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4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5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isolespitiafajardo/Downloads/"/>
    </mc:Choice>
  </mc:AlternateContent>
  <xr:revisionPtr revIDLastSave="0" documentId="13_ncr:1_{9365DBE9-EEDF-134F-B5A5-24CE7411A659}" xr6:coauthVersionLast="47" xr6:coauthVersionMax="47" xr10:uidLastSave="{00000000-0000-0000-0000-000000000000}"/>
  <bookViews>
    <workbookView xWindow="0" yWindow="0" windowWidth="28800" windowHeight="18000" activeTab="1" xr2:uid="{4A399EAD-BD89-47D2-AFFE-F2F41FF2BF55}"/>
  </bookViews>
  <sheets>
    <sheet name="BARRIDO SAMACA 8%" sheetId="5" r:id="rId1"/>
    <sheet name="BARRIDO MEDELLIN 8%" sheetId="4" r:id="rId2"/>
    <sheet name="DMA- MEDELLIN" sheetId="1" r:id="rId3"/>
    <sheet name="DMA- SAMACA" sheetId="2" r:id="rId4"/>
    <sheet name="PRUEBAS TIEMPOS ESTABILIZACION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1" i="5" l="1"/>
  <c r="C35" i="4"/>
  <c r="J27" i="5" l="1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D9" i="5" a="1"/>
  <c r="D9" i="5" s="1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F32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<sst xmlns="http://schemas.openxmlformats.org/spreadsheetml/2006/main" count="606" uniqueCount="104">
  <si>
    <t>Stat Fuerza</t>
  </si>
  <si>
    <t>K</t>
  </si>
  <si>
    <t>δ</t>
  </si>
  <si>
    <t>Tan (δ)</t>
  </si>
  <si>
    <t>Freq (Hz)</t>
  </si>
  <si>
    <t>T ( c=</t>
  </si>
  <si>
    <t>E (Pa)</t>
  </si>
  <si>
    <t>PROBETA 2</t>
  </si>
  <si>
    <t>PROBETA 1</t>
  </si>
  <si>
    <t>PROBETA 3</t>
  </si>
  <si>
    <t>PORBETA 1</t>
  </si>
  <si>
    <t>PORBETA 2</t>
  </si>
  <si>
    <t>Tan (δ) 60°C</t>
  </si>
  <si>
    <t>Tan (δ) 54°C</t>
  </si>
  <si>
    <t>Tan (δ) 24.3°C</t>
  </si>
  <si>
    <t>E (Pa) 60°C</t>
  </si>
  <si>
    <t>E (Pa) 54°C</t>
  </si>
  <si>
    <t>E (Pa) 24.3°C</t>
  </si>
  <si>
    <t>Tan (δ) 24,7°C</t>
  </si>
  <si>
    <t>E (Pa) 24.7°C</t>
  </si>
  <si>
    <t>Tan (δ) 25.1°C</t>
  </si>
  <si>
    <t>E (Pa) 25.1°C</t>
  </si>
  <si>
    <t>Tan (δ) 25.2°C</t>
  </si>
  <si>
    <t>E (Pa) 25.2°C</t>
  </si>
  <si>
    <t>Tan (δ) 25.3°C</t>
  </si>
  <si>
    <t>E (Pa) 25.3°C</t>
  </si>
  <si>
    <t xml:space="preserve">samaca vs medellin </t>
  </si>
  <si>
    <t xml:space="preserve">angulo de fase vs medellin </t>
  </si>
  <si>
    <t xml:space="preserve">Punto </t>
  </si>
  <si>
    <t xml:space="preserve">dyn D (m) </t>
  </si>
  <si>
    <t>stat F (N)</t>
  </si>
  <si>
    <t>K (N/m)</t>
  </si>
  <si>
    <t>𝜹 (º)</t>
  </si>
  <si>
    <t>Tan (𝜹)</t>
  </si>
  <si>
    <t>BARRIDO-CANTERA DE MEDELLIN</t>
  </si>
  <si>
    <t>F (N)</t>
  </si>
  <si>
    <t>N</t>
  </si>
  <si>
    <t xml:space="preserve">Contenido de emulsión </t>
  </si>
  <si>
    <t xml:space="preserve">Frecuencia </t>
  </si>
  <si>
    <t>Hz</t>
  </si>
  <si>
    <t>BARRIDO-CANTERA DE SAMACÁ</t>
  </si>
  <si>
    <t xml:space="preserve">Escoger desplazamiento dentro del rango coloreado en azul </t>
  </si>
  <si>
    <t>D (m)</t>
  </si>
  <si>
    <t>T (°C)</t>
  </si>
  <si>
    <t>Stat F (N)</t>
  </si>
  <si>
    <t>K (N/m) 24.3°C</t>
  </si>
  <si>
    <t>δ (°)</t>
  </si>
  <si>
    <t>K (N/m) 24.7°C</t>
  </si>
  <si>
    <t xml:space="preserve">F </t>
  </si>
  <si>
    <t>Desplazamieto</t>
  </si>
  <si>
    <t>m</t>
  </si>
  <si>
    <t>K (N/m) 24.6°C</t>
  </si>
  <si>
    <t>Tan (δ) 24.6°C</t>
  </si>
  <si>
    <t>E (Pa) 24.6°C</t>
  </si>
  <si>
    <r>
      <t xml:space="preserve">Especimen: </t>
    </r>
    <r>
      <rPr>
        <b/>
        <u/>
        <sz val="11"/>
        <color theme="1"/>
        <rFont val="Aptos Narrow"/>
        <family val="2"/>
        <scheme val="minor"/>
      </rPr>
      <t>E1-C3M0D0-A</t>
    </r>
    <r>
      <rPr>
        <b/>
        <u/>
        <sz val="11"/>
        <color rgb="FFFF0000"/>
        <rFont val="Aptos Narrow"/>
        <family val="2"/>
        <scheme val="minor"/>
      </rPr>
      <t>-8%</t>
    </r>
    <r>
      <rPr>
        <b/>
        <u/>
        <sz val="11"/>
        <color theme="1"/>
        <rFont val="Aptos Narrow"/>
        <family val="2"/>
        <scheme val="minor"/>
      </rPr>
      <t>-DMA-R1</t>
    </r>
  </si>
  <si>
    <t>ENSAYOS A TEMPERATURA AMBIENTE - CONTENIDO DE EMULSION: 8%</t>
  </si>
  <si>
    <t>TEMPERATURA ARRIBA DE LA AMBIENTE</t>
  </si>
  <si>
    <t>K (N/m) 54°C</t>
  </si>
  <si>
    <t>K (N/m) 60°C</t>
  </si>
  <si>
    <t>TEMPERATURA 60°C</t>
  </si>
  <si>
    <t>TEMPERATURA 54°C</t>
  </si>
  <si>
    <t>ENSAYOS A TEMPERATURA AMBIENTE - CONTENIDO DE EMULSION: 10%</t>
  </si>
  <si>
    <r>
      <t xml:space="preserve">Especimen: </t>
    </r>
    <r>
      <rPr>
        <b/>
        <u/>
        <sz val="11"/>
        <color theme="1"/>
        <rFont val="Aptos Narrow"/>
        <family val="2"/>
        <scheme val="minor"/>
      </rPr>
      <t>E1-C3M0D0-A</t>
    </r>
    <r>
      <rPr>
        <b/>
        <u/>
        <sz val="11"/>
        <color rgb="FFFF0000"/>
        <rFont val="Aptos Narrow"/>
        <family val="2"/>
        <scheme val="minor"/>
      </rPr>
      <t>-10%</t>
    </r>
    <r>
      <rPr>
        <b/>
        <u/>
        <sz val="11"/>
        <color theme="1"/>
        <rFont val="Aptos Narrow"/>
        <family val="2"/>
        <scheme val="minor"/>
      </rPr>
      <t>-DMA-R1</t>
    </r>
  </si>
  <si>
    <t>ENSAYOS A TEMPERATURA AMBIENTE - CONTENIDO DE EMULSION: 6%</t>
  </si>
  <si>
    <r>
      <t>Especimen: E1-C3M0D0-A</t>
    </r>
    <r>
      <rPr>
        <b/>
        <sz val="11"/>
        <color rgb="FFFF0000"/>
        <rFont val="Aptos Narrow"/>
        <family val="2"/>
        <scheme val="minor"/>
      </rPr>
      <t>-6%</t>
    </r>
    <r>
      <rPr>
        <b/>
        <sz val="11"/>
        <color theme="1"/>
        <rFont val="Aptos Narrow"/>
        <family val="2"/>
        <scheme val="minor"/>
      </rPr>
      <t>-DMA-R1</t>
    </r>
  </si>
  <si>
    <r>
      <t xml:space="preserve">Especimen: </t>
    </r>
    <r>
      <rPr>
        <b/>
        <u/>
        <sz val="11"/>
        <color theme="1"/>
        <rFont val="Aptos Narrow"/>
        <family val="2"/>
        <scheme val="minor"/>
      </rPr>
      <t>E1-C3M0D0-A</t>
    </r>
    <r>
      <rPr>
        <b/>
        <u/>
        <sz val="11"/>
        <color rgb="FFFF0000"/>
        <rFont val="Aptos Narrow"/>
        <family val="2"/>
        <scheme val="minor"/>
      </rPr>
      <t>-6%</t>
    </r>
    <r>
      <rPr>
        <b/>
        <u/>
        <sz val="11"/>
        <color theme="1"/>
        <rFont val="Aptos Narrow"/>
        <family val="2"/>
        <scheme val="minor"/>
      </rPr>
      <t>-DMA-R1</t>
    </r>
  </si>
  <si>
    <t>K (N/m) 25.2°C</t>
  </si>
  <si>
    <t>K (N/m) 25.3°C</t>
  </si>
  <si>
    <t>ENSAYOS A TEMPERATURA AMBIENTE - CONTENIDO DE EMULSION: 7%</t>
  </si>
  <si>
    <r>
      <t xml:space="preserve">Especimen: </t>
    </r>
    <r>
      <rPr>
        <b/>
        <u/>
        <sz val="11"/>
        <color theme="1"/>
        <rFont val="Aptos Narrow"/>
        <family val="2"/>
        <scheme val="minor"/>
      </rPr>
      <t>E1-C3M0D0-A</t>
    </r>
    <r>
      <rPr>
        <b/>
        <u/>
        <sz val="11"/>
        <color rgb="FFFF0000"/>
        <rFont val="Aptos Narrow"/>
        <family val="2"/>
        <scheme val="minor"/>
      </rPr>
      <t>-7%</t>
    </r>
    <r>
      <rPr>
        <b/>
        <u/>
        <sz val="11"/>
        <color theme="1"/>
        <rFont val="Aptos Narrow"/>
        <family val="2"/>
        <scheme val="minor"/>
      </rPr>
      <t>-DMA-R1</t>
    </r>
  </si>
  <si>
    <t>T ( °C)</t>
  </si>
  <si>
    <r>
      <t xml:space="preserve">Especimen: </t>
    </r>
    <r>
      <rPr>
        <b/>
        <u/>
        <sz val="11"/>
        <color theme="1"/>
        <rFont val="Aptos Narrow"/>
        <family val="2"/>
        <scheme val="minor"/>
      </rPr>
      <t>E1-C2M0D0-A</t>
    </r>
    <r>
      <rPr>
        <b/>
        <u/>
        <sz val="11"/>
        <color rgb="FFFF0000"/>
        <rFont val="Aptos Narrow"/>
        <family val="2"/>
        <scheme val="minor"/>
      </rPr>
      <t>-6%</t>
    </r>
    <r>
      <rPr>
        <b/>
        <u/>
        <sz val="11"/>
        <color theme="1"/>
        <rFont val="Aptos Narrow"/>
        <family val="2"/>
        <scheme val="minor"/>
      </rPr>
      <t>-DMA-R1</t>
    </r>
  </si>
  <si>
    <r>
      <t xml:space="preserve">Especimen: </t>
    </r>
    <r>
      <rPr>
        <b/>
        <u/>
        <sz val="11"/>
        <color theme="1"/>
        <rFont val="Aptos Narrow"/>
        <family val="2"/>
        <scheme val="minor"/>
      </rPr>
      <t>E1-C2M0D0-A</t>
    </r>
    <r>
      <rPr>
        <b/>
        <u/>
        <sz val="11"/>
        <color rgb="FFFF0000"/>
        <rFont val="Aptos Narrow"/>
        <family val="2"/>
        <scheme val="minor"/>
      </rPr>
      <t>-7%</t>
    </r>
    <r>
      <rPr>
        <b/>
        <u/>
        <sz val="11"/>
        <color theme="1"/>
        <rFont val="Aptos Narrow"/>
        <family val="2"/>
        <scheme val="minor"/>
      </rPr>
      <t>-DMA-R1</t>
    </r>
  </si>
  <si>
    <t>K (N/m) 25.1°C</t>
  </si>
  <si>
    <r>
      <t xml:space="preserve">Especimen: </t>
    </r>
    <r>
      <rPr>
        <b/>
        <u/>
        <sz val="11"/>
        <color theme="1"/>
        <rFont val="Aptos Narrow"/>
        <family val="2"/>
        <scheme val="minor"/>
      </rPr>
      <t>E1-C2M0D0-A</t>
    </r>
    <r>
      <rPr>
        <b/>
        <u/>
        <sz val="11"/>
        <color rgb="FFFF0000"/>
        <rFont val="Aptos Narrow"/>
        <family val="2"/>
        <scheme val="minor"/>
      </rPr>
      <t>-8%</t>
    </r>
    <r>
      <rPr>
        <b/>
        <u/>
        <sz val="11"/>
        <color theme="1"/>
        <rFont val="Aptos Narrow"/>
        <family val="2"/>
        <scheme val="minor"/>
      </rPr>
      <t>-DMA-R1</t>
    </r>
  </si>
  <si>
    <r>
      <t>Especimen:</t>
    </r>
    <r>
      <rPr>
        <b/>
        <u/>
        <sz val="11"/>
        <color theme="1"/>
        <rFont val="Aptos Narrow"/>
        <family val="2"/>
        <scheme val="minor"/>
      </rPr>
      <t xml:space="preserve"> E1-C2M0D0-A</t>
    </r>
    <r>
      <rPr>
        <b/>
        <u/>
        <sz val="11"/>
        <color rgb="FFFF0000"/>
        <rFont val="Aptos Narrow"/>
        <family val="2"/>
        <scheme val="minor"/>
      </rPr>
      <t>-10%</t>
    </r>
    <r>
      <rPr>
        <b/>
        <u/>
        <sz val="11"/>
        <color theme="1"/>
        <rFont val="Aptos Narrow"/>
        <family val="2"/>
        <scheme val="minor"/>
      </rPr>
      <t>-DMA-R1</t>
    </r>
  </si>
  <si>
    <r>
      <t xml:space="preserve">Especimen: </t>
    </r>
    <r>
      <rPr>
        <b/>
        <u/>
        <sz val="11"/>
        <color theme="1"/>
        <rFont val="Aptos Narrow"/>
        <family val="2"/>
        <scheme val="minor"/>
      </rPr>
      <t>E1-C2M0D0-A</t>
    </r>
    <r>
      <rPr>
        <b/>
        <u/>
        <sz val="11"/>
        <color rgb="FFFF0000"/>
        <rFont val="Aptos Narrow"/>
        <family val="2"/>
        <scheme val="minor"/>
      </rPr>
      <t>-10%</t>
    </r>
    <r>
      <rPr>
        <b/>
        <u/>
        <sz val="11"/>
        <color theme="1"/>
        <rFont val="Aptos Narrow"/>
        <family val="2"/>
        <scheme val="minor"/>
      </rPr>
      <t>-DMA-R1</t>
    </r>
  </si>
  <si>
    <r>
      <t xml:space="preserve">Especimen: </t>
    </r>
    <r>
      <rPr>
        <b/>
        <u/>
        <sz val="11"/>
        <color theme="1"/>
        <rFont val="Aptos Narrow"/>
        <family val="2"/>
        <scheme val="minor"/>
      </rPr>
      <t>E1-C2M0D0-A-6%-DMA-R1</t>
    </r>
  </si>
  <si>
    <t xml:space="preserve">PRUEBA </t>
  </si>
  <si>
    <t>Desplazamiento</t>
  </si>
  <si>
    <t>F</t>
  </si>
  <si>
    <t>TEMPERARURA AMBIENTE</t>
  </si>
  <si>
    <t xml:space="preserve">TEMPERARURA 48°C - 30 MINUTOS </t>
  </si>
  <si>
    <t xml:space="preserve">TEMPERARURA 48°C - 90 MINUTOS </t>
  </si>
  <si>
    <t xml:space="preserve">TEMPERARURA 48°C - 60 MINUTOS </t>
  </si>
  <si>
    <t>Tan (δ) 25.6°c</t>
  </si>
  <si>
    <t>E (Pa) 25.6°c</t>
  </si>
  <si>
    <t>E' (Pa) 25.6°c</t>
  </si>
  <si>
    <t>E (Pa) 48°c-30</t>
  </si>
  <si>
    <t>Tan (δ) 48°c-30</t>
  </si>
  <si>
    <t>E' (Pa) 48°c-30</t>
  </si>
  <si>
    <t>E' (Pa) 48°c-90</t>
  </si>
  <si>
    <t>E (Pa) 48°c-90</t>
  </si>
  <si>
    <t>Tan (δ) 48°c-90</t>
  </si>
  <si>
    <t>E' (Pa) 48°c-60</t>
  </si>
  <si>
    <t>E (Pa) 48°c-60</t>
  </si>
  <si>
    <t>Tan (δ) 48°c-60</t>
  </si>
  <si>
    <t>δ (°) 24.3°C</t>
  </si>
  <si>
    <t>δ (°) 54°C</t>
  </si>
  <si>
    <t>δ (°) 60°C</t>
  </si>
  <si>
    <t>δ (°) 25.2°C</t>
  </si>
  <si>
    <t>δ (°) 25.3°C</t>
  </si>
  <si>
    <t>δ (°) 24.7°C</t>
  </si>
  <si>
    <t>δ (°) 25.1°C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</si>
</sst>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u/>
      <sz val="11"/>
      <color rgb="FFFF000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62">
    <xf numFmtId="0" fontId="0" fillId="0" borderId="0" xfId="0"/>
    <xf numFmtId="11" fontId="0" fillId="0" borderId="0" xfId="0" applyNumberFormat="1"/>
    <xf numFmtId="11" fontId="0" fillId="0" borderId="5" xfId="0" applyNumberFormat="1" applyBorder="1"/>
    <xf numFmtId="0" fontId="0" fillId="0" borderId="7" xfId="0" applyBorder="1"/>
    <xf numFmtId="0" fontId="0" fillId="0" borderId="8" xfId="0" applyBorder="1"/>
    <xf numFmtId="11" fontId="0" fillId="0" borderId="7" xfId="0" applyNumberFormat="1" applyBorder="1"/>
    <xf numFmtId="11" fontId="0" fillId="0" borderId="8" xfId="0" applyNumberFormat="1" applyBorder="1"/>
    <xf numFmtId="11" fontId="0" fillId="0" borderId="4" xfId="0" applyNumberFormat="1" applyBorder="1"/>
    <xf numFmtId="11" fontId="0" fillId="0" borderId="6" xfId="0" applyNumberFormat="1" applyBorder="1"/>
    <xf numFmtId="0" fontId="2" fillId="4" borderId="1" xfId="0" applyFont="1" applyFill="1" applyBorder="1"/>
    <xf numFmtId="0" fontId="3" fillId="4" borderId="1" xfId="0" applyFont="1" applyFill="1" applyBorder="1"/>
    <xf numFmtId="0" fontId="5" fillId="0" borderId="0" xfId="1"/>
    <xf numFmtId="11" fontId="5" fillId="0" borderId="0" xfId="1" applyNumberFormat="1"/>
    <xf numFmtId="0" fontId="0" fillId="0" borderId="0" xfId="0" applyAlignment="1">
      <alignment horizontal="center"/>
    </xf>
    <xf numFmtId="0" fontId="5" fillId="7" borderId="10" xfId="1" applyFill="1" applyBorder="1" applyAlignment="1">
      <alignment horizontal="center"/>
    </xf>
    <xf numFmtId="11" fontId="5" fillId="7" borderId="10" xfId="1" applyNumberFormat="1" applyFill="1" applyBorder="1" applyAlignment="1">
      <alignment horizontal="center"/>
    </xf>
    <xf numFmtId="0" fontId="5" fillId="8" borderId="10" xfId="1" applyFill="1" applyBorder="1" applyAlignment="1">
      <alignment horizontal="center"/>
    </xf>
    <xf numFmtId="11" fontId="5" fillId="8" borderId="10" xfId="1" applyNumberFormat="1" applyFill="1" applyBorder="1" applyAlignment="1">
      <alignment horizontal="center"/>
    </xf>
    <xf numFmtId="2" fontId="5" fillId="8" borderId="10" xfId="1" applyNumberFormat="1" applyFill="1" applyBorder="1" applyAlignment="1">
      <alignment horizontal="center"/>
    </xf>
    <xf numFmtId="0" fontId="5" fillId="8" borderId="14" xfId="1" applyFill="1" applyBorder="1" applyAlignment="1">
      <alignment horizontal="center"/>
    </xf>
    <xf numFmtId="0" fontId="5" fillId="8" borderId="15" xfId="1" applyFill="1" applyBorder="1" applyAlignment="1">
      <alignment horizontal="center"/>
    </xf>
    <xf numFmtId="0" fontId="5" fillId="7" borderId="14" xfId="1" applyFill="1" applyBorder="1" applyAlignment="1">
      <alignment horizontal="center"/>
    </xf>
    <xf numFmtId="0" fontId="5" fillId="7" borderId="15" xfId="1" applyFill="1" applyBorder="1" applyAlignment="1">
      <alignment horizontal="center"/>
    </xf>
    <xf numFmtId="0" fontId="5" fillId="7" borderId="16" xfId="1" applyFill="1" applyBorder="1" applyAlignment="1">
      <alignment horizontal="center"/>
    </xf>
    <xf numFmtId="11" fontId="5" fillId="7" borderId="17" xfId="1" applyNumberFormat="1" applyFill="1" applyBorder="1" applyAlignment="1">
      <alignment horizontal="center"/>
    </xf>
    <xf numFmtId="0" fontId="5" fillId="7" borderId="17" xfId="1" applyFill="1" applyBorder="1" applyAlignment="1">
      <alignment horizontal="center"/>
    </xf>
    <xf numFmtId="0" fontId="5" fillId="7" borderId="18" xfId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2" fillId="6" borderId="16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6" fillId="6" borderId="22" xfId="1" applyFont="1" applyFill="1" applyBorder="1" applyAlignment="1">
      <alignment horizontal="center"/>
    </xf>
    <xf numFmtId="0" fontId="6" fillId="6" borderId="23" xfId="1" applyFont="1" applyFill="1" applyBorder="1" applyAlignment="1">
      <alignment horizontal="center"/>
    </xf>
    <xf numFmtId="0" fontId="6" fillId="6" borderId="24" xfId="1" applyFont="1" applyFill="1" applyBorder="1" applyAlignment="1">
      <alignment horizontal="center"/>
    </xf>
    <xf numFmtId="0" fontId="6" fillId="6" borderId="22" xfId="1" applyFont="1" applyFill="1" applyBorder="1" applyAlignment="1">
      <alignment horizontal="center" vertical="center"/>
    </xf>
    <xf numFmtId="0" fontId="6" fillId="6" borderId="23" xfId="1" applyFont="1" applyFill="1" applyBorder="1" applyAlignment="1">
      <alignment horizontal="center" vertical="center"/>
    </xf>
    <xf numFmtId="0" fontId="6" fillId="6" borderId="24" xfId="1" applyFont="1" applyFill="1" applyBorder="1" applyAlignment="1">
      <alignment horizontal="center" vertical="center"/>
    </xf>
    <xf numFmtId="0" fontId="5" fillId="9" borderId="14" xfId="1" applyFill="1" applyBorder="1" applyAlignment="1">
      <alignment horizontal="center"/>
    </xf>
    <xf numFmtId="11" fontId="5" fillId="9" borderId="10" xfId="1" applyNumberFormat="1" applyFill="1" applyBorder="1" applyAlignment="1">
      <alignment horizontal="center"/>
    </xf>
    <xf numFmtId="0" fontId="5" fillId="9" borderId="10" xfId="1" applyFill="1" applyBorder="1" applyAlignment="1">
      <alignment horizontal="center"/>
    </xf>
    <xf numFmtId="0" fontId="5" fillId="9" borderId="15" xfId="1" applyFill="1" applyBorder="1" applyAlignment="1">
      <alignment horizontal="center"/>
    </xf>
    <xf numFmtId="0" fontId="5" fillId="10" borderId="14" xfId="1" applyFill="1" applyBorder="1" applyAlignment="1">
      <alignment horizontal="center"/>
    </xf>
    <xf numFmtId="11" fontId="5" fillId="10" borderId="10" xfId="1" applyNumberFormat="1" applyFill="1" applyBorder="1" applyAlignment="1">
      <alignment horizontal="center"/>
    </xf>
    <xf numFmtId="0" fontId="5" fillId="10" borderId="10" xfId="1" applyFill="1" applyBorder="1" applyAlignment="1">
      <alignment horizontal="center"/>
    </xf>
    <xf numFmtId="0" fontId="5" fillId="10" borderId="15" xfId="1" applyFill="1" applyBorder="1" applyAlignment="1">
      <alignment horizontal="center"/>
    </xf>
    <xf numFmtId="164" fontId="5" fillId="10" borderId="10" xfId="1" applyNumberFormat="1" applyFill="1" applyBorder="1" applyAlignment="1">
      <alignment horizontal="center"/>
    </xf>
    <xf numFmtId="2" fontId="5" fillId="10" borderId="10" xfId="1" applyNumberFormat="1" applyFill="1" applyBorder="1" applyAlignment="1">
      <alignment horizontal="center"/>
    </xf>
    <xf numFmtId="0" fontId="5" fillId="9" borderId="19" xfId="1" applyFill="1" applyBorder="1" applyAlignment="1">
      <alignment horizontal="center"/>
    </xf>
    <xf numFmtId="11" fontId="5" fillId="9" borderId="20" xfId="1" applyNumberFormat="1" applyFill="1" applyBorder="1" applyAlignment="1">
      <alignment horizontal="center"/>
    </xf>
    <xf numFmtId="0" fontId="5" fillId="9" borderId="20" xfId="1" applyFill="1" applyBorder="1" applyAlignment="1">
      <alignment horizontal="center"/>
    </xf>
    <xf numFmtId="0" fontId="5" fillId="9" borderId="21" xfId="1" applyFill="1" applyBorder="1" applyAlignment="1">
      <alignment horizontal="center"/>
    </xf>
    <xf numFmtId="0" fontId="1" fillId="0" borderId="0" xfId="0" applyFont="1"/>
    <xf numFmtId="0" fontId="7" fillId="0" borderId="0" xfId="1" applyFont="1"/>
    <xf numFmtId="11" fontId="0" fillId="8" borderId="24" xfId="0" applyNumberFormat="1" applyFill="1" applyBorder="1" applyAlignment="1">
      <alignment horizontal="center"/>
    </xf>
    <xf numFmtId="0" fontId="2" fillId="8" borderId="22" xfId="0" applyFont="1" applyFill="1" applyBorder="1" applyAlignment="1">
      <alignment horizontal="center"/>
    </xf>
    <xf numFmtId="0" fontId="2" fillId="10" borderId="22" xfId="0" applyFont="1" applyFill="1" applyBorder="1" applyAlignment="1">
      <alignment horizontal="center"/>
    </xf>
    <xf numFmtId="11" fontId="0" fillId="10" borderId="24" xfId="0" applyNumberForma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1" fontId="0" fillId="0" borderId="0" xfId="0" applyNumberFormat="1" applyAlignment="1">
      <alignment horizontal="center"/>
    </xf>
    <xf numFmtId="11" fontId="0" fillId="0" borderId="5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11" fontId="0" fillId="0" borderId="10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11" fontId="0" fillId="0" borderId="17" xfId="0" applyNumberFormat="1" applyBorder="1" applyAlignment="1">
      <alignment horizontal="center"/>
    </xf>
    <xf numFmtId="0" fontId="2" fillId="2" borderId="0" xfId="0" applyFont="1" applyFill="1"/>
    <xf numFmtId="0" fontId="2" fillId="2" borderId="11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11" fontId="0" fillId="0" borderId="7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11" fontId="0" fillId="0" borderId="8" xfId="0" applyNumberFormat="1" applyBorder="1" applyAlignment="1">
      <alignment horizontal="center"/>
    </xf>
    <xf numFmtId="0" fontId="2" fillId="0" borderId="0" xfId="0" applyFont="1"/>
    <xf numFmtId="11" fontId="0" fillId="0" borderId="4" xfId="0" applyNumberFormat="1" applyBorder="1" applyAlignment="1">
      <alignment horizontal="center"/>
    </xf>
    <xf numFmtId="11" fontId="0" fillId="0" borderId="6" xfId="0" applyNumberFormat="1" applyBorder="1" applyAlignment="1">
      <alignment horizontal="center"/>
    </xf>
    <xf numFmtId="0" fontId="11" fillId="0" borderId="0" xfId="0" applyFont="1"/>
    <xf numFmtId="0" fontId="2" fillId="2" borderId="14" xfId="0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2" fillId="4" borderId="0" xfId="0" applyFont="1" applyFill="1"/>
    <xf numFmtId="0" fontId="2" fillId="4" borderId="11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2" xfId="0" applyFont="1" applyFill="1" applyBorder="1"/>
    <xf numFmtId="0" fontId="2" fillId="4" borderId="14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2" fillId="3" borderId="0" xfId="0" applyFont="1" applyFill="1"/>
    <xf numFmtId="0" fontId="2" fillId="3" borderId="11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/>
    </xf>
    <xf numFmtId="0" fontId="0" fillId="11" borderId="0" xfId="0" applyFill="1"/>
    <xf numFmtId="0" fontId="2" fillId="6" borderId="0" xfId="0" applyFont="1" applyFill="1"/>
    <xf numFmtId="0" fontId="2" fillId="6" borderId="1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0" fillId="5" borderId="0" xfId="0" applyFill="1"/>
    <xf numFmtId="0" fontId="2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2" fillId="12" borderId="11" xfId="0" applyFont="1" applyFill="1" applyBorder="1" applyAlignment="1">
      <alignment horizontal="center"/>
    </xf>
    <xf numFmtId="0" fontId="2" fillId="12" borderId="16" xfId="0" applyFont="1" applyFill="1" applyBorder="1" applyAlignment="1">
      <alignment horizontal="center"/>
    </xf>
    <xf numFmtId="0" fontId="2" fillId="12" borderId="0" xfId="0" applyFont="1" applyFill="1"/>
    <xf numFmtId="11" fontId="0" fillId="0" borderId="9" xfId="0" applyNumberFormat="1" applyBorder="1" applyAlignment="1">
      <alignment horizontal="center"/>
    </xf>
    <xf numFmtId="0" fontId="2" fillId="12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3" fillId="12" borderId="2" xfId="0" applyFont="1" applyFill="1" applyBorder="1" applyAlignment="1">
      <alignment horizontal="center" vertical="center"/>
    </xf>
    <xf numFmtId="0" fontId="2" fillId="12" borderId="14" xfId="0" applyFont="1" applyFill="1" applyBorder="1" applyAlignment="1">
      <alignment horizontal="center"/>
    </xf>
    <xf numFmtId="0" fontId="2" fillId="6" borderId="22" xfId="0" applyFont="1" applyFill="1" applyBorder="1" applyAlignment="1">
      <alignment horizontal="center"/>
    </xf>
    <xf numFmtId="0" fontId="2" fillId="6" borderId="23" xfId="0" applyFont="1" applyFill="1" applyBorder="1" applyAlignment="1">
      <alignment horizontal="center"/>
    </xf>
    <xf numFmtId="0" fontId="3" fillId="6" borderId="23" xfId="0" applyFont="1" applyFill="1" applyBorder="1" applyAlignment="1">
      <alignment horizontal="center"/>
    </xf>
    <xf numFmtId="0" fontId="3" fillId="6" borderId="24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11" fontId="0" fillId="0" borderId="20" xfId="0" applyNumberFormat="1" applyBorder="1" applyAlignment="1">
      <alignment horizontal="center"/>
    </xf>
    <xf numFmtId="11" fontId="0" fillId="0" borderId="21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11" fontId="0" fillId="0" borderId="15" xfId="0" applyNumberFormat="1" applyBorder="1" applyAlignment="1">
      <alignment horizontal="center"/>
    </xf>
    <xf numFmtId="11" fontId="0" fillId="0" borderId="18" xfId="0" applyNumberFormat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6" fillId="6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2" fillId="12" borderId="0" xfId="0" applyFont="1" applyFill="1" applyAlignment="1">
      <alignment horizontal="center"/>
    </xf>
    <xf numFmtId="0" fontId="2" fillId="12" borderId="11" xfId="0" applyFont="1" applyFill="1" applyBorder="1" applyAlignment="1">
      <alignment horizontal="center"/>
    </xf>
    <xf numFmtId="0" fontId="2" fillId="12" borderId="12" xfId="0" applyFont="1" applyFill="1" applyBorder="1" applyAlignment="1">
      <alignment horizontal="center"/>
    </xf>
    <xf numFmtId="0" fontId="2" fillId="12" borderId="13" xfId="0" applyFont="1" applyFill="1" applyBorder="1" applyAlignment="1">
      <alignment horizontal="center"/>
    </xf>
    <xf numFmtId="0" fontId="6" fillId="12" borderId="0" xfId="0" applyFont="1" applyFill="1" applyAlignment="1">
      <alignment horizontal="center"/>
    </xf>
  </cellXfs>
  <cellStyles count="2">
    <cellStyle name="Normal" xfId="0" builtinId="0"/>
    <cellStyle name="Normal 2" xfId="1" xr:uid="{5F5C0E0D-0D66-402E-A60C-231633F26FD6}"/>
  </cellStyles>
  <dxfs count="0"/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Barrido</a:t>
            </a:r>
            <a:r>
              <a:rPr lang="en-US" b="1" baseline="0"/>
              <a:t> Samacá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'BARRIDO SAMACA 8%'!$D$8</c:f>
              <c:strCache>
                <c:ptCount val="1"/>
                <c:pt idx="0">
                  <c:v>stat F (N)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'BARRIDO SAMACA 8%'!$C$9:$C$27</c:f>
              <c:numCache>
                <c:formatCode>0.00E+00</c:formatCode>
                <c:ptCount val="19"/>
                <c:pt idx="0">
                  <c:v>9.9999999999999995E-7</c:v>
                </c:pt>
                <c:pt idx="1">
                  <c:v>1.2500000000000001E-6</c:v>
                </c:pt>
                <c:pt idx="2">
                  <c:v>1.5E-6</c:v>
                </c:pt>
                <c:pt idx="3">
                  <c:v>1.75E-6</c:v>
                </c:pt>
                <c:pt idx="4">
                  <c:v>1.9999999999999999E-6</c:v>
                </c:pt>
                <c:pt idx="5">
                  <c:v>2.5000000000000002E-6</c:v>
                </c:pt>
                <c:pt idx="6">
                  <c:v>3.0000000000000001E-6</c:v>
                </c:pt>
                <c:pt idx="7">
                  <c:v>3.4999999999999999E-6</c:v>
                </c:pt>
                <c:pt idx="8">
                  <c:v>3.9999999999999998E-6</c:v>
                </c:pt>
                <c:pt idx="9">
                  <c:v>4.5000000000000001E-6</c:v>
                </c:pt>
                <c:pt idx="10">
                  <c:v>5.0000000000000004E-6</c:v>
                </c:pt>
                <c:pt idx="11">
                  <c:v>5.4999999999999999E-6</c:v>
                </c:pt>
                <c:pt idx="12">
                  <c:v>6.0000000000000002E-6</c:v>
                </c:pt>
                <c:pt idx="13">
                  <c:v>6.9999999999999999E-6</c:v>
                </c:pt>
                <c:pt idx="14">
                  <c:v>7.9999999999999996E-6</c:v>
                </c:pt>
                <c:pt idx="15">
                  <c:v>9.0000000000000002E-6</c:v>
                </c:pt>
                <c:pt idx="16">
                  <c:v>1.0000000000000001E-5</c:v>
                </c:pt>
                <c:pt idx="17">
                  <c:v>2.5000000000000001E-5</c:v>
                </c:pt>
                <c:pt idx="18">
                  <c:v>4.0000000000000003E-5</c:v>
                </c:pt>
              </c:numCache>
            </c:numRef>
          </c:xVal>
          <c:yVal>
            <c:numRef>
              <c:f>'BARRIDO SAMACA 8%'!$D$9:$D$27</c:f>
              <c:numCache>
                <c:formatCode>General</c:formatCode>
                <c:ptCount val="19"/>
                <c:pt idx="0">
                  <c:v>-16</c:v>
                </c:pt>
                <c:pt idx="1">
                  <c:v>-15.9</c:v>
                </c:pt>
                <c:pt idx="2">
                  <c:v>-15.9</c:v>
                </c:pt>
                <c:pt idx="3">
                  <c:v>-16</c:v>
                </c:pt>
                <c:pt idx="4" formatCode="0.0">
                  <c:v>-15.9</c:v>
                </c:pt>
                <c:pt idx="5" formatCode="0.0">
                  <c:v>-16</c:v>
                </c:pt>
                <c:pt idx="6" formatCode="0.00">
                  <c:v>-16</c:v>
                </c:pt>
                <c:pt idx="7" formatCode="0.00">
                  <c:v>-16</c:v>
                </c:pt>
                <c:pt idx="8" formatCode="0.00">
                  <c:v>-16</c:v>
                </c:pt>
                <c:pt idx="9" formatCode="0.00">
                  <c:v>-15.9</c:v>
                </c:pt>
                <c:pt idx="10" formatCode="0.00">
                  <c:v>-15.6</c:v>
                </c:pt>
                <c:pt idx="11" formatCode="0.00">
                  <c:v>-16</c:v>
                </c:pt>
                <c:pt idx="12" formatCode="0.00">
                  <c:v>-16</c:v>
                </c:pt>
                <c:pt idx="13" formatCode="0.00">
                  <c:v>-16</c:v>
                </c:pt>
                <c:pt idx="14" formatCode="0.00">
                  <c:v>-16</c:v>
                </c:pt>
                <c:pt idx="15">
                  <c:v>-16</c:v>
                </c:pt>
                <c:pt idx="16">
                  <c:v>-15.9</c:v>
                </c:pt>
                <c:pt idx="17">
                  <c:v>-16.399999999999999</c:v>
                </c:pt>
                <c:pt idx="18">
                  <c:v>-16.5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57E-4A58-BBC1-A16162B18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2030320"/>
        <c:axId val="1682038960"/>
      </c:scatterChart>
      <c:valAx>
        <c:axId val="1682030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Desplazamiento</a:t>
                </a:r>
                <a:r>
                  <a:rPr lang="es-CO" b="1" baseline="0"/>
                  <a:t> (m)</a:t>
                </a:r>
                <a:endParaRPr lang="es-CO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82038960"/>
        <c:crosses val="autoZero"/>
        <c:crossBetween val="midCat"/>
      </c:valAx>
      <c:valAx>
        <c:axId val="1682038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F</a:t>
                </a:r>
                <a:r>
                  <a:rPr lang="es-CO" b="1" baseline="0"/>
                  <a:t> (N)</a:t>
                </a:r>
                <a:endParaRPr lang="es-CO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820303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 (Pa) vs Frecuencia (Hz)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'DMA- MEDELLIN'!$AB$81</c:f>
              <c:strCache>
                <c:ptCount val="1"/>
                <c:pt idx="0">
                  <c:v>E (Pa) 60°C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'DMA- MEDELLIN'!$V$82:$V$88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MEDELLIN'!$AB$82:$AB$88</c:f>
              <c:numCache>
                <c:formatCode>0.00E+00</c:formatCode>
                <c:ptCount val="7"/>
                <c:pt idx="0">
                  <c:v>870000000</c:v>
                </c:pt>
                <c:pt idx="1">
                  <c:v>120000000</c:v>
                </c:pt>
                <c:pt idx="2">
                  <c:v>10600000</c:v>
                </c:pt>
                <c:pt idx="3">
                  <c:v>82200000</c:v>
                </c:pt>
                <c:pt idx="4">
                  <c:v>446000000</c:v>
                </c:pt>
                <c:pt idx="5">
                  <c:v>176000000</c:v>
                </c:pt>
                <c:pt idx="6">
                  <c:v>192000000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313F-4CEA-8B3F-F9AB5E5C253C}"/>
            </c:ext>
          </c:extLst>
        </c:ser>
        <c:ser>
          <c:idx val="1"/>
          <c:order val="1"/>
          <c:tx>
            <c:strRef>
              <c:f>'DMA- MEDELLIN'!$AB$63</c:f>
              <c:strCache>
                <c:ptCount val="1"/>
                <c:pt idx="0">
                  <c:v>E (Pa) 54°C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'DMA- MEDELLIN'!$V$64:$V$70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MEDELLIN'!$AB$64:$AB$70</c:f>
              <c:numCache>
                <c:formatCode>0.00E+00</c:formatCode>
                <c:ptCount val="7"/>
                <c:pt idx="0">
                  <c:v>1190000000</c:v>
                </c:pt>
                <c:pt idx="1">
                  <c:v>38200000</c:v>
                </c:pt>
                <c:pt idx="2">
                  <c:v>17700000</c:v>
                </c:pt>
                <c:pt idx="3">
                  <c:v>26400000</c:v>
                </c:pt>
                <c:pt idx="4">
                  <c:v>128000000</c:v>
                </c:pt>
                <c:pt idx="5">
                  <c:v>62500000</c:v>
                </c:pt>
                <c:pt idx="6">
                  <c:v>57200000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313F-4CEA-8B3F-F9AB5E5C253C}"/>
            </c:ext>
          </c:extLst>
        </c:ser>
        <c:ser>
          <c:idx val="2"/>
          <c:order val="2"/>
          <c:tx>
            <c:strRef>
              <c:f>'DMA- MEDELLIN'!$AB$10</c:f>
              <c:strCache>
                <c:ptCount val="1"/>
                <c:pt idx="0">
                  <c:v>E (Pa) 25.2°C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'DMA- MEDELLIN'!$V$11:$V$17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MEDELLIN'!$AB$11:$AB$17</c:f>
              <c:numCache>
                <c:formatCode>0.00E+00</c:formatCode>
                <c:ptCount val="7"/>
                <c:pt idx="0">
                  <c:v>1270000000</c:v>
                </c:pt>
                <c:pt idx="1">
                  <c:v>342000000</c:v>
                </c:pt>
                <c:pt idx="2">
                  <c:v>5440000</c:v>
                </c:pt>
                <c:pt idx="3">
                  <c:v>13100000</c:v>
                </c:pt>
                <c:pt idx="4">
                  <c:v>25200000</c:v>
                </c:pt>
                <c:pt idx="5">
                  <c:v>28300000</c:v>
                </c:pt>
                <c:pt idx="6">
                  <c:v>35400000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313F-4CEA-8B3F-F9AB5E5C2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1043056"/>
        <c:axId val="1961041616"/>
      </c:scatterChart>
      <c:valAx>
        <c:axId val="196104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Frecuencia (Hz)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61041616"/>
        <c:crosses val="autoZero"/>
        <c:crossBetween val="midCat"/>
      </c:valAx>
      <c:valAx>
        <c:axId val="1961041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E</a:t>
                </a:r>
                <a:r>
                  <a:rPr lang="es-CO" b="1" baseline="0"/>
                  <a:t> (Pa)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6104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δ</a:t>
            </a:r>
            <a:r>
              <a:rPr lang="es-MX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(°) vs Frecuencia (Hz) 7% EA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'DMA- MEDELLIN'!$AJ$81</c:f>
              <c:strCache>
                <c:ptCount val="1"/>
                <c:pt idx="0">
                  <c:v>δ (°) 60°C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'DMA- MEDELLIN'!$AF$82:$AF$88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MEDELLIN'!$AJ$82:$AJ$88</c:f>
              <c:numCache>
                <c:formatCode>0.00E+00</c:formatCode>
                <c:ptCount val="7"/>
                <c:pt idx="0">
                  <c:v>8.52</c:v>
                </c:pt>
                <c:pt idx="1">
                  <c:v>9.7799999999999994</c:v>
                </c:pt>
                <c:pt idx="2">
                  <c:v>42.2</c:v>
                </c:pt>
                <c:pt idx="3">
                  <c:v>5.55</c:v>
                </c:pt>
                <c:pt idx="4">
                  <c:v>27.9</c:v>
                </c:pt>
                <c:pt idx="5">
                  <c:v>-12.6</c:v>
                </c:pt>
                <c:pt idx="6">
                  <c:v>1.98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ADB8-42EB-8058-D86755C6B4B5}"/>
            </c:ext>
          </c:extLst>
        </c:ser>
        <c:ser>
          <c:idx val="1"/>
          <c:order val="1"/>
          <c:tx>
            <c:strRef>
              <c:f>'DMA- MEDELLIN'!$AJ$63</c:f>
              <c:strCache>
                <c:ptCount val="1"/>
                <c:pt idx="0">
                  <c:v>δ (°) 54°C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'DMA- MEDELLIN'!$AF$64:$AF$70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MEDELLIN'!$AJ$64:$AJ$70</c:f>
              <c:numCache>
                <c:formatCode>0.00E+00</c:formatCode>
                <c:ptCount val="7"/>
                <c:pt idx="0">
                  <c:v>17</c:v>
                </c:pt>
                <c:pt idx="1">
                  <c:v>9.93</c:v>
                </c:pt>
                <c:pt idx="2">
                  <c:v>1.76</c:v>
                </c:pt>
                <c:pt idx="3">
                  <c:v>-5.36</c:v>
                </c:pt>
                <c:pt idx="4">
                  <c:v>81.400000000000006</c:v>
                </c:pt>
                <c:pt idx="5">
                  <c:v>38.9</c:v>
                </c:pt>
                <c:pt idx="6">
                  <c:v>-17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ADB8-42EB-8058-D86755C6B4B5}"/>
            </c:ext>
          </c:extLst>
        </c:ser>
        <c:ser>
          <c:idx val="2"/>
          <c:order val="2"/>
          <c:tx>
            <c:strRef>
              <c:f>'DMA- MEDELLIN'!$AJ$10</c:f>
              <c:strCache>
                <c:ptCount val="1"/>
                <c:pt idx="0">
                  <c:v>δ (°) 25.3°C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'DMA- MEDELLIN'!$AF$11:$AF$16</c:f>
              <c:numCache>
                <c:formatCode>General</c:formatCode>
                <c:ptCount val="6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6.8129999999999997</c:v>
                </c:pt>
                <c:pt idx="5">
                  <c:v>10</c:v>
                </c:pt>
              </c:numCache>
            </c:numRef>
          </c:xVal>
          <c:yVal>
            <c:numRef>
              <c:f>'DMA- MEDELLIN'!$AJ$11:$AJ$16</c:f>
              <c:numCache>
                <c:formatCode>0.00E+00</c:formatCode>
                <c:ptCount val="6"/>
                <c:pt idx="0">
                  <c:v>15.9</c:v>
                </c:pt>
                <c:pt idx="1">
                  <c:v>1.28</c:v>
                </c:pt>
                <c:pt idx="2">
                  <c:v>-26.2</c:v>
                </c:pt>
                <c:pt idx="3">
                  <c:v>15.2</c:v>
                </c:pt>
                <c:pt idx="4">
                  <c:v>17.100000000000001</c:v>
                </c:pt>
                <c:pt idx="5">
                  <c:v>-0.12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ADB8-42EB-8058-D86755C6B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6313280"/>
        <c:axId val="296292160"/>
      </c:scatterChart>
      <c:valAx>
        <c:axId val="296313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Frecuencia (Hz)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96292160"/>
        <c:crosses val="autoZero"/>
        <c:crossBetween val="midCat"/>
      </c:valAx>
      <c:valAx>
        <c:axId val="29629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b="1" baseline="0"/>
                  <a:t>δ</a:t>
                </a:r>
                <a:endParaRPr lang="es-MX" b="1" baseline="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96313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 (Pa) vs Frecuencia (Hz)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'DMA- MEDELLIN'!$AL$81</c:f>
              <c:strCache>
                <c:ptCount val="1"/>
                <c:pt idx="0">
                  <c:v>E (Pa) 60°C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'DMA- MEDELLIN'!$AF$82:$AF$88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MEDELLIN'!$AL$82:$AL$88</c:f>
              <c:numCache>
                <c:formatCode>0.00E+00</c:formatCode>
                <c:ptCount val="7"/>
                <c:pt idx="0">
                  <c:v>1250000</c:v>
                </c:pt>
                <c:pt idx="1">
                  <c:v>98100000</c:v>
                </c:pt>
                <c:pt idx="2">
                  <c:v>33000000</c:v>
                </c:pt>
                <c:pt idx="3">
                  <c:v>71600000</c:v>
                </c:pt>
                <c:pt idx="4">
                  <c:v>192000000</c:v>
                </c:pt>
                <c:pt idx="5">
                  <c:v>206000000</c:v>
                </c:pt>
                <c:pt idx="6">
                  <c:v>211000000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0CD-41E7-90B8-D5B911972AFC}"/>
            </c:ext>
          </c:extLst>
        </c:ser>
        <c:ser>
          <c:idx val="1"/>
          <c:order val="1"/>
          <c:tx>
            <c:strRef>
              <c:f>'DMA- MEDELLIN'!$AL$63</c:f>
              <c:strCache>
                <c:ptCount val="1"/>
                <c:pt idx="0">
                  <c:v>E (Pa) 54°C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'DMA- MEDELLIN'!$AF$64:$AF$70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MEDELLIN'!$AL$64:$AL$70</c:f>
              <c:numCache>
                <c:formatCode>0.00E+00</c:formatCode>
                <c:ptCount val="7"/>
                <c:pt idx="0">
                  <c:v>831000000</c:v>
                </c:pt>
                <c:pt idx="1">
                  <c:v>74600000</c:v>
                </c:pt>
                <c:pt idx="2">
                  <c:v>20900000</c:v>
                </c:pt>
                <c:pt idx="3">
                  <c:v>64400000</c:v>
                </c:pt>
                <c:pt idx="4">
                  <c:v>318000000</c:v>
                </c:pt>
                <c:pt idx="5">
                  <c:v>110000000</c:v>
                </c:pt>
                <c:pt idx="6">
                  <c:v>190000000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10CD-41E7-90B8-D5B911972AFC}"/>
            </c:ext>
          </c:extLst>
        </c:ser>
        <c:ser>
          <c:idx val="2"/>
          <c:order val="2"/>
          <c:tx>
            <c:strRef>
              <c:f>'DMA- MEDELLIN'!$AL$10</c:f>
              <c:strCache>
                <c:ptCount val="1"/>
                <c:pt idx="0">
                  <c:v>E (Pa) 25.3°C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'DMA- MEDELLIN'!$AF$11:$AF$16</c:f>
              <c:numCache>
                <c:formatCode>General</c:formatCode>
                <c:ptCount val="6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6.8129999999999997</c:v>
                </c:pt>
                <c:pt idx="5">
                  <c:v>10</c:v>
                </c:pt>
              </c:numCache>
            </c:numRef>
          </c:xVal>
          <c:yVal>
            <c:numRef>
              <c:f>'DMA- MEDELLIN'!$AL$11:$AL$16</c:f>
              <c:numCache>
                <c:formatCode>0.00E+00</c:formatCode>
                <c:ptCount val="6"/>
                <c:pt idx="0">
                  <c:v>1.08E-9</c:v>
                </c:pt>
                <c:pt idx="1">
                  <c:v>7.6399999999999997E-6</c:v>
                </c:pt>
                <c:pt idx="2">
                  <c:v>1820000</c:v>
                </c:pt>
                <c:pt idx="3">
                  <c:v>3.1099999999999999E-6</c:v>
                </c:pt>
                <c:pt idx="4">
                  <c:v>20300000</c:v>
                </c:pt>
                <c:pt idx="5">
                  <c:v>26500000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10CD-41E7-90B8-D5B911972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1043056"/>
        <c:axId val="1961041616"/>
      </c:scatterChart>
      <c:valAx>
        <c:axId val="196104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Frecuencia (Hz)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61041616"/>
        <c:crosses val="autoZero"/>
        <c:crossBetween val="midCat"/>
      </c:valAx>
      <c:valAx>
        <c:axId val="1961041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E</a:t>
                </a:r>
                <a:r>
                  <a:rPr lang="es-CO" b="1" baseline="0"/>
                  <a:t> (Pa)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6104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K (N/m) vs Frecuencia (Hz) 6% Contenido EA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'DMA- MEDELLIN'!$E$81</c:f>
              <c:strCache>
                <c:ptCount val="1"/>
                <c:pt idx="0">
                  <c:v>K (N/m) 60°C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'DMA- MEDELLIN'!$B$82:$B$88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MEDELLIN'!$E$82:$E$88</c:f>
              <c:numCache>
                <c:formatCode>0.00E+00</c:formatCode>
                <c:ptCount val="7"/>
                <c:pt idx="0">
                  <c:v>550000</c:v>
                </c:pt>
                <c:pt idx="1">
                  <c:v>24700</c:v>
                </c:pt>
                <c:pt idx="2">
                  <c:v>116000</c:v>
                </c:pt>
                <c:pt idx="3">
                  <c:v>251000</c:v>
                </c:pt>
                <c:pt idx="4">
                  <c:v>951000</c:v>
                </c:pt>
                <c:pt idx="5">
                  <c:v>774000</c:v>
                </c:pt>
                <c:pt idx="6">
                  <c:v>1130000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A67-4D0E-9883-41901C5BD2AD}"/>
            </c:ext>
          </c:extLst>
        </c:ser>
        <c:ser>
          <c:idx val="1"/>
          <c:order val="1"/>
          <c:tx>
            <c:strRef>
              <c:f>'DMA- MEDELLIN'!$E$63</c:f>
              <c:strCache>
                <c:ptCount val="1"/>
                <c:pt idx="0">
                  <c:v>K (N/m) 54°C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'DMA- MEDELLIN'!$B$64:$B$70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MEDELLIN'!$E$64:$E$70</c:f>
              <c:numCache>
                <c:formatCode>0.00E+00</c:formatCode>
                <c:ptCount val="7"/>
                <c:pt idx="0">
                  <c:v>4170000</c:v>
                </c:pt>
                <c:pt idx="1">
                  <c:v>249000</c:v>
                </c:pt>
                <c:pt idx="2">
                  <c:v>67700</c:v>
                </c:pt>
                <c:pt idx="3">
                  <c:v>173000</c:v>
                </c:pt>
                <c:pt idx="4">
                  <c:v>580000</c:v>
                </c:pt>
                <c:pt idx="5">
                  <c:v>433000</c:v>
                </c:pt>
                <c:pt idx="6">
                  <c:v>524000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8A67-4D0E-9883-41901C5BD2AD}"/>
            </c:ext>
          </c:extLst>
        </c:ser>
        <c:ser>
          <c:idx val="2"/>
          <c:order val="2"/>
          <c:tx>
            <c:strRef>
              <c:f>'DMA- MEDELLIN'!$E$10</c:f>
              <c:strCache>
                <c:ptCount val="1"/>
                <c:pt idx="0">
                  <c:v>K (N/m) 24.3°C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'DMA- MEDELLIN'!$B$11:$B$17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MEDELLIN'!$E$11:$E$17</c:f>
              <c:numCache>
                <c:formatCode>0.00E+00</c:formatCode>
                <c:ptCount val="7"/>
                <c:pt idx="0">
                  <c:v>2320000</c:v>
                </c:pt>
                <c:pt idx="1">
                  <c:v>12100</c:v>
                </c:pt>
                <c:pt idx="2">
                  <c:v>80000</c:v>
                </c:pt>
                <c:pt idx="3">
                  <c:v>139000</c:v>
                </c:pt>
                <c:pt idx="4">
                  <c:v>163000</c:v>
                </c:pt>
                <c:pt idx="5">
                  <c:v>266000</c:v>
                </c:pt>
                <c:pt idx="6">
                  <c:v>427000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8A67-4D0E-9883-41901C5BD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1043056"/>
        <c:axId val="1961041616"/>
      </c:scatterChart>
      <c:valAx>
        <c:axId val="196104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Frecuencia (Hz)</a:t>
                </a:r>
                <a:endParaRPr lang="es-CO" sz="1000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61041616"/>
        <c:crosses val="autoZero"/>
        <c:crossBetween val="midCat"/>
      </c:valAx>
      <c:valAx>
        <c:axId val="1961041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 baseline="0"/>
                  <a:t>K (N/m)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6104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K (N/m) vs Frecuencia (Hz)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'DMA- MEDELLIN'!$O$81</c:f>
              <c:strCache>
                <c:ptCount val="1"/>
                <c:pt idx="0">
                  <c:v>K (N/m) 60°C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'DMA- MEDELLIN'!$L$82:$L$88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MEDELLIN'!$O$82:$O$88</c:f>
              <c:numCache>
                <c:formatCode>0.00E+00</c:formatCode>
                <c:ptCount val="7"/>
                <c:pt idx="0">
                  <c:v>149000</c:v>
                </c:pt>
                <c:pt idx="1">
                  <c:v>26400</c:v>
                </c:pt>
                <c:pt idx="2">
                  <c:v>119000</c:v>
                </c:pt>
                <c:pt idx="3">
                  <c:v>140000</c:v>
                </c:pt>
                <c:pt idx="4">
                  <c:v>273000</c:v>
                </c:pt>
                <c:pt idx="5">
                  <c:v>244000</c:v>
                </c:pt>
                <c:pt idx="6">
                  <c:v>312000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41AB-4426-A2CA-0C971E8EA670}"/>
            </c:ext>
          </c:extLst>
        </c:ser>
        <c:ser>
          <c:idx val="1"/>
          <c:order val="1"/>
          <c:tx>
            <c:strRef>
              <c:f>'DMA- MEDELLIN'!$O$63</c:f>
              <c:strCache>
                <c:ptCount val="1"/>
                <c:pt idx="0">
                  <c:v>K (N/m) 54°C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'DMA- MEDELLIN'!$L$64:$L$70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MEDELLIN'!$O$64:$O$70</c:f>
              <c:numCache>
                <c:formatCode>0.00E+00</c:formatCode>
                <c:ptCount val="7"/>
                <c:pt idx="0">
                  <c:v>317000</c:v>
                </c:pt>
                <c:pt idx="1">
                  <c:v>44500</c:v>
                </c:pt>
                <c:pt idx="2">
                  <c:v>88400</c:v>
                </c:pt>
                <c:pt idx="3">
                  <c:v>143000</c:v>
                </c:pt>
                <c:pt idx="4">
                  <c:v>1090000</c:v>
                </c:pt>
                <c:pt idx="5">
                  <c:v>426000</c:v>
                </c:pt>
                <c:pt idx="6">
                  <c:v>469000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41AB-4426-A2CA-0C971E8EA670}"/>
            </c:ext>
          </c:extLst>
        </c:ser>
        <c:ser>
          <c:idx val="2"/>
          <c:order val="2"/>
          <c:tx>
            <c:strRef>
              <c:f>'DMA- MEDELLIN'!$O$10</c:f>
              <c:strCache>
                <c:ptCount val="1"/>
                <c:pt idx="0">
                  <c:v>K (N/m) 24.7°C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'DMA- MEDELLIN'!$L$11:$L$17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MEDELLIN'!$O$11:$O$17</c:f>
              <c:numCache>
                <c:formatCode>0.00E+00</c:formatCode>
                <c:ptCount val="7"/>
                <c:pt idx="0">
                  <c:v>5290000</c:v>
                </c:pt>
                <c:pt idx="1">
                  <c:v>512000</c:v>
                </c:pt>
                <c:pt idx="2">
                  <c:v>14300</c:v>
                </c:pt>
                <c:pt idx="3">
                  <c:v>38500</c:v>
                </c:pt>
                <c:pt idx="4">
                  <c:v>26200</c:v>
                </c:pt>
                <c:pt idx="5">
                  <c:v>47100</c:v>
                </c:pt>
                <c:pt idx="6">
                  <c:v>41400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41AB-4426-A2CA-0C971E8EA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1043056"/>
        <c:axId val="1961041616"/>
      </c:scatterChart>
      <c:valAx>
        <c:axId val="196104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Frecuencia (Hz)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61041616"/>
        <c:crosses val="autoZero"/>
        <c:crossBetween val="midCat"/>
      </c:valAx>
      <c:valAx>
        <c:axId val="1961041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K (N/m)</a:t>
                </a: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defRPr>
                </a:pPr>
                <a:endParaRPr lang="es-CO" baseline="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6104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K (N/m) vs Frecuencia (Hz)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'DMA- MEDELLIN'!$Y$81</c:f>
              <c:strCache>
                <c:ptCount val="1"/>
                <c:pt idx="0">
                  <c:v>K (N/m) 60°C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'DMA- MEDELLIN'!$V$82:$V$88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MEDELLIN'!$Y$82:$Y$88</c:f>
              <c:numCache>
                <c:formatCode>0.00E+00</c:formatCode>
                <c:ptCount val="7"/>
                <c:pt idx="0">
                  <c:v>4190000</c:v>
                </c:pt>
                <c:pt idx="1">
                  <c:v>579000</c:v>
                </c:pt>
                <c:pt idx="2">
                  <c:v>51100</c:v>
                </c:pt>
                <c:pt idx="3">
                  <c:v>396000</c:v>
                </c:pt>
                <c:pt idx="4">
                  <c:v>2150000</c:v>
                </c:pt>
                <c:pt idx="5">
                  <c:v>845000</c:v>
                </c:pt>
                <c:pt idx="6">
                  <c:v>926000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631-4A46-B77D-0DE7518025E4}"/>
            </c:ext>
          </c:extLst>
        </c:ser>
        <c:ser>
          <c:idx val="1"/>
          <c:order val="1"/>
          <c:tx>
            <c:strRef>
              <c:f>'DMA- MEDELLIN'!$Y$63</c:f>
              <c:strCache>
                <c:ptCount val="1"/>
                <c:pt idx="0">
                  <c:v>K (N/m) 54°C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'DMA- MEDELLIN'!$V$64:$V$70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MEDELLIN'!$Y$64:$Y$70</c:f>
              <c:numCache>
                <c:formatCode>0.00E+00</c:formatCode>
                <c:ptCount val="7"/>
                <c:pt idx="0">
                  <c:v>5720000</c:v>
                </c:pt>
                <c:pt idx="1">
                  <c:v>184000</c:v>
                </c:pt>
                <c:pt idx="2">
                  <c:v>85500</c:v>
                </c:pt>
                <c:pt idx="3">
                  <c:v>127000</c:v>
                </c:pt>
                <c:pt idx="4">
                  <c:v>617000</c:v>
                </c:pt>
                <c:pt idx="5">
                  <c:v>301000</c:v>
                </c:pt>
                <c:pt idx="6">
                  <c:v>276000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1631-4A46-B77D-0DE7518025E4}"/>
            </c:ext>
          </c:extLst>
        </c:ser>
        <c:ser>
          <c:idx val="2"/>
          <c:order val="2"/>
          <c:tx>
            <c:strRef>
              <c:f>'DMA- MEDELLIN'!$Y$10</c:f>
              <c:strCache>
                <c:ptCount val="1"/>
                <c:pt idx="0">
                  <c:v>K (N/m) 25.2°C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'DMA- MEDELLIN'!$V$11:$V$17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MEDELLIN'!$Y$11:$Y$17</c:f>
              <c:numCache>
                <c:formatCode>0.00E+00</c:formatCode>
                <c:ptCount val="7"/>
                <c:pt idx="0">
                  <c:v>5920000</c:v>
                </c:pt>
                <c:pt idx="1">
                  <c:v>1590000</c:v>
                </c:pt>
                <c:pt idx="2">
                  <c:v>25300</c:v>
                </c:pt>
                <c:pt idx="3">
                  <c:v>61200</c:v>
                </c:pt>
                <c:pt idx="4">
                  <c:v>117000</c:v>
                </c:pt>
                <c:pt idx="5">
                  <c:v>131000</c:v>
                </c:pt>
                <c:pt idx="6">
                  <c:v>165000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1631-4A46-B77D-0DE751802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1043056"/>
        <c:axId val="1961041616"/>
      </c:scatterChart>
      <c:valAx>
        <c:axId val="196104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Frecuencia (Hz)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61041616"/>
        <c:crosses val="autoZero"/>
        <c:crossBetween val="midCat"/>
      </c:valAx>
      <c:valAx>
        <c:axId val="1961041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K (N/m)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6104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K (N/m) vs Frecuencia (Hz)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'DMA- MEDELLIN'!$AI$81</c:f>
              <c:strCache>
                <c:ptCount val="1"/>
                <c:pt idx="0">
                  <c:v>K (N/m) 60°C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'DMA- MEDELLIN'!$AF$82:$AF$88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MEDELLIN'!$AI$82:$AI$88</c:f>
              <c:numCache>
                <c:formatCode>0.00E+00</c:formatCode>
                <c:ptCount val="7"/>
                <c:pt idx="0">
                  <c:v>5830</c:v>
                </c:pt>
                <c:pt idx="1">
                  <c:v>457000</c:v>
                </c:pt>
                <c:pt idx="2">
                  <c:v>154000</c:v>
                </c:pt>
                <c:pt idx="3">
                  <c:v>333000</c:v>
                </c:pt>
                <c:pt idx="4">
                  <c:v>895000</c:v>
                </c:pt>
                <c:pt idx="5">
                  <c:v>959000</c:v>
                </c:pt>
                <c:pt idx="6">
                  <c:v>981000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2A2-4537-8E55-A49158AC3012}"/>
            </c:ext>
          </c:extLst>
        </c:ser>
        <c:ser>
          <c:idx val="1"/>
          <c:order val="1"/>
          <c:tx>
            <c:strRef>
              <c:f>'DMA- MEDELLIN'!$AI$63</c:f>
              <c:strCache>
                <c:ptCount val="1"/>
                <c:pt idx="0">
                  <c:v>K (N/m) 54°C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'DMA- MEDELLIN'!$AF$64:$AF$70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MEDELLIN'!$AI$64:$AI$70</c:f>
              <c:numCache>
                <c:formatCode>0.00E+00</c:formatCode>
                <c:ptCount val="7"/>
                <c:pt idx="0">
                  <c:v>3900000</c:v>
                </c:pt>
                <c:pt idx="1">
                  <c:v>350000</c:v>
                </c:pt>
                <c:pt idx="2">
                  <c:v>98200</c:v>
                </c:pt>
                <c:pt idx="3">
                  <c:v>302000</c:v>
                </c:pt>
                <c:pt idx="4">
                  <c:v>1490000</c:v>
                </c:pt>
                <c:pt idx="5">
                  <c:v>518000</c:v>
                </c:pt>
                <c:pt idx="6">
                  <c:v>893000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42A2-4537-8E55-A49158AC3012}"/>
            </c:ext>
          </c:extLst>
        </c:ser>
        <c:ser>
          <c:idx val="2"/>
          <c:order val="2"/>
          <c:tx>
            <c:strRef>
              <c:f>'DMA- MEDELLIN'!$AI$10</c:f>
              <c:strCache>
                <c:ptCount val="1"/>
                <c:pt idx="0">
                  <c:v>K (N/m) 25.3°C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'DMA- MEDELLIN'!$AF$11:$AF$16</c:f>
              <c:numCache>
                <c:formatCode>General</c:formatCode>
                <c:ptCount val="6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6.8129999999999997</c:v>
                </c:pt>
                <c:pt idx="5">
                  <c:v>10</c:v>
                </c:pt>
              </c:numCache>
            </c:numRef>
          </c:xVal>
          <c:yVal>
            <c:numRef>
              <c:f>'DMA- MEDELLIN'!$AI$11:$AI$16</c:f>
              <c:numCache>
                <c:formatCode>0.00E+00</c:formatCode>
                <c:ptCount val="6"/>
                <c:pt idx="0">
                  <c:v>5130000</c:v>
                </c:pt>
                <c:pt idx="1">
                  <c:v>36300</c:v>
                </c:pt>
                <c:pt idx="2">
                  <c:v>8670</c:v>
                </c:pt>
                <c:pt idx="3">
                  <c:v>14800</c:v>
                </c:pt>
                <c:pt idx="4">
                  <c:v>96500</c:v>
                </c:pt>
                <c:pt idx="5">
                  <c:v>126000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42A2-4537-8E55-A49158AC3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1043056"/>
        <c:axId val="1961041616"/>
      </c:scatterChart>
      <c:valAx>
        <c:axId val="196104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Frecuencia (Hz)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61041616"/>
        <c:crosses val="autoZero"/>
        <c:crossBetween val="midCat"/>
      </c:valAx>
      <c:valAx>
        <c:axId val="1961041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K (N/m)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6104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δ</a:t>
            </a:r>
            <a:r>
              <a:rPr lang="es-MX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(°) vs Frecuencia (Hz)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'DMA- SAMACA'!$F$87</c:f>
              <c:strCache>
                <c:ptCount val="1"/>
                <c:pt idx="0">
                  <c:v>δ (°) 60°C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'DMA- SAMACA'!$B$88:$B$94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SAMACA'!$F$88:$F$94</c:f>
              <c:numCache>
                <c:formatCode>0.00E+00</c:formatCode>
                <c:ptCount val="7"/>
                <c:pt idx="0">
                  <c:v>12</c:v>
                </c:pt>
                <c:pt idx="1">
                  <c:v>-19.600000000000001</c:v>
                </c:pt>
                <c:pt idx="2">
                  <c:v>-40</c:v>
                </c:pt>
                <c:pt idx="3">
                  <c:v>8.06</c:v>
                </c:pt>
                <c:pt idx="4">
                  <c:v>8.08</c:v>
                </c:pt>
                <c:pt idx="5">
                  <c:v>96.5</c:v>
                </c:pt>
                <c:pt idx="6">
                  <c:v>24.8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672-4A43-9618-286986E5A3D8}"/>
            </c:ext>
          </c:extLst>
        </c:ser>
        <c:ser>
          <c:idx val="1"/>
          <c:order val="1"/>
          <c:tx>
            <c:strRef>
              <c:f>'DMA- SAMACA'!$F$69</c:f>
              <c:strCache>
                <c:ptCount val="1"/>
                <c:pt idx="0">
                  <c:v>δ (°) 54°C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'DMA- SAMACA'!$B$70:$B$76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SAMACA'!$F$70:$F$76</c:f>
              <c:numCache>
                <c:formatCode>0.00E+00</c:formatCode>
                <c:ptCount val="7"/>
                <c:pt idx="0">
                  <c:v>12.9</c:v>
                </c:pt>
                <c:pt idx="1">
                  <c:v>13.3</c:v>
                </c:pt>
                <c:pt idx="2">
                  <c:v>8.26</c:v>
                </c:pt>
                <c:pt idx="3">
                  <c:v>9.89</c:v>
                </c:pt>
                <c:pt idx="4">
                  <c:v>-4.5999999999999996</c:v>
                </c:pt>
                <c:pt idx="5">
                  <c:v>-6.03</c:v>
                </c:pt>
                <c:pt idx="6">
                  <c:v>2.52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E672-4A43-9618-286986E5A3D8}"/>
            </c:ext>
          </c:extLst>
        </c:ser>
        <c:ser>
          <c:idx val="2"/>
          <c:order val="2"/>
          <c:tx>
            <c:strRef>
              <c:f>'DMA- SAMACA'!$F$10</c:f>
              <c:strCache>
                <c:ptCount val="1"/>
                <c:pt idx="0">
                  <c:v>δ (°) 25.1°C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'DMA- SAMACA'!$B$11:$B$17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SAMACA'!$F$11:$F$17</c:f>
              <c:numCache>
                <c:formatCode>0.00E+00</c:formatCode>
                <c:ptCount val="7"/>
                <c:pt idx="0">
                  <c:v>15.6</c:v>
                </c:pt>
                <c:pt idx="1">
                  <c:v>0.67300000000000004</c:v>
                </c:pt>
                <c:pt idx="2">
                  <c:v>4.78</c:v>
                </c:pt>
                <c:pt idx="3">
                  <c:v>-2.64</c:v>
                </c:pt>
                <c:pt idx="4">
                  <c:v>1.36</c:v>
                </c:pt>
                <c:pt idx="5">
                  <c:v>8.59</c:v>
                </c:pt>
                <c:pt idx="6">
                  <c:v>-0.17899999999999999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E672-4A43-9618-286986E5A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6313280"/>
        <c:axId val="296292160"/>
      </c:scatterChart>
      <c:valAx>
        <c:axId val="296313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Frecuencia (Hz)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96292160"/>
        <c:crosses val="autoZero"/>
        <c:crossBetween val="midCat"/>
      </c:valAx>
      <c:valAx>
        <c:axId val="29629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000" b="1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δ</a:t>
                </a:r>
                <a:r>
                  <a:rPr lang="es-MX" sz="1000" b="1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(°</a:t>
                </a:r>
                <a:r>
                  <a:rPr lang="es-MX" b="1" baseline="0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96313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 (Pa) vs Frecuencia (Hz)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'DMA- SAMACA'!$H$87</c:f>
              <c:strCache>
                <c:ptCount val="1"/>
                <c:pt idx="0">
                  <c:v>E (Pa) 60°C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'DMA- SAMACA'!$B$88:$B$94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SAMACA'!$H$88:$H$94</c:f>
              <c:numCache>
                <c:formatCode>0.00E+00</c:formatCode>
                <c:ptCount val="7"/>
                <c:pt idx="0">
                  <c:v>64900000</c:v>
                </c:pt>
                <c:pt idx="1">
                  <c:v>63300000</c:v>
                </c:pt>
                <c:pt idx="2">
                  <c:v>20100000</c:v>
                </c:pt>
                <c:pt idx="3">
                  <c:v>68900000</c:v>
                </c:pt>
                <c:pt idx="4">
                  <c:v>150000000</c:v>
                </c:pt>
                <c:pt idx="5">
                  <c:v>145000000</c:v>
                </c:pt>
                <c:pt idx="6">
                  <c:v>151000000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4D04-4A39-B967-35C45F38CAEF}"/>
            </c:ext>
          </c:extLst>
        </c:ser>
        <c:ser>
          <c:idx val="1"/>
          <c:order val="1"/>
          <c:tx>
            <c:strRef>
              <c:f>'DMA- SAMACA'!$H$69</c:f>
              <c:strCache>
                <c:ptCount val="1"/>
                <c:pt idx="0">
                  <c:v>E (Pa) 54°C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'DMA- SAMACA'!$B$70:$B$76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SAMACA'!$H$70:$H$76</c:f>
              <c:numCache>
                <c:formatCode>0.00E+00</c:formatCode>
                <c:ptCount val="7"/>
                <c:pt idx="0">
                  <c:v>1900000000</c:v>
                </c:pt>
                <c:pt idx="1">
                  <c:v>81100000</c:v>
                </c:pt>
                <c:pt idx="2">
                  <c:v>104000000</c:v>
                </c:pt>
                <c:pt idx="3">
                  <c:v>155000000</c:v>
                </c:pt>
                <c:pt idx="4">
                  <c:v>270000000</c:v>
                </c:pt>
                <c:pt idx="5">
                  <c:v>259000000</c:v>
                </c:pt>
                <c:pt idx="6">
                  <c:v>265000000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4D04-4A39-B967-35C45F38CAEF}"/>
            </c:ext>
          </c:extLst>
        </c:ser>
        <c:ser>
          <c:idx val="2"/>
          <c:order val="2"/>
          <c:tx>
            <c:strRef>
              <c:f>'DMA- SAMACA'!$H$10</c:f>
              <c:strCache>
                <c:ptCount val="1"/>
                <c:pt idx="0">
                  <c:v>E (Pa) 25.1°C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'DMA- SAMACA'!$B$11:$B$17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SAMACA'!$H$11:$H$17</c:f>
              <c:numCache>
                <c:formatCode>0.00E+00</c:formatCode>
                <c:ptCount val="7"/>
                <c:pt idx="0">
                  <c:v>1150000000</c:v>
                </c:pt>
                <c:pt idx="1">
                  <c:v>102000000</c:v>
                </c:pt>
                <c:pt idx="2">
                  <c:v>14400000</c:v>
                </c:pt>
                <c:pt idx="3">
                  <c:v>26200000</c:v>
                </c:pt>
                <c:pt idx="4">
                  <c:v>44700000</c:v>
                </c:pt>
                <c:pt idx="5">
                  <c:v>65600000</c:v>
                </c:pt>
                <c:pt idx="6">
                  <c:v>108000000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4D04-4A39-B967-35C45F38C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1043056"/>
        <c:axId val="1961041616"/>
      </c:scatterChart>
      <c:valAx>
        <c:axId val="196104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Frecuencia (Hz)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61041616"/>
        <c:crosses val="autoZero"/>
        <c:crossBetween val="midCat"/>
      </c:valAx>
      <c:valAx>
        <c:axId val="1961041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E</a:t>
                </a:r>
                <a:r>
                  <a:rPr lang="es-CO" b="1" baseline="0"/>
                  <a:t> (Pa)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6104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δ</a:t>
            </a:r>
            <a:r>
              <a:rPr lang="es-MX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(°) vs Frecuencia (Hz)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'DMA- SAMACA'!$P$87</c:f>
              <c:strCache>
                <c:ptCount val="1"/>
                <c:pt idx="0">
                  <c:v>δ (°) 60°C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'DMA- SAMACA'!$L$88:$L$94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SAMACA'!$P$88:$P$94</c:f>
              <c:numCache>
                <c:formatCode>0.00E+00</c:formatCode>
                <c:ptCount val="7"/>
                <c:pt idx="0">
                  <c:v>8.52</c:v>
                </c:pt>
                <c:pt idx="1">
                  <c:v>9.7799999999999994</c:v>
                </c:pt>
                <c:pt idx="2">
                  <c:v>42.2</c:v>
                </c:pt>
                <c:pt idx="3">
                  <c:v>5.55</c:v>
                </c:pt>
                <c:pt idx="4">
                  <c:v>27.9</c:v>
                </c:pt>
                <c:pt idx="5">
                  <c:v>-12.6</c:v>
                </c:pt>
                <c:pt idx="6">
                  <c:v>1.98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96D-478C-8622-886A514984CE}"/>
            </c:ext>
          </c:extLst>
        </c:ser>
        <c:ser>
          <c:idx val="1"/>
          <c:order val="1"/>
          <c:tx>
            <c:strRef>
              <c:f>'DMA- SAMACA'!$P$69</c:f>
              <c:strCache>
                <c:ptCount val="1"/>
                <c:pt idx="0">
                  <c:v>δ (°) 54°C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'DMA- SAMACA'!$L$70:$L$76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SAMACA'!$P$70:$P$76</c:f>
              <c:numCache>
                <c:formatCode>0.00E+00</c:formatCode>
                <c:ptCount val="7"/>
                <c:pt idx="0">
                  <c:v>13.2</c:v>
                </c:pt>
                <c:pt idx="1">
                  <c:v>14.2</c:v>
                </c:pt>
                <c:pt idx="2">
                  <c:v>11.7</c:v>
                </c:pt>
                <c:pt idx="3">
                  <c:v>-3.79</c:v>
                </c:pt>
                <c:pt idx="4">
                  <c:v>-36.4</c:v>
                </c:pt>
                <c:pt idx="5">
                  <c:v>-7.92</c:v>
                </c:pt>
                <c:pt idx="6">
                  <c:v>-96.4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096D-478C-8622-886A514984CE}"/>
            </c:ext>
          </c:extLst>
        </c:ser>
        <c:ser>
          <c:idx val="2"/>
          <c:order val="2"/>
          <c:tx>
            <c:strRef>
              <c:f>'DMA- SAMACA'!$P$10</c:f>
              <c:strCache>
                <c:ptCount val="1"/>
                <c:pt idx="0">
                  <c:v>δ (°) 25.2°C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'DMA- SAMACA'!$L$11:$L$17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SAMACA'!$P$11:$P$17</c:f>
              <c:numCache>
                <c:formatCode>0.00E+00</c:formatCode>
                <c:ptCount val="7"/>
                <c:pt idx="0">
                  <c:v>15.1</c:v>
                </c:pt>
                <c:pt idx="1">
                  <c:v>1.1299999999999999</c:v>
                </c:pt>
                <c:pt idx="2">
                  <c:v>-11.7</c:v>
                </c:pt>
                <c:pt idx="3">
                  <c:v>-12.3</c:v>
                </c:pt>
                <c:pt idx="4">
                  <c:v>0.70199999999999996</c:v>
                </c:pt>
                <c:pt idx="5">
                  <c:v>-4.5599999999999996</c:v>
                </c:pt>
                <c:pt idx="6">
                  <c:v>-9.7899999999999991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096D-478C-8622-886A51498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6313280"/>
        <c:axId val="296292160"/>
      </c:scatterChart>
      <c:valAx>
        <c:axId val="296313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Frecuencia (Hz)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96292160"/>
        <c:crosses val="autoZero"/>
        <c:crossBetween val="midCat"/>
      </c:valAx>
      <c:valAx>
        <c:axId val="29629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 </a:t>
                </a:r>
                <a:r>
                  <a:rPr lang="el-GR" sz="1000" b="1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δ</a:t>
                </a:r>
                <a:r>
                  <a:rPr lang="es-MX" sz="1000" b="1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(°</a:t>
                </a:r>
                <a:r>
                  <a:rPr lang="es-MX"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2.1152491292577718E-2"/>
              <c:y val="0.452876881333074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1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96313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Barrido</a:t>
            </a:r>
            <a:r>
              <a:rPr lang="en-US" b="1" baseline="0"/>
              <a:t> Samacá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'BARRIDO SAMACA 8%'!$I$8</c:f>
              <c:strCache>
                <c:ptCount val="1"/>
                <c:pt idx="0">
                  <c:v>E (Pa)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'BARRIDO SAMACA 8%'!$C$9:$C$27</c:f>
              <c:numCache>
                <c:formatCode>0.00E+00</c:formatCode>
                <c:ptCount val="19"/>
                <c:pt idx="0">
                  <c:v>9.9999999999999995E-7</c:v>
                </c:pt>
                <c:pt idx="1">
                  <c:v>1.2500000000000001E-6</c:v>
                </c:pt>
                <c:pt idx="2">
                  <c:v>1.5E-6</c:v>
                </c:pt>
                <c:pt idx="3">
                  <c:v>1.75E-6</c:v>
                </c:pt>
                <c:pt idx="4">
                  <c:v>1.9999999999999999E-6</c:v>
                </c:pt>
                <c:pt idx="5">
                  <c:v>2.5000000000000002E-6</c:v>
                </c:pt>
                <c:pt idx="6">
                  <c:v>3.0000000000000001E-6</c:v>
                </c:pt>
                <c:pt idx="7">
                  <c:v>3.4999999999999999E-6</c:v>
                </c:pt>
                <c:pt idx="8">
                  <c:v>3.9999999999999998E-6</c:v>
                </c:pt>
                <c:pt idx="9">
                  <c:v>4.5000000000000001E-6</c:v>
                </c:pt>
                <c:pt idx="10">
                  <c:v>5.0000000000000004E-6</c:v>
                </c:pt>
                <c:pt idx="11">
                  <c:v>5.4999999999999999E-6</c:v>
                </c:pt>
                <c:pt idx="12">
                  <c:v>6.0000000000000002E-6</c:v>
                </c:pt>
                <c:pt idx="13">
                  <c:v>6.9999999999999999E-6</c:v>
                </c:pt>
                <c:pt idx="14">
                  <c:v>7.9999999999999996E-6</c:v>
                </c:pt>
                <c:pt idx="15">
                  <c:v>9.0000000000000002E-6</c:v>
                </c:pt>
                <c:pt idx="16">
                  <c:v>1.0000000000000001E-5</c:v>
                </c:pt>
                <c:pt idx="17">
                  <c:v>2.5000000000000001E-5</c:v>
                </c:pt>
                <c:pt idx="18">
                  <c:v>4.0000000000000003E-5</c:v>
                </c:pt>
              </c:numCache>
            </c:numRef>
          </c:xVal>
          <c:yVal>
            <c:numRef>
              <c:f>'BARRIDO SAMACA 8%'!$I$9:$I$27</c:f>
              <c:numCache>
                <c:formatCode>0.00E+00</c:formatCode>
                <c:ptCount val="19"/>
                <c:pt idx="0">
                  <c:v>627000000</c:v>
                </c:pt>
                <c:pt idx="1">
                  <c:v>422000000</c:v>
                </c:pt>
                <c:pt idx="2">
                  <c:v>269000000</c:v>
                </c:pt>
                <c:pt idx="3">
                  <c:v>260000000</c:v>
                </c:pt>
                <c:pt idx="4">
                  <c:v>260000000</c:v>
                </c:pt>
                <c:pt idx="5">
                  <c:v>268000000</c:v>
                </c:pt>
                <c:pt idx="6">
                  <c:v>264000000</c:v>
                </c:pt>
                <c:pt idx="7">
                  <c:v>258000000</c:v>
                </c:pt>
                <c:pt idx="8">
                  <c:v>258000000</c:v>
                </c:pt>
                <c:pt idx="9">
                  <c:v>256000000</c:v>
                </c:pt>
                <c:pt idx="10">
                  <c:v>256000000</c:v>
                </c:pt>
                <c:pt idx="11">
                  <c:v>251000000</c:v>
                </c:pt>
                <c:pt idx="12">
                  <c:v>248000000</c:v>
                </c:pt>
                <c:pt idx="13">
                  <c:v>244000000</c:v>
                </c:pt>
                <c:pt idx="14">
                  <c:v>241000000</c:v>
                </c:pt>
                <c:pt idx="15">
                  <c:v>236000000</c:v>
                </c:pt>
                <c:pt idx="16">
                  <c:v>231000000</c:v>
                </c:pt>
                <c:pt idx="17">
                  <c:v>37500000</c:v>
                </c:pt>
                <c:pt idx="18">
                  <c:v>79700000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E0A-4E0A-B8B0-F48417C25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2021680"/>
        <c:axId val="1682028400"/>
      </c:scatterChart>
      <c:valAx>
        <c:axId val="1682021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8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Desplazamiento (m)</a:t>
                </a:r>
                <a:endParaRPr lang="es-CO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82028400"/>
        <c:crosses val="autoZero"/>
        <c:crossBetween val="midCat"/>
      </c:valAx>
      <c:valAx>
        <c:axId val="1682028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E</a:t>
                </a:r>
                <a:r>
                  <a:rPr lang="es-CO" b="1" baseline="0"/>
                  <a:t> (Pa)</a:t>
                </a:r>
                <a:endParaRPr lang="es-CO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820216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 (Pa) vs Frecuencia (Hz)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'DMA- SAMACA'!$R$87</c:f>
              <c:strCache>
                <c:ptCount val="1"/>
                <c:pt idx="0">
                  <c:v>E (Pa) 60°C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'DMA- SAMACA'!$L$88:$L$94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SAMACA'!$R$88:$R$94</c:f>
              <c:numCache>
                <c:formatCode>0.00E+00</c:formatCode>
                <c:ptCount val="7"/>
                <c:pt idx="0">
                  <c:v>1250000</c:v>
                </c:pt>
                <c:pt idx="1">
                  <c:v>98100000</c:v>
                </c:pt>
                <c:pt idx="2">
                  <c:v>33000000</c:v>
                </c:pt>
                <c:pt idx="3">
                  <c:v>71600000</c:v>
                </c:pt>
                <c:pt idx="4">
                  <c:v>192000000</c:v>
                </c:pt>
                <c:pt idx="5">
                  <c:v>206000000</c:v>
                </c:pt>
                <c:pt idx="6">
                  <c:v>211000000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5563-4EF7-AAAA-0E9EDC3384BE}"/>
            </c:ext>
          </c:extLst>
        </c:ser>
        <c:ser>
          <c:idx val="1"/>
          <c:order val="1"/>
          <c:tx>
            <c:strRef>
              <c:f>'DMA- SAMACA'!$R$69</c:f>
              <c:strCache>
                <c:ptCount val="1"/>
                <c:pt idx="0">
                  <c:v>E (Pa) 54°C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'DMA- SAMACA'!$L$70:$L$76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SAMACA'!$R$70:$R$76</c:f>
              <c:numCache>
                <c:formatCode>0.00E+00</c:formatCode>
                <c:ptCount val="7"/>
                <c:pt idx="0">
                  <c:v>1600000000</c:v>
                </c:pt>
                <c:pt idx="1">
                  <c:v>2120000000</c:v>
                </c:pt>
                <c:pt idx="2">
                  <c:v>45600000</c:v>
                </c:pt>
                <c:pt idx="3">
                  <c:v>22100000</c:v>
                </c:pt>
                <c:pt idx="4">
                  <c:v>166000000</c:v>
                </c:pt>
                <c:pt idx="5">
                  <c:v>160000000</c:v>
                </c:pt>
                <c:pt idx="6">
                  <c:v>123000000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5563-4EF7-AAAA-0E9EDC3384BE}"/>
            </c:ext>
          </c:extLst>
        </c:ser>
        <c:ser>
          <c:idx val="2"/>
          <c:order val="2"/>
          <c:tx>
            <c:strRef>
              <c:f>'DMA- SAMACA'!$R$10</c:f>
              <c:strCache>
                <c:ptCount val="1"/>
                <c:pt idx="0">
                  <c:v>E (Pa) 25.2°C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'DMA- SAMACA'!$L$11:$L$17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SAMACA'!$R$11:$R$17</c:f>
              <c:numCache>
                <c:formatCode>0.00E+00</c:formatCode>
                <c:ptCount val="7"/>
                <c:pt idx="0">
                  <c:v>1950000000</c:v>
                </c:pt>
                <c:pt idx="1">
                  <c:v>283000000</c:v>
                </c:pt>
                <c:pt idx="2">
                  <c:v>36100000</c:v>
                </c:pt>
                <c:pt idx="3">
                  <c:v>60980000</c:v>
                </c:pt>
                <c:pt idx="4">
                  <c:v>69800000</c:v>
                </c:pt>
                <c:pt idx="5">
                  <c:v>98700000</c:v>
                </c:pt>
                <c:pt idx="6">
                  <c:v>191000000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5563-4EF7-AAAA-0E9EDC338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1043056"/>
        <c:axId val="1961041616"/>
      </c:scatterChart>
      <c:valAx>
        <c:axId val="196104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Frecuencia (Hz)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61041616"/>
        <c:crosses val="autoZero"/>
        <c:crossBetween val="midCat"/>
      </c:valAx>
      <c:valAx>
        <c:axId val="1961041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E</a:t>
                </a:r>
                <a:r>
                  <a:rPr lang="es-CO" b="1" baseline="0"/>
                  <a:t> (Pa)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6104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δ</a:t>
            </a:r>
            <a:r>
              <a:rPr lang="es-MX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(°) vs Frecuencia (Hz) 8% EA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'DMA- SAMACA'!$Z$87</c:f>
              <c:strCache>
                <c:ptCount val="1"/>
                <c:pt idx="0">
                  <c:v>δ (°) 60°C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'DMA- SAMACA'!$V$88:$V$94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SAMACA'!$Z$88:$Z$94</c:f>
              <c:numCache>
                <c:formatCode>0.00E+00</c:formatCode>
                <c:ptCount val="7"/>
                <c:pt idx="0">
                  <c:v>14.3</c:v>
                </c:pt>
                <c:pt idx="1">
                  <c:v>18.5</c:v>
                </c:pt>
                <c:pt idx="2">
                  <c:v>17.8</c:v>
                </c:pt>
                <c:pt idx="3">
                  <c:v>-1.1100000000000001</c:v>
                </c:pt>
                <c:pt idx="4">
                  <c:v>13.1</c:v>
                </c:pt>
                <c:pt idx="5">
                  <c:v>27.7</c:v>
                </c:pt>
                <c:pt idx="6">
                  <c:v>15.1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9B34-45ED-84F2-410B5F36B27D}"/>
            </c:ext>
          </c:extLst>
        </c:ser>
        <c:ser>
          <c:idx val="1"/>
          <c:order val="1"/>
          <c:tx>
            <c:strRef>
              <c:f>'DMA- SAMACA'!$Z$69</c:f>
              <c:strCache>
                <c:ptCount val="1"/>
                <c:pt idx="0">
                  <c:v>δ (°) 54°C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'DMA- SAMACA'!$V$70:$V$76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SAMACA'!$Z$70:$Z$76</c:f>
              <c:numCache>
                <c:formatCode>0.00E+00</c:formatCode>
                <c:ptCount val="7"/>
                <c:pt idx="0">
                  <c:v>14</c:v>
                </c:pt>
                <c:pt idx="1">
                  <c:v>17.600000000000001</c:v>
                </c:pt>
                <c:pt idx="2">
                  <c:v>-87.8</c:v>
                </c:pt>
                <c:pt idx="3">
                  <c:v>8.24</c:v>
                </c:pt>
                <c:pt idx="4">
                  <c:v>148</c:v>
                </c:pt>
                <c:pt idx="5">
                  <c:v>-8.85</c:v>
                </c:pt>
                <c:pt idx="6">
                  <c:v>-37.200000000000003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9B34-45ED-84F2-410B5F36B27D}"/>
            </c:ext>
          </c:extLst>
        </c:ser>
        <c:ser>
          <c:idx val="2"/>
          <c:order val="2"/>
          <c:tx>
            <c:strRef>
              <c:f>'DMA- SAMACA'!$Z$10</c:f>
              <c:strCache>
                <c:ptCount val="1"/>
                <c:pt idx="0">
                  <c:v>δ (°) 25.1°C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'DMA- SAMACA'!$V$11:$V$17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SAMACA'!$Z$11:$Z$17</c:f>
              <c:numCache>
                <c:formatCode>0.00E+00</c:formatCode>
                <c:ptCount val="7"/>
                <c:pt idx="0">
                  <c:v>14.7</c:v>
                </c:pt>
                <c:pt idx="1">
                  <c:v>13.4</c:v>
                </c:pt>
                <c:pt idx="2">
                  <c:v>-0.222</c:v>
                </c:pt>
                <c:pt idx="3">
                  <c:v>-6.01</c:v>
                </c:pt>
                <c:pt idx="4">
                  <c:v>-2.25</c:v>
                </c:pt>
                <c:pt idx="5">
                  <c:v>-16.8</c:v>
                </c:pt>
                <c:pt idx="6">
                  <c:v>-3.45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9B34-45ED-84F2-410B5F36B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6313280"/>
        <c:axId val="296292160"/>
      </c:scatterChart>
      <c:valAx>
        <c:axId val="296313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Frecuencia (Hz)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96292160"/>
        <c:crosses val="autoZero"/>
        <c:crossBetween val="midCat"/>
      </c:valAx>
      <c:valAx>
        <c:axId val="29629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000" b="1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δ</a:t>
                </a:r>
                <a:r>
                  <a:rPr lang="es-MX" sz="1000" b="1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(°</a:t>
                </a:r>
                <a:r>
                  <a:rPr lang="es-MX"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96313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δ</a:t>
            </a:r>
            <a:r>
              <a:rPr lang="es-MX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(°) vs Frecuencia (Hz)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'DMA- SAMACA'!$AJ$87</c:f>
              <c:strCache>
                <c:ptCount val="1"/>
                <c:pt idx="0">
                  <c:v>δ (°) 60°C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'DMA- SAMACA'!$AF$88:$AF$94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SAMACA'!$AJ$88:$AJ$94</c:f>
              <c:numCache>
                <c:formatCode>0.00E+00</c:formatCode>
                <c:ptCount val="7"/>
                <c:pt idx="0">
                  <c:v>17.899999999999999</c:v>
                </c:pt>
                <c:pt idx="1">
                  <c:v>16.899999999999999</c:v>
                </c:pt>
                <c:pt idx="2">
                  <c:v>13.2</c:v>
                </c:pt>
                <c:pt idx="3">
                  <c:v>9.31</c:v>
                </c:pt>
                <c:pt idx="4">
                  <c:v>-25.9</c:v>
                </c:pt>
                <c:pt idx="5">
                  <c:v>-26.1</c:v>
                </c:pt>
                <c:pt idx="6">
                  <c:v>10.199999999999999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C624-4D22-928A-24864C1FE8E3}"/>
            </c:ext>
          </c:extLst>
        </c:ser>
        <c:ser>
          <c:idx val="1"/>
          <c:order val="1"/>
          <c:tx>
            <c:strRef>
              <c:f>'DMA- SAMACA'!$AJ$69</c:f>
              <c:strCache>
                <c:ptCount val="1"/>
                <c:pt idx="0">
                  <c:v>δ (°) 54°C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'DMA- SAMACA'!$AF$70:$AF$76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SAMACA'!$AJ$70:$AJ$76</c:f>
              <c:numCache>
                <c:formatCode>0.00E+00</c:formatCode>
                <c:ptCount val="7"/>
                <c:pt idx="0">
                  <c:v>14.5</c:v>
                </c:pt>
                <c:pt idx="1">
                  <c:v>16.100000000000001</c:v>
                </c:pt>
                <c:pt idx="2">
                  <c:v>-1.55</c:v>
                </c:pt>
                <c:pt idx="3">
                  <c:v>-0.92500000000000004</c:v>
                </c:pt>
                <c:pt idx="4">
                  <c:v>-35.799999999999997</c:v>
                </c:pt>
                <c:pt idx="5">
                  <c:v>-131</c:v>
                </c:pt>
                <c:pt idx="6">
                  <c:v>152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C624-4D22-928A-24864C1FE8E3}"/>
            </c:ext>
          </c:extLst>
        </c:ser>
        <c:ser>
          <c:idx val="2"/>
          <c:order val="2"/>
          <c:tx>
            <c:strRef>
              <c:f>'DMA- SAMACA'!$AJ$10</c:f>
              <c:strCache>
                <c:ptCount val="1"/>
                <c:pt idx="0">
                  <c:v>δ (°) 25.2°C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'DMA- SAMACA'!$AF$11:$AF$17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SAMACA'!$AJ$11:$AJ$17</c:f>
              <c:numCache>
                <c:formatCode>0.00E+00</c:formatCode>
                <c:ptCount val="7"/>
                <c:pt idx="0">
                  <c:v>15.9</c:v>
                </c:pt>
                <c:pt idx="1">
                  <c:v>15.2</c:v>
                </c:pt>
                <c:pt idx="2">
                  <c:v>-3.39</c:v>
                </c:pt>
                <c:pt idx="3">
                  <c:v>-10.1</c:v>
                </c:pt>
                <c:pt idx="4">
                  <c:v>-11.1</c:v>
                </c:pt>
                <c:pt idx="5">
                  <c:v>6.9</c:v>
                </c:pt>
                <c:pt idx="6">
                  <c:v>-3.58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C624-4D22-928A-24864C1FE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6313280"/>
        <c:axId val="296292160"/>
      </c:scatterChart>
      <c:valAx>
        <c:axId val="296313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Frecuencia (Hz)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96292160"/>
        <c:crosses val="autoZero"/>
        <c:crossBetween val="midCat"/>
      </c:valAx>
      <c:valAx>
        <c:axId val="29629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000" b="1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δ</a:t>
                </a:r>
                <a:r>
                  <a:rPr lang="es-MX" sz="1000" b="1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 (°</a:t>
                </a:r>
                <a:r>
                  <a:rPr lang="es-MX"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96313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 (Pa) vs Frecuencia (Hz) 8% Contenido EA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'DMA- SAMACA'!$AB$87</c:f>
              <c:strCache>
                <c:ptCount val="1"/>
                <c:pt idx="0">
                  <c:v>E (Pa) 60°C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'DMA- SAMACA'!$V$88:$V$94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SAMACA'!$AB$88:$AB$94</c:f>
              <c:numCache>
                <c:formatCode>0.00E+00</c:formatCode>
                <c:ptCount val="7"/>
                <c:pt idx="0">
                  <c:v>1570000000</c:v>
                </c:pt>
                <c:pt idx="1">
                  <c:v>18600000</c:v>
                </c:pt>
                <c:pt idx="2">
                  <c:v>25300000</c:v>
                </c:pt>
                <c:pt idx="3">
                  <c:v>30800000</c:v>
                </c:pt>
                <c:pt idx="4">
                  <c:v>53400000</c:v>
                </c:pt>
                <c:pt idx="5">
                  <c:v>50200000</c:v>
                </c:pt>
                <c:pt idx="6">
                  <c:v>51800000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228-42AC-B3B0-D6EB978F1419}"/>
            </c:ext>
          </c:extLst>
        </c:ser>
        <c:ser>
          <c:idx val="1"/>
          <c:order val="1"/>
          <c:tx>
            <c:strRef>
              <c:f>'DMA- SAMACA'!$AB$69</c:f>
              <c:strCache>
                <c:ptCount val="1"/>
                <c:pt idx="0">
                  <c:v>E (Pa) 54°C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'DMA- SAMACA'!$V$70:$V$76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SAMACA'!$AB$70:$AB$76</c:f>
              <c:numCache>
                <c:formatCode>0.00E+00</c:formatCode>
                <c:ptCount val="7"/>
                <c:pt idx="0">
                  <c:v>1850000000</c:v>
                </c:pt>
                <c:pt idx="1">
                  <c:v>1400000000</c:v>
                </c:pt>
                <c:pt idx="2">
                  <c:v>8990000</c:v>
                </c:pt>
                <c:pt idx="3">
                  <c:v>27400000</c:v>
                </c:pt>
                <c:pt idx="4">
                  <c:v>512000000</c:v>
                </c:pt>
                <c:pt idx="5">
                  <c:v>150000000</c:v>
                </c:pt>
                <c:pt idx="6">
                  <c:v>203000000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8228-42AC-B3B0-D6EB978F1419}"/>
            </c:ext>
          </c:extLst>
        </c:ser>
        <c:ser>
          <c:idx val="2"/>
          <c:order val="2"/>
          <c:tx>
            <c:strRef>
              <c:f>'DMA- SAMACA'!$AB$10</c:f>
              <c:strCache>
                <c:ptCount val="1"/>
                <c:pt idx="0">
                  <c:v>E (Pa) 25.1°C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'DMA- SAMACA'!$V$11:$V$17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SAMACA'!$AB$11:$AB$17</c:f>
              <c:numCache>
                <c:formatCode>0.00E+00</c:formatCode>
                <c:ptCount val="7"/>
                <c:pt idx="0">
                  <c:v>2350000000</c:v>
                </c:pt>
                <c:pt idx="1">
                  <c:v>2880000000</c:v>
                </c:pt>
                <c:pt idx="2">
                  <c:v>230000000</c:v>
                </c:pt>
                <c:pt idx="3">
                  <c:v>63300000</c:v>
                </c:pt>
                <c:pt idx="4">
                  <c:v>157000000</c:v>
                </c:pt>
                <c:pt idx="5">
                  <c:v>205000000</c:v>
                </c:pt>
                <c:pt idx="6">
                  <c:v>321000000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8228-42AC-B3B0-D6EB978F1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1043056"/>
        <c:axId val="1961041616"/>
      </c:scatterChart>
      <c:valAx>
        <c:axId val="196104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Frecuencia (Hz)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61041616"/>
        <c:crosses val="autoZero"/>
        <c:crossBetween val="midCat"/>
      </c:valAx>
      <c:valAx>
        <c:axId val="1961041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E</a:t>
                </a:r>
                <a:r>
                  <a:rPr lang="es-CO" b="1" baseline="0"/>
                  <a:t> (Pa)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6104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 (Pa) vs Frecuencia (Hz)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'DMA- SAMACA'!$AL$87</c:f>
              <c:strCache>
                <c:ptCount val="1"/>
                <c:pt idx="0">
                  <c:v>E (Pa) 60°C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'DMA- SAMACA'!$AF$88:$AF$94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SAMACA'!$AL$88:$AL$94</c:f>
              <c:numCache>
                <c:formatCode>0.00E+00</c:formatCode>
                <c:ptCount val="7"/>
                <c:pt idx="0">
                  <c:v>995000000</c:v>
                </c:pt>
                <c:pt idx="1">
                  <c:v>62600000</c:v>
                </c:pt>
                <c:pt idx="2">
                  <c:v>17000000</c:v>
                </c:pt>
                <c:pt idx="3">
                  <c:v>33800000</c:v>
                </c:pt>
                <c:pt idx="4">
                  <c:v>227000000</c:v>
                </c:pt>
                <c:pt idx="5">
                  <c:v>92100000</c:v>
                </c:pt>
                <c:pt idx="6">
                  <c:v>93600000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E7A0-4CC7-920C-BBE08D8AB9BF}"/>
            </c:ext>
          </c:extLst>
        </c:ser>
        <c:ser>
          <c:idx val="1"/>
          <c:order val="1"/>
          <c:tx>
            <c:strRef>
              <c:f>'DMA- SAMACA'!$AL$69</c:f>
              <c:strCache>
                <c:ptCount val="1"/>
                <c:pt idx="0">
                  <c:v>E (Pa) 54°C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'DMA- SAMACA'!$AF$70:$AF$76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SAMACA'!$AL$70:$AL$76</c:f>
              <c:numCache>
                <c:formatCode>0.00E+00</c:formatCode>
                <c:ptCount val="7"/>
                <c:pt idx="0">
                  <c:v>1750000000</c:v>
                </c:pt>
                <c:pt idx="1">
                  <c:v>1780000000</c:v>
                </c:pt>
                <c:pt idx="2">
                  <c:v>30400000</c:v>
                </c:pt>
                <c:pt idx="3">
                  <c:v>9070000</c:v>
                </c:pt>
                <c:pt idx="4">
                  <c:v>39100000</c:v>
                </c:pt>
                <c:pt idx="5">
                  <c:v>1520000</c:v>
                </c:pt>
                <c:pt idx="6">
                  <c:v>25600000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E7A0-4CC7-920C-BBE08D8AB9BF}"/>
            </c:ext>
          </c:extLst>
        </c:ser>
        <c:ser>
          <c:idx val="2"/>
          <c:order val="2"/>
          <c:tx>
            <c:strRef>
              <c:f>'DMA- SAMACA'!$AL$10</c:f>
              <c:strCache>
                <c:ptCount val="1"/>
                <c:pt idx="0">
                  <c:v>E (Pa) 25.2°C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'DMA- SAMACA'!$AF$11:$AF$17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SAMACA'!$AL$11:$AL$17</c:f>
              <c:numCache>
                <c:formatCode>0.00E+00</c:formatCode>
                <c:ptCount val="7"/>
                <c:pt idx="0">
                  <c:v>1990000000</c:v>
                </c:pt>
                <c:pt idx="1">
                  <c:v>2280000000</c:v>
                </c:pt>
                <c:pt idx="2">
                  <c:v>76900000</c:v>
                </c:pt>
                <c:pt idx="3">
                  <c:v>28700000</c:v>
                </c:pt>
                <c:pt idx="4">
                  <c:v>48800000</c:v>
                </c:pt>
                <c:pt idx="5">
                  <c:v>91000000</c:v>
                </c:pt>
                <c:pt idx="6">
                  <c:v>164000000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E7A0-4CC7-920C-BBE08D8AB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1043056"/>
        <c:axId val="1961041616"/>
      </c:scatterChart>
      <c:valAx>
        <c:axId val="196104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Frecuencia (Hz)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61041616"/>
        <c:crosses val="autoZero"/>
        <c:crossBetween val="midCat"/>
      </c:valAx>
      <c:valAx>
        <c:axId val="1961041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E</a:t>
                </a:r>
                <a:r>
                  <a:rPr lang="es-CO" b="1" baseline="0"/>
                  <a:t> (Pa)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6104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K (N/m) vs Frecuencia (Hz)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'DMA- SAMACA'!$E$87</c:f>
              <c:strCache>
                <c:ptCount val="1"/>
                <c:pt idx="0">
                  <c:v>K (N/m) 60°C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'DMA- SAMACA'!$B$88:$B$94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SAMACA'!$E$88:$E$94</c:f>
              <c:numCache>
                <c:formatCode>0.00E+00</c:formatCode>
                <c:ptCount val="7"/>
                <c:pt idx="0">
                  <c:v>307000</c:v>
                </c:pt>
                <c:pt idx="1">
                  <c:v>299000</c:v>
                </c:pt>
                <c:pt idx="2">
                  <c:v>95200</c:v>
                </c:pt>
                <c:pt idx="3">
                  <c:v>326000</c:v>
                </c:pt>
                <c:pt idx="4">
                  <c:v>711000</c:v>
                </c:pt>
                <c:pt idx="5">
                  <c:v>687000</c:v>
                </c:pt>
                <c:pt idx="6">
                  <c:v>715000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7DB-4EC5-85C4-40C6EC52EBEE}"/>
            </c:ext>
          </c:extLst>
        </c:ser>
        <c:ser>
          <c:idx val="1"/>
          <c:order val="1"/>
          <c:tx>
            <c:strRef>
              <c:f>'DMA- SAMACA'!$E$69</c:f>
              <c:strCache>
                <c:ptCount val="1"/>
                <c:pt idx="0">
                  <c:v>K (N/m) 54°C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'DMA- SAMACA'!$B$70:$B$76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SAMACA'!$E$70:$E$76</c:f>
              <c:numCache>
                <c:formatCode>0.00E+00</c:formatCode>
                <c:ptCount val="7"/>
                <c:pt idx="0">
                  <c:v>9010000</c:v>
                </c:pt>
                <c:pt idx="1">
                  <c:v>384000</c:v>
                </c:pt>
                <c:pt idx="2">
                  <c:v>492000</c:v>
                </c:pt>
                <c:pt idx="3">
                  <c:v>736000</c:v>
                </c:pt>
                <c:pt idx="4">
                  <c:v>1280000</c:v>
                </c:pt>
                <c:pt idx="5">
                  <c:v>1230000</c:v>
                </c:pt>
                <c:pt idx="6">
                  <c:v>1260000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77DB-4EC5-85C4-40C6EC52EBEE}"/>
            </c:ext>
          </c:extLst>
        </c:ser>
        <c:ser>
          <c:idx val="2"/>
          <c:order val="2"/>
          <c:tx>
            <c:strRef>
              <c:f>'DMA- SAMACA'!$E$10</c:f>
              <c:strCache>
                <c:ptCount val="1"/>
                <c:pt idx="0">
                  <c:v>K (N/m) 25.1°C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'DMA- SAMACA'!$B$11:$B$17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SAMACA'!$E$11:$E$17</c:f>
              <c:numCache>
                <c:formatCode>0.00E+00</c:formatCode>
                <c:ptCount val="7"/>
                <c:pt idx="0">
                  <c:v>5630000</c:v>
                </c:pt>
                <c:pt idx="1">
                  <c:v>500000</c:v>
                </c:pt>
                <c:pt idx="2">
                  <c:v>70700</c:v>
                </c:pt>
                <c:pt idx="3">
                  <c:v>128000</c:v>
                </c:pt>
                <c:pt idx="4">
                  <c:v>219000</c:v>
                </c:pt>
                <c:pt idx="5">
                  <c:v>322000</c:v>
                </c:pt>
                <c:pt idx="6">
                  <c:v>530000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77DB-4EC5-85C4-40C6EC52E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1043056"/>
        <c:axId val="1961041616"/>
      </c:scatterChart>
      <c:valAx>
        <c:axId val="196104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Frecuencia (Hz)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61041616"/>
        <c:crosses val="autoZero"/>
        <c:crossBetween val="midCat"/>
      </c:valAx>
      <c:valAx>
        <c:axId val="1961041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K (N/m)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6104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K (N/m) vs Frecuencia (Hz)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'DMA- SAMACA'!$O$87</c:f>
              <c:strCache>
                <c:ptCount val="1"/>
                <c:pt idx="0">
                  <c:v>K (N/m) 60°C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'DMA- SAMACA'!$L$88:$L$94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SAMACA'!$O$88:$O$94</c:f>
              <c:numCache>
                <c:formatCode>0.00E+00</c:formatCode>
                <c:ptCount val="7"/>
                <c:pt idx="0">
                  <c:v>5830</c:v>
                </c:pt>
                <c:pt idx="1">
                  <c:v>457000</c:v>
                </c:pt>
                <c:pt idx="2">
                  <c:v>154000</c:v>
                </c:pt>
                <c:pt idx="3">
                  <c:v>333000</c:v>
                </c:pt>
                <c:pt idx="4">
                  <c:v>895000</c:v>
                </c:pt>
                <c:pt idx="5">
                  <c:v>959000</c:v>
                </c:pt>
                <c:pt idx="6">
                  <c:v>981000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714-4E2C-AD05-D0E54AF75672}"/>
            </c:ext>
          </c:extLst>
        </c:ser>
        <c:ser>
          <c:idx val="1"/>
          <c:order val="1"/>
          <c:tx>
            <c:strRef>
              <c:f>'DMA- SAMACA'!$O$69</c:f>
              <c:strCache>
                <c:ptCount val="1"/>
                <c:pt idx="0">
                  <c:v>K (N/m) 54°C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'DMA- SAMACA'!$L$70:$L$76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SAMACA'!$O$70:$O$76</c:f>
              <c:numCache>
                <c:formatCode>0.00E+00</c:formatCode>
                <c:ptCount val="7"/>
                <c:pt idx="0">
                  <c:v>7550000</c:v>
                </c:pt>
                <c:pt idx="1">
                  <c:v>9980000</c:v>
                </c:pt>
                <c:pt idx="2">
                  <c:v>215000</c:v>
                </c:pt>
                <c:pt idx="3">
                  <c:v>104000</c:v>
                </c:pt>
                <c:pt idx="4">
                  <c:v>782000</c:v>
                </c:pt>
                <c:pt idx="5">
                  <c:v>753000</c:v>
                </c:pt>
                <c:pt idx="6">
                  <c:v>579000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8714-4E2C-AD05-D0E54AF75672}"/>
            </c:ext>
          </c:extLst>
        </c:ser>
        <c:ser>
          <c:idx val="2"/>
          <c:order val="2"/>
          <c:tx>
            <c:strRef>
              <c:f>'DMA- SAMACA'!$O$10</c:f>
              <c:strCache>
                <c:ptCount val="1"/>
                <c:pt idx="0">
                  <c:v>K (N/m) 25.2°C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'DMA- SAMACA'!$L$11:$L$17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SAMACA'!$O$11:$O$17</c:f>
              <c:numCache>
                <c:formatCode>0.00E+00</c:formatCode>
                <c:ptCount val="7"/>
                <c:pt idx="0">
                  <c:v>9340000</c:v>
                </c:pt>
                <c:pt idx="1">
                  <c:v>1360000</c:v>
                </c:pt>
                <c:pt idx="2">
                  <c:v>173000</c:v>
                </c:pt>
                <c:pt idx="3">
                  <c:v>292000</c:v>
                </c:pt>
                <c:pt idx="4">
                  <c:v>335000</c:v>
                </c:pt>
                <c:pt idx="5">
                  <c:v>473000</c:v>
                </c:pt>
                <c:pt idx="6">
                  <c:v>917000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8714-4E2C-AD05-D0E54AF75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1043056"/>
        <c:axId val="1961041616"/>
      </c:scatterChart>
      <c:valAx>
        <c:axId val="196104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Frecuencia (Hz)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61041616"/>
        <c:crosses val="autoZero"/>
        <c:crossBetween val="midCat"/>
      </c:valAx>
      <c:valAx>
        <c:axId val="1961041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K (N/m)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6104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K (N/m) vs Frecuencia (Hz)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'DMA- SAMACA'!$Y$87</c:f>
              <c:strCache>
                <c:ptCount val="1"/>
                <c:pt idx="0">
                  <c:v>K (N/m) 60°C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'DMA- SAMACA'!$V$88:$V$94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SAMACA'!$Y$88:$Y$94</c:f>
              <c:numCache>
                <c:formatCode>0.00E+00</c:formatCode>
                <c:ptCount val="7"/>
                <c:pt idx="0">
                  <c:v>7350000</c:v>
                </c:pt>
                <c:pt idx="1">
                  <c:v>87200</c:v>
                </c:pt>
                <c:pt idx="2">
                  <c:v>119000</c:v>
                </c:pt>
                <c:pt idx="3">
                  <c:v>145000</c:v>
                </c:pt>
                <c:pt idx="4">
                  <c:v>25.1</c:v>
                </c:pt>
                <c:pt idx="5">
                  <c:v>236000</c:v>
                </c:pt>
                <c:pt idx="6">
                  <c:v>243000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3B4B-43C4-8BBD-92305F7367AE}"/>
            </c:ext>
          </c:extLst>
        </c:ser>
        <c:ser>
          <c:idx val="1"/>
          <c:order val="1"/>
          <c:tx>
            <c:strRef>
              <c:f>'DMA- SAMACA'!$Y$69</c:f>
              <c:strCache>
                <c:ptCount val="1"/>
                <c:pt idx="0">
                  <c:v>K (N/m) 54°C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'DMA- SAMACA'!$V$70:$V$76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SAMACA'!$Y$70:$Y$76</c:f>
              <c:numCache>
                <c:formatCode>0.00E+00</c:formatCode>
                <c:ptCount val="7"/>
                <c:pt idx="0">
                  <c:v>8680000</c:v>
                </c:pt>
                <c:pt idx="1">
                  <c:v>6560000</c:v>
                </c:pt>
                <c:pt idx="2">
                  <c:v>42200</c:v>
                </c:pt>
                <c:pt idx="3">
                  <c:v>129000</c:v>
                </c:pt>
                <c:pt idx="4">
                  <c:v>2410000</c:v>
                </c:pt>
                <c:pt idx="5">
                  <c:v>704000</c:v>
                </c:pt>
                <c:pt idx="6">
                  <c:v>954000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3B4B-43C4-8BBD-92305F7367AE}"/>
            </c:ext>
          </c:extLst>
        </c:ser>
        <c:ser>
          <c:idx val="2"/>
          <c:order val="2"/>
          <c:tx>
            <c:strRef>
              <c:f>'DMA- SAMACA'!$Y$10</c:f>
              <c:strCache>
                <c:ptCount val="1"/>
                <c:pt idx="0">
                  <c:v>K (N/m) 25.1°C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'DMA- SAMACA'!$V$11:$V$17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SAMACA'!$Y$11:$Y$17</c:f>
              <c:numCache>
                <c:formatCode>0.00E+00</c:formatCode>
                <c:ptCount val="7"/>
                <c:pt idx="0">
                  <c:v>11000000</c:v>
                </c:pt>
                <c:pt idx="1">
                  <c:v>13500000</c:v>
                </c:pt>
                <c:pt idx="2">
                  <c:v>10800000</c:v>
                </c:pt>
                <c:pt idx="3">
                  <c:v>297000</c:v>
                </c:pt>
                <c:pt idx="4">
                  <c:v>736000</c:v>
                </c:pt>
                <c:pt idx="5">
                  <c:v>964000</c:v>
                </c:pt>
                <c:pt idx="6">
                  <c:v>1510000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3B4B-43C4-8BBD-92305F736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1043056"/>
        <c:axId val="1961041616"/>
      </c:scatterChart>
      <c:valAx>
        <c:axId val="196104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Frecuencia (Hz)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61041616"/>
        <c:crosses val="autoZero"/>
        <c:crossBetween val="midCat"/>
      </c:valAx>
      <c:valAx>
        <c:axId val="1961041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K (N/m)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6104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K (N/m) vs Frecuencia (Hz)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'DMA- SAMACA'!$AI$87</c:f>
              <c:strCache>
                <c:ptCount val="1"/>
                <c:pt idx="0">
                  <c:v>K (N/m) 60°C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'DMA- SAMACA'!$AF$88:$AF$94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SAMACA'!$AI$88:$AI$94</c:f>
              <c:numCache>
                <c:formatCode>0.00E+00</c:formatCode>
                <c:ptCount val="7"/>
                <c:pt idx="0">
                  <c:v>4670000</c:v>
                </c:pt>
                <c:pt idx="1">
                  <c:v>294000</c:v>
                </c:pt>
                <c:pt idx="2">
                  <c:v>80000</c:v>
                </c:pt>
                <c:pt idx="3">
                  <c:v>159000</c:v>
                </c:pt>
                <c:pt idx="4">
                  <c:v>1060000</c:v>
                </c:pt>
                <c:pt idx="5">
                  <c:v>432000</c:v>
                </c:pt>
                <c:pt idx="6">
                  <c:v>439000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5595-4276-A3E2-B59DF68C9B13}"/>
            </c:ext>
          </c:extLst>
        </c:ser>
        <c:ser>
          <c:idx val="1"/>
          <c:order val="1"/>
          <c:tx>
            <c:strRef>
              <c:f>'DMA- SAMACA'!$AI$69</c:f>
              <c:strCache>
                <c:ptCount val="1"/>
                <c:pt idx="0">
                  <c:v>K (N/m) 54°C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'DMA- SAMACA'!$AF$70:$AF$76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SAMACA'!$AI$70:$AI$76</c:f>
              <c:numCache>
                <c:formatCode>0.00E+00</c:formatCode>
                <c:ptCount val="7"/>
                <c:pt idx="0">
                  <c:v>8160000</c:v>
                </c:pt>
                <c:pt idx="1">
                  <c:v>8330000</c:v>
                </c:pt>
                <c:pt idx="2">
                  <c:v>142000</c:v>
                </c:pt>
                <c:pt idx="3">
                  <c:v>42400</c:v>
                </c:pt>
                <c:pt idx="4">
                  <c:v>183000</c:v>
                </c:pt>
                <c:pt idx="5">
                  <c:v>7120</c:v>
                </c:pt>
                <c:pt idx="6">
                  <c:v>120000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5595-4276-A3E2-B59DF68C9B13}"/>
            </c:ext>
          </c:extLst>
        </c:ser>
        <c:ser>
          <c:idx val="2"/>
          <c:order val="2"/>
          <c:tx>
            <c:strRef>
              <c:f>'DMA- SAMACA'!$AI$10</c:f>
              <c:strCache>
                <c:ptCount val="1"/>
                <c:pt idx="0">
                  <c:v>K (N/m) 25.2°C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'DMA- SAMACA'!$AF$11:$AF$17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SAMACA'!$AI$11:$AI$17</c:f>
              <c:numCache>
                <c:formatCode>0.00E+00</c:formatCode>
                <c:ptCount val="7"/>
                <c:pt idx="0">
                  <c:v>9310000</c:v>
                </c:pt>
                <c:pt idx="1">
                  <c:v>10700000</c:v>
                </c:pt>
                <c:pt idx="2">
                  <c:v>359000</c:v>
                </c:pt>
                <c:pt idx="3">
                  <c:v>134000</c:v>
                </c:pt>
                <c:pt idx="4">
                  <c:v>228000</c:v>
                </c:pt>
                <c:pt idx="5">
                  <c:v>425000</c:v>
                </c:pt>
                <c:pt idx="6">
                  <c:v>769000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5595-4276-A3E2-B59DF68C9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1043056"/>
        <c:axId val="1961041616"/>
      </c:scatterChart>
      <c:valAx>
        <c:axId val="196104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Frecuencia (Hz)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61041616"/>
        <c:crosses val="autoZero"/>
        <c:crossBetween val="midCat"/>
      </c:valAx>
      <c:valAx>
        <c:axId val="1961041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K (N/m)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6104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Tan (</a:t>
            </a:r>
            <a:r>
              <a:rPr lang="el-GR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δ</a:t>
            </a:r>
            <a:r>
              <a:rPr lang="es-MX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) vs Frecuencia (Hz)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'PRUEBAS TIEMPOS ESTABILIZACION'!$H$10</c:f>
              <c:strCache>
                <c:ptCount val="1"/>
                <c:pt idx="0">
                  <c:v>Tan (δ) 25.6°c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'PRUEBAS TIEMPOS ESTABILIZACION'!$C$11:$C$15</c:f>
              <c:numCache>
                <c:formatCode>General</c:formatCode>
                <c:ptCount val="5"/>
                <c:pt idx="0">
                  <c:v>1</c:v>
                </c:pt>
                <c:pt idx="1">
                  <c:v>1.778</c:v>
                </c:pt>
                <c:pt idx="2">
                  <c:v>3.1619999999999999</c:v>
                </c:pt>
                <c:pt idx="3">
                  <c:v>5.6230000000000002</c:v>
                </c:pt>
                <c:pt idx="4">
                  <c:v>10</c:v>
                </c:pt>
              </c:numCache>
            </c:numRef>
          </c:xVal>
          <c:yVal>
            <c:numRef>
              <c:f>'PRUEBAS TIEMPOS ESTABILIZACION'!$H$11:$H$15</c:f>
              <c:numCache>
                <c:formatCode>0.00E+00</c:formatCode>
                <c:ptCount val="5"/>
                <c:pt idx="0">
                  <c:v>0.12313890448847903</c:v>
                </c:pt>
                <c:pt idx="1">
                  <c:v>0.11375881322206405</c:v>
                </c:pt>
                <c:pt idx="2">
                  <c:v>0.11093103910208139</c:v>
                </c:pt>
                <c:pt idx="3">
                  <c:v>0.11022437101793087</c:v>
                </c:pt>
                <c:pt idx="4">
                  <c:v>0.11004772101688202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CE9-4086-8564-1AFF2C80E203}"/>
            </c:ext>
          </c:extLst>
        </c:ser>
        <c:ser>
          <c:idx val="1"/>
          <c:order val="1"/>
          <c:tx>
            <c:strRef>
              <c:f>'PRUEBAS TIEMPOS ESTABILIZACION'!$H$24</c:f>
              <c:strCache>
                <c:ptCount val="1"/>
                <c:pt idx="0">
                  <c:v>Tan (δ) 48°c-30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'PRUEBAS TIEMPOS ESTABILIZACION'!$C$25:$C$27</c:f>
              <c:numCache>
                <c:formatCode>General</c:formatCode>
                <c:ptCount val="3"/>
                <c:pt idx="0">
                  <c:v>1</c:v>
                </c:pt>
                <c:pt idx="1">
                  <c:v>5</c:v>
                </c:pt>
                <c:pt idx="2">
                  <c:v>10</c:v>
                </c:pt>
              </c:numCache>
            </c:numRef>
          </c:xVal>
          <c:yVal>
            <c:numRef>
              <c:f>'PRUEBAS TIEMPOS ESTABILIZACION'!$H$25:$H$27</c:f>
              <c:numCache>
                <c:formatCode>0.00E+00</c:formatCode>
                <c:ptCount val="3"/>
                <c:pt idx="0">
                  <c:v>0.16752203479018127</c:v>
                </c:pt>
                <c:pt idx="1">
                  <c:v>0.15999504309430534</c:v>
                </c:pt>
                <c:pt idx="2">
                  <c:v>0.16178555181367127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CE9-4086-8564-1AFF2C80E203}"/>
            </c:ext>
          </c:extLst>
        </c:ser>
        <c:ser>
          <c:idx val="2"/>
          <c:order val="2"/>
          <c:tx>
            <c:strRef>
              <c:f>'PRUEBAS TIEMPOS ESTABILIZACION'!$H$36</c:f>
              <c:strCache>
                <c:ptCount val="1"/>
                <c:pt idx="0">
                  <c:v>Tan (δ) 48°c-60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'PRUEBAS TIEMPOS ESTABILIZACION'!$C$37:$C$39</c:f>
              <c:numCache>
                <c:formatCode>General</c:formatCode>
                <c:ptCount val="3"/>
                <c:pt idx="0">
                  <c:v>1</c:v>
                </c:pt>
                <c:pt idx="1">
                  <c:v>5</c:v>
                </c:pt>
                <c:pt idx="2">
                  <c:v>10</c:v>
                </c:pt>
              </c:numCache>
            </c:numRef>
          </c:xVal>
          <c:yVal>
            <c:numRef>
              <c:f>'PRUEBAS TIEMPOS ESTABILIZACION'!$H$37:$H$39</c:f>
              <c:numCache>
                <c:formatCode>0.00E+00</c:formatCode>
                <c:ptCount val="3"/>
                <c:pt idx="0">
                  <c:v>0.17812713016990014</c:v>
                </c:pt>
                <c:pt idx="1">
                  <c:v>0.16519031467599246</c:v>
                </c:pt>
                <c:pt idx="2">
                  <c:v>-0.47056428121225147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CE9-4086-8564-1AFF2C80E203}"/>
            </c:ext>
          </c:extLst>
        </c:ser>
        <c:ser>
          <c:idx val="3"/>
          <c:order val="3"/>
          <c:tx>
            <c:strRef>
              <c:f>'PRUEBAS TIEMPOS ESTABILIZACION'!$H$48</c:f>
              <c:strCache>
                <c:ptCount val="1"/>
                <c:pt idx="0">
                  <c:v>Tan (δ) 48°c-90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'PRUEBAS TIEMPOS ESTABILIZACION'!$C$49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'PRUEBAS TIEMPOS ESTABILIZACION'!$H$49</c:f>
              <c:numCache>
                <c:formatCode>0.00E+00</c:formatCode>
                <c:ptCount val="1"/>
                <c:pt idx="0">
                  <c:v>0.17812713016990014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21E-425B-8644-5E726825A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1037296"/>
        <c:axId val="1961038256"/>
      </c:scatterChart>
      <c:valAx>
        <c:axId val="19610372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Frecuencia (Hz)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61038256"/>
        <c:crosses val="autoZero"/>
        <c:crossBetween val="midCat"/>
      </c:valAx>
      <c:valAx>
        <c:axId val="196103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Tan</a:t>
                </a:r>
                <a:r>
                  <a:rPr lang="es-CO" b="1" baseline="0"/>
                  <a:t> </a:t>
                </a:r>
                <a:r>
                  <a:rPr lang="el-GR" b="1" baseline="0"/>
                  <a:t>δ</a:t>
                </a:r>
                <a:endParaRPr lang="es-CO" b="1" baseline="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610372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Barrido</a:t>
            </a:r>
            <a:r>
              <a:rPr lang="en-US" b="1" baseline="0"/>
              <a:t> Medellín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'BARRIDO MEDELLIN 8%'!$D$8</c:f>
              <c:strCache>
                <c:ptCount val="1"/>
                <c:pt idx="0">
                  <c:v>stat F (N)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'BARRIDO MEDELLIN 8%'!$C$9:$C$31</c:f>
              <c:numCache>
                <c:formatCode>0.00E+00</c:formatCode>
                <c:ptCount val="23"/>
                <c:pt idx="0">
                  <c:v>9.9999999999999995E-7</c:v>
                </c:pt>
                <c:pt idx="1">
                  <c:v>1.2500000000000001E-6</c:v>
                </c:pt>
                <c:pt idx="2">
                  <c:v>1.5E-6</c:v>
                </c:pt>
                <c:pt idx="3">
                  <c:v>1.75E-6</c:v>
                </c:pt>
                <c:pt idx="4">
                  <c:v>1.9999999999999999E-6</c:v>
                </c:pt>
                <c:pt idx="5">
                  <c:v>2.2500000000000001E-6</c:v>
                </c:pt>
                <c:pt idx="6">
                  <c:v>2.5000000000000002E-6</c:v>
                </c:pt>
                <c:pt idx="7">
                  <c:v>2.7499999999999999E-6</c:v>
                </c:pt>
                <c:pt idx="8">
                  <c:v>3.0000000000000001E-6</c:v>
                </c:pt>
                <c:pt idx="9">
                  <c:v>3.2499999999999998E-6</c:v>
                </c:pt>
                <c:pt idx="10">
                  <c:v>3.4999999999999999E-6</c:v>
                </c:pt>
                <c:pt idx="11">
                  <c:v>3.7500000000000001E-6</c:v>
                </c:pt>
                <c:pt idx="12">
                  <c:v>3.9999999999999998E-6</c:v>
                </c:pt>
                <c:pt idx="13">
                  <c:v>4.25E-6</c:v>
                </c:pt>
                <c:pt idx="14">
                  <c:v>4.5000000000000001E-6</c:v>
                </c:pt>
                <c:pt idx="15">
                  <c:v>4.7500000000000003E-6</c:v>
                </c:pt>
                <c:pt idx="16">
                  <c:v>5.0000000000000004E-6</c:v>
                </c:pt>
                <c:pt idx="17">
                  <c:v>5.4999999999999999E-6</c:v>
                </c:pt>
                <c:pt idx="18">
                  <c:v>6.0000000000000002E-6</c:v>
                </c:pt>
                <c:pt idx="19">
                  <c:v>6.4999999999999996E-6</c:v>
                </c:pt>
                <c:pt idx="20">
                  <c:v>7.5000000000000002E-6</c:v>
                </c:pt>
                <c:pt idx="21">
                  <c:v>8.4999999999999999E-6</c:v>
                </c:pt>
                <c:pt idx="22">
                  <c:v>1.0000000000000001E-5</c:v>
                </c:pt>
              </c:numCache>
            </c:numRef>
          </c:xVal>
          <c:yVal>
            <c:numRef>
              <c:f>'BARRIDO MEDELLIN 8%'!$D$9:$D$31</c:f>
              <c:numCache>
                <c:formatCode>General</c:formatCode>
                <c:ptCount val="23"/>
                <c:pt idx="0">
                  <c:v>16</c:v>
                </c:pt>
                <c:pt idx="1">
                  <c:v>16.100000000000001</c:v>
                </c:pt>
                <c:pt idx="2">
                  <c:v>16.2</c:v>
                </c:pt>
                <c:pt idx="3">
                  <c:v>16.3</c:v>
                </c:pt>
                <c:pt idx="4" formatCode="0.00">
                  <c:v>16</c:v>
                </c:pt>
                <c:pt idx="5" formatCode="0.00">
                  <c:v>16.100000000000001</c:v>
                </c:pt>
                <c:pt idx="6" formatCode="0.00">
                  <c:v>16</c:v>
                </c:pt>
                <c:pt idx="7" formatCode="0.00">
                  <c:v>16</c:v>
                </c:pt>
                <c:pt idx="8" formatCode="0.00">
                  <c:v>16</c:v>
                </c:pt>
                <c:pt idx="9" formatCode="0.00">
                  <c:v>16.100000000000001</c:v>
                </c:pt>
                <c:pt idx="10" formatCode="0.00">
                  <c:v>15.9</c:v>
                </c:pt>
                <c:pt idx="11" formatCode="0.00">
                  <c:v>15.9</c:v>
                </c:pt>
                <c:pt idx="12" formatCode="0.00">
                  <c:v>16.2</c:v>
                </c:pt>
                <c:pt idx="13" formatCode="0.00">
                  <c:v>16.2</c:v>
                </c:pt>
                <c:pt idx="14" formatCode="0.00">
                  <c:v>16</c:v>
                </c:pt>
                <c:pt idx="15">
                  <c:v>16.100000000000001</c:v>
                </c:pt>
                <c:pt idx="16">
                  <c:v>16.3</c:v>
                </c:pt>
                <c:pt idx="17">
                  <c:v>16.2</c:v>
                </c:pt>
                <c:pt idx="18">
                  <c:v>16.100000000000001</c:v>
                </c:pt>
                <c:pt idx="19">
                  <c:v>16</c:v>
                </c:pt>
                <c:pt idx="20">
                  <c:v>16</c:v>
                </c:pt>
                <c:pt idx="21">
                  <c:v>15.9</c:v>
                </c:pt>
                <c:pt idx="22">
                  <c:v>15.9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A7E-4AB8-982D-BA79D69A8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2178048"/>
        <c:axId val="292176608"/>
      </c:scatterChart>
      <c:valAx>
        <c:axId val="2921780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Desplazamiento</a:t>
                </a:r>
                <a:r>
                  <a:rPr lang="es-CO" b="1" baseline="0"/>
                  <a:t> (m)</a:t>
                </a:r>
                <a:endParaRPr lang="es-CO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92176608"/>
        <c:crosses val="autoZero"/>
        <c:crossBetween val="midCat"/>
      </c:valAx>
      <c:valAx>
        <c:axId val="292176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F</a:t>
                </a:r>
                <a:r>
                  <a:rPr lang="es-CO" b="1" baseline="0"/>
                  <a:t> (N)</a:t>
                </a:r>
                <a:endParaRPr lang="es-CO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92178048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 (Pa) vs Frecuencia (Hz)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'PRUEBAS TIEMPOS ESTABILIZACION'!$I$10</c:f>
              <c:strCache>
                <c:ptCount val="1"/>
                <c:pt idx="0">
                  <c:v>E (Pa) 25.6°c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'PRUEBAS TIEMPOS ESTABILIZACION'!$C$11:$C$15</c:f>
              <c:numCache>
                <c:formatCode>General</c:formatCode>
                <c:ptCount val="5"/>
                <c:pt idx="0">
                  <c:v>1</c:v>
                </c:pt>
                <c:pt idx="1">
                  <c:v>1.778</c:v>
                </c:pt>
                <c:pt idx="2">
                  <c:v>3.1619999999999999</c:v>
                </c:pt>
                <c:pt idx="3">
                  <c:v>5.6230000000000002</c:v>
                </c:pt>
                <c:pt idx="4">
                  <c:v>10</c:v>
                </c:pt>
              </c:numCache>
            </c:numRef>
          </c:xVal>
          <c:yVal>
            <c:numRef>
              <c:f>'PRUEBAS TIEMPOS ESTABILIZACION'!$I$11:$I$15</c:f>
              <c:numCache>
                <c:formatCode>0.00E+00</c:formatCode>
                <c:ptCount val="5"/>
                <c:pt idx="0">
                  <c:v>277000000</c:v>
                </c:pt>
                <c:pt idx="1">
                  <c:v>293000000</c:v>
                </c:pt>
                <c:pt idx="2">
                  <c:v>304000000</c:v>
                </c:pt>
                <c:pt idx="3">
                  <c:v>314000000</c:v>
                </c:pt>
                <c:pt idx="4">
                  <c:v>322000000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C8F5-46F9-A902-5E936E4AE2FB}"/>
            </c:ext>
          </c:extLst>
        </c:ser>
        <c:ser>
          <c:idx val="1"/>
          <c:order val="1"/>
          <c:tx>
            <c:strRef>
              <c:f>'PRUEBAS TIEMPOS ESTABILIZACION'!$I$24</c:f>
              <c:strCache>
                <c:ptCount val="1"/>
                <c:pt idx="0">
                  <c:v>E (Pa) 48°c-30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'PRUEBAS TIEMPOS ESTABILIZACION'!$C$25:$C$27</c:f>
              <c:numCache>
                <c:formatCode>General</c:formatCode>
                <c:ptCount val="3"/>
                <c:pt idx="0">
                  <c:v>1</c:v>
                </c:pt>
                <c:pt idx="1">
                  <c:v>5</c:v>
                </c:pt>
                <c:pt idx="2">
                  <c:v>10</c:v>
                </c:pt>
              </c:numCache>
            </c:numRef>
          </c:xVal>
          <c:yVal>
            <c:numRef>
              <c:f>'PRUEBAS TIEMPOS ESTABILIZACION'!$I$25:$I$27</c:f>
              <c:numCache>
                <c:formatCode>0.00E+00</c:formatCode>
                <c:ptCount val="3"/>
                <c:pt idx="0">
                  <c:v>540000000</c:v>
                </c:pt>
                <c:pt idx="1">
                  <c:v>600000000</c:v>
                </c:pt>
                <c:pt idx="2">
                  <c:v>625000000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C8F5-46F9-A902-5E936E4AE2FB}"/>
            </c:ext>
          </c:extLst>
        </c:ser>
        <c:ser>
          <c:idx val="2"/>
          <c:order val="2"/>
          <c:tx>
            <c:strRef>
              <c:f>'PRUEBAS TIEMPOS ESTABILIZACION'!$I$36</c:f>
              <c:strCache>
                <c:ptCount val="1"/>
                <c:pt idx="0">
                  <c:v>E (Pa) 48°c-60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'PRUEBAS TIEMPOS ESTABILIZACION'!$C$37:$C$39</c:f>
              <c:numCache>
                <c:formatCode>General</c:formatCode>
                <c:ptCount val="3"/>
                <c:pt idx="0">
                  <c:v>1</c:v>
                </c:pt>
                <c:pt idx="1">
                  <c:v>5</c:v>
                </c:pt>
                <c:pt idx="2">
                  <c:v>10</c:v>
                </c:pt>
              </c:numCache>
            </c:numRef>
          </c:xVal>
          <c:yVal>
            <c:numRef>
              <c:f>'PRUEBAS TIEMPOS ESTABILIZACION'!$I$37:$I$39</c:f>
              <c:numCache>
                <c:formatCode>0.00E+00</c:formatCode>
                <c:ptCount val="3"/>
                <c:pt idx="0">
                  <c:v>1700000000</c:v>
                </c:pt>
                <c:pt idx="1">
                  <c:v>2900000000</c:v>
                </c:pt>
                <c:pt idx="2">
                  <c:v>594000000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C8F5-46F9-A902-5E936E4AE2FB}"/>
            </c:ext>
          </c:extLst>
        </c:ser>
        <c:ser>
          <c:idx val="3"/>
          <c:order val="3"/>
          <c:tx>
            <c:strRef>
              <c:f>'PRUEBAS TIEMPOS ESTABILIZACION'!$I$48</c:f>
              <c:strCache>
                <c:ptCount val="1"/>
                <c:pt idx="0">
                  <c:v>E (Pa) 48°c-90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'PRUEBAS TIEMPOS ESTABILIZACION'!$C$49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'PRUEBAS TIEMPOS ESTABILIZACION'!$I$49</c:f>
              <c:numCache>
                <c:formatCode>0.00E+00</c:formatCode>
                <c:ptCount val="1"/>
                <c:pt idx="0">
                  <c:v>514000000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C8F5-46F9-A902-5E936E4AE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1043056"/>
        <c:axId val="1961041616"/>
      </c:scatterChart>
      <c:valAx>
        <c:axId val="196104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Frecuencia (Hz)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61041616"/>
        <c:crosses val="autoZero"/>
        <c:crossBetween val="midCat"/>
      </c:valAx>
      <c:valAx>
        <c:axId val="1961041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E</a:t>
                </a:r>
                <a:r>
                  <a:rPr lang="es-CO" b="1" baseline="0"/>
                  <a:t> (Pa)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6104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E' (Pa) vs Frecuencia (Hz)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'PRUEBAS TIEMPOS ESTABILIZACION'!$J$10</c:f>
              <c:strCache>
                <c:ptCount val="1"/>
                <c:pt idx="0">
                  <c:v>E' (Pa) 25.6°c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'PRUEBAS TIEMPOS ESTABILIZACION'!$C$11:$C$15</c:f>
              <c:numCache>
                <c:formatCode>General</c:formatCode>
                <c:ptCount val="5"/>
                <c:pt idx="0">
                  <c:v>1</c:v>
                </c:pt>
                <c:pt idx="1">
                  <c:v>1.778</c:v>
                </c:pt>
                <c:pt idx="2">
                  <c:v>3.1619999999999999</c:v>
                </c:pt>
                <c:pt idx="3">
                  <c:v>5.6230000000000002</c:v>
                </c:pt>
                <c:pt idx="4">
                  <c:v>10</c:v>
                </c:pt>
              </c:numCache>
            </c:numRef>
          </c:xVal>
          <c:yVal>
            <c:numRef>
              <c:f>'PRUEBAS TIEMPOS ESTABILIZACION'!$J$11:$J$15</c:f>
              <c:numCache>
                <c:formatCode>0.00E+00</c:formatCode>
                <c:ptCount val="5"/>
                <c:pt idx="0">
                  <c:v>275000000</c:v>
                </c:pt>
                <c:pt idx="1">
                  <c:v>291000000</c:v>
                </c:pt>
                <c:pt idx="2">
                  <c:v>302000000</c:v>
                </c:pt>
                <c:pt idx="3">
                  <c:v>312000000</c:v>
                </c:pt>
                <c:pt idx="4">
                  <c:v>320000000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11C-47E9-BEAA-D8FFD01BFD60}"/>
            </c:ext>
          </c:extLst>
        </c:ser>
        <c:ser>
          <c:idx val="1"/>
          <c:order val="1"/>
          <c:tx>
            <c:strRef>
              <c:f>'PRUEBAS TIEMPOS ESTABILIZACION'!$J$24</c:f>
              <c:strCache>
                <c:ptCount val="1"/>
                <c:pt idx="0">
                  <c:v>E' (Pa) 48°c-30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'PRUEBAS TIEMPOS ESTABILIZACION'!$C$25:$C$27</c:f>
              <c:numCache>
                <c:formatCode>General</c:formatCode>
                <c:ptCount val="3"/>
                <c:pt idx="0">
                  <c:v>1</c:v>
                </c:pt>
                <c:pt idx="1">
                  <c:v>5</c:v>
                </c:pt>
                <c:pt idx="2">
                  <c:v>10</c:v>
                </c:pt>
              </c:numCache>
            </c:numRef>
          </c:xVal>
          <c:yVal>
            <c:numRef>
              <c:f>'PRUEBAS TIEMPOS ESTABILIZACION'!$J$25:$J$27</c:f>
              <c:numCache>
                <c:formatCode>0.00E+00</c:formatCode>
                <c:ptCount val="3"/>
                <c:pt idx="0">
                  <c:v>533000000</c:v>
                </c:pt>
                <c:pt idx="1">
                  <c:v>593000000</c:v>
                </c:pt>
                <c:pt idx="2">
                  <c:v>617000000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11C-47E9-BEAA-D8FFD01BFD60}"/>
            </c:ext>
          </c:extLst>
        </c:ser>
        <c:ser>
          <c:idx val="2"/>
          <c:order val="2"/>
          <c:tx>
            <c:strRef>
              <c:f>'PRUEBAS TIEMPOS ESTABILIZACION'!$J$36</c:f>
              <c:strCache>
                <c:ptCount val="1"/>
                <c:pt idx="0">
                  <c:v>E' (Pa) 48°c-60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'PRUEBAS TIEMPOS ESTABILIZACION'!$C$37:$C$39</c:f>
              <c:numCache>
                <c:formatCode>General</c:formatCode>
                <c:ptCount val="3"/>
                <c:pt idx="0">
                  <c:v>1</c:v>
                </c:pt>
                <c:pt idx="1">
                  <c:v>5</c:v>
                </c:pt>
                <c:pt idx="2">
                  <c:v>10</c:v>
                </c:pt>
              </c:numCache>
            </c:numRef>
          </c:xVal>
          <c:yVal>
            <c:numRef>
              <c:f>'PRUEBAS TIEMPOS ESTABILIZACION'!$J$37:$J$39</c:f>
              <c:numCache>
                <c:formatCode>0.00E+00</c:formatCode>
                <c:ptCount val="3"/>
                <c:pt idx="0">
                  <c:v>1670000000</c:v>
                </c:pt>
                <c:pt idx="1">
                  <c:v>2870000000</c:v>
                </c:pt>
                <c:pt idx="2">
                  <c:v>538000000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11C-47E9-BEAA-D8FFD01BFD60}"/>
            </c:ext>
          </c:extLst>
        </c:ser>
        <c:ser>
          <c:idx val="3"/>
          <c:order val="3"/>
          <c:tx>
            <c:strRef>
              <c:f>'PRUEBAS TIEMPOS ESTABILIZACION'!$J$48</c:f>
              <c:strCache>
                <c:ptCount val="1"/>
                <c:pt idx="0">
                  <c:v>E' (Pa) 48°c-90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'PRUEBAS TIEMPOS ESTABILIZACION'!$C$49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'PRUEBAS TIEMPOS ESTABILIZACION'!$J$49</c:f>
              <c:numCache>
                <c:formatCode>0.00E+00</c:formatCode>
                <c:ptCount val="1"/>
                <c:pt idx="0">
                  <c:v>508000000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411C-47E9-BEAA-D8FFD01BF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1043056"/>
        <c:axId val="1961041616"/>
      </c:scatterChart>
      <c:valAx>
        <c:axId val="196104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Frecuencia (Hz)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61041616"/>
        <c:crosses val="autoZero"/>
        <c:crossBetween val="midCat"/>
      </c:valAx>
      <c:valAx>
        <c:axId val="1961041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E'</a:t>
                </a:r>
                <a:r>
                  <a:rPr lang="es-CO" b="1" baseline="0"/>
                  <a:t> (Pa)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6104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Barrido</a:t>
            </a:r>
            <a:r>
              <a:rPr lang="en-US" b="1" baseline="0"/>
              <a:t> Medellín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'BARRIDO MEDELLIN 8%'!$I$8</c:f>
              <c:strCache>
                <c:ptCount val="1"/>
                <c:pt idx="0">
                  <c:v>E (Pa)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'BARRIDO MEDELLIN 8%'!$C$9:$C$31</c:f>
              <c:numCache>
                <c:formatCode>0.00E+00</c:formatCode>
                <c:ptCount val="23"/>
                <c:pt idx="0">
                  <c:v>9.9999999999999995E-7</c:v>
                </c:pt>
                <c:pt idx="1">
                  <c:v>1.2500000000000001E-6</c:v>
                </c:pt>
                <c:pt idx="2">
                  <c:v>1.5E-6</c:v>
                </c:pt>
                <c:pt idx="3">
                  <c:v>1.75E-6</c:v>
                </c:pt>
                <c:pt idx="4">
                  <c:v>1.9999999999999999E-6</c:v>
                </c:pt>
                <c:pt idx="5">
                  <c:v>2.2500000000000001E-6</c:v>
                </c:pt>
                <c:pt idx="6">
                  <c:v>2.5000000000000002E-6</c:v>
                </c:pt>
                <c:pt idx="7">
                  <c:v>2.7499999999999999E-6</c:v>
                </c:pt>
                <c:pt idx="8">
                  <c:v>3.0000000000000001E-6</c:v>
                </c:pt>
                <c:pt idx="9">
                  <c:v>3.2499999999999998E-6</c:v>
                </c:pt>
                <c:pt idx="10">
                  <c:v>3.4999999999999999E-6</c:v>
                </c:pt>
                <c:pt idx="11">
                  <c:v>3.7500000000000001E-6</c:v>
                </c:pt>
                <c:pt idx="12">
                  <c:v>3.9999999999999998E-6</c:v>
                </c:pt>
                <c:pt idx="13">
                  <c:v>4.25E-6</c:v>
                </c:pt>
                <c:pt idx="14">
                  <c:v>4.5000000000000001E-6</c:v>
                </c:pt>
                <c:pt idx="15">
                  <c:v>4.7500000000000003E-6</c:v>
                </c:pt>
                <c:pt idx="16">
                  <c:v>5.0000000000000004E-6</c:v>
                </c:pt>
                <c:pt idx="17">
                  <c:v>5.4999999999999999E-6</c:v>
                </c:pt>
                <c:pt idx="18">
                  <c:v>6.0000000000000002E-6</c:v>
                </c:pt>
                <c:pt idx="19">
                  <c:v>6.4999999999999996E-6</c:v>
                </c:pt>
                <c:pt idx="20">
                  <c:v>7.5000000000000002E-6</c:v>
                </c:pt>
                <c:pt idx="21">
                  <c:v>8.4999999999999999E-6</c:v>
                </c:pt>
                <c:pt idx="22">
                  <c:v>1.0000000000000001E-5</c:v>
                </c:pt>
              </c:numCache>
            </c:numRef>
          </c:xVal>
          <c:yVal>
            <c:numRef>
              <c:f>'BARRIDO MEDELLIN 8%'!$I$9:$I$31</c:f>
              <c:numCache>
                <c:formatCode>0.00E+00</c:formatCode>
                <c:ptCount val="23"/>
                <c:pt idx="0">
                  <c:v>705000000</c:v>
                </c:pt>
                <c:pt idx="1">
                  <c:v>696000000</c:v>
                </c:pt>
                <c:pt idx="2">
                  <c:v>607000000</c:v>
                </c:pt>
                <c:pt idx="3">
                  <c:v>578000000</c:v>
                </c:pt>
                <c:pt idx="4">
                  <c:v>570000000</c:v>
                </c:pt>
                <c:pt idx="5">
                  <c:v>581000000</c:v>
                </c:pt>
                <c:pt idx="6">
                  <c:v>545000000</c:v>
                </c:pt>
                <c:pt idx="7">
                  <c:v>545000000</c:v>
                </c:pt>
                <c:pt idx="8">
                  <c:v>530000000</c:v>
                </c:pt>
                <c:pt idx="9">
                  <c:v>524000000</c:v>
                </c:pt>
                <c:pt idx="10">
                  <c:v>506000000</c:v>
                </c:pt>
                <c:pt idx="11">
                  <c:v>493000000</c:v>
                </c:pt>
                <c:pt idx="12">
                  <c:v>478000000</c:v>
                </c:pt>
                <c:pt idx="13">
                  <c:v>447000000</c:v>
                </c:pt>
                <c:pt idx="14">
                  <c:v>450000000</c:v>
                </c:pt>
                <c:pt idx="15">
                  <c:v>436000000</c:v>
                </c:pt>
                <c:pt idx="16">
                  <c:v>84000000</c:v>
                </c:pt>
                <c:pt idx="17">
                  <c:v>69100000</c:v>
                </c:pt>
                <c:pt idx="18">
                  <c:v>61000000</c:v>
                </c:pt>
                <c:pt idx="19">
                  <c:v>52900000</c:v>
                </c:pt>
                <c:pt idx="20">
                  <c:v>145000000</c:v>
                </c:pt>
                <c:pt idx="21">
                  <c:v>71000000</c:v>
                </c:pt>
                <c:pt idx="22">
                  <c:v>84200000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901-4552-946A-3AD48D5D4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2178048"/>
        <c:axId val="292176608"/>
      </c:scatterChart>
      <c:valAx>
        <c:axId val="2921780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Desplazamiento</a:t>
                </a:r>
                <a:r>
                  <a:rPr lang="es-CO" b="1" baseline="0"/>
                  <a:t>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92176608"/>
        <c:crosses val="autoZero"/>
        <c:crossBetween val="midCat"/>
      </c:valAx>
      <c:valAx>
        <c:axId val="292176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E</a:t>
                </a:r>
                <a:r>
                  <a:rPr lang="es-CO" b="1" baseline="0"/>
                  <a:t> (Pa)</a:t>
                </a:r>
                <a:endParaRPr lang="es-CO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921780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 b="1"/>
              <a:t>δ</a:t>
            </a:r>
            <a:r>
              <a:rPr lang="es-MX" b="1"/>
              <a:t> (°) vs Frecuencia</a:t>
            </a:r>
            <a:r>
              <a:rPr lang="es-MX" b="1" baseline="0"/>
              <a:t> (Hz) 8% EA</a:t>
            </a:r>
            <a:endParaRPr lang="es-MX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'DMA- MEDELLIN'!$F$81</c:f>
              <c:strCache>
                <c:ptCount val="1"/>
                <c:pt idx="0">
                  <c:v>δ (°) 60°C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'DMA- MEDELLIN'!$B$82:$B$88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MEDELLIN'!$F$82:$F$88</c:f>
              <c:numCache>
                <c:formatCode>0.00E+00</c:formatCode>
                <c:ptCount val="7"/>
                <c:pt idx="0">
                  <c:v>22.1</c:v>
                </c:pt>
                <c:pt idx="1">
                  <c:v>77</c:v>
                </c:pt>
                <c:pt idx="2">
                  <c:v>36</c:v>
                </c:pt>
                <c:pt idx="3">
                  <c:v>7.43</c:v>
                </c:pt>
                <c:pt idx="4">
                  <c:v>32.1</c:v>
                </c:pt>
                <c:pt idx="5">
                  <c:v>-50.9</c:v>
                </c:pt>
                <c:pt idx="6">
                  <c:v>-4.0599999999999996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9EF-4DCB-B8EF-B1F8CB29DC53}"/>
            </c:ext>
          </c:extLst>
        </c:ser>
        <c:ser>
          <c:idx val="1"/>
          <c:order val="1"/>
          <c:tx>
            <c:strRef>
              <c:f>'DMA- MEDELLIN'!$F$63</c:f>
              <c:strCache>
                <c:ptCount val="1"/>
                <c:pt idx="0">
                  <c:v>δ (°) 54°C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'DMA- MEDELLIN'!$B$64:$B$70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MEDELLIN'!$F$64:$F$70</c:f>
              <c:numCache>
                <c:formatCode>0.00E+00</c:formatCode>
                <c:ptCount val="7"/>
                <c:pt idx="0">
                  <c:v>16.8</c:v>
                </c:pt>
                <c:pt idx="1">
                  <c:v>16.3</c:v>
                </c:pt>
                <c:pt idx="2">
                  <c:v>17.3</c:v>
                </c:pt>
                <c:pt idx="3">
                  <c:v>0.79700000000000004</c:v>
                </c:pt>
                <c:pt idx="4">
                  <c:v>48.1</c:v>
                </c:pt>
                <c:pt idx="5">
                  <c:v>6.97</c:v>
                </c:pt>
                <c:pt idx="6">
                  <c:v>1.75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9EF-4DCB-B8EF-B1F8CB29DC53}"/>
            </c:ext>
          </c:extLst>
        </c:ser>
        <c:ser>
          <c:idx val="2"/>
          <c:order val="2"/>
          <c:tx>
            <c:strRef>
              <c:f>'DMA- MEDELLIN'!$F$10</c:f>
              <c:strCache>
                <c:ptCount val="1"/>
                <c:pt idx="0">
                  <c:v>δ (°) 24.3°C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'DMA- MEDELLIN'!$B$11:$B$17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MEDELLIN'!$F$11:$F$17</c:f>
              <c:numCache>
                <c:formatCode>0.00E+00</c:formatCode>
                <c:ptCount val="7"/>
                <c:pt idx="0">
                  <c:v>17.2</c:v>
                </c:pt>
                <c:pt idx="1">
                  <c:v>35.5</c:v>
                </c:pt>
                <c:pt idx="2">
                  <c:v>18</c:v>
                </c:pt>
                <c:pt idx="3">
                  <c:v>6.29</c:v>
                </c:pt>
                <c:pt idx="4">
                  <c:v>4.1100000000000003</c:v>
                </c:pt>
                <c:pt idx="5">
                  <c:v>5.8</c:v>
                </c:pt>
                <c:pt idx="6">
                  <c:v>-0.28100000000000003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9EF-4DCB-B8EF-B1F8CB29D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6313280"/>
        <c:axId val="296292160"/>
      </c:scatterChart>
      <c:valAx>
        <c:axId val="296313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Frecuencia (Hz)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96292160"/>
        <c:crosses val="autoZero"/>
        <c:crossBetween val="midCat"/>
      </c:valAx>
      <c:valAx>
        <c:axId val="29629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 </a:t>
                </a:r>
                <a:r>
                  <a:rPr lang="el-GR" b="1" baseline="0"/>
                  <a:t>δ</a:t>
                </a:r>
                <a:endParaRPr lang="es-MX" b="1" baseline="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96313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E</a:t>
            </a:r>
            <a:r>
              <a:rPr lang="es-CO" b="1" baseline="0"/>
              <a:t> (Pa) vs Frecuencia (Hz) 8% Contenido EA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'DMA- MEDELLIN'!$H$81</c:f>
              <c:strCache>
                <c:ptCount val="1"/>
                <c:pt idx="0">
                  <c:v>E (Pa) 60°C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'DMA- MEDELLIN'!$B$82:$B$88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MEDELLIN'!$H$82:$H$88</c:f>
              <c:numCache>
                <c:formatCode>0.00E+00</c:formatCode>
                <c:ptCount val="7"/>
                <c:pt idx="0">
                  <c:v>118000000</c:v>
                </c:pt>
                <c:pt idx="1">
                  <c:v>5280000</c:v>
                </c:pt>
                <c:pt idx="2">
                  <c:v>24800000</c:v>
                </c:pt>
                <c:pt idx="3">
                  <c:v>53700000</c:v>
                </c:pt>
                <c:pt idx="4">
                  <c:v>203000000</c:v>
                </c:pt>
                <c:pt idx="5">
                  <c:v>166000000</c:v>
                </c:pt>
                <c:pt idx="6">
                  <c:v>242000000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8DB-4FC6-A08C-FAF9090DAC55}"/>
            </c:ext>
          </c:extLst>
        </c:ser>
        <c:ser>
          <c:idx val="1"/>
          <c:order val="1"/>
          <c:tx>
            <c:strRef>
              <c:f>'DMA- MEDELLIN'!$H$63</c:f>
              <c:strCache>
                <c:ptCount val="1"/>
                <c:pt idx="0">
                  <c:v>E (Pa) 54°C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'DMA- MEDELLIN'!$B$64:$B$70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MEDELLIN'!$H$64:$H$70</c:f>
              <c:numCache>
                <c:formatCode>0.00E+00</c:formatCode>
                <c:ptCount val="7"/>
                <c:pt idx="0">
                  <c:v>889000000</c:v>
                </c:pt>
                <c:pt idx="1">
                  <c:v>53100000</c:v>
                </c:pt>
                <c:pt idx="2">
                  <c:v>14400000</c:v>
                </c:pt>
                <c:pt idx="3">
                  <c:v>36900000</c:v>
                </c:pt>
                <c:pt idx="4">
                  <c:v>124000000</c:v>
                </c:pt>
                <c:pt idx="5">
                  <c:v>92200000</c:v>
                </c:pt>
                <c:pt idx="6">
                  <c:v>112000000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8DB-4FC6-A08C-FAF9090DAC55}"/>
            </c:ext>
          </c:extLst>
        </c:ser>
        <c:ser>
          <c:idx val="2"/>
          <c:order val="2"/>
          <c:tx>
            <c:strRef>
              <c:f>'DMA- MEDELLIN'!$H$27</c:f>
              <c:strCache>
                <c:ptCount val="1"/>
                <c:pt idx="0">
                  <c:v>E (Pa) 24.6°C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'DMA- MEDELLIN'!$B$28:$B$33</c:f>
              <c:numCache>
                <c:formatCode>General</c:formatCode>
                <c:ptCount val="6"/>
                <c:pt idx="0">
                  <c:v>1</c:v>
                </c:pt>
                <c:pt idx="1">
                  <c:v>1.585</c:v>
                </c:pt>
                <c:pt idx="2">
                  <c:v>2.512</c:v>
                </c:pt>
                <c:pt idx="3">
                  <c:v>3.9809999999999999</c:v>
                </c:pt>
                <c:pt idx="4">
                  <c:v>6.31</c:v>
                </c:pt>
                <c:pt idx="5">
                  <c:v>10</c:v>
                </c:pt>
              </c:numCache>
            </c:numRef>
          </c:xVal>
          <c:yVal>
            <c:numRef>
              <c:f>'DMA- MEDELLIN'!$H$28:$H$33</c:f>
              <c:numCache>
                <c:formatCode>0.00E+00</c:formatCode>
                <c:ptCount val="6"/>
                <c:pt idx="0">
                  <c:v>829000000</c:v>
                </c:pt>
                <c:pt idx="1">
                  <c:v>2900000</c:v>
                </c:pt>
                <c:pt idx="2">
                  <c:v>15500000</c:v>
                </c:pt>
                <c:pt idx="3">
                  <c:v>27400000</c:v>
                </c:pt>
                <c:pt idx="4">
                  <c:v>52100000</c:v>
                </c:pt>
                <c:pt idx="5">
                  <c:v>93700000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8DB-4FC6-A08C-FAF9090DA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1043056"/>
        <c:axId val="1961041616"/>
      </c:scatterChart>
      <c:valAx>
        <c:axId val="196104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Frecuencia (Hz)</a:t>
                </a:r>
                <a:endParaRPr lang="es-CO" sz="1000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61041616"/>
        <c:crosses val="autoZero"/>
        <c:crossBetween val="midCat"/>
      </c:valAx>
      <c:valAx>
        <c:axId val="1961041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E</a:t>
                </a:r>
                <a:r>
                  <a:rPr lang="es-CO" b="1" baseline="0"/>
                  <a:t> (Pa)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6104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δ</a:t>
            </a:r>
            <a:r>
              <a:rPr lang="es-MX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(°) vs Frecuencia (Hz) 10% EA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'DMA- MEDELLIN'!$P$81</c:f>
              <c:strCache>
                <c:ptCount val="1"/>
                <c:pt idx="0">
                  <c:v>δ (°) 60°C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'DMA- MEDELLIN'!$L$82:$L$88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MEDELLIN'!$P$82:$P$88</c:f>
              <c:numCache>
                <c:formatCode>0.00E+00</c:formatCode>
                <c:ptCount val="7"/>
                <c:pt idx="0">
                  <c:v>23.3</c:v>
                </c:pt>
                <c:pt idx="1">
                  <c:v>-42.1</c:v>
                </c:pt>
                <c:pt idx="2">
                  <c:v>-12.3</c:v>
                </c:pt>
                <c:pt idx="3">
                  <c:v>1.22</c:v>
                </c:pt>
                <c:pt idx="4">
                  <c:v>23.6</c:v>
                </c:pt>
                <c:pt idx="5">
                  <c:v>20.100000000000001</c:v>
                </c:pt>
                <c:pt idx="6">
                  <c:v>17.8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229-4B95-B72C-B576163349B3}"/>
            </c:ext>
          </c:extLst>
        </c:ser>
        <c:ser>
          <c:idx val="1"/>
          <c:order val="1"/>
          <c:tx>
            <c:strRef>
              <c:f>'DMA- MEDELLIN'!$P$63</c:f>
              <c:strCache>
                <c:ptCount val="1"/>
                <c:pt idx="0">
                  <c:v>δ (°) 54°C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'DMA- MEDELLIN'!$L$64:$L$70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MEDELLIN'!$P$64:$P$70</c:f>
              <c:numCache>
                <c:formatCode>0.00E+00</c:formatCode>
                <c:ptCount val="7"/>
                <c:pt idx="0">
                  <c:v>19.899999999999999</c:v>
                </c:pt>
                <c:pt idx="1">
                  <c:v>-27.4</c:v>
                </c:pt>
                <c:pt idx="2">
                  <c:v>-14.7</c:v>
                </c:pt>
                <c:pt idx="3">
                  <c:v>18.7</c:v>
                </c:pt>
                <c:pt idx="4">
                  <c:v>-26</c:v>
                </c:pt>
                <c:pt idx="5">
                  <c:v>8.18</c:v>
                </c:pt>
                <c:pt idx="6">
                  <c:v>3.74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229-4B95-B72C-B576163349B3}"/>
            </c:ext>
          </c:extLst>
        </c:ser>
        <c:ser>
          <c:idx val="2"/>
          <c:order val="2"/>
          <c:tx>
            <c:strRef>
              <c:f>'DMA- MEDELLIN'!$P$10</c:f>
              <c:strCache>
                <c:ptCount val="1"/>
                <c:pt idx="0">
                  <c:v>δ (°) 24.7°C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'DMA- MEDELLIN'!$L$11:$L$17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MEDELLIN'!$P$11:$P$17</c:f>
              <c:numCache>
                <c:formatCode>0.00E+00</c:formatCode>
                <c:ptCount val="7"/>
                <c:pt idx="0">
                  <c:v>16.100000000000001</c:v>
                </c:pt>
                <c:pt idx="1">
                  <c:v>1.06</c:v>
                </c:pt>
                <c:pt idx="2">
                  <c:v>6.19</c:v>
                </c:pt>
                <c:pt idx="3">
                  <c:v>1.32</c:v>
                </c:pt>
                <c:pt idx="4">
                  <c:v>3.4</c:v>
                </c:pt>
                <c:pt idx="5">
                  <c:v>0.26700000000000002</c:v>
                </c:pt>
                <c:pt idx="6">
                  <c:v>-11.6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229-4B95-B72C-B57616334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6313280"/>
        <c:axId val="296292160"/>
      </c:scatterChart>
      <c:valAx>
        <c:axId val="296313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Frecuencia (Hz)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96292160"/>
        <c:crosses val="autoZero"/>
        <c:crossBetween val="midCat"/>
      </c:valAx>
      <c:valAx>
        <c:axId val="29629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b="1" baseline="0"/>
                  <a:t>δ</a:t>
                </a:r>
                <a:endParaRPr lang="es-MX" b="1" baseline="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96313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 (Pa) vs Frecuencia (Hz)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'DMA- MEDELLIN'!$R$81</c:f>
              <c:strCache>
                <c:ptCount val="1"/>
                <c:pt idx="0">
                  <c:v>E (Pa) 60°C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'DMA- MEDELLIN'!$L$82:$L$88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MEDELLIN'!$R$82:$R$88</c:f>
              <c:numCache>
                <c:formatCode>0.00E+00</c:formatCode>
                <c:ptCount val="7"/>
                <c:pt idx="0">
                  <c:v>31000000</c:v>
                </c:pt>
                <c:pt idx="1">
                  <c:v>5500000</c:v>
                </c:pt>
                <c:pt idx="2">
                  <c:v>24900000</c:v>
                </c:pt>
                <c:pt idx="3">
                  <c:v>29200000</c:v>
                </c:pt>
                <c:pt idx="4">
                  <c:v>57000000</c:v>
                </c:pt>
                <c:pt idx="5">
                  <c:v>50900000</c:v>
                </c:pt>
                <c:pt idx="6">
                  <c:v>65100000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E2D-4B8D-B7FA-9F1804C52E0C}"/>
            </c:ext>
          </c:extLst>
        </c:ser>
        <c:ser>
          <c:idx val="1"/>
          <c:order val="1"/>
          <c:tx>
            <c:strRef>
              <c:f>'DMA- MEDELLIN'!$R$63</c:f>
              <c:strCache>
                <c:ptCount val="1"/>
                <c:pt idx="0">
                  <c:v>E (Pa) 54°C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'DMA- MEDELLIN'!$L$64:$L$70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MEDELLIN'!$R$64:$R$70</c:f>
              <c:numCache>
                <c:formatCode>0.00E+00</c:formatCode>
                <c:ptCount val="7"/>
                <c:pt idx="0">
                  <c:v>66400000</c:v>
                </c:pt>
                <c:pt idx="1">
                  <c:v>9320000</c:v>
                </c:pt>
                <c:pt idx="2">
                  <c:v>18500000</c:v>
                </c:pt>
                <c:pt idx="3">
                  <c:v>30000000</c:v>
                </c:pt>
                <c:pt idx="4">
                  <c:v>228000000</c:v>
                </c:pt>
                <c:pt idx="5">
                  <c:v>89300000</c:v>
                </c:pt>
                <c:pt idx="6">
                  <c:v>98100000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E2D-4B8D-B7FA-9F1804C52E0C}"/>
            </c:ext>
          </c:extLst>
        </c:ser>
        <c:ser>
          <c:idx val="2"/>
          <c:order val="2"/>
          <c:tx>
            <c:strRef>
              <c:f>'DMA- MEDELLIN'!$R$10</c:f>
              <c:strCache>
                <c:ptCount val="1"/>
                <c:pt idx="0">
                  <c:v>E (Pa) 24.7°C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'DMA- MEDELLIN'!$L$11:$L$17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MEDELLIN'!$R$11:$R$17</c:f>
              <c:numCache>
                <c:formatCode>0.00E+00</c:formatCode>
                <c:ptCount val="7"/>
                <c:pt idx="0">
                  <c:v>1150000000</c:v>
                </c:pt>
                <c:pt idx="1">
                  <c:v>111000000</c:v>
                </c:pt>
                <c:pt idx="2">
                  <c:v>3100000</c:v>
                </c:pt>
                <c:pt idx="3">
                  <c:v>8340000</c:v>
                </c:pt>
                <c:pt idx="4">
                  <c:v>5680000</c:v>
                </c:pt>
                <c:pt idx="5">
                  <c:v>10200000</c:v>
                </c:pt>
                <c:pt idx="6">
                  <c:v>8970000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E2D-4B8D-B7FA-9F1804C52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1043056"/>
        <c:axId val="1961041616"/>
      </c:scatterChart>
      <c:valAx>
        <c:axId val="1961043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Frecuencia (Hz)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61041616"/>
        <c:crosses val="autoZero"/>
        <c:crossBetween val="midCat"/>
      </c:valAx>
      <c:valAx>
        <c:axId val="1961041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E</a:t>
                </a:r>
                <a:r>
                  <a:rPr lang="es-CO" b="1" baseline="0"/>
                  <a:t> (Pa)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6104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δ</a:t>
            </a:r>
            <a:r>
              <a:rPr lang="es-MX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(°) vs Frecuencia (Hz) 6% EA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'DMA- MEDELLIN'!$Z$81</c:f>
              <c:strCache>
                <c:ptCount val="1"/>
                <c:pt idx="0">
                  <c:v>δ (°) 60°C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'DMA- MEDELLIN'!$V$82:$V$88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MEDELLIN'!$Z$82:$Z$88</c:f>
              <c:numCache>
                <c:formatCode>0.00E+00</c:formatCode>
                <c:ptCount val="7"/>
                <c:pt idx="0">
                  <c:v>17</c:v>
                </c:pt>
                <c:pt idx="1">
                  <c:v>14.9</c:v>
                </c:pt>
                <c:pt idx="2">
                  <c:v>-19</c:v>
                </c:pt>
                <c:pt idx="3">
                  <c:v>2.9</c:v>
                </c:pt>
                <c:pt idx="4">
                  <c:v>-6.74</c:v>
                </c:pt>
                <c:pt idx="5">
                  <c:v>-6.29</c:v>
                </c:pt>
                <c:pt idx="6">
                  <c:v>-28.6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DED6-4F7F-B100-FC6A0B592FE8}"/>
            </c:ext>
          </c:extLst>
        </c:ser>
        <c:ser>
          <c:idx val="1"/>
          <c:order val="1"/>
          <c:tx>
            <c:strRef>
              <c:f>'DMA- MEDELLIN'!$Z$63</c:f>
              <c:strCache>
                <c:ptCount val="1"/>
                <c:pt idx="0">
                  <c:v>δ (°) 54°C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'DMA- MEDELLIN'!$V$64:$V$70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MEDELLIN'!$Z$64:$Z$70</c:f>
              <c:numCache>
                <c:formatCode>0.00E+00</c:formatCode>
                <c:ptCount val="7"/>
                <c:pt idx="0">
                  <c:v>14</c:v>
                </c:pt>
                <c:pt idx="1">
                  <c:v>18.3</c:v>
                </c:pt>
                <c:pt idx="2">
                  <c:v>-26.1</c:v>
                </c:pt>
                <c:pt idx="3">
                  <c:v>28.6</c:v>
                </c:pt>
                <c:pt idx="4">
                  <c:v>15.4</c:v>
                </c:pt>
                <c:pt idx="5">
                  <c:v>12.1</c:v>
                </c:pt>
                <c:pt idx="6">
                  <c:v>18.8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DED6-4F7F-B100-FC6A0B592FE8}"/>
            </c:ext>
          </c:extLst>
        </c:ser>
        <c:ser>
          <c:idx val="2"/>
          <c:order val="2"/>
          <c:tx>
            <c:strRef>
              <c:f>'DMA- MEDELLIN'!$Z$10</c:f>
              <c:strCache>
                <c:ptCount val="1"/>
                <c:pt idx="0">
                  <c:v>δ (°) 25.2°C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'DMA- MEDELLIN'!$V$11:$V$17</c:f>
              <c:numCache>
                <c:formatCode>General</c:formatCode>
                <c:ptCount val="7"/>
                <c:pt idx="0">
                  <c:v>1</c:v>
                </c:pt>
                <c:pt idx="1">
                  <c:v>1.468</c:v>
                </c:pt>
                <c:pt idx="2">
                  <c:v>2.1539999999999999</c:v>
                </c:pt>
                <c:pt idx="3">
                  <c:v>3.1619999999999999</c:v>
                </c:pt>
                <c:pt idx="4">
                  <c:v>4.6420000000000003</c:v>
                </c:pt>
                <c:pt idx="5">
                  <c:v>6.8129999999999997</c:v>
                </c:pt>
                <c:pt idx="6">
                  <c:v>10</c:v>
                </c:pt>
              </c:numCache>
            </c:numRef>
          </c:xVal>
          <c:yVal>
            <c:numRef>
              <c:f>'DMA- MEDELLIN'!$Z$11:$Z$17</c:f>
              <c:numCache>
                <c:formatCode>0.00E+00</c:formatCode>
                <c:ptCount val="7"/>
                <c:pt idx="0">
                  <c:v>13.5</c:v>
                </c:pt>
                <c:pt idx="1">
                  <c:v>4.87</c:v>
                </c:pt>
                <c:pt idx="2">
                  <c:v>-17.3</c:v>
                </c:pt>
                <c:pt idx="3">
                  <c:v>1.98</c:v>
                </c:pt>
                <c:pt idx="4">
                  <c:v>2.59</c:v>
                </c:pt>
                <c:pt idx="5">
                  <c:v>-1.93</c:v>
                </c:pt>
                <c:pt idx="6">
                  <c:v>-6.02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DED6-4F7F-B100-FC6A0B592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6313280"/>
        <c:axId val="296292160"/>
      </c:scatterChart>
      <c:valAx>
        <c:axId val="296313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Frecuencia (Hz)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96292160"/>
        <c:crosses val="autoZero"/>
        <c:crossBetween val="midCat"/>
      </c:valAx>
      <c:valAx>
        <c:axId val="29629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b="1" baseline="0"/>
                  <a:t>δ</a:t>
                </a:r>
                <a:endParaRPr lang="es-MX" b="1" baseline="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96313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12" Type="http://schemas.openxmlformats.org/officeDocument/2006/relationships/chart" Target="../charts/chart16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11" Type="http://schemas.openxmlformats.org/officeDocument/2006/relationships/chart" Target="../charts/chart15.xml"/><Relationship Id="rId5" Type="http://schemas.openxmlformats.org/officeDocument/2006/relationships/chart" Target="../charts/chart9.xml"/><Relationship Id="rId10" Type="http://schemas.openxmlformats.org/officeDocument/2006/relationships/chart" Target="../charts/chart14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.xml"/><Relationship Id="rId3" Type="http://schemas.openxmlformats.org/officeDocument/2006/relationships/chart" Target="../charts/chart19.xml"/><Relationship Id="rId7" Type="http://schemas.openxmlformats.org/officeDocument/2006/relationships/chart" Target="../charts/chart23.xml"/><Relationship Id="rId12" Type="http://schemas.openxmlformats.org/officeDocument/2006/relationships/chart" Target="../charts/chart28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chart" Target="../charts/chart22.xml"/><Relationship Id="rId11" Type="http://schemas.openxmlformats.org/officeDocument/2006/relationships/chart" Target="../charts/chart27.xml"/><Relationship Id="rId5" Type="http://schemas.openxmlformats.org/officeDocument/2006/relationships/chart" Target="../charts/chart21.xml"/><Relationship Id="rId10" Type="http://schemas.openxmlformats.org/officeDocument/2006/relationships/chart" Target="../charts/chart26.xml"/><Relationship Id="rId4" Type="http://schemas.openxmlformats.org/officeDocument/2006/relationships/chart" Target="../charts/chart20.xml"/><Relationship Id="rId9" Type="http://schemas.openxmlformats.org/officeDocument/2006/relationships/chart" Target="../charts/chart25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748946</xdr:colOff>
      <xdr:row>3</xdr:row>
      <xdr:rowOff>899</xdr:rowOff>
    </xdr:from>
    <xdr:to>
      <xdr:col>18</xdr:col>
      <xdr:colOff>750794</xdr:colOff>
      <xdr:row>23</xdr:row>
      <xdr:rowOff>11206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D8B3968-8A75-4468-9C95-D6DDA3B5E3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5250</xdr:colOff>
      <xdr:row>23</xdr:row>
      <xdr:rowOff>191738</xdr:rowOff>
    </xdr:from>
    <xdr:to>
      <xdr:col>19</xdr:col>
      <xdr:colOff>0</xdr:colOff>
      <xdr:row>44</xdr:row>
      <xdr:rowOff>11206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82083B7-D183-4AA8-8B43-21B303F4D5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12527</xdr:colOff>
      <xdr:row>3</xdr:row>
      <xdr:rowOff>1508</xdr:rowOff>
    </xdr:from>
    <xdr:to>
      <xdr:col>18</xdr:col>
      <xdr:colOff>739588</xdr:colOff>
      <xdr:row>22</xdr:row>
      <xdr:rowOff>201705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E5E7D09-1239-41C8-878E-137296EA24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11205</xdr:colOff>
      <xdr:row>23</xdr:row>
      <xdr:rowOff>190500</xdr:rowOff>
    </xdr:from>
    <xdr:to>
      <xdr:col>18</xdr:col>
      <xdr:colOff>750794</xdr:colOff>
      <xdr:row>44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E913E5B-0DBC-45D0-AC16-06D9FB7C6C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8</xdr:row>
      <xdr:rowOff>0</xdr:rowOff>
    </xdr:from>
    <xdr:to>
      <xdr:col>20</xdr:col>
      <xdr:colOff>304800</xdr:colOff>
      <xdr:row>9</xdr:row>
      <xdr:rowOff>111623</xdr:rowOff>
    </xdr:to>
    <xdr:sp macro="" textlink="">
      <xdr:nvSpPr>
        <xdr:cNvPr id="1029" name="AutoShape 5">
          <a:extLst>
            <a:ext uri="{FF2B5EF4-FFF2-40B4-BE49-F238E27FC236}">
              <a16:creationId xmlns:a16="http://schemas.microsoft.com/office/drawing/2014/main" id="{A748391B-2CCC-B0FA-2AAA-F2333FFB5CC6}"/>
            </a:ext>
          </a:extLst>
        </xdr:cNvPr>
        <xdr:cNvSpPr>
          <a:spLocks noChangeAspect="1" noChangeArrowheads="1"/>
        </xdr:cNvSpPr>
      </xdr:nvSpPr>
      <xdr:spPr bwMode="auto">
        <a:xfrm>
          <a:off x="15468600" y="150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26</xdr:row>
      <xdr:rowOff>0</xdr:rowOff>
    </xdr:from>
    <xdr:to>
      <xdr:col>20</xdr:col>
      <xdr:colOff>304800</xdr:colOff>
      <xdr:row>27</xdr:row>
      <xdr:rowOff>114299</xdr:rowOff>
    </xdr:to>
    <xdr:sp macro="" textlink="">
      <xdr:nvSpPr>
        <xdr:cNvPr id="1030" name="AutoShape 6">
          <a:extLst>
            <a:ext uri="{FF2B5EF4-FFF2-40B4-BE49-F238E27FC236}">
              <a16:creationId xmlns:a16="http://schemas.microsoft.com/office/drawing/2014/main" id="{B703AC92-2869-CAAD-000B-27AE6459ADC4}"/>
            </a:ext>
          </a:extLst>
        </xdr:cNvPr>
        <xdr:cNvSpPr>
          <a:spLocks noChangeAspect="1" noChangeArrowheads="1"/>
        </xdr:cNvSpPr>
      </xdr:nvSpPr>
      <xdr:spPr bwMode="auto">
        <a:xfrm>
          <a:off x="15468600" y="48691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22</xdr:col>
      <xdr:colOff>0</xdr:colOff>
      <xdr:row>23</xdr:row>
      <xdr:rowOff>0</xdr:rowOff>
    </xdr:from>
    <xdr:to>
      <xdr:col>22</xdr:col>
      <xdr:colOff>304800</xdr:colOff>
      <xdr:row>24</xdr:row>
      <xdr:rowOff>114301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9D66AF75-43ED-D7FC-0EAA-E9B777DA04E9}"/>
            </a:ext>
          </a:extLst>
        </xdr:cNvPr>
        <xdr:cNvSpPr>
          <a:spLocks noChangeAspect="1" noChangeArrowheads="1"/>
        </xdr:cNvSpPr>
      </xdr:nvSpPr>
      <xdr:spPr bwMode="auto">
        <a:xfrm>
          <a:off x="16497300" y="430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25</xdr:row>
      <xdr:rowOff>0</xdr:rowOff>
    </xdr:from>
    <xdr:ext cx="304800" cy="307271"/>
    <xdr:sp macro="" textlink="">
      <xdr:nvSpPr>
        <xdr:cNvPr id="4" name="AutoShape 5">
          <a:extLst>
            <a:ext uri="{FF2B5EF4-FFF2-40B4-BE49-F238E27FC236}">
              <a16:creationId xmlns:a16="http://schemas.microsoft.com/office/drawing/2014/main" id="{B214F4D6-7E51-4C4B-81CE-E6434F67687B}"/>
            </a:ext>
          </a:extLst>
        </xdr:cNvPr>
        <xdr:cNvSpPr>
          <a:spLocks noChangeAspect="1" noChangeArrowheads="1"/>
        </xdr:cNvSpPr>
      </xdr:nvSpPr>
      <xdr:spPr bwMode="auto">
        <a:xfrm>
          <a:off x="14920784" y="1544595"/>
          <a:ext cx="304800" cy="3072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11</xdr:col>
      <xdr:colOff>0</xdr:colOff>
      <xdr:row>39</xdr:row>
      <xdr:rowOff>0</xdr:rowOff>
    </xdr:from>
    <xdr:to>
      <xdr:col>11</xdr:col>
      <xdr:colOff>304800</xdr:colOff>
      <xdr:row>40</xdr:row>
      <xdr:rowOff>114301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60E06FFC-C908-A6CF-6AC5-D47D38D0E738}"/>
            </a:ext>
          </a:extLst>
        </xdr:cNvPr>
        <xdr:cNvSpPr>
          <a:spLocks noChangeAspect="1" noChangeArrowheads="1"/>
        </xdr:cNvSpPr>
      </xdr:nvSpPr>
      <xdr:spPr bwMode="auto">
        <a:xfrm>
          <a:off x="8336280" y="72923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30</xdr:col>
      <xdr:colOff>0</xdr:colOff>
      <xdr:row>8</xdr:row>
      <xdr:rowOff>0</xdr:rowOff>
    </xdr:from>
    <xdr:ext cx="304800" cy="307271"/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2707CB93-4FB3-4492-A267-C6A51FC9581E}"/>
            </a:ext>
          </a:extLst>
        </xdr:cNvPr>
        <xdr:cNvSpPr>
          <a:spLocks noChangeAspect="1" noChangeArrowheads="1"/>
        </xdr:cNvSpPr>
      </xdr:nvSpPr>
      <xdr:spPr bwMode="auto">
        <a:xfrm>
          <a:off x="14920784" y="1544595"/>
          <a:ext cx="304800" cy="3072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30</xdr:col>
      <xdr:colOff>0</xdr:colOff>
      <xdr:row>25</xdr:row>
      <xdr:rowOff>0</xdr:rowOff>
    </xdr:from>
    <xdr:ext cx="304800" cy="307271"/>
    <xdr:sp macro="" textlink="">
      <xdr:nvSpPr>
        <xdr:cNvPr id="12" name="AutoShape 5">
          <a:extLst>
            <a:ext uri="{FF2B5EF4-FFF2-40B4-BE49-F238E27FC236}">
              <a16:creationId xmlns:a16="http://schemas.microsoft.com/office/drawing/2014/main" id="{96C72C1A-3D55-43FF-A40D-7767F8224B5A}"/>
            </a:ext>
          </a:extLst>
        </xdr:cNvPr>
        <xdr:cNvSpPr>
          <a:spLocks noChangeAspect="1" noChangeArrowheads="1"/>
        </xdr:cNvSpPr>
      </xdr:nvSpPr>
      <xdr:spPr bwMode="auto">
        <a:xfrm>
          <a:off x="22355432" y="1544595"/>
          <a:ext cx="304800" cy="3072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27</xdr:col>
      <xdr:colOff>0</xdr:colOff>
      <xdr:row>19</xdr:row>
      <xdr:rowOff>0</xdr:rowOff>
    </xdr:from>
    <xdr:to>
      <xdr:col>27</xdr:col>
      <xdr:colOff>304800</xdr:colOff>
      <xdr:row>20</xdr:row>
      <xdr:rowOff>126357</xdr:rowOff>
    </xdr:to>
    <xdr:sp macro="" textlink="">
      <xdr:nvSpPr>
        <xdr:cNvPr id="13" name="AutoShape 5">
          <a:extLst>
            <a:ext uri="{FF2B5EF4-FFF2-40B4-BE49-F238E27FC236}">
              <a16:creationId xmlns:a16="http://schemas.microsoft.com/office/drawing/2014/main" id="{D5F2052B-32CA-3D19-8520-FD1DA8464092}"/>
            </a:ext>
          </a:extLst>
        </xdr:cNvPr>
        <xdr:cNvSpPr>
          <a:spLocks noChangeAspect="1" noChangeArrowheads="1"/>
        </xdr:cNvSpPr>
      </xdr:nvSpPr>
      <xdr:spPr bwMode="auto">
        <a:xfrm>
          <a:off x="20459700" y="3550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304800</xdr:colOff>
      <xdr:row>76</xdr:row>
      <xdr:rowOff>124206</xdr:rowOff>
    </xdr:to>
    <xdr:sp macro="" textlink="">
      <xdr:nvSpPr>
        <xdr:cNvPr id="15" name="AutoShape 6">
          <a:extLst>
            <a:ext uri="{FF2B5EF4-FFF2-40B4-BE49-F238E27FC236}">
              <a16:creationId xmlns:a16="http://schemas.microsoft.com/office/drawing/2014/main" id="{5CCDCE50-FE67-3384-5BAE-F9B026FDA884}"/>
            </a:ext>
          </a:extLst>
        </xdr:cNvPr>
        <xdr:cNvSpPr>
          <a:spLocks noChangeAspect="1" noChangeArrowheads="1"/>
        </xdr:cNvSpPr>
      </xdr:nvSpPr>
      <xdr:spPr bwMode="auto">
        <a:xfrm>
          <a:off x="792480" y="14348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73</xdr:row>
      <xdr:rowOff>0</xdr:rowOff>
    </xdr:from>
    <xdr:to>
      <xdr:col>11</xdr:col>
      <xdr:colOff>304800</xdr:colOff>
      <xdr:row>74</xdr:row>
      <xdr:rowOff>121922</xdr:rowOff>
    </xdr:to>
    <xdr:sp macro="" textlink="">
      <xdr:nvSpPr>
        <xdr:cNvPr id="1032" name="AutoShape 8">
          <a:extLst>
            <a:ext uri="{FF2B5EF4-FFF2-40B4-BE49-F238E27FC236}">
              <a16:creationId xmlns:a16="http://schemas.microsoft.com/office/drawing/2014/main" id="{55D8306E-C283-0A5F-061E-A714D4903F5F}"/>
            </a:ext>
          </a:extLst>
        </xdr:cNvPr>
        <xdr:cNvSpPr>
          <a:spLocks noChangeAspect="1" noChangeArrowheads="1"/>
        </xdr:cNvSpPr>
      </xdr:nvSpPr>
      <xdr:spPr bwMode="auto">
        <a:xfrm>
          <a:off x="8336280" y="136169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11</xdr:col>
      <xdr:colOff>0</xdr:colOff>
      <xdr:row>77</xdr:row>
      <xdr:rowOff>0</xdr:rowOff>
    </xdr:from>
    <xdr:ext cx="304800" cy="307535"/>
    <xdr:sp macro="" textlink="">
      <xdr:nvSpPr>
        <xdr:cNvPr id="18" name="AutoShape 6">
          <a:extLst>
            <a:ext uri="{FF2B5EF4-FFF2-40B4-BE49-F238E27FC236}">
              <a16:creationId xmlns:a16="http://schemas.microsoft.com/office/drawing/2014/main" id="{DDA79916-631A-4473-B46E-42E77D4E4B7A}"/>
            </a:ext>
          </a:extLst>
        </xdr:cNvPr>
        <xdr:cNvSpPr>
          <a:spLocks noChangeAspect="1" noChangeArrowheads="1"/>
        </xdr:cNvSpPr>
      </xdr:nvSpPr>
      <xdr:spPr bwMode="auto">
        <a:xfrm>
          <a:off x="791308" y="14692923"/>
          <a:ext cx="304800" cy="307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60</xdr:row>
      <xdr:rowOff>0</xdr:rowOff>
    </xdr:from>
    <xdr:to>
      <xdr:col>20</xdr:col>
      <xdr:colOff>304800</xdr:colOff>
      <xdr:row>61</xdr:row>
      <xdr:rowOff>126358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50D87FBC-BE72-506A-0026-FE0F69D26584}"/>
            </a:ext>
          </a:extLst>
        </xdr:cNvPr>
        <xdr:cNvSpPr>
          <a:spLocks noChangeAspect="1" noChangeArrowheads="1"/>
        </xdr:cNvSpPr>
      </xdr:nvSpPr>
      <xdr:spPr bwMode="auto">
        <a:xfrm>
          <a:off x="14912340" y="112547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</xdr:colOff>
      <xdr:row>89</xdr:row>
      <xdr:rowOff>194021</xdr:rowOff>
    </xdr:from>
    <xdr:to>
      <xdr:col>8</xdr:col>
      <xdr:colOff>12057</xdr:colOff>
      <xdr:row>108</xdr:row>
      <xdr:rowOff>156741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F86AD3F-1D3D-82A7-8E8F-17B470422B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940443</xdr:colOff>
      <xdr:row>109</xdr:row>
      <xdr:rowOff>177719</xdr:rowOff>
    </xdr:from>
    <xdr:to>
      <xdr:col>8</xdr:col>
      <xdr:colOff>7382</xdr:colOff>
      <xdr:row>128</xdr:row>
      <xdr:rowOff>180855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488AA0C-B9B6-5369-FDE0-AC03C9AE4F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</xdr:colOff>
      <xdr:row>90</xdr:row>
      <xdr:rowOff>1</xdr:rowOff>
    </xdr:from>
    <xdr:to>
      <xdr:col>18</xdr:col>
      <xdr:colOff>12058</xdr:colOff>
      <xdr:row>108</xdr:row>
      <xdr:rowOff>180856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722CA02-BC6A-4BBB-8D31-35565BE1E7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12057</xdr:colOff>
      <xdr:row>110</xdr:row>
      <xdr:rowOff>12057</xdr:rowOff>
    </xdr:from>
    <xdr:to>
      <xdr:col>17</xdr:col>
      <xdr:colOff>952500</xdr:colOff>
      <xdr:row>128</xdr:row>
      <xdr:rowOff>180855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CC6B65D9-6FD8-4BBD-82F8-3AEEA28FCF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735475</xdr:colOff>
      <xdr:row>89</xdr:row>
      <xdr:rowOff>180855</xdr:rowOff>
    </xdr:from>
    <xdr:to>
      <xdr:col>28</xdr:col>
      <xdr:colOff>36172</xdr:colOff>
      <xdr:row>108</xdr:row>
      <xdr:rowOff>180855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C18DDCAA-8EEA-4728-93CA-19ED3D43EF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1</xdr:colOff>
      <xdr:row>109</xdr:row>
      <xdr:rowOff>180855</xdr:rowOff>
    </xdr:from>
    <xdr:to>
      <xdr:col>28</xdr:col>
      <xdr:colOff>12058</xdr:colOff>
      <xdr:row>128</xdr:row>
      <xdr:rowOff>180855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DAB188EF-3FA3-474C-9925-EB31749128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747532</xdr:colOff>
      <xdr:row>89</xdr:row>
      <xdr:rowOff>180854</xdr:rowOff>
    </xdr:from>
    <xdr:to>
      <xdr:col>38</xdr:col>
      <xdr:colOff>0</xdr:colOff>
      <xdr:row>108</xdr:row>
      <xdr:rowOff>168798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30857C69-9E21-4003-9001-CCE305B7F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31</xdr:col>
      <xdr:colOff>0</xdr:colOff>
      <xdr:row>110</xdr:row>
      <xdr:rowOff>12057</xdr:rowOff>
    </xdr:from>
    <xdr:to>
      <xdr:col>38</xdr:col>
      <xdr:colOff>0</xdr:colOff>
      <xdr:row>129</xdr:row>
      <xdr:rowOff>0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0158265F-82C7-4E0E-BC01-589D271B03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940443</xdr:colOff>
      <xdr:row>129</xdr:row>
      <xdr:rowOff>180854</xdr:rowOff>
    </xdr:from>
    <xdr:to>
      <xdr:col>8</xdr:col>
      <xdr:colOff>7382</xdr:colOff>
      <xdr:row>148</xdr:row>
      <xdr:rowOff>180855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65255197-7DCE-48E7-B097-13A911AE09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11</xdr:col>
      <xdr:colOff>12057</xdr:colOff>
      <xdr:row>130</xdr:row>
      <xdr:rowOff>0</xdr:rowOff>
    </xdr:from>
    <xdr:to>
      <xdr:col>18</xdr:col>
      <xdr:colOff>12057</xdr:colOff>
      <xdr:row>148</xdr:row>
      <xdr:rowOff>180855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C89DF6B6-95C4-4F48-BC51-466BCDC905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21</xdr:col>
      <xdr:colOff>0</xdr:colOff>
      <xdr:row>130</xdr:row>
      <xdr:rowOff>12057</xdr:rowOff>
    </xdr:from>
    <xdr:to>
      <xdr:col>27</xdr:col>
      <xdr:colOff>916329</xdr:colOff>
      <xdr:row>148</xdr:row>
      <xdr:rowOff>168798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D4D6D44B-1C3C-41E5-A57F-93C1A53B21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30</xdr:col>
      <xdr:colOff>747532</xdr:colOff>
      <xdr:row>129</xdr:row>
      <xdr:rowOff>192911</xdr:rowOff>
    </xdr:from>
    <xdr:to>
      <xdr:col>38</xdr:col>
      <xdr:colOff>12057</xdr:colOff>
      <xdr:row>148</xdr:row>
      <xdr:rowOff>180854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555EF26C-FF19-42DF-8814-42E7599240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oneCellAnchor>
    <xdr:from>
      <xdr:col>11</xdr:col>
      <xdr:colOff>0</xdr:colOff>
      <xdr:row>75</xdr:row>
      <xdr:rowOff>0</xdr:rowOff>
    </xdr:from>
    <xdr:ext cx="304800" cy="317118"/>
    <xdr:sp macro="" textlink="">
      <xdr:nvSpPr>
        <xdr:cNvPr id="21" name="AutoShape 6">
          <a:extLst>
            <a:ext uri="{FF2B5EF4-FFF2-40B4-BE49-F238E27FC236}">
              <a16:creationId xmlns:a16="http://schemas.microsoft.com/office/drawing/2014/main" id="{27B9571A-9321-4907-9598-B5E3B4C8F022}"/>
            </a:ext>
          </a:extLst>
        </xdr:cNvPr>
        <xdr:cNvSpPr>
          <a:spLocks noChangeAspect="1" noChangeArrowheads="1"/>
        </xdr:cNvSpPr>
      </xdr:nvSpPr>
      <xdr:spPr bwMode="auto">
        <a:xfrm>
          <a:off x="952500" y="14962690"/>
          <a:ext cx="304800" cy="317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77</xdr:row>
      <xdr:rowOff>0</xdr:rowOff>
    </xdr:from>
    <xdr:ext cx="304800" cy="307535"/>
    <xdr:sp macro="" textlink="">
      <xdr:nvSpPr>
        <xdr:cNvPr id="22" name="AutoShape 6">
          <a:extLst>
            <a:ext uri="{FF2B5EF4-FFF2-40B4-BE49-F238E27FC236}">
              <a16:creationId xmlns:a16="http://schemas.microsoft.com/office/drawing/2014/main" id="{ADC7F75F-451D-45B2-939A-49A2336C9C02}"/>
            </a:ext>
          </a:extLst>
        </xdr:cNvPr>
        <xdr:cNvSpPr>
          <a:spLocks noChangeAspect="1" noChangeArrowheads="1"/>
        </xdr:cNvSpPr>
      </xdr:nvSpPr>
      <xdr:spPr bwMode="auto">
        <a:xfrm>
          <a:off x="9609399" y="15372627"/>
          <a:ext cx="304800" cy="307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75</xdr:row>
      <xdr:rowOff>0</xdr:rowOff>
    </xdr:from>
    <xdr:ext cx="304800" cy="317118"/>
    <xdr:sp macro="" textlink="">
      <xdr:nvSpPr>
        <xdr:cNvPr id="23" name="AutoShape 6">
          <a:extLst>
            <a:ext uri="{FF2B5EF4-FFF2-40B4-BE49-F238E27FC236}">
              <a16:creationId xmlns:a16="http://schemas.microsoft.com/office/drawing/2014/main" id="{64AC509A-A312-4603-81CA-11825AE4B2E0}"/>
            </a:ext>
          </a:extLst>
        </xdr:cNvPr>
        <xdr:cNvSpPr>
          <a:spLocks noChangeAspect="1" noChangeArrowheads="1"/>
        </xdr:cNvSpPr>
      </xdr:nvSpPr>
      <xdr:spPr bwMode="auto">
        <a:xfrm>
          <a:off x="9609399" y="14962690"/>
          <a:ext cx="304800" cy="317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31</xdr:col>
      <xdr:colOff>0</xdr:colOff>
      <xdr:row>77</xdr:row>
      <xdr:rowOff>0</xdr:rowOff>
    </xdr:from>
    <xdr:ext cx="304800" cy="307535"/>
    <xdr:sp macro="" textlink="">
      <xdr:nvSpPr>
        <xdr:cNvPr id="24" name="AutoShape 6">
          <a:extLst>
            <a:ext uri="{FF2B5EF4-FFF2-40B4-BE49-F238E27FC236}">
              <a16:creationId xmlns:a16="http://schemas.microsoft.com/office/drawing/2014/main" id="{1E770651-965B-4544-AA61-8BA4F7F221B1}"/>
            </a:ext>
          </a:extLst>
        </xdr:cNvPr>
        <xdr:cNvSpPr>
          <a:spLocks noChangeAspect="1" noChangeArrowheads="1"/>
        </xdr:cNvSpPr>
      </xdr:nvSpPr>
      <xdr:spPr bwMode="auto">
        <a:xfrm>
          <a:off x="9609399" y="15372627"/>
          <a:ext cx="304800" cy="307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31</xdr:col>
      <xdr:colOff>0</xdr:colOff>
      <xdr:row>75</xdr:row>
      <xdr:rowOff>0</xdr:rowOff>
    </xdr:from>
    <xdr:ext cx="304800" cy="317118"/>
    <xdr:sp macro="" textlink="">
      <xdr:nvSpPr>
        <xdr:cNvPr id="25" name="AutoShape 6">
          <a:extLst>
            <a:ext uri="{FF2B5EF4-FFF2-40B4-BE49-F238E27FC236}">
              <a16:creationId xmlns:a16="http://schemas.microsoft.com/office/drawing/2014/main" id="{E53221E4-A0D6-4473-A338-53B37CA2A13A}"/>
            </a:ext>
          </a:extLst>
        </xdr:cNvPr>
        <xdr:cNvSpPr>
          <a:spLocks noChangeAspect="1" noChangeArrowheads="1"/>
        </xdr:cNvSpPr>
      </xdr:nvSpPr>
      <xdr:spPr bwMode="auto">
        <a:xfrm>
          <a:off x="9609399" y="14962690"/>
          <a:ext cx="304800" cy="317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44</xdr:row>
      <xdr:rowOff>0</xdr:rowOff>
    </xdr:from>
    <xdr:to>
      <xdr:col>1</xdr:col>
      <xdr:colOff>304800</xdr:colOff>
      <xdr:row>45</xdr:row>
      <xdr:rowOff>121919</xdr:rowOff>
    </xdr:to>
    <xdr:sp macro="" textlink="">
      <xdr:nvSpPr>
        <xdr:cNvPr id="2051" name="AutoShape 3">
          <a:extLst>
            <a:ext uri="{FF2B5EF4-FFF2-40B4-BE49-F238E27FC236}">
              <a16:creationId xmlns:a16="http://schemas.microsoft.com/office/drawing/2014/main" id="{36AA0997-DEB5-0C2F-17A5-4E39CD08DA35}"/>
            </a:ext>
          </a:extLst>
        </xdr:cNvPr>
        <xdr:cNvSpPr>
          <a:spLocks noChangeAspect="1" noChangeArrowheads="1"/>
        </xdr:cNvSpPr>
      </xdr:nvSpPr>
      <xdr:spPr bwMode="auto">
        <a:xfrm>
          <a:off x="792480" y="8717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0</xdr:colOff>
      <xdr:row>41</xdr:row>
      <xdr:rowOff>0</xdr:rowOff>
    </xdr:from>
    <xdr:ext cx="304800" cy="307823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F1FE9633-3DB1-422D-8AC4-C1DF935BEFBA}"/>
            </a:ext>
          </a:extLst>
        </xdr:cNvPr>
        <xdr:cNvSpPr>
          <a:spLocks noChangeAspect="1" noChangeArrowheads="1"/>
        </xdr:cNvSpPr>
      </xdr:nvSpPr>
      <xdr:spPr bwMode="auto">
        <a:xfrm>
          <a:off x="5588000" y="4293810"/>
          <a:ext cx="304800" cy="30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12</xdr:col>
      <xdr:colOff>0</xdr:colOff>
      <xdr:row>20</xdr:row>
      <xdr:rowOff>0</xdr:rowOff>
    </xdr:from>
    <xdr:to>
      <xdr:col>12</xdr:col>
      <xdr:colOff>304800</xdr:colOff>
      <xdr:row>21</xdr:row>
      <xdr:rowOff>124325</xdr:rowOff>
    </xdr:to>
    <xdr:sp macro="" textlink="">
      <xdr:nvSpPr>
        <xdr:cNvPr id="2052" name="AutoShape 4">
          <a:extLst>
            <a:ext uri="{FF2B5EF4-FFF2-40B4-BE49-F238E27FC236}">
              <a16:creationId xmlns:a16="http://schemas.microsoft.com/office/drawing/2014/main" id="{E3E0FB81-8175-DE18-3822-FF6140E318C5}"/>
            </a:ext>
          </a:extLst>
        </xdr:cNvPr>
        <xdr:cNvSpPr>
          <a:spLocks noChangeAspect="1" noChangeArrowheads="1"/>
        </xdr:cNvSpPr>
      </xdr:nvSpPr>
      <xdr:spPr bwMode="auto">
        <a:xfrm>
          <a:off x="8183880" y="4282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37</xdr:row>
      <xdr:rowOff>0</xdr:rowOff>
    </xdr:from>
    <xdr:ext cx="304800" cy="309033"/>
    <xdr:sp macro="" textlink="">
      <xdr:nvSpPr>
        <xdr:cNvPr id="9" name="AutoShape 4">
          <a:extLst>
            <a:ext uri="{FF2B5EF4-FFF2-40B4-BE49-F238E27FC236}">
              <a16:creationId xmlns:a16="http://schemas.microsoft.com/office/drawing/2014/main" id="{E0793754-FDA7-4943-BE0B-5CC485889C40}"/>
            </a:ext>
          </a:extLst>
        </xdr:cNvPr>
        <xdr:cNvSpPr>
          <a:spLocks noChangeAspect="1" noChangeArrowheads="1"/>
        </xdr:cNvSpPr>
      </xdr:nvSpPr>
      <xdr:spPr bwMode="auto">
        <a:xfrm>
          <a:off x="8221133" y="4368800"/>
          <a:ext cx="304800" cy="3090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13</xdr:col>
      <xdr:colOff>0</xdr:colOff>
      <xdr:row>56</xdr:row>
      <xdr:rowOff>0</xdr:rowOff>
    </xdr:from>
    <xdr:to>
      <xdr:col>13</xdr:col>
      <xdr:colOff>304800</xdr:colOff>
      <xdr:row>57</xdr:row>
      <xdr:rowOff>121919</xdr:rowOff>
    </xdr:to>
    <xdr:sp macro="" textlink="">
      <xdr:nvSpPr>
        <xdr:cNvPr id="2053" name="AutoShape 5">
          <a:extLst>
            <a:ext uri="{FF2B5EF4-FFF2-40B4-BE49-F238E27FC236}">
              <a16:creationId xmlns:a16="http://schemas.microsoft.com/office/drawing/2014/main" id="{2BD4995F-823A-0223-1009-64561BF5F166}"/>
            </a:ext>
          </a:extLst>
        </xdr:cNvPr>
        <xdr:cNvSpPr>
          <a:spLocks noChangeAspect="1" noChangeArrowheads="1"/>
        </xdr:cNvSpPr>
      </xdr:nvSpPr>
      <xdr:spPr bwMode="auto">
        <a:xfrm>
          <a:off x="9768840" y="104165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22</xdr:col>
      <xdr:colOff>0</xdr:colOff>
      <xdr:row>25</xdr:row>
      <xdr:rowOff>0</xdr:rowOff>
    </xdr:from>
    <xdr:to>
      <xdr:col>22</xdr:col>
      <xdr:colOff>304800</xdr:colOff>
      <xdr:row>26</xdr:row>
      <xdr:rowOff>108066</xdr:rowOff>
    </xdr:to>
    <xdr:sp macro="" textlink="">
      <xdr:nvSpPr>
        <xdr:cNvPr id="2054" name="AutoShape 6">
          <a:extLst>
            <a:ext uri="{FF2B5EF4-FFF2-40B4-BE49-F238E27FC236}">
              <a16:creationId xmlns:a16="http://schemas.microsoft.com/office/drawing/2014/main" id="{C5E09318-5A1B-62E4-82ED-432FD044E2D1}"/>
            </a:ext>
          </a:extLst>
        </xdr:cNvPr>
        <xdr:cNvSpPr>
          <a:spLocks noChangeAspect="1" noChangeArrowheads="1"/>
        </xdr:cNvSpPr>
      </xdr:nvSpPr>
      <xdr:spPr bwMode="auto">
        <a:xfrm>
          <a:off x="16390620" y="48539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22</xdr:col>
      <xdr:colOff>0</xdr:colOff>
      <xdr:row>42</xdr:row>
      <xdr:rowOff>0</xdr:rowOff>
    </xdr:from>
    <xdr:ext cx="304800" cy="302030"/>
    <xdr:sp macro="" textlink="">
      <xdr:nvSpPr>
        <xdr:cNvPr id="14" name="AutoShape 6">
          <a:extLst>
            <a:ext uri="{FF2B5EF4-FFF2-40B4-BE49-F238E27FC236}">
              <a16:creationId xmlns:a16="http://schemas.microsoft.com/office/drawing/2014/main" id="{C90FEE32-B427-42E9-881B-2FEF2918EB32}"/>
            </a:ext>
          </a:extLst>
        </xdr:cNvPr>
        <xdr:cNvSpPr>
          <a:spLocks noChangeAspect="1" noChangeArrowheads="1"/>
        </xdr:cNvSpPr>
      </xdr:nvSpPr>
      <xdr:spPr bwMode="auto">
        <a:xfrm>
          <a:off x="16334509" y="4876800"/>
          <a:ext cx="304800" cy="302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58</xdr:row>
      <xdr:rowOff>0</xdr:rowOff>
    </xdr:from>
    <xdr:to>
      <xdr:col>21</xdr:col>
      <xdr:colOff>304800</xdr:colOff>
      <xdr:row>59</xdr:row>
      <xdr:rowOff>120040</xdr:rowOff>
    </xdr:to>
    <xdr:sp macro="" textlink="">
      <xdr:nvSpPr>
        <xdr:cNvPr id="2056" name="AutoShape 8">
          <a:extLst>
            <a:ext uri="{FF2B5EF4-FFF2-40B4-BE49-F238E27FC236}">
              <a16:creationId xmlns:a16="http://schemas.microsoft.com/office/drawing/2014/main" id="{54938B32-DAD0-EBB2-E479-29E4E2290052}"/>
            </a:ext>
          </a:extLst>
        </xdr:cNvPr>
        <xdr:cNvSpPr>
          <a:spLocks noChangeAspect="1" noChangeArrowheads="1"/>
        </xdr:cNvSpPr>
      </xdr:nvSpPr>
      <xdr:spPr bwMode="auto">
        <a:xfrm>
          <a:off x="15598140" y="10805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33</xdr:col>
      <xdr:colOff>0</xdr:colOff>
      <xdr:row>57</xdr:row>
      <xdr:rowOff>0</xdr:rowOff>
    </xdr:from>
    <xdr:to>
      <xdr:col>33</xdr:col>
      <xdr:colOff>304800</xdr:colOff>
      <xdr:row>58</xdr:row>
      <xdr:rowOff>121921</xdr:rowOff>
    </xdr:to>
    <xdr:sp macro="" textlink="">
      <xdr:nvSpPr>
        <xdr:cNvPr id="2058" name="AutoShape 10">
          <a:extLst>
            <a:ext uri="{FF2B5EF4-FFF2-40B4-BE49-F238E27FC236}">
              <a16:creationId xmlns:a16="http://schemas.microsoft.com/office/drawing/2014/main" id="{1C06891C-3CE4-BB3F-4DB3-0E92370A6A0F}"/>
            </a:ext>
          </a:extLst>
        </xdr:cNvPr>
        <xdr:cNvSpPr>
          <a:spLocks noChangeAspect="1" noChangeArrowheads="1"/>
        </xdr:cNvSpPr>
      </xdr:nvSpPr>
      <xdr:spPr bwMode="auto">
        <a:xfrm>
          <a:off x="24551640" y="10622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98</xdr:row>
      <xdr:rowOff>0</xdr:rowOff>
    </xdr:from>
    <xdr:to>
      <xdr:col>8</xdr:col>
      <xdr:colOff>265628</xdr:colOff>
      <xdr:row>117</xdr:row>
      <xdr:rowOff>23522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6D0C162-8FE9-47BA-9820-B7F76DDB86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118</xdr:row>
      <xdr:rowOff>0</xdr:rowOff>
    </xdr:from>
    <xdr:to>
      <xdr:col>8</xdr:col>
      <xdr:colOff>320228</xdr:colOff>
      <xdr:row>136</xdr:row>
      <xdr:rowOff>108080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AB9776D-28A4-4A25-9CBD-8F633E6E2F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0</xdr:colOff>
      <xdr:row>98</xdr:row>
      <xdr:rowOff>0</xdr:rowOff>
    </xdr:from>
    <xdr:to>
      <xdr:col>18</xdr:col>
      <xdr:colOff>553884</xdr:colOff>
      <xdr:row>117</xdr:row>
      <xdr:rowOff>23522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B48086A2-DD48-44E2-B8F4-4B203D7A17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20052</xdr:colOff>
      <xdr:row>117</xdr:row>
      <xdr:rowOff>170448</xdr:rowOff>
    </xdr:from>
    <xdr:to>
      <xdr:col>18</xdr:col>
      <xdr:colOff>628536</xdr:colOff>
      <xdr:row>136</xdr:row>
      <xdr:rowOff>88028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575DFD22-5D07-4225-BF34-8A1B40E60F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0</xdr:colOff>
      <xdr:row>97</xdr:row>
      <xdr:rowOff>0</xdr:rowOff>
    </xdr:from>
    <xdr:to>
      <xdr:col>28</xdr:col>
      <xdr:colOff>859573</xdr:colOff>
      <xdr:row>116</xdr:row>
      <xdr:rowOff>23523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5C81EA1F-65B5-4A58-B812-8A1658F332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31</xdr:col>
      <xdr:colOff>0</xdr:colOff>
      <xdr:row>97</xdr:row>
      <xdr:rowOff>0</xdr:rowOff>
    </xdr:from>
    <xdr:to>
      <xdr:col>39</xdr:col>
      <xdr:colOff>31170</xdr:colOff>
      <xdr:row>116</xdr:row>
      <xdr:rowOff>23523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A41C6968-36E9-437A-A8DE-907F262F80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0</xdr:colOff>
      <xdr:row>118</xdr:row>
      <xdr:rowOff>0</xdr:rowOff>
    </xdr:from>
    <xdr:to>
      <xdr:col>28</xdr:col>
      <xdr:colOff>852416</xdr:colOff>
      <xdr:row>136</xdr:row>
      <xdr:rowOff>108080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F077F18A-2F6F-4593-B7C6-EB5908C5EC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31</xdr:col>
      <xdr:colOff>0</xdr:colOff>
      <xdr:row>118</xdr:row>
      <xdr:rowOff>0</xdr:rowOff>
    </xdr:from>
    <xdr:to>
      <xdr:col>39</xdr:col>
      <xdr:colOff>85770</xdr:colOff>
      <xdr:row>136</xdr:row>
      <xdr:rowOff>108080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159F53F9-3A6E-402E-8649-A4893B24E3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137</xdr:row>
      <xdr:rowOff>0</xdr:rowOff>
    </xdr:from>
    <xdr:to>
      <xdr:col>8</xdr:col>
      <xdr:colOff>383070</xdr:colOff>
      <xdr:row>159</xdr:row>
      <xdr:rowOff>0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E953A9ED-04B9-44AC-B5AC-B52C176A81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11</xdr:col>
      <xdr:colOff>0</xdr:colOff>
      <xdr:row>137</xdr:row>
      <xdr:rowOff>0</xdr:rowOff>
    </xdr:from>
    <xdr:to>
      <xdr:col>18</xdr:col>
      <xdr:colOff>289891</xdr:colOff>
      <xdr:row>158</xdr:row>
      <xdr:rowOff>103533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7F9A8859-4956-42C5-A7C0-582182545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21</xdr:col>
      <xdr:colOff>0</xdr:colOff>
      <xdr:row>137</xdr:row>
      <xdr:rowOff>0</xdr:rowOff>
    </xdr:from>
    <xdr:to>
      <xdr:col>28</xdr:col>
      <xdr:colOff>755788</xdr:colOff>
      <xdr:row>158</xdr:row>
      <xdr:rowOff>41413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D9317759-B199-4D29-8609-3367DCAFE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31</xdr:col>
      <xdr:colOff>0</xdr:colOff>
      <xdr:row>137</xdr:row>
      <xdr:rowOff>0</xdr:rowOff>
    </xdr:from>
    <xdr:to>
      <xdr:col>39</xdr:col>
      <xdr:colOff>155299</xdr:colOff>
      <xdr:row>157</xdr:row>
      <xdr:rowOff>144945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677C242D-C5CC-447E-8306-0B589DC770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304800</xdr:colOff>
      <xdr:row>82</xdr:row>
      <xdr:rowOff>124206</xdr:rowOff>
    </xdr:to>
    <xdr:sp macro="" textlink="">
      <xdr:nvSpPr>
        <xdr:cNvPr id="19" name="AutoShape 6">
          <a:extLst>
            <a:ext uri="{FF2B5EF4-FFF2-40B4-BE49-F238E27FC236}">
              <a16:creationId xmlns:a16="http://schemas.microsoft.com/office/drawing/2014/main" id="{2BA07023-EF30-4377-A3CC-AE4240AF2551}"/>
            </a:ext>
          </a:extLst>
        </xdr:cNvPr>
        <xdr:cNvSpPr>
          <a:spLocks noChangeAspect="1" noChangeArrowheads="1"/>
        </xdr:cNvSpPr>
      </xdr:nvSpPr>
      <xdr:spPr bwMode="auto">
        <a:xfrm>
          <a:off x="952500" y="14601825"/>
          <a:ext cx="304800" cy="314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11</xdr:col>
      <xdr:colOff>0</xdr:colOff>
      <xdr:row>81</xdr:row>
      <xdr:rowOff>0</xdr:rowOff>
    </xdr:from>
    <xdr:ext cx="304800" cy="314706"/>
    <xdr:sp macro="" textlink="">
      <xdr:nvSpPr>
        <xdr:cNvPr id="20" name="AutoShape 6">
          <a:extLst>
            <a:ext uri="{FF2B5EF4-FFF2-40B4-BE49-F238E27FC236}">
              <a16:creationId xmlns:a16="http://schemas.microsoft.com/office/drawing/2014/main" id="{2C3C4AC9-9273-496B-B03F-A18F3D7FB946}"/>
            </a:ext>
          </a:extLst>
        </xdr:cNvPr>
        <xdr:cNvSpPr>
          <a:spLocks noChangeAspect="1" noChangeArrowheads="1"/>
        </xdr:cNvSpPr>
      </xdr:nvSpPr>
      <xdr:spPr bwMode="auto">
        <a:xfrm>
          <a:off x="762000" y="15741316"/>
          <a:ext cx="304800" cy="314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81</xdr:row>
      <xdr:rowOff>0</xdr:rowOff>
    </xdr:from>
    <xdr:ext cx="304800" cy="314706"/>
    <xdr:sp macro="" textlink="">
      <xdr:nvSpPr>
        <xdr:cNvPr id="21" name="AutoShape 6">
          <a:extLst>
            <a:ext uri="{FF2B5EF4-FFF2-40B4-BE49-F238E27FC236}">
              <a16:creationId xmlns:a16="http://schemas.microsoft.com/office/drawing/2014/main" id="{462277A4-A9FD-4C17-984B-A0A09DE45F1F}"/>
            </a:ext>
          </a:extLst>
        </xdr:cNvPr>
        <xdr:cNvSpPr>
          <a:spLocks noChangeAspect="1" noChangeArrowheads="1"/>
        </xdr:cNvSpPr>
      </xdr:nvSpPr>
      <xdr:spPr bwMode="auto">
        <a:xfrm>
          <a:off x="762000" y="15741316"/>
          <a:ext cx="304800" cy="314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31</xdr:col>
      <xdr:colOff>0</xdr:colOff>
      <xdr:row>81</xdr:row>
      <xdr:rowOff>0</xdr:rowOff>
    </xdr:from>
    <xdr:ext cx="304800" cy="314706"/>
    <xdr:sp macro="" textlink="">
      <xdr:nvSpPr>
        <xdr:cNvPr id="22" name="AutoShape 6">
          <a:extLst>
            <a:ext uri="{FF2B5EF4-FFF2-40B4-BE49-F238E27FC236}">
              <a16:creationId xmlns:a16="http://schemas.microsoft.com/office/drawing/2014/main" id="{6E34430B-78D9-4491-9BAB-1B7D6478AA37}"/>
            </a:ext>
          </a:extLst>
        </xdr:cNvPr>
        <xdr:cNvSpPr>
          <a:spLocks noChangeAspect="1" noChangeArrowheads="1"/>
        </xdr:cNvSpPr>
      </xdr:nvSpPr>
      <xdr:spPr bwMode="auto">
        <a:xfrm>
          <a:off x="762000" y="15741316"/>
          <a:ext cx="304800" cy="314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</xdr:row>
      <xdr:rowOff>1</xdr:rowOff>
    </xdr:from>
    <xdr:to>
      <xdr:col>18</xdr:col>
      <xdr:colOff>748393</xdr:colOff>
      <xdr:row>19</xdr:row>
      <xdr:rowOff>184668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E920052-C48E-9359-2FAC-F0F01C70EA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9720</xdr:colOff>
      <xdr:row>21</xdr:row>
      <xdr:rowOff>9720</xdr:rowOff>
    </xdr:from>
    <xdr:to>
      <xdr:col>19</xdr:col>
      <xdr:colOff>0</xdr:colOff>
      <xdr:row>38</xdr:row>
      <xdr:rowOff>194389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C358518-0B47-494A-B854-BC03A9714D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9719</xdr:colOff>
      <xdr:row>40</xdr:row>
      <xdr:rowOff>1</xdr:rowOff>
    </xdr:from>
    <xdr:to>
      <xdr:col>18</xdr:col>
      <xdr:colOff>738674</xdr:colOff>
      <xdr:row>58</xdr:row>
      <xdr:rowOff>9720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8FA4BCA-63E2-440E-A1E2-81FD93E7EC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B812E-2AFE-461C-B86E-2020CE5ECEFC}">
  <dimension ref="B2:S31"/>
  <sheetViews>
    <sheetView zoomScale="85" workbookViewId="0">
      <selection activeCell="K36" sqref="K36"/>
    </sheetView>
  </sheetViews>
  <sheetFormatPr baseColWidth="10" defaultRowHeight="15" x14ac:dyDescent="0.2"/>
  <sheetData>
    <row r="2" spans="2:19" x14ac:dyDescent="0.2">
      <c r="B2" s="134" t="s">
        <v>40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</row>
    <row r="3" spans="2:19" ht="16" thickBot="1" x14ac:dyDescent="0.25"/>
    <row r="4" spans="2:19" x14ac:dyDescent="0.2">
      <c r="B4" s="27" t="s">
        <v>35</v>
      </c>
      <c r="C4" s="28">
        <v>16</v>
      </c>
      <c r="D4" s="29" t="s">
        <v>36</v>
      </c>
    </row>
    <row r="5" spans="2:19" x14ac:dyDescent="0.2">
      <c r="B5" s="132" t="s">
        <v>37</v>
      </c>
      <c r="C5" s="133"/>
      <c r="D5" s="31">
        <v>0.08</v>
      </c>
    </row>
    <row r="6" spans="2:19" ht="16" thickBot="1" x14ac:dyDescent="0.25">
      <c r="B6" s="32" t="s">
        <v>38</v>
      </c>
      <c r="C6" s="33">
        <v>5</v>
      </c>
      <c r="D6" s="34" t="s">
        <v>39</v>
      </c>
    </row>
    <row r="7" spans="2:19" ht="16" thickBot="1" x14ac:dyDescent="0.25"/>
    <row r="8" spans="2:19" ht="17" thickBot="1" x14ac:dyDescent="0.25">
      <c r="B8" s="35" t="s">
        <v>28</v>
      </c>
      <c r="C8" s="36" t="s">
        <v>29</v>
      </c>
      <c r="D8" s="36" t="s">
        <v>30</v>
      </c>
      <c r="E8" s="36" t="s">
        <v>4</v>
      </c>
      <c r="F8" s="36" t="s">
        <v>31</v>
      </c>
      <c r="G8" s="36" t="s">
        <v>29</v>
      </c>
      <c r="H8" s="36" t="s">
        <v>32</v>
      </c>
      <c r="I8" s="36" t="s">
        <v>6</v>
      </c>
      <c r="J8" s="37" t="s">
        <v>33</v>
      </c>
    </row>
    <row r="9" spans="2:19" ht="16" x14ac:dyDescent="0.2">
      <c r="B9" s="51">
        <v>1</v>
      </c>
      <c r="C9" s="52">
        <v>9.9999999999999995E-7</v>
      </c>
      <c r="D9" s="53" cm="1">
        <f t="array" ref="D9">-{16}</f>
        <v>-16</v>
      </c>
      <c r="E9" s="53">
        <v>5</v>
      </c>
      <c r="F9" s="52">
        <v>3150000</v>
      </c>
      <c r="G9" s="52">
        <v>9.5499999999999996E-7</v>
      </c>
      <c r="H9" s="52">
        <v>11.8</v>
      </c>
      <c r="I9" s="52">
        <v>627000000</v>
      </c>
      <c r="J9" s="54">
        <f>+TAN(RADIANS(H9))</f>
        <v>0.2089108843440865</v>
      </c>
    </row>
    <row r="10" spans="2:19" ht="16" x14ac:dyDescent="0.2">
      <c r="B10" s="41">
        <v>2</v>
      </c>
      <c r="C10" s="42">
        <v>1.2500000000000001E-6</v>
      </c>
      <c r="D10" s="43">
        <v>-15.9</v>
      </c>
      <c r="E10" s="43">
        <v>5</v>
      </c>
      <c r="F10" s="42">
        <v>2120000</v>
      </c>
      <c r="G10" s="42">
        <v>1.19E-6</v>
      </c>
      <c r="H10" s="42">
        <v>9.4700000000000006</v>
      </c>
      <c r="I10" s="42">
        <v>422000000</v>
      </c>
      <c r="J10" s="44">
        <f t="shared" ref="J10:J27" si="0">+TAN(RADIANS(H10))</f>
        <v>0.16680439479130835</v>
      </c>
    </row>
    <row r="11" spans="2:19" ht="16" x14ac:dyDescent="0.2">
      <c r="B11" s="45">
        <v>3</v>
      </c>
      <c r="C11" s="46">
        <v>1.5E-6</v>
      </c>
      <c r="D11" s="47">
        <v>-15.9</v>
      </c>
      <c r="E11" s="47">
        <v>5</v>
      </c>
      <c r="F11" s="46">
        <v>1350000</v>
      </c>
      <c r="G11" s="46">
        <v>1.44E-6</v>
      </c>
      <c r="H11" s="46">
        <v>6.61</v>
      </c>
      <c r="I11" s="46">
        <v>269000000</v>
      </c>
      <c r="J11" s="48">
        <f t="shared" si="0"/>
        <v>0.11588082071655961</v>
      </c>
    </row>
    <row r="12" spans="2:19" ht="16" x14ac:dyDescent="0.2">
      <c r="B12" s="45">
        <v>4</v>
      </c>
      <c r="C12" s="46">
        <v>1.75E-6</v>
      </c>
      <c r="D12" s="47">
        <v>-16</v>
      </c>
      <c r="E12" s="47">
        <v>5</v>
      </c>
      <c r="F12" s="46">
        <v>1300000</v>
      </c>
      <c r="G12" s="46">
        <v>1.68E-6</v>
      </c>
      <c r="H12" s="46">
        <v>6.44</v>
      </c>
      <c r="I12" s="46">
        <v>260000000</v>
      </c>
      <c r="J12" s="48">
        <f t="shared" si="0"/>
        <v>0.11287494290450992</v>
      </c>
    </row>
    <row r="13" spans="2:19" ht="16" x14ac:dyDescent="0.2">
      <c r="B13" s="45">
        <v>5</v>
      </c>
      <c r="C13" s="46">
        <v>1.9999999999999999E-6</v>
      </c>
      <c r="D13" s="49">
        <v>-15.9</v>
      </c>
      <c r="E13" s="47">
        <v>5</v>
      </c>
      <c r="F13" s="46">
        <v>1300000</v>
      </c>
      <c r="G13" s="46">
        <v>1.9099999999999999E-6</v>
      </c>
      <c r="H13" s="46">
        <v>6.25</v>
      </c>
      <c r="I13" s="46">
        <v>260000000</v>
      </c>
      <c r="J13" s="48">
        <f t="shared" si="0"/>
        <v>0.10951781168324146</v>
      </c>
    </row>
    <row r="14" spans="2:19" ht="16" x14ac:dyDescent="0.2">
      <c r="B14" s="45">
        <v>6</v>
      </c>
      <c r="C14" s="46">
        <v>2.5000000000000002E-6</v>
      </c>
      <c r="D14" s="49">
        <v>-16</v>
      </c>
      <c r="E14" s="47">
        <v>5</v>
      </c>
      <c r="F14" s="46">
        <v>1340000</v>
      </c>
      <c r="G14" s="46">
        <v>2.4099999999999998E-6</v>
      </c>
      <c r="H14" s="46">
        <v>6.45</v>
      </c>
      <c r="I14" s="46">
        <v>268000000</v>
      </c>
      <c r="J14" s="48">
        <f t="shared" si="0"/>
        <v>0.11305170299459177</v>
      </c>
    </row>
    <row r="15" spans="2:19" ht="16" x14ac:dyDescent="0.2">
      <c r="B15" s="45">
        <v>7</v>
      </c>
      <c r="C15" s="46">
        <v>3.0000000000000001E-6</v>
      </c>
      <c r="D15" s="50">
        <v>-16</v>
      </c>
      <c r="E15" s="47">
        <v>5</v>
      </c>
      <c r="F15" s="46">
        <v>1330000</v>
      </c>
      <c r="G15" s="46">
        <v>2.8899999999999999E-6</v>
      </c>
      <c r="H15" s="46">
        <v>6.78</v>
      </c>
      <c r="I15" s="46">
        <v>264000000</v>
      </c>
      <c r="J15" s="48">
        <f t="shared" si="0"/>
        <v>0.1188887662393881</v>
      </c>
    </row>
    <row r="16" spans="2:19" ht="16" x14ac:dyDescent="0.2">
      <c r="B16" s="45">
        <v>8</v>
      </c>
      <c r="C16" s="46">
        <v>3.4999999999999999E-6</v>
      </c>
      <c r="D16" s="50">
        <v>-16</v>
      </c>
      <c r="E16" s="47">
        <v>5</v>
      </c>
      <c r="F16" s="46">
        <v>1300000</v>
      </c>
      <c r="G16" s="46">
        <v>3.3699999999999999E-6</v>
      </c>
      <c r="H16" s="46">
        <v>6.95</v>
      </c>
      <c r="I16" s="46">
        <v>258000000</v>
      </c>
      <c r="J16" s="48">
        <f t="shared" si="0"/>
        <v>0.12189883462327575</v>
      </c>
    </row>
    <row r="17" spans="2:10" ht="16" x14ac:dyDescent="0.2">
      <c r="B17" s="45">
        <v>9</v>
      </c>
      <c r="C17" s="46">
        <v>3.9999999999999998E-6</v>
      </c>
      <c r="D17" s="50">
        <v>-16</v>
      </c>
      <c r="E17" s="47">
        <v>5</v>
      </c>
      <c r="F17" s="46">
        <v>1300000</v>
      </c>
      <c r="G17" s="46">
        <v>3.8700000000000002E-6</v>
      </c>
      <c r="H17" s="46">
        <v>7.25</v>
      </c>
      <c r="I17" s="46">
        <v>258000000</v>
      </c>
      <c r="J17" s="48">
        <f t="shared" si="0"/>
        <v>0.12721606800104693</v>
      </c>
    </row>
    <row r="18" spans="2:10" ht="16" x14ac:dyDescent="0.2">
      <c r="B18" s="45">
        <v>10</v>
      </c>
      <c r="C18" s="46">
        <v>4.5000000000000001E-6</v>
      </c>
      <c r="D18" s="50">
        <v>-15.9</v>
      </c>
      <c r="E18" s="47">
        <v>5</v>
      </c>
      <c r="F18" s="46">
        <v>1280000</v>
      </c>
      <c r="G18" s="46">
        <v>4.3499999999999999E-6</v>
      </c>
      <c r="H18" s="46">
        <v>7.48</v>
      </c>
      <c r="I18" s="46">
        <v>256000000</v>
      </c>
      <c r="J18" s="48">
        <f t="shared" si="0"/>
        <v>0.13129739789931302</v>
      </c>
    </row>
    <row r="19" spans="2:10" ht="16" x14ac:dyDescent="0.2">
      <c r="B19" s="45">
        <v>11</v>
      </c>
      <c r="C19" s="46">
        <v>5.0000000000000004E-6</v>
      </c>
      <c r="D19" s="50">
        <v>-15.6</v>
      </c>
      <c r="E19" s="47">
        <v>5</v>
      </c>
      <c r="F19" s="46">
        <v>1280000</v>
      </c>
      <c r="G19" s="46">
        <v>4.8400000000000002E-6</v>
      </c>
      <c r="H19" s="46">
        <v>7.65</v>
      </c>
      <c r="I19" s="46">
        <v>256000000</v>
      </c>
      <c r="J19" s="48">
        <f t="shared" si="0"/>
        <v>0.1343167919075211</v>
      </c>
    </row>
    <row r="20" spans="2:10" ht="16" x14ac:dyDescent="0.2">
      <c r="B20" s="45">
        <v>12</v>
      </c>
      <c r="C20" s="46">
        <v>5.4999999999999999E-6</v>
      </c>
      <c r="D20" s="50">
        <v>-16</v>
      </c>
      <c r="E20" s="47">
        <v>5</v>
      </c>
      <c r="F20" s="46">
        <v>1260000</v>
      </c>
      <c r="G20" s="46">
        <v>5.31E-6</v>
      </c>
      <c r="H20" s="46">
        <v>7.91</v>
      </c>
      <c r="I20" s="46">
        <v>251000000</v>
      </c>
      <c r="J20" s="48">
        <f t="shared" si="0"/>
        <v>0.13893936466161838</v>
      </c>
    </row>
    <row r="21" spans="2:10" ht="16" x14ac:dyDescent="0.2">
      <c r="B21" s="45">
        <v>13</v>
      </c>
      <c r="C21" s="46">
        <v>6.0000000000000002E-6</v>
      </c>
      <c r="D21" s="50">
        <v>-16</v>
      </c>
      <c r="E21" s="47">
        <v>5</v>
      </c>
      <c r="F21" s="46">
        <v>1240000</v>
      </c>
      <c r="G21" s="46">
        <v>5.7899999999999996E-6</v>
      </c>
      <c r="H21" s="46">
        <v>8.1</v>
      </c>
      <c r="I21" s="46">
        <v>248000000</v>
      </c>
      <c r="J21" s="48">
        <f t="shared" si="0"/>
        <v>0.14232107570294295</v>
      </c>
    </row>
    <row r="22" spans="2:10" ht="16" x14ac:dyDescent="0.2">
      <c r="B22" s="45">
        <v>14</v>
      </c>
      <c r="C22" s="46">
        <v>6.9999999999999999E-6</v>
      </c>
      <c r="D22" s="50">
        <v>-16</v>
      </c>
      <c r="E22" s="47">
        <v>5</v>
      </c>
      <c r="F22" s="46">
        <v>1220000</v>
      </c>
      <c r="G22" s="46">
        <v>6.7700000000000004E-6</v>
      </c>
      <c r="H22" s="46">
        <v>8.51</v>
      </c>
      <c r="I22" s="46">
        <v>244000000</v>
      </c>
      <c r="J22" s="48">
        <f t="shared" si="0"/>
        <v>0.149629437228401</v>
      </c>
    </row>
    <row r="23" spans="2:10" ht="16" x14ac:dyDescent="0.2">
      <c r="B23" s="45">
        <v>15</v>
      </c>
      <c r="C23" s="46">
        <v>7.9999999999999996E-6</v>
      </c>
      <c r="D23" s="50">
        <v>-16</v>
      </c>
      <c r="E23" s="47">
        <v>5</v>
      </c>
      <c r="F23" s="46">
        <v>1210000</v>
      </c>
      <c r="G23" s="46">
        <v>7.7600000000000002E-6</v>
      </c>
      <c r="H23" s="46">
        <v>8.9499999999999993</v>
      </c>
      <c r="I23" s="46">
        <v>241000000</v>
      </c>
      <c r="J23" s="48">
        <f t="shared" si="0"/>
        <v>0.15749000775408778</v>
      </c>
    </row>
    <row r="24" spans="2:10" ht="16" x14ac:dyDescent="0.2">
      <c r="B24" s="45">
        <v>16</v>
      </c>
      <c r="C24" s="46">
        <v>9.0000000000000002E-6</v>
      </c>
      <c r="D24" s="47">
        <v>-16</v>
      </c>
      <c r="E24" s="47">
        <v>5</v>
      </c>
      <c r="F24" s="46">
        <v>1190000</v>
      </c>
      <c r="G24" s="46">
        <v>8.7299999999999994E-6</v>
      </c>
      <c r="H24" s="46">
        <v>9.34</v>
      </c>
      <c r="I24" s="46">
        <v>236000000</v>
      </c>
      <c r="J24" s="48">
        <f t="shared" si="0"/>
        <v>0.16447321505172272</v>
      </c>
    </row>
    <row r="25" spans="2:10" ht="16" x14ac:dyDescent="0.2">
      <c r="B25" s="45">
        <v>17</v>
      </c>
      <c r="C25" s="46">
        <v>1.0000000000000001E-5</v>
      </c>
      <c r="D25" s="47">
        <v>-15.9</v>
      </c>
      <c r="E25" s="47">
        <v>5</v>
      </c>
      <c r="F25" s="46">
        <v>1160000</v>
      </c>
      <c r="G25" s="46">
        <v>9.5200000000000003E-6</v>
      </c>
      <c r="H25" s="46">
        <v>9.7200000000000006</v>
      </c>
      <c r="I25" s="46">
        <v>231000000</v>
      </c>
      <c r="J25" s="48">
        <f t="shared" si="0"/>
        <v>0.17129241670240342</v>
      </c>
    </row>
    <row r="26" spans="2:10" ht="16" x14ac:dyDescent="0.2">
      <c r="B26" s="21">
        <v>18</v>
      </c>
      <c r="C26" s="15">
        <v>2.5000000000000001E-5</v>
      </c>
      <c r="D26" s="14">
        <v>-16.399999999999999</v>
      </c>
      <c r="E26" s="14">
        <v>5</v>
      </c>
      <c r="F26" s="15">
        <v>188000</v>
      </c>
      <c r="G26" s="15">
        <v>9.8099999999999999E-5</v>
      </c>
      <c r="H26" s="15">
        <v>21.4</v>
      </c>
      <c r="I26" s="15">
        <v>37500000</v>
      </c>
      <c r="J26" s="22">
        <f t="shared" si="0"/>
        <v>0.39189571465121936</v>
      </c>
    </row>
    <row r="27" spans="2:10" ht="17" thickBot="1" x14ac:dyDescent="0.25">
      <c r="B27" s="23">
        <v>19</v>
      </c>
      <c r="C27" s="24">
        <v>4.0000000000000003E-5</v>
      </c>
      <c r="D27" s="25">
        <v>-16.5</v>
      </c>
      <c r="E27" s="25">
        <v>5</v>
      </c>
      <c r="F27" s="24">
        <v>400000</v>
      </c>
      <c r="G27" s="24">
        <v>4.1499999999999999E-5</v>
      </c>
      <c r="H27" s="24">
        <v>17.100000000000001</v>
      </c>
      <c r="I27" s="24">
        <v>79700000</v>
      </c>
      <c r="J27" s="26">
        <f t="shared" si="0"/>
        <v>0.30764016965989832</v>
      </c>
    </row>
    <row r="29" spans="2:10" x14ac:dyDescent="0.2">
      <c r="B29" s="55" t="s">
        <v>41</v>
      </c>
    </row>
    <row r="30" spans="2:10" ht="16" thickBot="1" x14ac:dyDescent="0.25"/>
    <row r="31" spans="2:10" ht="16" thickBot="1" x14ac:dyDescent="0.25">
      <c r="B31" s="59" t="s">
        <v>42</v>
      </c>
      <c r="C31" s="60">
        <f>+C15</f>
        <v>3.0000000000000001E-6</v>
      </c>
    </row>
  </sheetData>
  <mergeCells count="2">
    <mergeCell ref="B5:C5"/>
    <mergeCell ref="B2:S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0528C-4234-463A-A624-03F90562EA86}">
  <dimension ref="B2:S35"/>
  <sheetViews>
    <sheetView tabSelected="1" zoomScale="75" workbookViewId="0">
      <selection activeCell="K40" sqref="K40"/>
    </sheetView>
  </sheetViews>
  <sheetFormatPr baseColWidth="10" defaultRowHeight="15" x14ac:dyDescent="0.2"/>
  <sheetData>
    <row r="2" spans="2:19" x14ac:dyDescent="0.2">
      <c r="B2" s="134" t="s">
        <v>34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</row>
    <row r="3" spans="2:19" ht="16" thickBot="1" x14ac:dyDescent="0.25"/>
    <row r="4" spans="2:19" x14ac:dyDescent="0.2">
      <c r="B4" s="27" t="s">
        <v>35</v>
      </c>
      <c r="C4" s="28">
        <v>16</v>
      </c>
      <c r="D4" s="29" t="s">
        <v>36</v>
      </c>
    </row>
    <row r="5" spans="2:19" x14ac:dyDescent="0.2">
      <c r="B5" s="132" t="s">
        <v>37</v>
      </c>
      <c r="C5" s="133"/>
      <c r="D5" s="31">
        <v>0.08</v>
      </c>
    </row>
    <row r="6" spans="2:19" ht="16" thickBot="1" x14ac:dyDescent="0.25">
      <c r="B6" s="32" t="s">
        <v>38</v>
      </c>
      <c r="C6" s="33">
        <v>5</v>
      </c>
      <c r="D6" s="34" t="s">
        <v>39</v>
      </c>
    </row>
    <row r="7" spans="2:19" ht="16" thickBot="1" x14ac:dyDescent="0.25"/>
    <row r="8" spans="2:19" ht="17" thickBot="1" x14ac:dyDescent="0.25">
      <c r="B8" s="38" t="s">
        <v>28</v>
      </c>
      <c r="C8" s="39" t="s">
        <v>29</v>
      </c>
      <c r="D8" s="39" t="s">
        <v>30</v>
      </c>
      <c r="E8" s="39" t="s">
        <v>4</v>
      </c>
      <c r="F8" s="39" t="s">
        <v>31</v>
      </c>
      <c r="G8" s="39" t="s">
        <v>29</v>
      </c>
      <c r="H8" s="39" t="s">
        <v>32</v>
      </c>
      <c r="I8" s="39" t="s">
        <v>6</v>
      </c>
      <c r="J8" s="40" t="s">
        <v>33</v>
      </c>
    </row>
    <row r="9" spans="2:19" ht="16" x14ac:dyDescent="0.2">
      <c r="B9" s="51">
        <v>1</v>
      </c>
      <c r="C9" s="52">
        <v>9.9999999999999995E-7</v>
      </c>
      <c r="D9" s="53">
        <v>16</v>
      </c>
      <c r="E9" s="53">
        <v>5</v>
      </c>
      <c r="F9" s="52">
        <v>3540000</v>
      </c>
      <c r="G9" s="52">
        <v>9.5900000000000005E-7</v>
      </c>
      <c r="H9" s="52">
        <v>10.1</v>
      </c>
      <c r="I9" s="52">
        <v>705000000</v>
      </c>
      <c r="J9" s="54">
        <f t="shared" ref="J9:J15" si="0">+TAN(RADIANS(H9))</f>
        <v>0.17812713016990014</v>
      </c>
    </row>
    <row r="10" spans="2:19" ht="16" x14ac:dyDescent="0.2">
      <c r="B10" s="41">
        <v>2</v>
      </c>
      <c r="C10" s="42">
        <v>1.2500000000000001E-6</v>
      </c>
      <c r="D10" s="43">
        <v>16.100000000000001</v>
      </c>
      <c r="E10" s="43">
        <v>5</v>
      </c>
      <c r="F10" s="42">
        <v>3500000</v>
      </c>
      <c r="G10" s="42">
        <v>1.15E-6</v>
      </c>
      <c r="H10" s="42">
        <v>10.4</v>
      </c>
      <c r="I10" s="42">
        <v>696000000</v>
      </c>
      <c r="J10" s="44">
        <f t="shared" si="0"/>
        <v>0.18353434458735951</v>
      </c>
    </row>
    <row r="11" spans="2:19" ht="16" x14ac:dyDescent="0.2">
      <c r="B11" s="19">
        <v>3</v>
      </c>
      <c r="C11" s="17">
        <v>1.5E-6</v>
      </c>
      <c r="D11" s="16">
        <v>16.2</v>
      </c>
      <c r="E11" s="16">
        <v>5</v>
      </c>
      <c r="F11" s="17">
        <v>3050000</v>
      </c>
      <c r="G11" s="17">
        <v>1.4300000000000001E-6</v>
      </c>
      <c r="H11" s="17">
        <v>10.8</v>
      </c>
      <c r="I11" s="17">
        <v>607000000</v>
      </c>
      <c r="J11" s="20">
        <f t="shared" si="0"/>
        <v>0.19076020221856677</v>
      </c>
    </row>
    <row r="12" spans="2:19" ht="16" x14ac:dyDescent="0.2">
      <c r="B12" s="19">
        <v>4</v>
      </c>
      <c r="C12" s="17">
        <v>1.75E-6</v>
      </c>
      <c r="D12" s="16">
        <v>16.3</v>
      </c>
      <c r="E12" s="16">
        <v>5</v>
      </c>
      <c r="F12" s="17">
        <v>2900000</v>
      </c>
      <c r="G12" s="17">
        <v>1.7E-6</v>
      </c>
      <c r="H12" s="17">
        <v>11.6</v>
      </c>
      <c r="I12" s="17">
        <v>578000000</v>
      </c>
      <c r="J12" s="20">
        <f t="shared" si="0"/>
        <v>0.20527052028744858</v>
      </c>
    </row>
    <row r="13" spans="2:19" ht="16" x14ac:dyDescent="0.2">
      <c r="B13" s="19">
        <v>5</v>
      </c>
      <c r="C13" s="17">
        <v>1.9999999999999999E-6</v>
      </c>
      <c r="D13" s="18">
        <v>16</v>
      </c>
      <c r="E13" s="16">
        <v>5</v>
      </c>
      <c r="F13" s="17">
        <v>2860000</v>
      </c>
      <c r="G13" s="17">
        <v>1.9300000000000002E-6</v>
      </c>
      <c r="H13" s="17">
        <v>12</v>
      </c>
      <c r="I13" s="17">
        <v>570000000</v>
      </c>
      <c r="J13" s="20">
        <f t="shared" si="0"/>
        <v>0.21255656167002213</v>
      </c>
    </row>
    <row r="14" spans="2:19" ht="16" x14ac:dyDescent="0.2">
      <c r="B14" s="19">
        <v>6</v>
      </c>
      <c r="C14" s="17">
        <v>2.2500000000000001E-6</v>
      </c>
      <c r="D14" s="18">
        <v>16.100000000000001</v>
      </c>
      <c r="E14" s="16">
        <v>5</v>
      </c>
      <c r="F14" s="17">
        <v>2920000</v>
      </c>
      <c r="G14" s="17">
        <v>2.1799999999999999E-6</v>
      </c>
      <c r="H14" s="17">
        <v>12.1</v>
      </c>
      <c r="I14" s="17">
        <v>581000000</v>
      </c>
      <c r="J14" s="20">
        <f t="shared" si="0"/>
        <v>0.21438142424973086</v>
      </c>
    </row>
    <row r="15" spans="2:19" ht="16" x14ac:dyDescent="0.2">
      <c r="B15" s="19">
        <v>7</v>
      </c>
      <c r="C15" s="17">
        <v>2.5000000000000002E-6</v>
      </c>
      <c r="D15" s="18">
        <v>16</v>
      </c>
      <c r="E15" s="16">
        <v>5</v>
      </c>
      <c r="F15" s="17">
        <v>2740000</v>
      </c>
      <c r="G15" s="17">
        <v>2.3999999999999999E-6</v>
      </c>
      <c r="H15" s="17">
        <v>12.7</v>
      </c>
      <c r="I15" s="17">
        <v>545000000</v>
      </c>
      <c r="J15" s="20">
        <f t="shared" si="0"/>
        <v>0.22535973299684531</v>
      </c>
    </row>
    <row r="16" spans="2:19" ht="16" x14ac:dyDescent="0.2">
      <c r="B16" s="19">
        <v>8</v>
      </c>
      <c r="C16" s="17">
        <v>2.7499999999999999E-6</v>
      </c>
      <c r="D16" s="18">
        <v>16</v>
      </c>
      <c r="E16" s="16">
        <v>5</v>
      </c>
      <c r="F16" s="17">
        <v>2730000</v>
      </c>
      <c r="G16" s="17">
        <v>2.65E-6</v>
      </c>
      <c r="H16" s="17">
        <v>12.8</v>
      </c>
      <c r="I16" s="17">
        <v>545000000</v>
      </c>
      <c r="J16" s="20">
        <f t="shared" ref="J16:J31" si="1">+TAN(RADIANS(H16))</f>
        <v>0.22719442579874286</v>
      </c>
    </row>
    <row r="17" spans="2:10" ht="16" x14ac:dyDescent="0.2">
      <c r="B17" s="19">
        <v>9</v>
      </c>
      <c r="C17" s="17">
        <v>3.0000000000000001E-6</v>
      </c>
      <c r="D17" s="18">
        <v>16</v>
      </c>
      <c r="E17" s="16">
        <v>5</v>
      </c>
      <c r="F17" s="17">
        <v>2660000</v>
      </c>
      <c r="G17" s="17">
        <v>2.9000000000000002E-6</v>
      </c>
      <c r="H17" s="17">
        <v>13.1</v>
      </c>
      <c r="I17" s="17">
        <v>530000000</v>
      </c>
      <c r="J17" s="20">
        <f t="shared" si="1"/>
        <v>0.23270728955462788</v>
      </c>
    </row>
    <row r="18" spans="2:10" ht="16" x14ac:dyDescent="0.2">
      <c r="B18" s="19">
        <v>10</v>
      </c>
      <c r="C18" s="17">
        <v>3.2499999999999998E-6</v>
      </c>
      <c r="D18" s="18">
        <v>16.100000000000001</v>
      </c>
      <c r="E18" s="16">
        <v>5</v>
      </c>
      <c r="F18" s="17">
        <v>2630000</v>
      </c>
      <c r="G18" s="17">
        <v>3.1099999999999999E-6</v>
      </c>
      <c r="H18" s="17">
        <v>13.2</v>
      </c>
      <c r="I18" s="17">
        <v>524000000</v>
      </c>
      <c r="J18" s="20">
        <f t="shared" si="1"/>
        <v>0.23454788249494937</v>
      </c>
    </row>
    <row r="19" spans="2:10" ht="16" x14ac:dyDescent="0.2">
      <c r="B19" s="19">
        <v>11</v>
      </c>
      <c r="C19" s="17">
        <v>3.4999999999999999E-6</v>
      </c>
      <c r="D19" s="18">
        <v>15.9</v>
      </c>
      <c r="E19" s="16">
        <v>5</v>
      </c>
      <c r="F19" s="17">
        <v>2540000</v>
      </c>
      <c r="G19" s="17">
        <v>3.3299999999999999E-6</v>
      </c>
      <c r="H19" s="17">
        <v>13.5</v>
      </c>
      <c r="I19" s="17">
        <v>506000000</v>
      </c>
      <c r="J19" s="20">
        <f t="shared" si="1"/>
        <v>0.24007875908011603</v>
      </c>
    </row>
    <row r="20" spans="2:10" ht="16" x14ac:dyDescent="0.2">
      <c r="B20" s="19">
        <v>12</v>
      </c>
      <c r="C20" s="17">
        <v>3.7500000000000001E-6</v>
      </c>
      <c r="D20" s="18">
        <v>15.9</v>
      </c>
      <c r="E20" s="16">
        <v>5</v>
      </c>
      <c r="F20" s="17">
        <v>2480000</v>
      </c>
      <c r="G20" s="17">
        <v>3.58E-6</v>
      </c>
      <c r="H20" s="17">
        <v>13.6</v>
      </c>
      <c r="I20" s="17">
        <v>493000000</v>
      </c>
      <c r="J20" s="20">
        <f t="shared" si="1"/>
        <v>0.24192546096255399</v>
      </c>
    </row>
    <row r="21" spans="2:10" ht="16" x14ac:dyDescent="0.2">
      <c r="B21" s="19">
        <v>13</v>
      </c>
      <c r="C21" s="17">
        <v>3.9999999999999998E-6</v>
      </c>
      <c r="D21" s="18">
        <v>16.2</v>
      </c>
      <c r="E21" s="16">
        <v>5</v>
      </c>
      <c r="F21" s="17">
        <v>2400000</v>
      </c>
      <c r="G21" s="17">
        <v>4.1400000000000002E-6</v>
      </c>
      <c r="H21" s="17">
        <v>13.6</v>
      </c>
      <c r="I21" s="17">
        <v>478000000</v>
      </c>
      <c r="J21" s="20">
        <f t="shared" si="1"/>
        <v>0.24192546096255399</v>
      </c>
    </row>
    <row r="22" spans="2:10" ht="16" x14ac:dyDescent="0.2">
      <c r="B22" s="19">
        <v>14</v>
      </c>
      <c r="C22" s="17">
        <v>4.25E-6</v>
      </c>
      <c r="D22" s="18">
        <v>16.2</v>
      </c>
      <c r="E22" s="16">
        <v>5</v>
      </c>
      <c r="F22" s="17">
        <v>2240000</v>
      </c>
      <c r="G22" s="17">
        <v>4.6299999999999997E-6</v>
      </c>
      <c r="H22" s="17">
        <v>13.6</v>
      </c>
      <c r="I22" s="17">
        <v>447000000</v>
      </c>
      <c r="J22" s="20">
        <f t="shared" si="1"/>
        <v>0.24192546096255399</v>
      </c>
    </row>
    <row r="23" spans="2:10" ht="16" x14ac:dyDescent="0.2">
      <c r="B23" s="19">
        <v>15</v>
      </c>
      <c r="C23" s="17">
        <v>4.5000000000000001E-6</v>
      </c>
      <c r="D23" s="18">
        <v>16</v>
      </c>
      <c r="E23" s="16">
        <v>5</v>
      </c>
      <c r="F23" s="17">
        <v>2260000</v>
      </c>
      <c r="G23" s="17">
        <v>4.3900000000000003E-6</v>
      </c>
      <c r="H23" s="17">
        <v>13.9</v>
      </c>
      <c r="I23" s="17">
        <v>450000000</v>
      </c>
      <c r="J23" s="20">
        <f>+TAN(RADIANS(H23))</f>
        <v>0.24747498063152384</v>
      </c>
    </row>
    <row r="24" spans="2:10" ht="16" x14ac:dyDescent="0.2">
      <c r="B24" s="19">
        <v>16</v>
      </c>
      <c r="C24" s="17">
        <v>4.7500000000000003E-6</v>
      </c>
      <c r="D24" s="16">
        <v>16.100000000000001</v>
      </c>
      <c r="E24" s="16">
        <v>5</v>
      </c>
      <c r="F24" s="17">
        <v>2190000</v>
      </c>
      <c r="G24" s="17">
        <v>4.6999999999999999E-6</v>
      </c>
      <c r="H24" s="17">
        <v>13.9</v>
      </c>
      <c r="I24" s="17">
        <v>436000000</v>
      </c>
      <c r="J24" s="20">
        <f t="shared" si="1"/>
        <v>0.24747498063152384</v>
      </c>
    </row>
    <row r="25" spans="2:10" ht="16" x14ac:dyDescent="0.2">
      <c r="B25" s="21">
        <v>17</v>
      </c>
      <c r="C25" s="15">
        <v>5.0000000000000004E-6</v>
      </c>
      <c r="D25" s="14">
        <v>16.3</v>
      </c>
      <c r="E25" s="14">
        <v>5</v>
      </c>
      <c r="F25" s="15">
        <v>422000</v>
      </c>
      <c r="G25" s="15">
        <v>3.15E-5</v>
      </c>
      <c r="H25" s="15">
        <v>19.2</v>
      </c>
      <c r="I25" s="15">
        <v>84000000</v>
      </c>
      <c r="J25" s="22">
        <f t="shared" si="1"/>
        <v>0.34823684402002092</v>
      </c>
    </row>
    <row r="26" spans="2:10" ht="16" x14ac:dyDescent="0.2">
      <c r="B26" s="21">
        <v>18</v>
      </c>
      <c r="C26" s="15">
        <v>5.4999999999999999E-6</v>
      </c>
      <c r="D26" s="14">
        <v>16.2</v>
      </c>
      <c r="E26" s="14">
        <v>5</v>
      </c>
      <c r="F26" s="15">
        <v>347000</v>
      </c>
      <c r="G26" s="15">
        <v>3.8600000000000003E-5</v>
      </c>
      <c r="H26" s="15">
        <v>19.899999999999999</v>
      </c>
      <c r="I26" s="15">
        <v>69100000</v>
      </c>
      <c r="J26" s="22">
        <f t="shared" si="1"/>
        <v>0.36199494648014258</v>
      </c>
    </row>
    <row r="27" spans="2:10" ht="16" x14ac:dyDescent="0.2">
      <c r="B27" s="21">
        <v>19</v>
      </c>
      <c r="C27" s="15">
        <v>6.0000000000000002E-6</v>
      </c>
      <c r="D27" s="14">
        <v>16.100000000000001</v>
      </c>
      <c r="E27" s="14">
        <v>5</v>
      </c>
      <c r="F27" s="15">
        <v>306000</v>
      </c>
      <c r="G27" s="15">
        <v>4.3300000000000002E-5</v>
      </c>
      <c r="H27" s="15">
        <v>20.399999999999999</v>
      </c>
      <c r="I27" s="15">
        <v>61000000</v>
      </c>
      <c r="J27" s="22">
        <f t="shared" si="1"/>
        <v>0.37189666634987734</v>
      </c>
    </row>
    <row r="28" spans="2:10" ht="16" x14ac:dyDescent="0.2">
      <c r="B28" s="21">
        <v>20</v>
      </c>
      <c r="C28" s="15">
        <v>6.4999999999999996E-6</v>
      </c>
      <c r="D28" s="14">
        <v>16</v>
      </c>
      <c r="E28" s="14">
        <v>5</v>
      </c>
      <c r="F28" s="15">
        <v>491000</v>
      </c>
      <c r="G28" s="15">
        <v>2.4499999999999999E-5</v>
      </c>
      <c r="H28" s="15">
        <v>18.5</v>
      </c>
      <c r="I28" s="15">
        <v>52900000</v>
      </c>
      <c r="J28" s="22">
        <f t="shared" si="1"/>
        <v>0.33459531950207316</v>
      </c>
    </row>
    <row r="29" spans="2:10" ht="16" x14ac:dyDescent="0.2">
      <c r="B29" s="21">
        <v>21</v>
      </c>
      <c r="C29" s="15">
        <v>7.5000000000000002E-6</v>
      </c>
      <c r="D29" s="14">
        <v>16</v>
      </c>
      <c r="E29" s="14">
        <v>5</v>
      </c>
      <c r="F29" s="15">
        <v>728000</v>
      </c>
      <c r="G29" s="15">
        <v>16.3</v>
      </c>
      <c r="H29" s="15">
        <v>16.899999999999999</v>
      </c>
      <c r="I29" s="15">
        <v>145000000</v>
      </c>
      <c r="J29" s="22">
        <f t="shared" si="1"/>
        <v>0.30382322998118089</v>
      </c>
    </row>
    <row r="30" spans="2:10" ht="16" x14ac:dyDescent="0.2">
      <c r="B30" s="21">
        <v>22</v>
      </c>
      <c r="C30" s="15">
        <v>8.4999999999999999E-6</v>
      </c>
      <c r="D30" s="14">
        <v>15.9</v>
      </c>
      <c r="E30" s="14">
        <v>5</v>
      </c>
      <c r="F30" s="15">
        <v>361000</v>
      </c>
      <c r="G30" s="15">
        <v>3.6300000000000001E-5</v>
      </c>
      <c r="H30" s="15">
        <v>19.8</v>
      </c>
      <c r="I30" s="15">
        <v>71000000</v>
      </c>
      <c r="J30" s="22">
        <f t="shared" si="1"/>
        <v>0.36002215309575664</v>
      </c>
    </row>
    <row r="31" spans="2:10" ht="17" thickBot="1" x14ac:dyDescent="0.25">
      <c r="B31" s="23">
        <v>23</v>
      </c>
      <c r="C31" s="24">
        <v>1.0000000000000001E-5</v>
      </c>
      <c r="D31" s="25">
        <v>15.9</v>
      </c>
      <c r="E31" s="25">
        <v>5</v>
      </c>
      <c r="F31" s="24">
        <v>423000</v>
      </c>
      <c r="G31" s="24">
        <v>2.9799999999999999E-5</v>
      </c>
      <c r="H31" s="24">
        <v>19.2</v>
      </c>
      <c r="I31" s="24">
        <v>84200000</v>
      </c>
      <c r="J31" s="26">
        <f t="shared" si="1"/>
        <v>0.34823684402002092</v>
      </c>
    </row>
    <row r="33" spans="2:10" ht="16" x14ac:dyDescent="0.2">
      <c r="B33" s="56" t="s">
        <v>41</v>
      </c>
      <c r="C33" s="12"/>
      <c r="D33" s="11"/>
      <c r="E33" s="11"/>
      <c r="F33" s="12"/>
      <c r="G33" s="12"/>
      <c r="H33" s="12"/>
      <c r="I33" s="12"/>
      <c r="J33" s="11"/>
    </row>
    <row r="34" spans="2:10" ht="16" thickBot="1" x14ac:dyDescent="0.25"/>
    <row r="35" spans="2:10" ht="16" thickBot="1" x14ac:dyDescent="0.25">
      <c r="B35" s="58" t="s">
        <v>42</v>
      </c>
      <c r="C35" s="57">
        <f>+C17</f>
        <v>3.0000000000000001E-6</v>
      </c>
    </row>
  </sheetData>
  <mergeCells count="2">
    <mergeCell ref="B5:C5"/>
    <mergeCell ref="B2:S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AFA0E-B48E-4AEC-80C7-316F22481E2A}">
  <dimension ref="A2:DO88"/>
  <sheetViews>
    <sheetView zoomScale="88" zoomScaleNormal="85" workbookViewId="0">
      <selection activeCell="I99" sqref="I99"/>
    </sheetView>
  </sheetViews>
  <sheetFormatPr baseColWidth="10" defaultRowHeight="15" x14ac:dyDescent="0.2"/>
  <cols>
    <col min="1" max="1" width="14.33203125" customWidth="1"/>
    <col min="2" max="2" width="14.83203125" customWidth="1"/>
    <col min="4" max="4" width="14" customWidth="1"/>
    <col min="5" max="5" width="18.1640625" customWidth="1"/>
    <col min="7" max="7" width="15.5" customWidth="1"/>
    <col min="8" max="8" width="14.5" bestFit="1" customWidth="1"/>
    <col min="9" max="9" width="15.6640625" customWidth="1"/>
    <col min="10" max="10" width="4" style="104" customWidth="1"/>
    <col min="12" max="12" width="14.6640625" customWidth="1"/>
    <col min="15" max="15" width="16.5" customWidth="1"/>
    <col min="17" max="17" width="15.5" customWidth="1"/>
    <col min="18" max="18" width="14.5" customWidth="1"/>
    <col min="20" max="20" width="3.5" style="104" customWidth="1"/>
    <col min="22" max="22" width="14.6640625" customWidth="1"/>
    <col min="25" max="25" width="15.5" customWidth="1"/>
    <col min="27" max="27" width="14.33203125" customWidth="1"/>
    <col min="28" max="28" width="13.83203125" customWidth="1"/>
    <col min="29" max="29" width="12.83203125" customWidth="1"/>
    <col min="30" max="30" width="3.6640625" style="104" customWidth="1"/>
    <col min="32" max="32" width="14.5" customWidth="1"/>
    <col min="35" max="35" width="14.83203125" customWidth="1"/>
    <col min="37" max="37" width="15.1640625" customWidth="1"/>
    <col min="38" max="38" width="14.33203125" customWidth="1"/>
    <col min="40" max="40" width="4.5" style="104" customWidth="1"/>
  </cols>
  <sheetData>
    <row r="2" spans="1:43" ht="18.75" customHeight="1" x14ac:dyDescent="0.2">
      <c r="A2" s="135" t="s">
        <v>55</v>
      </c>
      <c r="B2" s="135"/>
      <c r="C2" s="135"/>
      <c r="D2" s="135"/>
      <c r="E2" s="135"/>
      <c r="F2" s="135"/>
      <c r="G2" s="135"/>
      <c r="H2" s="135"/>
      <c r="I2" s="135"/>
      <c r="K2" s="156" t="s">
        <v>61</v>
      </c>
      <c r="L2" s="156"/>
      <c r="M2" s="156"/>
      <c r="N2" s="156"/>
      <c r="O2" s="156"/>
      <c r="P2" s="156"/>
      <c r="Q2" s="156"/>
      <c r="R2" s="156"/>
      <c r="S2" s="156"/>
      <c r="U2" s="154" t="s">
        <v>63</v>
      </c>
      <c r="V2" s="154"/>
      <c r="W2" s="154"/>
      <c r="X2" s="154"/>
      <c r="Y2" s="154"/>
      <c r="Z2" s="154"/>
      <c r="AA2" s="154"/>
      <c r="AB2" s="154"/>
      <c r="AC2" s="154"/>
      <c r="AE2" s="155" t="s">
        <v>68</v>
      </c>
      <c r="AF2" s="155"/>
      <c r="AG2" s="155"/>
      <c r="AH2" s="155"/>
      <c r="AI2" s="155"/>
      <c r="AJ2" s="155"/>
      <c r="AK2" s="155"/>
      <c r="AL2" s="155"/>
      <c r="AM2" s="155"/>
    </row>
    <row r="3" spans="1:43" x14ac:dyDescent="0.2">
      <c r="L3" s="77"/>
      <c r="M3" s="77"/>
      <c r="N3" s="77"/>
      <c r="O3" s="77"/>
    </row>
    <row r="4" spans="1:43" x14ac:dyDescent="0.2">
      <c r="B4" s="70" t="s">
        <v>8</v>
      </c>
      <c r="C4" s="146" t="s">
        <v>54</v>
      </c>
      <c r="D4" s="146"/>
      <c r="E4" s="146"/>
      <c r="L4" s="83" t="s">
        <v>10</v>
      </c>
      <c r="M4" s="150" t="s">
        <v>62</v>
      </c>
      <c r="N4" s="150"/>
      <c r="O4" s="150"/>
      <c r="V4" s="94" t="s">
        <v>10</v>
      </c>
      <c r="W4" s="145" t="s">
        <v>65</v>
      </c>
      <c r="X4" s="145"/>
      <c r="Y4" s="145"/>
      <c r="AF4" s="105" t="s">
        <v>10</v>
      </c>
      <c r="AG4" s="134" t="s">
        <v>69</v>
      </c>
      <c r="AH4" s="134"/>
      <c r="AI4" s="134"/>
      <c r="AQ4" s="1"/>
    </row>
    <row r="5" spans="1:43" ht="16" thickBot="1" x14ac:dyDescent="0.25"/>
    <row r="6" spans="1:43" x14ac:dyDescent="0.2">
      <c r="B6" s="71" t="s">
        <v>48</v>
      </c>
      <c r="C6" s="28">
        <v>-16</v>
      </c>
      <c r="D6" s="29" t="s">
        <v>36</v>
      </c>
      <c r="G6" s="80"/>
      <c r="L6" s="84" t="s">
        <v>48</v>
      </c>
      <c r="M6" s="28">
        <v>-16</v>
      </c>
      <c r="N6" s="29" t="s">
        <v>36</v>
      </c>
      <c r="V6" s="95" t="s">
        <v>48</v>
      </c>
      <c r="W6" s="28">
        <v>-16</v>
      </c>
      <c r="X6" s="29" t="s">
        <v>36</v>
      </c>
      <c r="AF6" s="27" t="s">
        <v>48</v>
      </c>
      <c r="AG6" s="28">
        <v>-16</v>
      </c>
      <c r="AH6" s="29" t="s">
        <v>36</v>
      </c>
    </row>
    <row r="7" spans="1:43" ht="16" thickBot="1" x14ac:dyDescent="0.25">
      <c r="B7" s="72" t="s">
        <v>49</v>
      </c>
      <c r="C7" s="69">
        <v>3.0000000000000001E-6</v>
      </c>
      <c r="D7" s="34" t="s">
        <v>50</v>
      </c>
      <c r="L7" s="85" t="s">
        <v>49</v>
      </c>
      <c r="M7" s="69">
        <v>3.0000000000000001E-6</v>
      </c>
      <c r="N7" s="34" t="s">
        <v>50</v>
      </c>
      <c r="V7" s="96" t="s">
        <v>49</v>
      </c>
      <c r="W7" s="69">
        <v>3.0000000000000001E-6</v>
      </c>
      <c r="X7" s="34" t="s">
        <v>50</v>
      </c>
      <c r="AF7" s="32" t="s">
        <v>49</v>
      </c>
      <c r="AG7" s="69">
        <v>3.0000000000000001E-6</v>
      </c>
      <c r="AH7" s="34" t="s">
        <v>50</v>
      </c>
    </row>
    <row r="9" spans="1:43" ht="16" thickBot="1" x14ac:dyDescent="0.25">
      <c r="V9" s="13"/>
      <c r="W9" s="13"/>
      <c r="X9" s="13"/>
      <c r="Y9" s="13"/>
      <c r="Z9" s="13"/>
      <c r="AA9" s="13"/>
      <c r="AB9" s="13"/>
    </row>
    <row r="10" spans="1:43" ht="16" thickBot="1" x14ac:dyDescent="0.25">
      <c r="B10" s="61" t="s">
        <v>4</v>
      </c>
      <c r="C10" s="61" t="s">
        <v>43</v>
      </c>
      <c r="D10" s="61" t="s">
        <v>44</v>
      </c>
      <c r="E10" s="61" t="s">
        <v>45</v>
      </c>
      <c r="F10" s="62" t="s">
        <v>97</v>
      </c>
      <c r="G10" s="63" t="s">
        <v>14</v>
      </c>
      <c r="H10" s="62" t="s">
        <v>17</v>
      </c>
      <c r="L10" s="86" t="s">
        <v>4</v>
      </c>
      <c r="M10" s="86" t="s">
        <v>43</v>
      </c>
      <c r="N10" s="86" t="s">
        <v>44</v>
      </c>
      <c r="O10" s="86" t="s">
        <v>47</v>
      </c>
      <c r="P10" s="87" t="s">
        <v>102</v>
      </c>
      <c r="Q10" s="88" t="s">
        <v>18</v>
      </c>
      <c r="R10" s="87" t="s">
        <v>19</v>
      </c>
      <c r="V10" s="97" t="s">
        <v>4</v>
      </c>
      <c r="W10" s="97" t="s">
        <v>43</v>
      </c>
      <c r="X10" s="97" t="s">
        <v>44</v>
      </c>
      <c r="Y10" s="97" t="s">
        <v>66</v>
      </c>
      <c r="Z10" s="98" t="s">
        <v>100</v>
      </c>
      <c r="AA10" s="99" t="s">
        <v>22</v>
      </c>
      <c r="AB10" s="98" t="s">
        <v>23</v>
      </c>
      <c r="AF10" s="106" t="s">
        <v>4</v>
      </c>
      <c r="AG10" s="107" t="s">
        <v>70</v>
      </c>
      <c r="AH10" s="106" t="s">
        <v>44</v>
      </c>
      <c r="AI10" s="106" t="s">
        <v>67</v>
      </c>
      <c r="AJ10" s="108" t="s">
        <v>101</v>
      </c>
      <c r="AK10" s="109" t="s">
        <v>24</v>
      </c>
      <c r="AL10" s="108" t="s">
        <v>25</v>
      </c>
    </row>
    <row r="11" spans="1:43" x14ac:dyDescent="0.2">
      <c r="B11" s="73">
        <v>1</v>
      </c>
      <c r="C11" s="74">
        <v>24.3</v>
      </c>
      <c r="D11" s="74">
        <v>17.8</v>
      </c>
      <c r="E11" s="74">
        <v>2320000</v>
      </c>
      <c r="F11" s="74">
        <v>17.2</v>
      </c>
      <c r="G11" s="64">
        <v>0.309</v>
      </c>
      <c r="H11" s="74">
        <v>4.66E-8</v>
      </c>
      <c r="L11" s="3">
        <v>1</v>
      </c>
      <c r="M11" s="5">
        <v>24.7</v>
      </c>
      <c r="N11" s="5">
        <v>11.5</v>
      </c>
      <c r="O11" s="5">
        <v>5290000</v>
      </c>
      <c r="P11" s="5">
        <v>16.100000000000001</v>
      </c>
      <c r="Q11" s="1">
        <v>0.28899999999999998</v>
      </c>
      <c r="R11" s="5">
        <v>1150000000</v>
      </c>
      <c r="V11" s="73">
        <v>1</v>
      </c>
      <c r="W11" s="74">
        <v>25.2</v>
      </c>
      <c r="X11" s="74">
        <v>5.59</v>
      </c>
      <c r="Y11" s="74">
        <v>5920000</v>
      </c>
      <c r="Z11" s="74">
        <v>13.5</v>
      </c>
      <c r="AA11" s="64">
        <v>0.24</v>
      </c>
      <c r="AB11" s="74">
        <v>1270000000</v>
      </c>
      <c r="AF11" s="73">
        <v>1</v>
      </c>
      <c r="AG11" s="78">
        <v>25.3</v>
      </c>
      <c r="AH11" s="74">
        <v>18.3</v>
      </c>
      <c r="AI11" s="74">
        <v>5130000</v>
      </c>
      <c r="AJ11" s="74">
        <v>15.9</v>
      </c>
      <c r="AK11" s="64">
        <v>0.28599999999999998</v>
      </c>
      <c r="AL11" s="74">
        <v>1.08E-9</v>
      </c>
    </row>
    <row r="12" spans="1:43" x14ac:dyDescent="0.2">
      <c r="B12" s="73">
        <v>1.468</v>
      </c>
      <c r="C12" s="74">
        <v>24.3</v>
      </c>
      <c r="D12" s="74">
        <v>138</v>
      </c>
      <c r="E12" s="74">
        <v>12100</v>
      </c>
      <c r="F12" s="74">
        <v>35.5</v>
      </c>
      <c r="G12" s="64">
        <v>0.71499999999999997</v>
      </c>
      <c r="H12" s="74">
        <v>2440000</v>
      </c>
      <c r="L12" s="3">
        <v>1.468</v>
      </c>
      <c r="M12" s="5">
        <v>24.7</v>
      </c>
      <c r="N12" s="5">
        <v>15.4</v>
      </c>
      <c r="O12" s="5">
        <v>512000</v>
      </c>
      <c r="P12" s="5">
        <v>1.06</v>
      </c>
      <c r="Q12" s="1">
        <v>1.8499999999999999E-2</v>
      </c>
      <c r="R12" s="5">
        <v>111000000</v>
      </c>
      <c r="V12" s="73">
        <v>1.468</v>
      </c>
      <c r="W12" s="74">
        <v>25.2</v>
      </c>
      <c r="X12" s="74">
        <v>8.34</v>
      </c>
      <c r="Y12" s="74">
        <v>1590000</v>
      </c>
      <c r="Z12" s="74">
        <v>4.87</v>
      </c>
      <c r="AA12" s="64">
        <v>8.5199999999999998E-2</v>
      </c>
      <c r="AB12" s="74">
        <v>342000000</v>
      </c>
      <c r="AF12" s="73">
        <v>1.468</v>
      </c>
      <c r="AG12" s="78">
        <v>25.3</v>
      </c>
      <c r="AH12" s="74">
        <v>20.6</v>
      </c>
      <c r="AI12" s="74">
        <v>36300</v>
      </c>
      <c r="AJ12" s="74">
        <v>1.28</v>
      </c>
      <c r="AK12" s="64">
        <v>2.23E-2</v>
      </c>
      <c r="AL12" s="74">
        <v>7.6399999999999997E-6</v>
      </c>
    </row>
    <row r="13" spans="1:43" x14ac:dyDescent="0.2">
      <c r="B13" s="73">
        <v>2.1539999999999999</v>
      </c>
      <c r="C13" s="74">
        <v>24.3</v>
      </c>
      <c r="D13" s="74">
        <v>139</v>
      </c>
      <c r="E13" s="74">
        <v>80000</v>
      </c>
      <c r="F13" s="74">
        <v>18</v>
      </c>
      <c r="G13" s="64">
        <v>0.32600000000000001</v>
      </c>
      <c r="H13" s="74">
        <v>16100000</v>
      </c>
      <c r="L13" s="3">
        <v>2.1539999999999999</v>
      </c>
      <c r="M13" s="5">
        <v>24.7</v>
      </c>
      <c r="N13" s="5">
        <v>16.2</v>
      </c>
      <c r="O13" s="5">
        <v>14300</v>
      </c>
      <c r="P13" s="5">
        <v>6.19</v>
      </c>
      <c r="Q13" s="1">
        <v>0.109</v>
      </c>
      <c r="R13" s="5">
        <v>3100000</v>
      </c>
      <c r="V13" s="73">
        <v>2.1539999999999999</v>
      </c>
      <c r="W13" s="74">
        <v>25.2</v>
      </c>
      <c r="X13" s="74">
        <v>8.8800000000000008</v>
      </c>
      <c r="Y13" s="74">
        <v>25300</v>
      </c>
      <c r="Z13" s="74">
        <v>-17.3</v>
      </c>
      <c r="AA13" s="64">
        <v>-0.311</v>
      </c>
      <c r="AB13" s="74">
        <v>5440000</v>
      </c>
      <c r="AF13" s="73">
        <v>2.1539999999999999</v>
      </c>
      <c r="AG13" s="78">
        <v>25.3</v>
      </c>
      <c r="AH13" s="74">
        <v>21.7</v>
      </c>
      <c r="AI13" s="74">
        <v>8670</v>
      </c>
      <c r="AJ13" s="74">
        <v>-26.2</v>
      </c>
      <c r="AK13" s="64">
        <v>-0.49099999999999999</v>
      </c>
      <c r="AL13" s="74">
        <v>1820000</v>
      </c>
    </row>
    <row r="14" spans="1:43" x14ac:dyDescent="0.2">
      <c r="B14" s="73">
        <v>3.1619999999999999</v>
      </c>
      <c r="C14" s="74">
        <v>24.3</v>
      </c>
      <c r="D14" s="74">
        <v>140</v>
      </c>
      <c r="E14" s="74">
        <v>139000</v>
      </c>
      <c r="F14" s="74">
        <v>6.29</v>
      </c>
      <c r="G14" s="64">
        <v>0.11</v>
      </c>
      <c r="H14" s="74">
        <v>28000000</v>
      </c>
      <c r="L14" s="3">
        <v>3.1619999999999999</v>
      </c>
      <c r="M14" s="5">
        <v>24.7</v>
      </c>
      <c r="N14" s="5">
        <v>17</v>
      </c>
      <c r="O14" s="5">
        <v>38500</v>
      </c>
      <c r="P14" s="5">
        <v>1.32</v>
      </c>
      <c r="Q14" s="1">
        <v>2.3E-2</v>
      </c>
      <c r="R14" s="5">
        <v>8340000</v>
      </c>
      <c r="V14" s="73">
        <v>3.1619999999999999</v>
      </c>
      <c r="W14" s="74">
        <v>25.2</v>
      </c>
      <c r="X14" s="74">
        <v>9.26</v>
      </c>
      <c r="Y14" s="74">
        <v>61200</v>
      </c>
      <c r="Z14" s="74">
        <v>1.98</v>
      </c>
      <c r="AA14" s="64">
        <v>3.4500000000000003E-2</v>
      </c>
      <c r="AB14" s="74">
        <v>13100000</v>
      </c>
      <c r="AF14" s="73">
        <v>3.1619999999999999</v>
      </c>
      <c r="AG14" s="78">
        <v>25.2</v>
      </c>
      <c r="AH14" s="74">
        <v>22.9</v>
      </c>
      <c r="AI14" s="74">
        <v>14800</v>
      </c>
      <c r="AJ14" s="74">
        <v>15.2</v>
      </c>
      <c r="AK14" s="64">
        <v>0.27100000000000002</v>
      </c>
      <c r="AL14" s="74">
        <v>3.1099999999999999E-6</v>
      </c>
    </row>
    <row r="15" spans="1:43" x14ac:dyDescent="0.2">
      <c r="B15" s="73">
        <v>4.6420000000000003</v>
      </c>
      <c r="C15" s="74">
        <v>24.3</v>
      </c>
      <c r="D15" s="74">
        <v>140</v>
      </c>
      <c r="E15" s="74">
        <v>163000</v>
      </c>
      <c r="F15" s="74">
        <v>4.1100000000000003</v>
      </c>
      <c r="G15" s="64">
        <v>7.1800000000000003E-2</v>
      </c>
      <c r="H15" s="74">
        <v>32700000</v>
      </c>
      <c r="L15" s="3">
        <v>4.6420000000000003</v>
      </c>
      <c r="M15" s="5">
        <v>24.7</v>
      </c>
      <c r="N15" s="5">
        <v>17.7</v>
      </c>
      <c r="O15" s="5">
        <v>26200</v>
      </c>
      <c r="P15" s="5">
        <v>3.4</v>
      </c>
      <c r="Q15" s="1">
        <v>5.9400000000000001E-2</v>
      </c>
      <c r="R15" s="5">
        <v>5680000</v>
      </c>
      <c r="V15" s="73">
        <v>4.6420000000000003</v>
      </c>
      <c r="W15" s="74">
        <v>25.3</v>
      </c>
      <c r="X15" s="74">
        <v>9.56</v>
      </c>
      <c r="Y15" s="74">
        <v>117000</v>
      </c>
      <c r="Z15" s="74">
        <v>2.59</v>
      </c>
      <c r="AA15" s="64">
        <v>4.5199999999999997E-2</v>
      </c>
      <c r="AB15" s="74">
        <v>25200000</v>
      </c>
      <c r="AF15" s="73">
        <v>6.8129999999999997</v>
      </c>
      <c r="AG15" s="78">
        <v>25.3</v>
      </c>
      <c r="AH15" s="74">
        <v>134</v>
      </c>
      <c r="AI15" s="74">
        <v>96500</v>
      </c>
      <c r="AJ15" s="74">
        <v>17.100000000000001</v>
      </c>
      <c r="AK15" s="64">
        <v>-0.157</v>
      </c>
      <c r="AL15" s="74">
        <v>20300000</v>
      </c>
    </row>
    <row r="16" spans="1:43" ht="16" thickBot="1" x14ac:dyDescent="0.25">
      <c r="B16" s="73">
        <v>6.8129999999999997</v>
      </c>
      <c r="C16" s="74">
        <v>24.3</v>
      </c>
      <c r="D16" s="74">
        <v>140</v>
      </c>
      <c r="E16" s="74">
        <v>266000</v>
      </c>
      <c r="F16" s="74">
        <v>5.8</v>
      </c>
      <c r="G16" s="64">
        <v>0.10199999999999999</v>
      </c>
      <c r="H16" s="74">
        <v>53400000</v>
      </c>
      <c r="L16" s="3">
        <v>6.8129999999999997</v>
      </c>
      <c r="M16" s="5">
        <v>24.7</v>
      </c>
      <c r="N16" s="5">
        <v>18.600000000000001</v>
      </c>
      <c r="O16" s="5">
        <v>47100</v>
      </c>
      <c r="P16" s="5">
        <v>0.26700000000000002</v>
      </c>
      <c r="Q16" s="1">
        <v>4.5999999999999999E-3</v>
      </c>
      <c r="R16" s="5">
        <v>10200000</v>
      </c>
      <c r="V16" s="73">
        <v>6.8129999999999997</v>
      </c>
      <c r="W16" s="74">
        <v>25.2</v>
      </c>
      <c r="X16" s="74">
        <v>9.83</v>
      </c>
      <c r="Y16" s="74">
        <v>131000</v>
      </c>
      <c r="Z16" s="74">
        <v>-1.93</v>
      </c>
      <c r="AA16" s="64">
        <v>-3.3700000000000001E-2</v>
      </c>
      <c r="AB16" s="74">
        <v>28300000</v>
      </c>
      <c r="AF16" s="75">
        <v>10</v>
      </c>
      <c r="AG16" s="79">
        <v>25.2</v>
      </c>
      <c r="AH16" s="76">
        <v>136</v>
      </c>
      <c r="AI16" s="76">
        <v>126000</v>
      </c>
      <c r="AJ16" s="76">
        <v>-0.12</v>
      </c>
      <c r="AK16" s="65">
        <v>-0.21299999999999999</v>
      </c>
      <c r="AL16" s="76">
        <v>26500000</v>
      </c>
    </row>
    <row r="17" spans="2:38" ht="16" thickBot="1" x14ac:dyDescent="0.25">
      <c r="B17" s="75">
        <v>10</v>
      </c>
      <c r="C17" s="76">
        <v>24.3</v>
      </c>
      <c r="D17" s="76">
        <v>141</v>
      </c>
      <c r="E17" s="76">
        <v>427000</v>
      </c>
      <c r="F17" s="76">
        <v>-0.28100000000000003</v>
      </c>
      <c r="G17" s="65">
        <v>-4.8999999999999998E-3</v>
      </c>
      <c r="H17" s="76">
        <v>85700000</v>
      </c>
      <c r="L17" s="4">
        <v>10</v>
      </c>
      <c r="M17" s="6">
        <v>24.7</v>
      </c>
      <c r="N17" s="6">
        <v>19.8</v>
      </c>
      <c r="O17" s="6">
        <v>41400</v>
      </c>
      <c r="P17" s="6">
        <v>-11.6</v>
      </c>
      <c r="Q17" s="2">
        <v>-0.20599999999999999</v>
      </c>
      <c r="R17" s="6">
        <v>8970000</v>
      </c>
      <c r="V17" s="75">
        <v>10</v>
      </c>
      <c r="W17" s="76">
        <v>25.2</v>
      </c>
      <c r="X17" s="76">
        <v>10.1</v>
      </c>
      <c r="Y17" s="76">
        <v>165000</v>
      </c>
      <c r="Z17" s="76">
        <v>-6.02</v>
      </c>
      <c r="AA17" s="65">
        <v>-0.105</v>
      </c>
      <c r="AB17" s="76">
        <v>35400000</v>
      </c>
      <c r="AG17" s="1"/>
      <c r="AH17" s="1"/>
      <c r="AI17" s="1"/>
      <c r="AJ17" s="1"/>
      <c r="AK17" s="1"/>
      <c r="AL17" s="1"/>
    </row>
    <row r="21" spans="2:38" x14ac:dyDescent="0.2">
      <c r="B21" s="70" t="s">
        <v>7</v>
      </c>
      <c r="C21" s="146" t="s">
        <v>54</v>
      </c>
      <c r="D21" s="146"/>
      <c r="E21" s="146"/>
      <c r="L21" s="83" t="s">
        <v>11</v>
      </c>
      <c r="M21" s="150" t="s">
        <v>62</v>
      </c>
      <c r="N21" s="150"/>
      <c r="O21" s="150"/>
      <c r="V21" s="94" t="s">
        <v>11</v>
      </c>
      <c r="W21" s="145" t="s">
        <v>65</v>
      </c>
      <c r="X21" s="145"/>
      <c r="Y21" s="145"/>
      <c r="AF21" s="105" t="s">
        <v>11</v>
      </c>
      <c r="AG21" s="134" t="s">
        <v>69</v>
      </c>
      <c r="AH21" s="134"/>
      <c r="AI21" s="134"/>
    </row>
    <row r="22" spans="2:38" ht="16" thickBot="1" x14ac:dyDescent="0.25"/>
    <row r="23" spans="2:38" x14ac:dyDescent="0.2">
      <c r="B23" s="71" t="s">
        <v>48</v>
      </c>
      <c r="C23" s="28">
        <v>-16</v>
      </c>
      <c r="D23" s="29" t="s">
        <v>36</v>
      </c>
      <c r="L23" s="84" t="s">
        <v>48</v>
      </c>
      <c r="M23" s="28">
        <v>-16</v>
      </c>
      <c r="N23" s="29" t="s">
        <v>36</v>
      </c>
      <c r="V23" s="95" t="s">
        <v>48</v>
      </c>
      <c r="W23" s="28">
        <v>-16</v>
      </c>
      <c r="X23" s="29" t="s">
        <v>36</v>
      </c>
      <c r="AF23" s="27" t="s">
        <v>48</v>
      </c>
      <c r="AG23" s="28">
        <v>-16</v>
      </c>
      <c r="AH23" s="29" t="s">
        <v>36</v>
      </c>
    </row>
    <row r="24" spans="2:38" ht="16" thickBot="1" x14ac:dyDescent="0.25">
      <c r="B24" s="72" t="s">
        <v>49</v>
      </c>
      <c r="C24" s="69">
        <v>3.0000000000000001E-6</v>
      </c>
      <c r="D24" s="34" t="s">
        <v>50</v>
      </c>
      <c r="L24" s="85" t="s">
        <v>49</v>
      </c>
      <c r="M24" s="69">
        <v>3.0000000000000001E-6</v>
      </c>
      <c r="N24" s="34" t="s">
        <v>50</v>
      </c>
      <c r="V24" s="96" t="s">
        <v>49</v>
      </c>
      <c r="W24" s="69">
        <v>3.0000000000000001E-6</v>
      </c>
      <c r="X24" s="34" t="s">
        <v>50</v>
      </c>
      <c r="AF24" s="32" t="s">
        <v>49</v>
      </c>
      <c r="AG24" s="69">
        <v>3.0000000000000001E-6</v>
      </c>
      <c r="AH24" s="34" t="s">
        <v>50</v>
      </c>
    </row>
    <row r="26" spans="2:38" ht="16" thickBot="1" x14ac:dyDescent="0.25"/>
    <row r="27" spans="2:38" ht="16" thickBot="1" x14ac:dyDescent="0.25">
      <c r="B27" s="61" t="s">
        <v>4</v>
      </c>
      <c r="C27" s="61" t="s">
        <v>43</v>
      </c>
      <c r="D27" s="61" t="s">
        <v>44</v>
      </c>
      <c r="E27" s="61" t="s">
        <v>51</v>
      </c>
      <c r="F27" s="62" t="s">
        <v>46</v>
      </c>
      <c r="G27" s="63" t="s">
        <v>52</v>
      </c>
      <c r="H27" s="62" t="s">
        <v>53</v>
      </c>
      <c r="L27" s="9" t="s">
        <v>4</v>
      </c>
      <c r="M27" s="9" t="s">
        <v>5</v>
      </c>
      <c r="N27" s="9" t="s">
        <v>0</v>
      </c>
      <c r="O27" s="9" t="s">
        <v>1</v>
      </c>
      <c r="P27" s="10" t="s">
        <v>2</v>
      </c>
      <c r="Q27" s="89" t="s">
        <v>3</v>
      </c>
      <c r="R27" s="10" t="s">
        <v>19</v>
      </c>
      <c r="V27" s="97" t="s">
        <v>4</v>
      </c>
      <c r="W27" s="97" t="s">
        <v>43</v>
      </c>
      <c r="X27" s="97" t="s">
        <v>44</v>
      </c>
      <c r="Y27" s="97" t="s">
        <v>67</v>
      </c>
      <c r="Z27" s="98" t="s">
        <v>46</v>
      </c>
      <c r="AA27" s="99" t="s">
        <v>24</v>
      </c>
      <c r="AB27" s="98" t="s">
        <v>25</v>
      </c>
      <c r="AF27" s="106" t="s">
        <v>4</v>
      </c>
      <c r="AG27" s="107" t="s">
        <v>70</v>
      </c>
      <c r="AH27" s="106" t="s">
        <v>44</v>
      </c>
      <c r="AI27" s="106" t="s">
        <v>66</v>
      </c>
      <c r="AJ27" s="108" t="s">
        <v>46</v>
      </c>
      <c r="AK27" s="109" t="s">
        <v>22</v>
      </c>
      <c r="AL27" s="108" t="s">
        <v>23</v>
      </c>
    </row>
    <row r="28" spans="2:38" x14ac:dyDescent="0.2">
      <c r="B28" s="73">
        <v>1</v>
      </c>
      <c r="C28" s="74">
        <v>24.6</v>
      </c>
      <c r="D28" s="74">
        <v>13.2</v>
      </c>
      <c r="E28" s="74">
        <v>3910000</v>
      </c>
      <c r="F28" s="74">
        <v>16.8</v>
      </c>
      <c r="G28" s="64">
        <v>0.30099999999999999</v>
      </c>
      <c r="H28" s="74">
        <v>829000000</v>
      </c>
      <c r="L28" s="3">
        <v>1</v>
      </c>
      <c r="M28" s="5">
        <v>24.7</v>
      </c>
      <c r="N28" s="5">
        <v>78.7</v>
      </c>
      <c r="O28" s="5">
        <v>1080000</v>
      </c>
      <c r="P28" s="5">
        <v>24</v>
      </c>
      <c r="Q28" s="1">
        <v>0.44500000000000001</v>
      </c>
      <c r="R28" s="5">
        <v>233000000</v>
      </c>
      <c r="V28" s="73">
        <v>1</v>
      </c>
      <c r="W28" s="74">
        <v>25.3</v>
      </c>
      <c r="X28" s="74">
        <v>90.4</v>
      </c>
      <c r="Y28" s="74">
        <v>962000</v>
      </c>
      <c r="Z28" s="74">
        <v>19.600000000000001</v>
      </c>
      <c r="AA28" s="64">
        <v>0.35599999999999998</v>
      </c>
      <c r="AB28" s="74">
        <v>207000000</v>
      </c>
      <c r="AF28" s="73">
        <v>1</v>
      </c>
      <c r="AG28" s="74">
        <v>25.2</v>
      </c>
      <c r="AH28" s="74">
        <v>15.7</v>
      </c>
      <c r="AI28" s="74">
        <v>3.2200000000000001E-6</v>
      </c>
      <c r="AJ28" s="74">
        <v>18.100000000000001</v>
      </c>
      <c r="AK28" s="74">
        <v>0.32600000000000001</v>
      </c>
      <c r="AL28" s="78">
        <v>684000000</v>
      </c>
    </row>
    <row r="29" spans="2:38" x14ac:dyDescent="0.2">
      <c r="B29" s="73">
        <v>1.585</v>
      </c>
      <c r="C29" s="74">
        <v>24.6</v>
      </c>
      <c r="D29" s="74">
        <v>137</v>
      </c>
      <c r="E29" s="74">
        <v>13700</v>
      </c>
      <c r="F29" s="74">
        <v>34.799999999999997</v>
      </c>
      <c r="G29" s="64">
        <v>0.69399999999999995</v>
      </c>
      <c r="H29" s="74">
        <v>2900000</v>
      </c>
      <c r="L29" s="3">
        <v>1.468</v>
      </c>
      <c r="M29" s="5">
        <v>24.7</v>
      </c>
      <c r="N29" s="5">
        <v>130</v>
      </c>
      <c r="O29" s="5">
        <v>13500</v>
      </c>
      <c r="P29" s="5">
        <v>-0.85599999999999998</v>
      </c>
      <c r="Q29" s="1">
        <v>-1.49E-2</v>
      </c>
      <c r="R29" s="5">
        <v>2.92E-6</v>
      </c>
      <c r="V29" s="73">
        <v>1.468</v>
      </c>
      <c r="W29" s="74">
        <v>25.3</v>
      </c>
      <c r="X29" s="74">
        <v>125</v>
      </c>
      <c r="Y29" s="74">
        <v>74500</v>
      </c>
      <c r="Z29" s="74">
        <v>3.77</v>
      </c>
      <c r="AA29" s="64">
        <v>6.59E-2</v>
      </c>
      <c r="AB29" s="74">
        <v>16000000</v>
      </c>
      <c r="AF29" s="73">
        <v>1.468</v>
      </c>
      <c r="AG29" s="74">
        <v>25.2</v>
      </c>
      <c r="AH29" s="74">
        <v>1.41</v>
      </c>
      <c r="AI29" s="74">
        <v>57100</v>
      </c>
      <c r="AJ29" s="74">
        <v>13.6</v>
      </c>
      <c r="AK29" s="74">
        <v>0.24199999999999999</v>
      </c>
      <c r="AL29" s="78">
        <v>12100000</v>
      </c>
    </row>
    <row r="30" spans="2:38" x14ac:dyDescent="0.2">
      <c r="B30" s="73">
        <v>2.512</v>
      </c>
      <c r="C30" s="74">
        <v>24.6</v>
      </c>
      <c r="D30" s="74">
        <v>139</v>
      </c>
      <c r="E30" s="74">
        <v>72900</v>
      </c>
      <c r="F30" s="74">
        <v>0.39500000000000002</v>
      </c>
      <c r="G30" s="64">
        <v>6.8999999999999999E-3</v>
      </c>
      <c r="H30" s="74">
        <v>15500000</v>
      </c>
      <c r="L30" s="3">
        <v>2.1539999999999999</v>
      </c>
      <c r="M30" s="5">
        <v>24.7</v>
      </c>
      <c r="N30" s="5">
        <v>132</v>
      </c>
      <c r="O30" s="5">
        <v>44100</v>
      </c>
      <c r="P30" s="5">
        <v>16.399999999999999</v>
      </c>
      <c r="Q30" s="1">
        <v>0.29499999999999998</v>
      </c>
      <c r="R30" s="5">
        <v>9510000</v>
      </c>
      <c r="V30" s="73">
        <v>2.1539999999999999</v>
      </c>
      <c r="W30" s="74">
        <v>25.3</v>
      </c>
      <c r="X30" s="74">
        <v>126</v>
      </c>
      <c r="Y30" s="74">
        <v>97700</v>
      </c>
      <c r="Z30" s="74">
        <v>-0.36099999999999999</v>
      </c>
      <c r="AA30" s="64">
        <v>-6.3099999999999996E-3</v>
      </c>
      <c r="AB30" s="74">
        <v>21000000</v>
      </c>
      <c r="AF30" s="73">
        <v>2.1539999999999999</v>
      </c>
      <c r="AG30" s="74">
        <v>25.2</v>
      </c>
      <c r="AH30" s="74">
        <v>141.80000000000001</v>
      </c>
      <c r="AI30" s="74">
        <v>69700</v>
      </c>
      <c r="AJ30" s="74">
        <v>17.2</v>
      </c>
      <c r="AK30" s="74">
        <v>0.31</v>
      </c>
      <c r="AL30" s="78">
        <v>14800000</v>
      </c>
    </row>
    <row r="31" spans="2:38" x14ac:dyDescent="0.2">
      <c r="B31" s="73">
        <v>3.9809999999999999</v>
      </c>
      <c r="C31" s="74">
        <v>24.6</v>
      </c>
      <c r="D31" s="74">
        <v>139</v>
      </c>
      <c r="E31" s="74">
        <v>129000</v>
      </c>
      <c r="F31" s="74">
        <v>2.89</v>
      </c>
      <c r="G31" s="64">
        <v>5.04E-2</v>
      </c>
      <c r="H31" s="74">
        <v>27400000</v>
      </c>
      <c r="L31" s="3">
        <v>3.1619999999999999</v>
      </c>
      <c r="M31" s="5">
        <v>24.7</v>
      </c>
      <c r="N31" s="5">
        <v>133</v>
      </c>
      <c r="O31" s="5">
        <v>107000</v>
      </c>
      <c r="P31" s="5">
        <v>7.15</v>
      </c>
      <c r="Q31" s="1">
        <v>0.125</v>
      </c>
      <c r="R31" s="5">
        <v>23200000</v>
      </c>
      <c r="V31" s="73">
        <v>3.1619999999999999</v>
      </c>
      <c r="W31" s="74">
        <v>25.3</v>
      </c>
      <c r="X31" s="74">
        <v>126</v>
      </c>
      <c r="Y31" s="74">
        <v>214000</v>
      </c>
      <c r="Z31" s="74">
        <v>0.74199999999999999</v>
      </c>
      <c r="AA31" s="64">
        <v>1.29E-2</v>
      </c>
      <c r="AB31" s="74">
        <v>45900000</v>
      </c>
      <c r="AF31" s="73">
        <v>3.1619999999999999</v>
      </c>
      <c r="AG31" s="74">
        <v>25.2</v>
      </c>
      <c r="AH31" s="74">
        <v>141.80000000000001</v>
      </c>
      <c r="AI31" s="74">
        <v>103000</v>
      </c>
      <c r="AJ31" s="74">
        <v>-1.43E-2</v>
      </c>
      <c r="AK31" s="74">
        <v>-2.5000000000000001E-4</v>
      </c>
      <c r="AL31" s="78">
        <v>21900000</v>
      </c>
    </row>
    <row r="32" spans="2:38" x14ac:dyDescent="0.2">
      <c r="B32" s="73">
        <v>6.31</v>
      </c>
      <c r="C32" s="74">
        <v>24.6</v>
      </c>
      <c r="D32" s="74">
        <v>140</v>
      </c>
      <c r="E32" s="74">
        <v>246000</v>
      </c>
      <c r="F32" s="74">
        <v>-4.0999999999999996</v>
      </c>
      <c r="G32" s="64">
        <v>-7.2800000000000004E-2</v>
      </c>
      <c r="H32" s="74">
        <v>52100000</v>
      </c>
      <c r="L32" s="3">
        <v>4.6420000000000003</v>
      </c>
      <c r="M32" s="5">
        <v>24.7</v>
      </c>
      <c r="N32" s="5">
        <v>134</v>
      </c>
      <c r="O32" s="5">
        <v>163000</v>
      </c>
      <c r="P32" s="5">
        <v>-15</v>
      </c>
      <c r="Q32" s="1">
        <v>-0.26900000000000002</v>
      </c>
      <c r="R32" s="5">
        <v>35200000</v>
      </c>
      <c r="V32" s="73">
        <v>4.6420000000000003</v>
      </c>
      <c r="W32" s="74">
        <v>25.2</v>
      </c>
      <c r="X32" s="74">
        <v>127</v>
      </c>
      <c r="Y32" s="74">
        <v>324000</v>
      </c>
      <c r="Z32" s="74">
        <v>-6.14</v>
      </c>
      <c r="AA32" s="64">
        <v>-0.108</v>
      </c>
      <c r="AB32" s="74">
        <v>69600000</v>
      </c>
      <c r="AF32" s="73">
        <v>4.6420000000000003</v>
      </c>
      <c r="AG32" s="74">
        <v>25.2</v>
      </c>
      <c r="AH32" s="74">
        <v>143</v>
      </c>
      <c r="AI32" s="74">
        <v>164000</v>
      </c>
      <c r="AJ32" s="74">
        <v>2.1</v>
      </c>
      <c r="AK32" s="74">
        <v>3.6700000000000003E-2</v>
      </c>
      <c r="AL32" s="78">
        <v>34800000</v>
      </c>
    </row>
    <row r="33" spans="2:38" ht="16" thickBot="1" x14ac:dyDescent="0.25">
      <c r="B33" s="75">
        <v>10</v>
      </c>
      <c r="C33" s="76">
        <v>24.6</v>
      </c>
      <c r="D33" s="76">
        <v>140</v>
      </c>
      <c r="E33" s="76">
        <v>442000</v>
      </c>
      <c r="F33" s="76">
        <v>5.36</v>
      </c>
      <c r="G33" s="65">
        <v>-9.3899999999999997E-2</v>
      </c>
      <c r="H33" s="76">
        <v>93700000</v>
      </c>
      <c r="L33" s="3">
        <v>6.8129999999999997</v>
      </c>
      <c r="M33" s="5">
        <v>24.7</v>
      </c>
      <c r="N33" s="5">
        <v>135</v>
      </c>
      <c r="O33" s="5">
        <v>2.9E-5</v>
      </c>
      <c r="P33" s="5">
        <v>-8.2899999999999991</v>
      </c>
      <c r="Q33" s="1">
        <v>-0.14599999999999999</v>
      </c>
      <c r="R33" s="5">
        <v>62600000</v>
      </c>
      <c r="V33" s="73">
        <v>6.8129999999999997</v>
      </c>
      <c r="W33" s="74">
        <v>25.2</v>
      </c>
      <c r="X33" s="74">
        <v>127</v>
      </c>
      <c r="Y33" s="74">
        <v>539000</v>
      </c>
      <c r="Z33" s="74">
        <v>-9.69</v>
      </c>
      <c r="AA33" s="64">
        <v>-0.17100000000000001</v>
      </c>
      <c r="AB33" s="74">
        <v>116000000</v>
      </c>
      <c r="AF33" s="73">
        <v>6.8129999999999997</v>
      </c>
      <c r="AG33" s="74">
        <v>25.2</v>
      </c>
      <c r="AH33" s="74">
        <v>143</v>
      </c>
      <c r="AI33" s="74">
        <v>220000</v>
      </c>
      <c r="AJ33" s="74">
        <v>3.99</v>
      </c>
      <c r="AK33" s="74">
        <v>6.9699999999999998E-2</v>
      </c>
      <c r="AL33" s="78">
        <v>46700000</v>
      </c>
    </row>
    <row r="34" spans="2:38" ht="16" thickBot="1" x14ac:dyDescent="0.25">
      <c r="C34" s="1"/>
      <c r="D34" s="1"/>
      <c r="E34" s="1"/>
      <c r="F34" s="1"/>
      <c r="G34" s="1"/>
      <c r="H34" s="1"/>
      <c r="L34" s="4">
        <v>10</v>
      </c>
      <c r="M34" s="6">
        <v>24.7</v>
      </c>
      <c r="N34" s="6">
        <v>135</v>
      </c>
      <c r="O34" s="6">
        <v>493000</v>
      </c>
      <c r="P34" s="6">
        <v>-6.17</v>
      </c>
      <c r="Q34" s="2">
        <v>-0.108</v>
      </c>
      <c r="R34" s="6">
        <v>106000000</v>
      </c>
      <c r="V34" s="75">
        <v>10</v>
      </c>
      <c r="W34" s="76">
        <v>25.2</v>
      </c>
      <c r="X34" s="76">
        <v>127</v>
      </c>
      <c r="Y34" s="76">
        <v>662000</v>
      </c>
      <c r="Z34" s="76">
        <v>-6.6</v>
      </c>
      <c r="AA34" s="65">
        <v>-0.1116</v>
      </c>
      <c r="AB34" s="76">
        <v>142000000</v>
      </c>
      <c r="AF34" s="75">
        <v>10</v>
      </c>
      <c r="AG34" s="76">
        <v>25.2</v>
      </c>
      <c r="AH34" s="76">
        <v>143</v>
      </c>
      <c r="AI34" s="76">
        <v>211000</v>
      </c>
      <c r="AJ34" s="76">
        <v>7.89</v>
      </c>
      <c r="AK34" s="76">
        <v>0.13900000000000001</v>
      </c>
      <c r="AL34" s="79">
        <v>44900000</v>
      </c>
    </row>
    <row r="37" spans="2:38" x14ac:dyDescent="0.2">
      <c r="B37" s="70" t="s">
        <v>9</v>
      </c>
      <c r="C37" s="146" t="s">
        <v>54</v>
      </c>
      <c r="D37" s="146"/>
      <c r="E37" s="146"/>
    </row>
    <row r="38" spans="2:38" ht="16" thickBot="1" x14ac:dyDescent="0.25"/>
    <row r="39" spans="2:38" x14ac:dyDescent="0.2">
      <c r="B39" s="71" t="s">
        <v>48</v>
      </c>
      <c r="C39" s="28">
        <v>-16</v>
      </c>
      <c r="D39" s="29" t="s">
        <v>36</v>
      </c>
    </row>
    <row r="40" spans="2:38" ht="16" thickBot="1" x14ac:dyDescent="0.25">
      <c r="B40" s="72" t="s">
        <v>49</v>
      </c>
      <c r="C40" s="69">
        <v>3.0000000000000001E-6</v>
      </c>
      <c r="D40" s="34" t="s">
        <v>50</v>
      </c>
    </row>
    <row r="42" spans="2:38" ht="16" thickBot="1" x14ac:dyDescent="0.25"/>
    <row r="43" spans="2:38" ht="16" thickBot="1" x14ac:dyDescent="0.25">
      <c r="B43" s="61" t="s">
        <v>4</v>
      </c>
      <c r="C43" s="61" t="s">
        <v>43</v>
      </c>
      <c r="D43" s="61" t="s">
        <v>44</v>
      </c>
      <c r="E43" s="61" t="s">
        <v>51</v>
      </c>
      <c r="F43" s="62" t="s">
        <v>46</v>
      </c>
      <c r="G43" s="63" t="s">
        <v>52</v>
      </c>
      <c r="H43" s="62" t="s">
        <v>53</v>
      </c>
    </row>
    <row r="44" spans="2:38" x14ac:dyDescent="0.2">
      <c r="B44" s="73">
        <v>1</v>
      </c>
      <c r="C44" s="74">
        <v>24.6</v>
      </c>
      <c r="D44" s="74">
        <v>15.6</v>
      </c>
      <c r="E44" s="74">
        <v>3890000</v>
      </c>
      <c r="F44" s="74">
        <v>16.600000000000001</v>
      </c>
      <c r="G44" s="74">
        <v>0.29799999999999999</v>
      </c>
      <c r="H44" s="78">
        <v>800000000</v>
      </c>
    </row>
    <row r="45" spans="2:38" x14ac:dyDescent="0.2">
      <c r="B45" s="73">
        <v>2.5</v>
      </c>
      <c r="C45" s="74">
        <v>24.6</v>
      </c>
      <c r="D45" s="74">
        <v>133</v>
      </c>
      <c r="E45" s="74">
        <v>25700</v>
      </c>
      <c r="F45" s="74">
        <v>6.0279999999999996</v>
      </c>
      <c r="G45" s="74">
        <v>0.105</v>
      </c>
      <c r="H45" s="78">
        <v>5300000</v>
      </c>
    </row>
    <row r="46" spans="2:38" x14ac:dyDescent="0.2">
      <c r="B46" s="73">
        <v>4</v>
      </c>
      <c r="C46" s="74">
        <v>24.6</v>
      </c>
      <c r="D46" s="74">
        <v>135</v>
      </c>
      <c r="E46" s="74">
        <v>76300</v>
      </c>
      <c r="F46" s="74">
        <v>-2.21</v>
      </c>
      <c r="G46" s="74">
        <v>-3.85E-2</v>
      </c>
      <c r="H46" s="78">
        <v>15700000</v>
      </c>
    </row>
    <row r="47" spans="2:38" x14ac:dyDescent="0.2">
      <c r="B47" s="73">
        <v>5.5</v>
      </c>
      <c r="C47" s="74">
        <v>24.6</v>
      </c>
      <c r="D47" s="74">
        <v>136</v>
      </c>
      <c r="E47" s="74">
        <v>100000</v>
      </c>
      <c r="F47" s="74">
        <v>-0.55600000000000005</v>
      </c>
      <c r="G47" s="74">
        <v>-9.1699999999999993E-3</v>
      </c>
      <c r="H47" s="78">
        <v>21600000</v>
      </c>
    </row>
    <row r="48" spans="2:38" x14ac:dyDescent="0.2">
      <c r="B48" s="73">
        <v>7</v>
      </c>
      <c r="C48" s="74">
        <v>24.6</v>
      </c>
      <c r="D48" s="74">
        <v>136</v>
      </c>
      <c r="E48" s="74">
        <v>188000</v>
      </c>
      <c r="F48" s="74">
        <v>2.17</v>
      </c>
      <c r="G48" s="74">
        <v>3.7999999999999999E-2</v>
      </c>
      <c r="H48" s="78">
        <v>38600000</v>
      </c>
    </row>
    <row r="49" spans="1:119" x14ac:dyDescent="0.2">
      <c r="B49" s="73">
        <v>8.5</v>
      </c>
      <c r="C49" s="74">
        <v>24.6</v>
      </c>
      <c r="D49" s="74">
        <v>137</v>
      </c>
      <c r="E49" s="74">
        <v>368000</v>
      </c>
      <c r="F49" s="74">
        <v>4.88</v>
      </c>
      <c r="G49" s="74">
        <v>8.5300000000000001E-2</v>
      </c>
      <c r="H49" s="78">
        <v>75800000</v>
      </c>
    </row>
    <row r="50" spans="1:119" ht="16" thickBot="1" x14ac:dyDescent="0.25">
      <c r="B50" s="75">
        <v>10</v>
      </c>
      <c r="C50" s="76">
        <v>24.6</v>
      </c>
      <c r="D50" s="76">
        <v>137</v>
      </c>
      <c r="E50" s="76">
        <v>378000</v>
      </c>
      <c r="F50" s="76">
        <v>-2.1</v>
      </c>
      <c r="G50" s="76">
        <v>-3.6700000000000003E-2</v>
      </c>
      <c r="H50" s="79">
        <v>77400000</v>
      </c>
    </row>
    <row r="54" spans="1:119" s="110" customFormat="1" ht="19" x14ac:dyDescent="0.25">
      <c r="A54" s="135" t="s">
        <v>56</v>
      </c>
      <c r="B54" s="135"/>
      <c r="C54" s="135"/>
      <c r="D54" s="135"/>
      <c r="E54" s="135"/>
      <c r="F54" s="135"/>
      <c r="G54" s="135"/>
      <c r="H54" s="135"/>
      <c r="I54" s="135"/>
      <c r="J54" s="104"/>
      <c r="K54" s="151" t="s">
        <v>56</v>
      </c>
      <c r="L54" s="151"/>
      <c r="M54" s="151"/>
      <c r="N54" s="151"/>
      <c r="O54" s="151"/>
      <c r="P54" s="151"/>
      <c r="Q54" s="151"/>
      <c r="R54" s="151"/>
      <c r="S54" s="151"/>
      <c r="T54" s="104"/>
      <c r="U54" s="152" t="s">
        <v>56</v>
      </c>
      <c r="V54" s="152"/>
      <c r="W54" s="152"/>
      <c r="X54" s="152"/>
      <c r="Y54" s="152"/>
      <c r="Z54" s="152"/>
      <c r="AA54" s="152"/>
      <c r="AB54" s="152"/>
      <c r="AC54" s="152"/>
      <c r="AD54" s="104"/>
      <c r="AE54" s="153" t="s">
        <v>56</v>
      </c>
      <c r="AF54" s="153"/>
      <c r="AG54" s="153"/>
      <c r="AH54" s="153"/>
      <c r="AI54" s="153"/>
      <c r="AJ54" s="153"/>
      <c r="AK54" s="153"/>
      <c r="AL54" s="153"/>
      <c r="AM54" s="153"/>
      <c r="AN54" s="10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</row>
    <row r="56" spans="1:119" x14ac:dyDescent="0.2">
      <c r="B56" s="70" t="s">
        <v>8</v>
      </c>
      <c r="C56" s="146" t="s">
        <v>54</v>
      </c>
      <c r="D56" s="146"/>
      <c r="E56" s="146"/>
      <c r="L56" s="83" t="s">
        <v>8</v>
      </c>
      <c r="M56" s="150" t="s">
        <v>62</v>
      </c>
      <c r="N56" s="150"/>
      <c r="O56" s="150"/>
      <c r="V56" s="94" t="s">
        <v>8</v>
      </c>
      <c r="W56" s="145" t="s">
        <v>65</v>
      </c>
      <c r="X56" s="145"/>
      <c r="Y56" s="145"/>
      <c r="AF56" s="105" t="s">
        <v>8</v>
      </c>
      <c r="AG56" s="134" t="s">
        <v>69</v>
      </c>
      <c r="AH56" s="134"/>
      <c r="AI56" s="134"/>
    </row>
    <row r="57" spans="1:119" ht="16" thickBot="1" x14ac:dyDescent="0.25"/>
    <row r="58" spans="1:119" x14ac:dyDescent="0.2">
      <c r="B58" s="136" t="s">
        <v>60</v>
      </c>
      <c r="C58" s="137"/>
      <c r="D58" s="138"/>
      <c r="L58" s="147" t="s">
        <v>60</v>
      </c>
      <c r="M58" s="148"/>
      <c r="N58" s="149"/>
      <c r="V58" s="142" t="s">
        <v>60</v>
      </c>
      <c r="W58" s="143"/>
      <c r="X58" s="144"/>
      <c r="AF58" s="139" t="s">
        <v>60</v>
      </c>
      <c r="AG58" s="140"/>
      <c r="AH58" s="141"/>
    </row>
    <row r="59" spans="1:119" x14ac:dyDescent="0.2">
      <c r="B59" s="81" t="s">
        <v>48</v>
      </c>
      <c r="C59" s="66">
        <v>-16</v>
      </c>
      <c r="D59" s="82" t="s">
        <v>36</v>
      </c>
      <c r="L59" s="90" t="s">
        <v>48</v>
      </c>
      <c r="M59" s="66">
        <v>-16</v>
      </c>
      <c r="N59" s="82" t="s">
        <v>36</v>
      </c>
      <c r="V59" s="103" t="s">
        <v>48</v>
      </c>
      <c r="W59" s="66">
        <v>-16</v>
      </c>
      <c r="X59" s="82" t="s">
        <v>36</v>
      </c>
      <c r="AF59" s="30" t="s">
        <v>48</v>
      </c>
      <c r="AG59" s="66">
        <v>-16</v>
      </c>
      <c r="AH59" s="82" t="s">
        <v>36</v>
      </c>
    </row>
    <row r="60" spans="1:119" ht="16" thickBot="1" x14ac:dyDescent="0.25">
      <c r="B60" s="72" t="s">
        <v>49</v>
      </c>
      <c r="C60" s="69">
        <v>3.0000000000000001E-6</v>
      </c>
      <c r="D60" s="34" t="s">
        <v>50</v>
      </c>
      <c r="L60" s="85" t="s">
        <v>49</v>
      </c>
      <c r="M60" s="69">
        <v>3.0000000000000001E-6</v>
      </c>
      <c r="N60" s="34" t="s">
        <v>50</v>
      </c>
      <c r="V60" s="96" t="s">
        <v>49</v>
      </c>
      <c r="W60" s="69">
        <v>3.0000000000000001E-6</v>
      </c>
      <c r="X60" s="34" t="s">
        <v>50</v>
      </c>
      <c r="AF60" s="32" t="s">
        <v>49</v>
      </c>
      <c r="AG60" s="69">
        <v>3.0000000000000001E-6</v>
      </c>
      <c r="AH60" s="34" t="s">
        <v>50</v>
      </c>
    </row>
    <row r="62" spans="1:119" ht="16" thickBot="1" x14ac:dyDescent="0.25"/>
    <row r="63" spans="1:119" ht="16" thickBot="1" x14ac:dyDescent="0.25">
      <c r="B63" s="61" t="s">
        <v>4</v>
      </c>
      <c r="C63" s="61" t="s">
        <v>43</v>
      </c>
      <c r="D63" s="61" t="s">
        <v>44</v>
      </c>
      <c r="E63" s="61" t="s">
        <v>57</v>
      </c>
      <c r="F63" s="62" t="s">
        <v>98</v>
      </c>
      <c r="G63" s="63" t="s">
        <v>13</v>
      </c>
      <c r="H63" s="62" t="s">
        <v>16</v>
      </c>
      <c r="L63" s="91" t="s">
        <v>4</v>
      </c>
      <c r="M63" s="91" t="s">
        <v>43</v>
      </c>
      <c r="N63" s="91" t="s">
        <v>44</v>
      </c>
      <c r="O63" s="91" t="s">
        <v>57</v>
      </c>
      <c r="P63" s="92" t="s">
        <v>98</v>
      </c>
      <c r="Q63" s="93" t="s">
        <v>13</v>
      </c>
      <c r="R63" s="92" t="s">
        <v>16</v>
      </c>
      <c r="V63" s="100" t="s">
        <v>4</v>
      </c>
      <c r="W63" s="100" t="s">
        <v>43</v>
      </c>
      <c r="X63" s="100" t="s">
        <v>44</v>
      </c>
      <c r="Y63" s="100" t="s">
        <v>57</v>
      </c>
      <c r="Z63" s="101" t="s">
        <v>98</v>
      </c>
      <c r="AA63" s="102" t="s">
        <v>13</v>
      </c>
      <c r="AB63" s="101" t="s">
        <v>16</v>
      </c>
      <c r="AF63" s="111" t="s">
        <v>4</v>
      </c>
      <c r="AG63" s="111" t="s">
        <v>43</v>
      </c>
      <c r="AH63" s="111" t="s">
        <v>44</v>
      </c>
      <c r="AI63" s="111" t="s">
        <v>57</v>
      </c>
      <c r="AJ63" s="112" t="s">
        <v>98</v>
      </c>
      <c r="AK63" s="113" t="s">
        <v>13</v>
      </c>
      <c r="AL63" s="112" t="s">
        <v>16</v>
      </c>
    </row>
    <row r="64" spans="1:119" x14ac:dyDescent="0.2">
      <c r="B64" s="73">
        <v>1</v>
      </c>
      <c r="C64" s="74">
        <v>54</v>
      </c>
      <c r="D64" s="74">
        <v>7.87</v>
      </c>
      <c r="E64" s="74">
        <v>4170000</v>
      </c>
      <c r="F64" s="74">
        <v>16.8</v>
      </c>
      <c r="G64" s="74">
        <v>0.30099999999999999</v>
      </c>
      <c r="H64" s="78">
        <v>889000000</v>
      </c>
      <c r="L64" s="73">
        <v>1</v>
      </c>
      <c r="M64" s="74">
        <v>54</v>
      </c>
      <c r="N64" s="74">
        <v>126</v>
      </c>
      <c r="O64" s="74">
        <v>317000</v>
      </c>
      <c r="P64" s="74">
        <v>19.899999999999999</v>
      </c>
      <c r="Q64" s="74">
        <v>0.36299999999999999</v>
      </c>
      <c r="R64" s="78">
        <v>66400000</v>
      </c>
      <c r="V64" s="73">
        <v>1</v>
      </c>
      <c r="W64" s="74">
        <v>54</v>
      </c>
      <c r="X64" s="74">
        <v>7.13</v>
      </c>
      <c r="Y64" s="74">
        <v>5720000</v>
      </c>
      <c r="Z64" s="74">
        <v>14</v>
      </c>
      <c r="AA64" s="74">
        <v>0.249</v>
      </c>
      <c r="AB64" s="78">
        <v>1190000000</v>
      </c>
      <c r="AF64" s="73">
        <v>1</v>
      </c>
      <c r="AG64" s="74">
        <v>54</v>
      </c>
      <c r="AH64" s="74">
        <v>9.76</v>
      </c>
      <c r="AI64" s="74">
        <v>3900000</v>
      </c>
      <c r="AJ64" s="74">
        <v>17</v>
      </c>
      <c r="AK64" s="74">
        <v>0.30499999999999999</v>
      </c>
      <c r="AL64" s="78">
        <v>831000000</v>
      </c>
    </row>
    <row r="65" spans="2:38" x14ac:dyDescent="0.2">
      <c r="B65" s="73">
        <v>1.468</v>
      </c>
      <c r="C65" s="74">
        <v>54</v>
      </c>
      <c r="D65" s="74">
        <v>142</v>
      </c>
      <c r="E65" s="74">
        <v>249000</v>
      </c>
      <c r="F65" s="74">
        <v>16.3</v>
      </c>
      <c r="G65" s="74">
        <v>0.29299999999999998</v>
      </c>
      <c r="H65" s="78">
        <v>53100000</v>
      </c>
      <c r="L65" s="73">
        <v>1.468</v>
      </c>
      <c r="M65" s="74">
        <v>54</v>
      </c>
      <c r="N65" s="74">
        <v>143</v>
      </c>
      <c r="O65" s="74">
        <v>44500</v>
      </c>
      <c r="P65" s="74">
        <v>-27.4</v>
      </c>
      <c r="Q65" s="74">
        <v>-0.51700000000000002</v>
      </c>
      <c r="R65" s="78">
        <v>9320000</v>
      </c>
      <c r="V65" s="73">
        <v>1.468</v>
      </c>
      <c r="W65" s="74">
        <v>54</v>
      </c>
      <c r="X65" s="74">
        <v>144</v>
      </c>
      <c r="Y65" s="74">
        <v>184000</v>
      </c>
      <c r="Z65" s="74">
        <v>18.3</v>
      </c>
      <c r="AA65" s="74">
        <v>0.33</v>
      </c>
      <c r="AB65" s="78">
        <v>38200000</v>
      </c>
      <c r="AF65" s="73">
        <v>1.468</v>
      </c>
      <c r="AG65" s="74">
        <v>54</v>
      </c>
      <c r="AH65" s="74">
        <v>141</v>
      </c>
      <c r="AI65" s="74">
        <v>350000</v>
      </c>
      <c r="AJ65" s="74">
        <v>9.93</v>
      </c>
      <c r="AK65" s="74">
        <v>0.17499999999999999</v>
      </c>
      <c r="AL65" s="78">
        <v>74600000</v>
      </c>
    </row>
    <row r="66" spans="2:38" x14ac:dyDescent="0.2">
      <c r="B66" s="73">
        <v>2.1539999999999999</v>
      </c>
      <c r="C66" s="74">
        <v>54</v>
      </c>
      <c r="D66" s="74">
        <v>143</v>
      </c>
      <c r="E66" s="74">
        <v>67700</v>
      </c>
      <c r="F66" s="74">
        <v>17.3</v>
      </c>
      <c r="G66" s="74">
        <v>0.311</v>
      </c>
      <c r="H66" s="78">
        <v>14400000</v>
      </c>
      <c r="L66" s="73">
        <v>2.1539999999999999</v>
      </c>
      <c r="M66" s="74">
        <v>54</v>
      </c>
      <c r="N66" s="74">
        <v>143</v>
      </c>
      <c r="O66" s="74">
        <v>88400</v>
      </c>
      <c r="P66" s="74">
        <v>-14.7</v>
      </c>
      <c r="Q66" s="74">
        <v>-0.26300000000000001</v>
      </c>
      <c r="R66" s="78">
        <v>18500000</v>
      </c>
      <c r="V66" s="73">
        <v>2.1539999999999999</v>
      </c>
      <c r="W66" s="74">
        <v>54</v>
      </c>
      <c r="X66" s="74">
        <v>145</v>
      </c>
      <c r="Y66" s="74">
        <v>85500</v>
      </c>
      <c r="Z66" s="74">
        <v>-26.1</v>
      </c>
      <c r="AA66" s="74">
        <v>-0.49099999999999999</v>
      </c>
      <c r="AB66" s="78">
        <v>17700000</v>
      </c>
      <c r="AF66" s="73">
        <v>2.1539999999999999</v>
      </c>
      <c r="AG66" s="74">
        <v>54</v>
      </c>
      <c r="AH66" s="74">
        <v>142</v>
      </c>
      <c r="AI66" s="74">
        <v>98200</v>
      </c>
      <c r="AJ66" s="74">
        <v>1.76</v>
      </c>
      <c r="AK66" s="74">
        <v>3.0800000000000001E-2</v>
      </c>
      <c r="AL66" s="78">
        <v>20900000</v>
      </c>
    </row>
    <row r="67" spans="2:38" x14ac:dyDescent="0.2">
      <c r="B67" s="73">
        <v>3.1619999999999999</v>
      </c>
      <c r="C67" s="74">
        <v>54</v>
      </c>
      <c r="D67" s="74">
        <v>144</v>
      </c>
      <c r="E67" s="74">
        <v>173000</v>
      </c>
      <c r="F67" s="74">
        <v>0.79700000000000004</v>
      </c>
      <c r="G67" s="74">
        <v>1.3899999999999999E-2</v>
      </c>
      <c r="H67" s="78">
        <v>36900000</v>
      </c>
      <c r="L67" s="73">
        <v>3.1619999999999999</v>
      </c>
      <c r="M67" s="74">
        <v>54</v>
      </c>
      <c r="N67" s="74">
        <v>144</v>
      </c>
      <c r="O67" s="74">
        <v>143000</v>
      </c>
      <c r="P67" s="74">
        <v>18.7</v>
      </c>
      <c r="Q67" s="74">
        <v>0.33900000000000002</v>
      </c>
      <c r="R67" s="78">
        <v>30000000</v>
      </c>
      <c r="V67" s="73">
        <v>3.1619999999999999</v>
      </c>
      <c r="W67" s="74">
        <v>54</v>
      </c>
      <c r="X67" s="74">
        <v>145</v>
      </c>
      <c r="Y67" s="74">
        <v>127000</v>
      </c>
      <c r="Z67" s="74">
        <v>28.6</v>
      </c>
      <c r="AA67" s="74">
        <v>0.54</v>
      </c>
      <c r="AB67" s="78">
        <v>26400000</v>
      </c>
      <c r="AF67" s="73">
        <v>3.1619999999999999</v>
      </c>
      <c r="AG67" s="74">
        <v>54</v>
      </c>
      <c r="AH67" s="74">
        <v>142</v>
      </c>
      <c r="AI67" s="74">
        <v>302000</v>
      </c>
      <c r="AJ67" s="74">
        <v>-5.36</v>
      </c>
      <c r="AK67" s="74">
        <v>-9.3799999999999994E-2</v>
      </c>
      <c r="AL67" s="78">
        <v>64400000</v>
      </c>
    </row>
    <row r="68" spans="2:38" x14ac:dyDescent="0.2">
      <c r="B68" s="73">
        <v>4.6420000000000003</v>
      </c>
      <c r="C68" s="74">
        <v>54</v>
      </c>
      <c r="D68" s="74">
        <v>144</v>
      </c>
      <c r="E68" s="74">
        <v>580000</v>
      </c>
      <c r="F68" s="74">
        <v>48.1</v>
      </c>
      <c r="G68" s="74">
        <v>1.1100000000000001</v>
      </c>
      <c r="H68" s="78">
        <v>124000000</v>
      </c>
      <c r="L68" s="73">
        <v>4.6420000000000003</v>
      </c>
      <c r="M68" s="74">
        <v>54</v>
      </c>
      <c r="N68" s="74">
        <v>144</v>
      </c>
      <c r="O68" s="74">
        <v>1090000</v>
      </c>
      <c r="P68" s="74">
        <v>-26</v>
      </c>
      <c r="Q68" s="74">
        <v>-0.48799999999999999</v>
      </c>
      <c r="R68" s="78">
        <v>228000000</v>
      </c>
      <c r="V68" s="73">
        <v>4.6420000000000003</v>
      </c>
      <c r="W68" s="74">
        <v>54</v>
      </c>
      <c r="X68" s="74">
        <v>145</v>
      </c>
      <c r="Y68" s="74">
        <v>617000</v>
      </c>
      <c r="Z68" s="74">
        <v>15.4</v>
      </c>
      <c r="AA68" s="74">
        <v>0.27500000000000002</v>
      </c>
      <c r="AB68" s="78">
        <v>128000000</v>
      </c>
      <c r="AF68" s="73">
        <v>4.6420000000000003</v>
      </c>
      <c r="AG68" s="74">
        <v>54</v>
      </c>
      <c r="AH68" s="74">
        <v>142</v>
      </c>
      <c r="AI68" s="74">
        <v>1490000</v>
      </c>
      <c r="AJ68" s="74">
        <v>81.400000000000006</v>
      </c>
      <c r="AK68" s="74">
        <v>6.58</v>
      </c>
      <c r="AL68" s="78">
        <v>318000000</v>
      </c>
    </row>
    <row r="69" spans="2:38" x14ac:dyDescent="0.2">
      <c r="B69" s="73">
        <v>6.8129999999999997</v>
      </c>
      <c r="C69" s="74">
        <v>54</v>
      </c>
      <c r="D69" s="74">
        <v>144</v>
      </c>
      <c r="E69" s="74">
        <v>433000</v>
      </c>
      <c r="F69" s="74">
        <v>6.97</v>
      </c>
      <c r="G69" s="74">
        <v>0.122</v>
      </c>
      <c r="H69" s="78">
        <v>92200000</v>
      </c>
      <c r="L69" s="73">
        <v>6.8129999999999997</v>
      </c>
      <c r="M69" s="74">
        <v>54</v>
      </c>
      <c r="N69" s="74">
        <v>144</v>
      </c>
      <c r="O69" s="74">
        <v>426000</v>
      </c>
      <c r="P69" s="74">
        <v>8.18</v>
      </c>
      <c r="Q69" s="74">
        <v>0.14399999999999999</v>
      </c>
      <c r="R69" s="78">
        <v>89300000</v>
      </c>
      <c r="V69" s="73">
        <v>6.8129999999999997</v>
      </c>
      <c r="W69" s="74">
        <v>54</v>
      </c>
      <c r="X69" s="74">
        <v>145</v>
      </c>
      <c r="Y69" s="74">
        <v>301000</v>
      </c>
      <c r="Z69" s="74">
        <v>12.1</v>
      </c>
      <c r="AA69" s="74">
        <v>0.215</v>
      </c>
      <c r="AB69" s="78">
        <v>62500000</v>
      </c>
      <c r="AF69" s="73">
        <v>6.8129999999999997</v>
      </c>
      <c r="AG69" s="74">
        <v>54</v>
      </c>
      <c r="AH69" s="74">
        <v>143</v>
      </c>
      <c r="AI69" s="74">
        <v>518000</v>
      </c>
      <c r="AJ69" s="74">
        <v>38.9</v>
      </c>
      <c r="AK69" s="74">
        <v>0.80800000000000005</v>
      </c>
      <c r="AL69" s="78">
        <v>110000000</v>
      </c>
    </row>
    <row r="70" spans="2:38" ht="16" thickBot="1" x14ac:dyDescent="0.25">
      <c r="B70" s="75">
        <v>10</v>
      </c>
      <c r="C70" s="76">
        <v>54</v>
      </c>
      <c r="D70" s="76">
        <v>144</v>
      </c>
      <c r="E70" s="76">
        <v>524000</v>
      </c>
      <c r="F70" s="76">
        <v>1.75</v>
      </c>
      <c r="G70" s="76">
        <v>3.0599999999999999E-2</v>
      </c>
      <c r="H70" s="79">
        <v>112000000</v>
      </c>
      <c r="L70" s="75">
        <v>10</v>
      </c>
      <c r="M70" s="76">
        <v>54</v>
      </c>
      <c r="N70" s="76">
        <v>144</v>
      </c>
      <c r="O70" s="76">
        <v>469000</v>
      </c>
      <c r="P70" s="76">
        <v>3.74</v>
      </c>
      <c r="Q70" s="76">
        <v>6.5299999999999997E-2</v>
      </c>
      <c r="R70" s="79">
        <v>98100000</v>
      </c>
      <c r="V70" s="75">
        <v>10</v>
      </c>
      <c r="W70" s="76">
        <v>54</v>
      </c>
      <c r="X70" s="76">
        <v>145</v>
      </c>
      <c r="Y70" s="76">
        <v>276000</v>
      </c>
      <c r="Z70" s="76">
        <v>18.8</v>
      </c>
      <c r="AA70" s="76">
        <v>0.34</v>
      </c>
      <c r="AB70" s="79">
        <v>57200000</v>
      </c>
      <c r="AF70" s="75">
        <v>10</v>
      </c>
      <c r="AG70" s="76">
        <v>54</v>
      </c>
      <c r="AH70" s="76">
        <v>143</v>
      </c>
      <c r="AI70" s="76">
        <v>893000</v>
      </c>
      <c r="AJ70" s="76">
        <v>-17</v>
      </c>
      <c r="AK70" s="76">
        <v>-0.30599999999999999</v>
      </c>
      <c r="AL70" s="79">
        <v>190000000</v>
      </c>
    </row>
    <row r="74" spans="2:38" x14ac:dyDescent="0.2">
      <c r="B74" s="70" t="s">
        <v>8</v>
      </c>
      <c r="C74" s="146" t="s">
        <v>54</v>
      </c>
      <c r="D74" s="146"/>
      <c r="E74" s="146"/>
      <c r="L74" s="83" t="s">
        <v>8</v>
      </c>
      <c r="M74" s="150" t="s">
        <v>62</v>
      </c>
      <c r="N74" s="150"/>
      <c r="O74" s="150"/>
      <c r="V74" s="94" t="s">
        <v>8</v>
      </c>
      <c r="W74" s="145" t="s">
        <v>65</v>
      </c>
      <c r="X74" s="145"/>
      <c r="Y74" s="145"/>
      <c r="AF74" s="105" t="s">
        <v>8</v>
      </c>
      <c r="AG74" s="134" t="s">
        <v>69</v>
      </c>
      <c r="AH74" s="134"/>
      <c r="AI74" s="134"/>
    </row>
    <row r="75" spans="2:38" ht="16" thickBot="1" x14ac:dyDescent="0.25"/>
    <row r="76" spans="2:38" x14ac:dyDescent="0.2">
      <c r="B76" s="136" t="s">
        <v>59</v>
      </c>
      <c r="C76" s="137"/>
      <c r="D76" s="138"/>
      <c r="L76" s="147" t="s">
        <v>59</v>
      </c>
      <c r="M76" s="148"/>
      <c r="N76" s="149"/>
      <c r="V76" s="142" t="s">
        <v>59</v>
      </c>
      <c r="W76" s="143"/>
      <c r="X76" s="144"/>
      <c r="AF76" s="139" t="s">
        <v>59</v>
      </c>
      <c r="AG76" s="140"/>
      <c r="AH76" s="141"/>
    </row>
    <row r="77" spans="2:38" x14ac:dyDescent="0.2">
      <c r="B77" s="81" t="s">
        <v>48</v>
      </c>
      <c r="C77" s="66">
        <v>-16</v>
      </c>
      <c r="D77" s="82" t="s">
        <v>36</v>
      </c>
      <c r="L77" s="90" t="s">
        <v>48</v>
      </c>
      <c r="M77" s="66">
        <v>-16</v>
      </c>
      <c r="N77" s="82" t="s">
        <v>36</v>
      </c>
      <c r="V77" s="103" t="s">
        <v>48</v>
      </c>
      <c r="W77" s="66">
        <v>-16</v>
      </c>
      <c r="X77" s="82" t="s">
        <v>36</v>
      </c>
      <c r="AF77" s="30" t="s">
        <v>48</v>
      </c>
      <c r="AG77" s="66">
        <v>-16</v>
      </c>
      <c r="AH77" s="82" t="s">
        <v>36</v>
      </c>
    </row>
    <row r="78" spans="2:38" ht="16" thickBot="1" x14ac:dyDescent="0.25">
      <c r="B78" s="72" t="s">
        <v>49</v>
      </c>
      <c r="C78" s="69">
        <v>3.0000000000000001E-6</v>
      </c>
      <c r="D78" s="34" t="s">
        <v>50</v>
      </c>
      <c r="L78" s="85" t="s">
        <v>49</v>
      </c>
      <c r="M78" s="69">
        <v>3.0000000000000001E-6</v>
      </c>
      <c r="N78" s="34" t="s">
        <v>50</v>
      </c>
      <c r="V78" s="96" t="s">
        <v>49</v>
      </c>
      <c r="W78" s="69">
        <v>3.0000000000000001E-6</v>
      </c>
      <c r="X78" s="34" t="s">
        <v>50</v>
      </c>
      <c r="AF78" s="32" t="s">
        <v>49</v>
      </c>
      <c r="AG78" s="69">
        <v>3.0000000000000001E-6</v>
      </c>
      <c r="AH78" s="34" t="s">
        <v>50</v>
      </c>
    </row>
    <row r="80" spans="2:38" ht="16" thickBot="1" x14ac:dyDescent="0.25"/>
    <row r="81" spans="2:38" ht="16" thickBot="1" x14ac:dyDescent="0.25">
      <c r="B81" s="61" t="s">
        <v>4</v>
      </c>
      <c r="C81" s="61" t="s">
        <v>43</v>
      </c>
      <c r="D81" s="61" t="s">
        <v>44</v>
      </c>
      <c r="E81" s="61" t="s">
        <v>58</v>
      </c>
      <c r="F81" s="62" t="s">
        <v>99</v>
      </c>
      <c r="G81" s="63" t="s">
        <v>12</v>
      </c>
      <c r="H81" s="62" t="s">
        <v>15</v>
      </c>
      <c r="L81" s="91" t="s">
        <v>4</v>
      </c>
      <c r="M81" s="91" t="s">
        <v>43</v>
      </c>
      <c r="N81" s="91" t="s">
        <v>44</v>
      </c>
      <c r="O81" s="91" t="s">
        <v>58</v>
      </c>
      <c r="P81" s="92" t="s">
        <v>99</v>
      </c>
      <c r="Q81" s="93" t="s">
        <v>12</v>
      </c>
      <c r="R81" s="92" t="s">
        <v>15</v>
      </c>
      <c r="V81" s="100" t="s">
        <v>4</v>
      </c>
      <c r="W81" s="100" t="s">
        <v>43</v>
      </c>
      <c r="X81" s="100" t="s">
        <v>44</v>
      </c>
      <c r="Y81" s="100" t="s">
        <v>58</v>
      </c>
      <c r="Z81" s="101" t="s">
        <v>99</v>
      </c>
      <c r="AA81" s="102" t="s">
        <v>12</v>
      </c>
      <c r="AB81" s="101" t="s">
        <v>15</v>
      </c>
      <c r="AF81" s="111" t="s">
        <v>4</v>
      </c>
      <c r="AG81" s="111" t="s">
        <v>43</v>
      </c>
      <c r="AH81" s="111" t="s">
        <v>44</v>
      </c>
      <c r="AI81" s="111" t="s">
        <v>58</v>
      </c>
      <c r="AJ81" s="112" t="s">
        <v>99</v>
      </c>
      <c r="AK81" s="113" t="s">
        <v>12</v>
      </c>
      <c r="AL81" s="112" t="s">
        <v>15</v>
      </c>
    </row>
    <row r="82" spans="2:38" x14ac:dyDescent="0.2">
      <c r="B82" s="73">
        <v>1</v>
      </c>
      <c r="C82" s="74">
        <v>60</v>
      </c>
      <c r="D82" s="74">
        <v>114</v>
      </c>
      <c r="E82" s="74">
        <v>550000</v>
      </c>
      <c r="F82" s="74">
        <v>22.1</v>
      </c>
      <c r="G82" s="74">
        <v>0.40699999999999997</v>
      </c>
      <c r="H82" s="78">
        <v>118000000</v>
      </c>
      <c r="L82" s="73">
        <v>1</v>
      </c>
      <c r="M82" s="74">
        <v>60</v>
      </c>
      <c r="N82" s="74">
        <v>118</v>
      </c>
      <c r="O82" s="74">
        <v>149000</v>
      </c>
      <c r="P82" s="74">
        <v>23.3</v>
      </c>
      <c r="Q82" s="74">
        <v>0.43</v>
      </c>
      <c r="R82" s="78">
        <v>31000000</v>
      </c>
      <c r="V82" s="73">
        <v>1</v>
      </c>
      <c r="W82" s="74">
        <v>60</v>
      </c>
      <c r="X82" s="74">
        <v>7.57</v>
      </c>
      <c r="Y82" s="74">
        <v>4190000</v>
      </c>
      <c r="Z82" s="74">
        <v>17</v>
      </c>
      <c r="AA82" s="74">
        <v>0.30599999999999999</v>
      </c>
      <c r="AB82" s="78">
        <v>870000000</v>
      </c>
      <c r="AF82" s="3">
        <v>1</v>
      </c>
      <c r="AG82" s="5">
        <v>60</v>
      </c>
      <c r="AH82" s="5">
        <v>85.2</v>
      </c>
      <c r="AI82" s="5">
        <v>5830</v>
      </c>
      <c r="AJ82" s="5">
        <v>8.52</v>
      </c>
      <c r="AK82" s="5">
        <v>0.15</v>
      </c>
      <c r="AL82" s="7">
        <v>1250000</v>
      </c>
    </row>
    <row r="83" spans="2:38" x14ac:dyDescent="0.2">
      <c r="B83" s="73">
        <v>1.468</v>
      </c>
      <c r="C83" s="74">
        <v>60</v>
      </c>
      <c r="D83" s="74">
        <v>136</v>
      </c>
      <c r="E83" s="74">
        <v>24700</v>
      </c>
      <c r="F83" s="74">
        <v>77</v>
      </c>
      <c r="G83" s="74">
        <v>4.32</v>
      </c>
      <c r="H83" s="78">
        <v>5280000</v>
      </c>
      <c r="L83" s="73">
        <v>1.468</v>
      </c>
      <c r="M83" s="74">
        <v>60</v>
      </c>
      <c r="N83" s="74">
        <v>142</v>
      </c>
      <c r="O83" s="74">
        <v>26400</v>
      </c>
      <c r="P83" s="74">
        <v>-42.1</v>
      </c>
      <c r="Q83" s="74">
        <v>-0.90300000000000002</v>
      </c>
      <c r="R83" s="78">
        <v>5500000</v>
      </c>
      <c r="V83" s="73">
        <v>1.468</v>
      </c>
      <c r="W83" s="74">
        <v>60</v>
      </c>
      <c r="X83" s="74">
        <v>140</v>
      </c>
      <c r="Y83" s="74">
        <v>579000</v>
      </c>
      <c r="Z83" s="74">
        <v>14.9</v>
      </c>
      <c r="AA83" s="74">
        <v>0.26500000000000001</v>
      </c>
      <c r="AB83" s="78">
        <v>120000000</v>
      </c>
      <c r="AF83" s="3">
        <v>1.468</v>
      </c>
      <c r="AG83" s="5">
        <v>60</v>
      </c>
      <c r="AH83" s="5">
        <v>139</v>
      </c>
      <c r="AI83" s="5">
        <v>457000</v>
      </c>
      <c r="AJ83" s="5">
        <v>9.7799999999999994</v>
      </c>
      <c r="AK83" s="5">
        <v>0.17199999999999999</v>
      </c>
      <c r="AL83" s="7">
        <v>98100000</v>
      </c>
    </row>
    <row r="84" spans="2:38" x14ac:dyDescent="0.2">
      <c r="B84" s="73">
        <v>2.1539999999999999</v>
      </c>
      <c r="C84" s="74">
        <v>60</v>
      </c>
      <c r="D84" s="74">
        <v>137</v>
      </c>
      <c r="E84" s="74">
        <v>116000</v>
      </c>
      <c r="F84" s="74">
        <v>36</v>
      </c>
      <c r="G84" s="74">
        <v>0.72799999999999998</v>
      </c>
      <c r="H84" s="78">
        <v>24800000</v>
      </c>
      <c r="L84" s="73">
        <v>2.1539999999999999</v>
      </c>
      <c r="M84" s="74">
        <v>60</v>
      </c>
      <c r="N84" s="74">
        <v>143</v>
      </c>
      <c r="O84" s="74">
        <v>119000</v>
      </c>
      <c r="P84" s="74">
        <v>-12.3</v>
      </c>
      <c r="Q84" s="74">
        <v>-0.217</v>
      </c>
      <c r="R84" s="78">
        <v>24900000</v>
      </c>
      <c r="V84" s="73">
        <v>2.1539999999999999</v>
      </c>
      <c r="W84" s="74">
        <v>60</v>
      </c>
      <c r="X84" s="74">
        <v>140</v>
      </c>
      <c r="Y84" s="74">
        <v>51100</v>
      </c>
      <c r="Z84" s="74">
        <v>-19</v>
      </c>
      <c r="AA84" s="74">
        <v>-0.34399999999999997</v>
      </c>
      <c r="AB84" s="78">
        <v>10600000</v>
      </c>
      <c r="AF84" s="3">
        <v>2.1539999999999999</v>
      </c>
      <c r="AG84" s="5">
        <v>60</v>
      </c>
      <c r="AH84" s="5">
        <v>140</v>
      </c>
      <c r="AI84" s="5">
        <v>154000</v>
      </c>
      <c r="AJ84" s="5">
        <v>42.2</v>
      </c>
      <c r="AK84" s="5">
        <v>0.90700000000000003</v>
      </c>
      <c r="AL84" s="7">
        <v>33000000</v>
      </c>
    </row>
    <row r="85" spans="2:38" x14ac:dyDescent="0.2">
      <c r="B85" s="73">
        <v>3.1619999999999999</v>
      </c>
      <c r="C85" s="74">
        <v>60</v>
      </c>
      <c r="D85" s="74">
        <v>138</v>
      </c>
      <c r="E85" s="74">
        <v>251000</v>
      </c>
      <c r="F85" s="74">
        <v>7.43</v>
      </c>
      <c r="G85" s="74">
        <v>0.13</v>
      </c>
      <c r="H85" s="78">
        <v>53700000</v>
      </c>
      <c r="L85" s="73">
        <v>3.1619999999999999</v>
      </c>
      <c r="M85" s="74">
        <v>60</v>
      </c>
      <c r="N85" s="74">
        <v>143</v>
      </c>
      <c r="O85" s="74">
        <v>140000</v>
      </c>
      <c r="P85" s="74">
        <v>1.22</v>
      </c>
      <c r="Q85" s="74">
        <v>2.1299999999999999E-2</v>
      </c>
      <c r="R85" s="78">
        <v>29200000</v>
      </c>
      <c r="V85" s="73">
        <v>3.1619999999999999</v>
      </c>
      <c r="W85" s="74">
        <v>60</v>
      </c>
      <c r="X85" s="74">
        <v>141</v>
      </c>
      <c r="Y85" s="74">
        <v>396000</v>
      </c>
      <c r="Z85" s="74">
        <v>2.9</v>
      </c>
      <c r="AA85" s="74">
        <v>5.0599999999999999E-2</v>
      </c>
      <c r="AB85" s="78">
        <v>82200000</v>
      </c>
      <c r="AF85" s="3">
        <v>3.1619999999999999</v>
      </c>
      <c r="AG85" s="5">
        <v>60</v>
      </c>
      <c r="AH85" s="5">
        <v>140</v>
      </c>
      <c r="AI85" s="5">
        <v>333000</v>
      </c>
      <c r="AJ85" s="5">
        <v>5.55</v>
      </c>
      <c r="AK85" s="5">
        <v>9.7199999999999995E-2</v>
      </c>
      <c r="AL85" s="7">
        <v>71600000</v>
      </c>
    </row>
    <row r="86" spans="2:38" x14ac:dyDescent="0.2">
      <c r="B86" s="73">
        <v>4.6420000000000003</v>
      </c>
      <c r="C86" s="74">
        <v>60</v>
      </c>
      <c r="D86" s="74">
        <v>138</v>
      </c>
      <c r="E86" s="74">
        <v>951000</v>
      </c>
      <c r="F86" s="74">
        <v>32.1</v>
      </c>
      <c r="G86" s="74">
        <v>0.626</v>
      </c>
      <c r="H86" s="78">
        <v>203000000</v>
      </c>
      <c r="L86" s="73">
        <v>4.6420000000000003</v>
      </c>
      <c r="M86" s="74">
        <v>60</v>
      </c>
      <c r="N86" s="74">
        <v>143</v>
      </c>
      <c r="O86" s="74">
        <v>273000</v>
      </c>
      <c r="P86" s="74">
        <v>23.6</v>
      </c>
      <c r="Q86" s="74">
        <v>0.436</v>
      </c>
      <c r="R86" s="78">
        <v>57000000</v>
      </c>
      <c r="V86" s="73">
        <v>4.6420000000000003</v>
      </c>
      <c r="W86" s="74">
        <v>60</v>
      </c>
      <c r="X86" s="74">
        <v>141</v>
      </c>
      <c r="Y86" s="74">
        <v>2150000</v>
      </c>
      <c r="Z86" s="74">
        <v>-6.74</v>
      </c>
      <c r="AA86" s="74">
        <v>-0.11799999999999999</v>
      </c>
      <c r="AB86" s="78">
        <v>446000000</v>
      </c>
      <c r="AF86" s="3">
        <v>4.6420000000000003</v>
      </c>
      <c r="AG86" s="5">
        <v>60</v>
      </c>
      <c r="AH86" s="5">
        <v>140</v>
      </c>
      <c r="AI86" s="5">
        <v>895000</v>
      </c>
      <c r="AJ86" s="5">
        <v>27.9</v>
      </c>
      <c r="AK86" s="5">
        <v>0.52900000000000003</v>
      </c>
      <c r="AL86" s="7">
        <v>192000000</v>
      </c>
    </row>
    <row r="87" spans="2:38" x14ac:dyDescent="0.2">
      <c r="B87" s="73">
        <v>6.8129999999999997</v>
      </c>
      <c r="C87" s="74">
        <v>60</v>
      </c>
      <c r="D87" s="74">
        <v>138</v>
      </c>
      <c r="E87" s="74">
        <v>774000</v>
      </c>
      <c r="F87" s="74">
        <v>-50.9</v>
      </c>
      <c r="G87" s="74">
        <v>-1.23</v>
      </c>
      <c r="H87" s="78">
        <v>166000000</v>
      </c>
      <c r="L87" s="73">
        <v>6.8129999999999997</v>
      </c>
      <c r="M87" s="74">
        <v>60</v>
      </c>
      <c r="N87" s="74">
        <v>144</v>
      </c>
      <c r="O87" s="74">
        <v>244000</v>
      </c>
      <c r="P87" s="74">
        <v>20.100000000000001</v>
      </c>
      <c r="Q87" s="74">
        <v>0.36599999999999999</v>
      </c>
      <c r="R87" s="78">
        <v>50900000</v>
      </c>
      <c r="V87" s="73">
        <v>6.8129999999999997</v>
      </c>
      <c r="W87" s="74">
        <v>60</v>
      </c>
      <c r="X87" s="74">
        <v>141</v>
      </c>
      <c r="Y87" s="74">
        <v>845000</v>
      </c>
      <c r="Z87" s="74">
        <v>-6.29</v>
      </c>
      <c r="AA87" s="74">
        <v>-0.11</v>
      </c>
      <c r="AB87" s="78">
        <v>176000000</v>
      </c>
      <c r="AF87" s="3">
        <v>6.8129999999999997</v>
      </c>
      <c r="AG87" s="5">
        <v>60</v>
      </c>
      <c r="AH87" s="5">
        <v>140</v>
      </c>
      <c r="AI87" s="5">
        <v>959000</v>
      </c>
      <c r="AJ87" s="5">
        <v>-12.6</v>
      </c>
      <c r="AK87" s="5">
        <v>-0.223</v>
      </c>
      <c r="AL87" s="7">
        <v>206000000</v>
      </c>
    </row>
    <row r="88" spans="2:38" ht="16" thickBot="1" x14ac:dyDescent="0.25">
      <c r="B88" s="75">
        <v>10</v>
      </c>
      <c r="C88" s="76">
        <v>60</v>
      </c>
      <c r="D88" s="76">
        <v>138</v>
      </c>
      <c r="E88" s="76">
        <v>1130000</v>
      </c>
      <c r="F88" s="76">
        <v>-4.0599999999999996</v>
      </c>
      <c r="G88" s="76">
        <v>-7.1099999999999997E-2</v>
      </c>
      <c r="H88" s="79">
        <v>242000000</v>
      </c>
      <c r="L88" s="75">
        <v>10</v>
      </c>
      <c r="M88" s="76">
        <v>60</v>
      </c>
      <c r="N88" s="76">
        <v>144</v>
      </c>
      <c r="O88" s="76">
        <v>312000</v>
      </c>
      <c r="P88" s="76">
        <v>17.8</v>
      </c>
      <c r="Q88" s="76">
        <v>0.32100000000000001</v>
      </c>
      <c r="R88" s="79">
        <v>65100000</v>
      </c>
      <c r="V88" s="75">
        <v>10</v>
      </c>
      <c r="W88" s="76">
        <v>60</v>
      </c>
      <c r="X88" s="76">
        <v>141</v>
      </c>
      <c r="Y88" s="76">
        <v>926000</v>
      </c>
      <c r="Z88" s="76">
        <v>-28.6</v>
      </c>
      <c r="AA88" s="76">
        <v>-0.54500000000000004</v>
      </c>
      <c r="AB88" s="79">
        <v>192000000</v>
      </c>
      <c r="AF88" s="4">
        <v>10</v>
      </c>
      <c r="AG88" s="6">
        <v>60</v>
      </c>
      <c r="AH88" s="6">
        <v>141</v>
      </c>
      <c r="AI88" s="6">
        <v>981000</v>
      </c>
      <c r="AJ88" s="6">
        <v>1.98</v>
      </c>
      <c r="AK88" s="6">
        <v>3.4599999999999999E-2</v>
      </c>
      <c r="AL88" s="8">
        <v>211000000</v>
      </c>
    </row>
  </sheetData>
  <mergeCells count="33">
    <mergeCell ref="C37:E37"/>
    <mergeCell ref="M21:O21"/>
    <mergeCell ref="M4:O4"/>
    <mergeCell ref="C4:E4"/>
    <mergeCell ref="A2:I2"/>
    <mergeCell ref="C21:E21"/>
    <mergeCell ref="K2:S2"/>
    <mergeCell ref="AG4:AI4"/>
    <mergeCell ref="W4:Y4"/>
    <mergeCell ref="W21:Y21"/>
    <mergeCell ref="U2:AC2"/>
    <mergeCell ref="AE2:AM2"/>
    <mergeCell ref="K54:S54"/>
    <mergeCell ref="M56:O56"/>
    <mergeCell ref="AG21:AI21"/>
    <mergeCell ref="U54:AC54"/>
    <mergeCell ref="AE54:AM54"/>
    <mergeCell ref="A54:I54"/>
    <mergeCell ref="B58:D58"/>
    <mergeCell ref="B76:D76"/>
    <mergeCell ref="AF76:AH76"/>
    <mergeCell ref="AG56:AI56"/>
    <mergeCell ref="AF58:AH58"/>
    <mergeCell ref="AG74:AI74"/>
    <mergeCell ref="V76:X76"/>
    <mergeCell ref="W56:Y56"/>
    <mergeCell ref="W74:Y74"/>
    <mergeCell ref="V58:X58"/>
    <mergeCell ref="C56:E56"/>
    <mergeCell ref="C74:E74"/>
    <mergeCell ref="L58:N58"/>
    <mergeCell ref="M74:O74"/>
    <mergeCell ref="L76:N7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D7D09-1E31-4217-85CB-4CC54CCBE59F}">
  <dimension ref="A2:AN95"/>
  <sheetViews>
    <sheetView zoomScale="88" zoomScaleNormal="95" workbookViewId="0">
      <selection activeCell="AE114" sqref="AE114"/>
    </sheetView>
  </sheetViews>
  <sheetFormatPr baseColWidth="10" defaultRowHeight="15" x14ac:dyDescent="0.2"/>
  <cols>
    <col min="2" max="2" width="14.33203125" customWidth="1"/>
    <col min="5" max="5" width="14.83203125" customWidth="1"/>
    <col min="7" max="7" width="14.1640625" customWidth="1"/>
    <col min="8" max="8" width="14.83203125" customWidth="1"/>
    <col min="10" max="10" width="3.6640625" style="104" customWidth="1"/>
    <col min="12" max="12" width="14.33203125" customWidth="1"/>
    <col min="15" max="15" width="14.1640625" customWidth="1"/>
    <col min="17" max="17" width="14.5" customWidth="1"/>
    <col min="18" max="18" width="13.6640625" customWidth="1"/>
    <col min="20" max="20" width="4.1640625" style="104" customWidth="1"/>
    <col min="22" max="22" width="14" customWidth="1"/>
    <col min="25" max="25" width="14.33203125" customWidth="1"/>
    <col min="29" max="29" width="17" customWidth="1"/>
    <col min="30" max="30" width="3.5" style="104" customWidth="1"/>
    <col min="32" max="32" width="14.5" customWidth="1"/>
    <col min="35" max="35" width="14.1640625" customWidth="1"/>
    <col min="37" max="38" width="13.5" customWidth="1"/>
    <col min="40" max="40" width="4.5" style="104" customWidth="1"/>
  </cols>
  <sheetData>
    <row r="2" spans="1:39" ht="16" x14ac:dyDescent="0.2">
      <c r="A2" s="135" t="s">
        <v>63</v>
      </c>
      <c r="B2" s="135"/>
      <c r="C2" s="135"/>
      <c r="D2" s="135"/>
      <c r="E2" s="135"/>
      <c r="F2" s="135"/>
      <c r="G2" s="135"/>
      <c r="H2" s="135"/>
      <c r="I2" s="135"/>
      <c r="K2" s="161" t="s">
        <v>68</v>
      </c>
      <c r="L2" s="161"/>
      <c r="M2" s="161"/>
      <c r="N2" s="161"/>
      <c r="O2" s="161"/>
      <c r="P2" s="161"/>
      <c r="Q2" s="161"/>
      <c r="R2" s="161"/>
      <c r="S2" s="161"/>
      <c r="U2" s="154" t="s">
        <v>55</v>
      </c>
      <c r="V2" s="154"/>
      <c r="W2" s="154"/>
      <c r="X2" s="154"/>
      <c r="Y2" s="154"/>
      <c r="Z2" s="154"/>
      <c r="AA2" s="154"/>
      <c r="AB2" s="154"/>
      <c r="AC2" s="154"/>
      <c r="AE2" s="156" t="s">
        <v>61</v>
      </c>
      <c r="AF2" s="156"/>
      <c r="AG2" s="156"/>
      <c r="AH2" s="156"/>
      <c r="AI2" s="156"/>
      <c r="AJ2" s="156"/>
      <c r="AK2" s="156"/>
      <c r="AL2" s="156"/>
      <c r="AM2" s="156"/>
    </row>
    <row r="4" spans="1:39" x14ac:dyDescent="0.2">
      <c r="B4" s="70" t="s">
        <v>8</v>
      </c>
      <c r="C4" s="146" t="s">
        <v>71</v>
      </c>
      <c r="D4" s="146"/>
      <c r="E4" s="146"/>
      <c r="L4" s="116" t="s">
        <v>8</v>
      </c>
      <c r="M4" s="157" t="s">
        <v>72</v>
      </c>
      <c r="N4" s="157"/>
      <c r="O4" s="157"/>
      <c r="V4" s="94" t="s">
        <v>8</v>
      </c>
      <c r="W4" s="145" t="s">
        <v>74</v>
      </c>
      <c r="X4" s="145"/>
      <c r="Y4" s="145"/>
      <c r="AF4" s="83" t="s">
        <v>8</v>
      </c>
      <c r="AG4" s="150" t="s">
        <v>75</v>
      </c>
      <c r="AH4" s="150"/>
      <c r="AI4" s="150"/>
    </row>
    <row r="5" spans="1:39" ht="16" thickBot="1" x14ac:dyDescent="0.25"/>
    <row r="6" spans="1:39" x14ac:dyDescent="0.2">
      <c r="B6" s="71" t="s">
        <v>48</v>
      </c>
      <c r="C6" s="28">
        <v>-16</v>
      </c>
      <c r="D6" s="29" t="s">
        <v>36</v>
      </c>
      <c r="L6" s="114" t="s">
        <v>48</v>
      </c>
      <c r="M6" s="28">
        <v>-16</v>
      </c>
      <c r="N6" s="29" t="s">
        <v>36</v>
      </c>
      <c r="V6" s="95" t="s">
        <v>48</v>
      </c>
      <c r="W6" s="28">
        <v>-16</v>
      </c>
      <c r="X6" s="29" t="s">
        <v>36</v>
      </c>
      <c r="AF6" s="84" t="s">
        <v>48</v>
      </c>
      <c r="AG6" s="28">
        <v>-16</v>
      </c>
      <c r="AH6" s="29" t="s">
        <v>36</v>
      </c>
    </row>
    <row r="7" spans="1:39" ht="16" thickBot="1" x14ac:dyDescent="0.25">
      <c r="B7" s="72" t="s">
        <v>49</v>
      </c>
      <c r="C7" s="69">
        <v>3.0000000000000001E-6</v>
      </c>
      <c r="D7" s="34" t="s">
        <v>50</v>
      </c>
      <c r="L7" s="115" t="s">
        <v>49</v>
      </c>
      <c r="M7" s="69">
        <v>3.0000000000000001E-6</v>
      </c>
      <c r="N7" s="34" t="s">
        <v>50</v>
      </c>
      <c r="V7" s="96" t="s">
        <v>49</v>
      </c>
      <c r="W7" s="69">
        <v>3.0000000000000001E-6</v>
      </c>
      <c r="X7" s="34" t="s">
        <v>50</v>
      </c>
      <c r="AF7" s="85" t="s">
        <v>49</v>
      </c>
      <c r="AG7" s="69">
        <v>3.0000000000000001E-6</v>
      </c>
      <c r="AH7" s="34" t="s">
        <v>50</v>
      </c>
    </row>
    <row r="9" spans="1:39" ht="16" thickBot="1" x14ac:dyDescent="0.25"/>
    <row r="10" spans="1:39" ht="16" thickBot="1" x14ac:dyDescent="0.25">
      <c r="B10" s="61" t="s">
        <v>4</v>
      </c>
      <c r="C10" s="61" t="s">
        <v>43</v>
      </c>
      <c r="D10" s="61" t="s">
        <v>44</v>
      </c>
      <c r="E10" s="61" t="s">
        <v>73</v>
      </c>
      <c r="F10" s="62" t="s">
        <v>103</v>
      </c>
      <c r="G10" s="63" t="s">
        <v>20</v>
      </c>
      <c r="H10" s="62" t="s">
        <v>21</v>
      </c>
      <c r="L10" s="118" t="s">
        <v>4</v>
      </c>
      <c r="M10" s="118" t="s">
        <v>43</v>
      </c>
      <c r="N10" s="118" t="s">
        <v>44</v>
      </c>
      <c r="O10" s="118" t="s">
        <v>66</v>
      </c>
      <c r="P10" s="119" t="s">
        <v>100</v>
      </c>
      <c r="Q10" s="120" t="s">
        <v>22</v>
      </c>
      <c r="R10" s="119" t="s">
        <v>23</v>
      </c>
      <c r="V10" s="100" t="s">
        <v>4</v>
      </c>
      <c r="W10" s="100" t="s">
        <v>43</v>
      </c>
      <c r="X10" s="100" t="s">
        <v>44</v>
      </c>
      <c r="Y10" s="100" t="s">
        <v>73</v>
      </c>
      <c r="Z10" s="101" t="s">
        <v>103</v>
      </c>
      <c r="AA10" s="102" t="s">
        <v>20</v>
      </c>
      <c r="AB10" s="101" t="s">
        <v>21</v>
      </c>
      <c r="AF10" s="91" t="s">
        <v>4</v>
      </c>
      <c r="AG10" s="91" t="s">
        <v>43</v>
      </c>
      <c r="AH10" s="91" t="s">
        <v>44</v>
      </c>
      <c r="AI10" s="91" t="s">
        <v>66</v>
      </c>
      <c r="AJ10" s="92" t="s">
        <v>100</v>
      </c>
      <c r="AK10" s="93" t="s">
        <v>22</v>
      </c>
      <c r="AL10" s="92" t="s">
        <v>23</v>
      </c>
    </row>
    <row r="11" spans="1:39" x14ac:dyDescent="0.2">
      <c r="B11" s="73">
        <v>1</v>
      </c>
      <c r="C11" s="74">
        <v>25.1</v>
      </c>
      <c r="D11" s="74">
        <v>10.7</v>
      </c>
      <c r="E11" s="74">
        <v>5630000</v>
      </c>
      <c r="F11" s="74">
        <v>15.6</v>
      </c>
      <c r="G11" s="74">
        <v>0.28000000000000003</v>
      </c>
      <c r="H11" s="74">
        <v>1150000000</v>
      </c>
      <c r="L11" s="73">
        <v>1</v>
      </c>
      <c r="M11" s="74">
        <v>25.2</v>
      </c>
      <c r="N11" s="74">
        <v>14.6</v>
      </c>
      <c r="O11" s="74">
        <v>9340000</v>
      </c>
      <c r="P11" s="74">
        <v>15.1</v>
      </c>
      <c r="Q11" s="74">
        <v>0.27100000000000002</v>
      </c>
      <c r="R11" s="74">
        <v>1950000000</v>
      </c>
      <c r="V11" s="73">
        <v>1</v>
      </c>
      <c r="W11" s="74">
        <v>25.1</v>
      </c>
      <c r="X11" s="74">
        <v>8.0500000000000007</v>
      </c>
      <c r="Y11" s="74">
        <v>11000000</v>
      </c>
      <c r="Z11" s="74">
        <v>14.7</v>
      </c>
      <c r="AA11" s="74">
        <v>0.26300000000000001</v>
      </c>
      <c r="AB11" s="74">
        <v>2350000000</v>
      </c>
      <c r="AF11" s="73">
        <v>1</v>
      </c>
      <c r="AG11" s="74">
        <v>25.2</v>
      </c>
      <c r="AH11" s="74">
        <v>6.01</v>
      </c>
      <c r="AI11" s="74">
        <v>9310000</v>
      </c>
      <c r="AJ11" s="74">
        <v>15.9</v>
      </c>
      <c r="AK11" s="74">
        <v>0.28599999999999998</v>
      </c>
      <c r="AL11" s="74">
        <v>1990000000</v>
      </c>
    </row>
    <row r="12" spans="1:39" x14ac:dyDescent="0.2">
      <c r="B12" s="73">
        <v>1.468</v>
      </c>
      <c r="C12" s="74">
        <v>25.1</v>
      </c>
      <c r="D12" s="74">
        <v>12.3</v>
      </c>
      <c r="E12" s="74">
        <v>500000</v>
      </c>
      <c r="F12" s="74">
        <v>0.67300000000000004</v>
      </c>
      <c r="G12" s="74">
        <v>1.17E-2</v>
      </c>
      <c r="H12" s="74">
        <v>102000000</v>
      </c>
      <c r="L12" s="73">
        <v>1.468</v>
      </c>
      <c r="M12" s="74">
        <v>25.2</v>
      </c>
      <c r="N12" s="74">
        <v>15.2</v>
      </c>
      <c r="O12" s="74">
        <v>1360000</v>
      </c>
      <c r="P12" s="74">
        <v>1.1299999999999999</v>
      </c>
      <c r="Q12" s="74">
        <v>1.9800000000000002E-2</v>
      </c>
      <c r="R12" s="74">
        <v>283000000</v>
      </c>
      <c r="V12" s="73">
        <v>1.468</v>
      </c>
      <c r="W12" s="74">
        <v>25.1</v>
      </c>
      <c r="X12" s="74">
        <v>8.44</v>
      </c>
      <c r="Y12" s="74">
        <v>13500000</v>
      </c>
      <c r="Z12" s="74">
        <v>13.4</v>
      </c>
      <c r="AA12" s="74">
        <v>0.23799999999999999</v>
      </c>
      <c r="AB12" s="74">
        <v>2880000000</v>
      </c>
      <c r="AF12" s="73">
        <v>1.468</v>
      </c>
      <c r="AG12" s="74">
        <v>25.2</v>
      </c>
      <c r="AH12" s="74">
        <v>7.05</v>
      </c>
      <c r="AI12" s="74">
        <v>10700000</v>
      </c>
      <c r="AJ12" s="74">
        <v>15.2</v>
      </c>
      <c r="AK12" s="74">
        <v>0.27100000000000002</v>
      </c>
      <c r="AL12" s="74">
        <v>2280000000</v>
      </c>
    </row>
    <row r="13" spans="1:39" x14ac:dyDescent="0.2">
      <c r="B13" s="73">
        <v>2.1539999999999999</v>
      </c>
      <c r="C13" s="74">
        <v>25.1</v>
      </c>
      <c r="D13" s="74">
        <v>12.6</v>
      </c>
      <c r="E13" s="74">
        <v>70700</v>
      </c>
      <c r="F13" s="74">
        <v>4.78</v>
      </c>
      <c r="G13" s="74">
        <v>8.3599999999999994E-2</v>
      </c>
      <c r="H13" s="74">
        <v>14400000</v>
      </c>
      <c r="L13" s="73">
        <v>2.1539999999999999</v>
      </c>
      <c r="M13" s="74">
        <v>25.2</v>
      </c>
      <c r="N13" s="74">
        <v>15.3</v>
      </c>
      <c r="O13" s="74">
        <v>173000</v>
      </c>
      <c r="P13" s="74">
        <v>-11.7</v>
      </c>
      <c r="Q13" s="74">
        <v>-0.20699999999999999</v>
      </c>
      <c r="R13" s="74">
        <v>36100000</v>
      </c>
      <c r="V13" s="73">
        <v>2.1539999999999999</v>
      </c>
      <c r="W13" s="74">
        <v>25.1</v>
      </c>
      <c r="X13" s="74">
        <v>8.6</v>
      </c>
      <c r="Y13" s="74">
        <v>10800000</v>
      </c>
      <c r="Z13" s="74">
        <v>-0.222</v>
      </c>
      <c r="AA13" s="74">
        <v>-3.8700000000000002E-3</v>
      </c>
      <c r="AB13" s="74">
        <v>230000000</v>
      </c>
      <c r="AF13" s="73">
        <v>2.1539999999999999</v>
      </c>
      <c r="AG13" s="74">
        <v>25.2</v>
      </c>
      <c r="AH13" s="74">
        <v>7.4</v>
      </c>
      <c r="AI13" s="74">
        <v>359000</v>
      </c>
      <c r="AJ13" s="74">
        <v>-3.39</v>
      </c>
      <c r="AK13" s="74">
        <v>-5.8999999999999997E-2</v>
      </c>
      <c r="AL13" s="74">
        <v>76900000</v>
      </c>
    </row>
    <row r="14" spans="1:39" x14ac:dyDescent="0.2">
      <c r="B14" s="73">
        <v>3.1619999999999999</v>
      </c>
      <c r="C14" s="74">
        <v>25.1</v>
      </c>
      <c r="D14" s="74">
        <v>128000</v>
      </c>
      <c r="E14" s="74">
        <v>128000</v>
      </c>
      <c r="F14" s="74">
        <v>-2.64</v>
      </c>
      <c r="G14" s="74">
        <v>-4.6100000000000002E-2</v>
      </c>
      <c r="H14" s="74">
        <v>26200000</v>
      </c>
      <c r="L14" s="73">
        <v>3.1619999999999999</v>
      </c>
      <c r="M14" s="74">
        <v>25.2</v>
      </c>
      <c r="N14" s="74">
        <v>15.4</v>
      </c>
      <c r="O14" s="74">
        <v>292000</v>
      </c>
      <c r="P14" s="74">
        <v>-12.3</v>
      </c>
      <c r="Q14" s="74">
        <v>-0.219</v>
      </c>
      <c r="R14" s="74">
        <v>60980000</v>
      </c>
      <c r="V14" s="73">
        <v>3.1619999999999999</v>
      </c>
      <c r="W14" s="74">
        <v>25.1</v>
      </c>
      <c r="X14" s="74">
        <v>8.67</v>
      </c>
      <c r="Y14" s="74">
        <v>297000</v>
      </c>
      <c r="Z14" s="74">
        <v>-6.01</v>
      </c>
      <c r="AA14" s="74">
        <v>-0.105</v>
      </c>
      <c r="AB14" s="74">
        <v>63300000</v>
      </c>
      <c r="AF14" s="73">
        <v>3.1619999999999999</v>
      </c>
      <c r="AG14" s="74">
        <v>25.2</v>
      </c>
      <c r="AH14" s="74">
        <v>7.56</v>
      </c>
      <c r="AI14" s="74">
        <v>134000</v>
      </c>
      <c r="AJ14" s="74">
        <v>-10.1</v>
      </c>
      <c r="AK14" s="74">
        <v>-0.17799999999999999</v>
      </c>
      <c r="AL14" s="74">
        <v>28700000</v>
      </c>
    </row>
    <row r="15" spans="1:39" x14ac:dyDescent="0.2">
      <c r="B15" s="73">
        <v>4.6420000000000003</v>
      </c>
      <c r="C15" s="74">
        <v>25.1</v>
      </c>
      <c r="D15" s="74">
        <v>13</v>
      </c>
      <c r="E15" s="74">
        <v>219000</v>
      </c>
      <c r="F15" s="74">
        <v>1.36</v>
      </c>
      <c r="G15" s="74">
        <v>2.3800000000000002E-2</v>
      </c>
      <c r="H15" s="74">
        <v>44700000</v>
      </c>
      <c r="L15" s="73">
        <v>4.6420000000000003</v>
      </c>
      <c r="M15" s="74">
        <v>25.2</v>
      </c>
      <c r="N15" s="74">
        <v>15.5</v>
      </c>
      <c r="O15" s="74">
        <v>335000</v>
      </c>
      <c r="P15" s="74">
        <v>0.70199999999999996</v>
      </c>
      <c r="Q15" s="74">
        <v>1.2200000000000001E-2</v>
      </c>
      <c r="R15" s="74">
        <v>69800000</v>
      </c>
      <c r="V15" s="73">
        <v>4.6420000000000003</v>
      </c>
      <c r="W15" s="74">
        <v>25.1</v>
      </c>
      <c r="X15" s="74">
        <v>8.7100000000000009</v>
      </c>
      <c r="Y15" s="74">
        <v>736000</v>
      </c>
      <c r="Z15" s="74">
        <v>-2.25</v>
      </c>
      <c r="AA15" s="74">
        <v>-3.9300000000000002E-2</v>
      </c>
      <c r="AB15" s="74">
        <v>157000000</v>
      </c>
      <c r="AF15" s="73">
        <v>4.6420000000000003</v>
      </c>
      <c r="AG15" s="74">
        <v>25.2</v>
      </c>
      <c r="AH15" s="74">
        <v>7.66</v>
      </c>
      <c r="AI15" s="74">
        <v>228000</v>
      </c>
      <c r="AJ15" s="74">
        <v>-11.1</v>
      </c>
      <c r="AK15" s="74">
        <v>-0.19600000000000001</v>
      </c>
      <c r="AL15" s="74">
        <v>48800000</v>
      </c>
    </row>
    <row r="16" spans="1:39" x14ac:dyDescent="0.2">
      <c r="B16" s="73">
        <v>6.8129999999999997</v>
      </c>
      <c r="C16" s="74">
        <v>25.1</v>
      </c>
      <c r="D16" s="74">
        <v>13.1</v>
      </c>
      <c r="E16" s="74">
        <v>322000</v>
      </c>
      <c r="F16" s="74">
        <v>8.59</v>
      </c>
      <c r="G16" s="74">
        <v>0.151</v>
      </c>
      <c r="H16" s="74">
        <v>65600000</v>
      </c>
      <c r="L16" s="73">
        <v>6.8129999999999997</v>
      </c>
      <c r="M16" s="74">
        <v>25.2</v>
      </c>
      <c r="N16" s="74">
        <v>15.6</v>
      </c>
      <c r="O16" s="74">
        <v>473000</v>
      </c>
      <c r="P16" s="74">
        <v>-4.5599999999999996</v>
      </c>
      <c r="Q16" s="74">
        <v>-7.9699999999999993E-2</v>
      </c>
      <c r="R16" s="74">
        <v>98700000</v>
      </c>
      <c r="V16" s="73">
        <v>6.8129999999999997</v>
      </c>
      <c r="W16" s="74">
        <v>25.1</v>
      </c>
      <c r="X16" s="74">
        <v>8.75</v>
      </c>
      <c r="Y16" s="74">
        <v>964000</v>
      </c>
      <c r="Z16" s="74">
        <v>-16.8</v>
      </c>
      <c r="AA16" s="74">
        <v>-0.30199999999999999</v>
      </c>
      <c r="AB16" s="74">
        <v>205000000</v>
      </c>
      <c r="AF16" s="73">
        <v>6.8129999999999997</v>
      </c>
      <c r="AG16" s="74">
        <v>25.2</v>
      </c>
      <c r="AH16" s="74">
        <v>7.74</v>
      </c>
      <c r="AI16" s="74">
        <v>425000</v>
      </c>
      <c r="AJ16" s="74">
        <v>6.9</v>
      </c>
      <c r="AK16" s="74">
        <v>-0.121</v>
      </c>
      <c r="AL16" s="74">
        <v>91000000</v>
      </c>
    </row>
    <row r="17" spans="2:38" ht="16" thickBot="1" x14ac:dyDescent="0.25">
      <c r="B17" s="75">
        <v>10</v>
      </c>
      <c r="C17" s="76">
        <v>25.1</v>
      </c>
      <c r="D17" s="76">
        <v>13.2</v>
      </c>
      <c r="E17" s="76">
        <v>530000</v>
      </c>
      <c r="F17" s="76">
        <v>-0.17899999999999999</v>
      </c>
      <c r="G17" s="76">
        <v>-3.13E-3</v>
      </c>
      <c r="H17" s="76">
        <v>108000000</v>
      </c>
      <c r="L17" s="75">
        <v>10</v>
      </c>
      <c r="M17" s="76">
        <v>25.2</v>
      </c>
      <c r="N17" s="76">
        <v>15.6</v>
      </c>
      <c r="O17" s="76">
        <v>917000</v>
      </c>
      <c r="P17" s="76">
        <v>-9.7899999999999991</v>
      </c>
      <c r="Q17" s="76">
        <v>-0.17299999999999999</v>
      </c>
      <c r="R17" s="76">
        <v>191000000</v>
      </c>
      <c r="V17" s="75">
        <v>10</v>
      </c>
      <c r="W17" s="76">
        <v>25.1</v>
      </c>
      <c r="X17" s="76">
        <v>8.7799999999999994</v>
      </c>
      <c r="Y17" s="76">
        <v>1510000</v>
      </c>
      <c r="Z17" s="76">
        <v>-3.45</v>
      </c>
      <c r="AA17" s="76">
        <v>-6.0299999999999999E-2</v>
      </c>
      <c r="AB17" s="76">
        <v>321000000</v>
      </c>
      <c r="AF17" s="75">
        <v>10</v>
      </c>
      <c r="AG17" s="76">
        <v>25.2</v>
      </c>
      <c r="AH17" s="76">
        <v>7.81</v>
      </c>
      <c r="AI17" s="76">
        <v>769000</v>
      </c>
      <c r="AJ17" s="76">
        <v>-3.58</v>
      </c>
      <c r="AK17" s="76">
        <v>-6.2600000000000003E-2</v>
      </c>
      <c r="AL17" s="76">
        <v>164000000</v>
      </c>
    </row>
    <row r="21" spans="2:38" x14ac:dyDescent="0.2">
      <c r="B21" s="70" t="s">
        <v>7</v>
      </c>
      <c r="C21" s="146" t="s">
        <v>71</v>
      </c>
      <c r="D21" s="146"/>
      <c r="E21" s="146"/>
      <c r="L21" s="116" t="s">
        <v>7</v>
      </c>
      <c r="M21" s="157" t="s">
        <v>72</v>
      </c>
      <c r="N21" s="157"/>
      <c r="O21" s="157"/>
      <c r="V21" s="94" t="s">
        <v>7</v>
      </c>
      <c r="W21" s="145" t="s">
        <v>74</v>
      </c>
      <c r="X21" s="145"/>
      <c r="Y21" s="145"/>
      <c r="AF21" s="83" t="s">
        <v>7</v>
      </c>
      <c r="AG21" s="150" t="s">
        <v>76</v>
      </c>
      <c r="AH21" s="150"/>
      <c r="AI21" s="150"/>
    </row>
    <row r="22" spans="2:38" ht="16" thickBot="1" x14ac:dyDescent="0.25"/>
    <row r="23" spans="2:38" x14ac:dyDescent="0.2">
      <c r="B23" s="71" t="s">
        <v>48</v>
      </c>
      <c r="C23" s="28">
        <v>-16</v>
      </c>
      <c r="D23" s="29" t="s">
        <v>36</v>
      </c>
      <c r="L23" s="114" t="s">
        <v>48</v>
      </c>
      <c r="M23" s="28">
        <v>-16</v>
      </c>
      <c r="N23" s="29" t="s">
        <v>36</v>
      </c>
      <c r="V23" s="95" t="s">
        <v>48</v>
      </c>
      <c r="W23" s="28">
        <v>-16</v>
      </c>
      <c r="X23" s="29" t="s">
        <v>36</v>
      </c>
      <c r="AF23" s="84" t="s">
        <v>48</v>
      </c>
      <c r="AG23" s="28">
        <v>-16</v>
      </c>
      <c r="AH23" s="29" t="s">
        <v>36</v>
      </c>
    </row>
    <row r="24" spans="2:38" ht="16" thickBot="1" x14ac:dyDescent="0.25">
      <c r="B24" s="72" t="s">
        <v>49</v>
      </c>
      <c r="C24" s="69">
        <v>3.0000000000000001E-6</v>
      </c>
      <c r="D24" s="34" t="s">
        <v>50</v>
      </c>
      <c r="L24" s="115" t="s">
        <v>49</v>
      </c>
      <c r="M24" s="69">
        <v>3.0000000000000001E-6</v>
      </c>
      <c r="N24" s="34" t="s">
        <v>50</v>
      </c>
      <c r="V24" s="96" t="s">
        <v>49</v>
      </c>
      <c r="W24" s="69">
        <v>3.0000000000000001E-6</v>
      </c>
      <c r="X24" s="34" t="s">
        <v>50</v>
      </c>
      <c r="AF24" s="85" t="s">
        <v>49</v>
      </c>
      <c r="AG24" s="69">
        <v>3.0000000000000001E-6</v>
      </c>
      <c r="AH24" s="34" t="s">
        <v>50</v>
      </c>
    </row>
    <row r="26" spans="2:38" ht="16" thickBot="1" x14ac:dyDescent="0.25"/>
    <row r="27" spans="2:38" ht="16" thickBot="1" x14ac:dyDescent="0.25">
      <c r="B27" s="61" t="s">
        <v>4</v>
      </c>
      <c r="C27" s="61" t="s">
        <v>43</v>
      </c>
      <c r="D27" s="61" t="s">
        <v>44</v>
      </c>
      <c r="E27" s="61" t="s">
        <v>73</v>
      </c>
      <c r="F27" s="62" t="s">
        <v>46</v>
      </c>
      <c r="G27" s="63" t="s">
        <v>20</v>
      </c>
      <c r="H27" s="62" t="s">
        <v>21</v>
      </c>
      <c r="L27" s="118" t="s">
        <v>4</v>
      </c>
      <c r="M27" s="118" t="s">
        <v>43</v>
      </c>
      <c r="N27" s="118" t="s">
        <v>44</v>
      </c>
      <c r="O27" s="118" t="s">
        <v>66</v>
      </c>
      <c r="P27" s="119" t="s">
        <v>46</v>
      </c>
      <c r="Q27" s="120" t="s">
        <v>22</v>
      </c>
      <c r="R27" s="119" t="s">
        <v>23</v>
      </c>
      <c r="V27" s="100" t="s">
        <v>4</v>
      </c>
      <c r="W27" s="100" t="s">
        <v>43</v>
      </c>
      <c r="X27" s="100" t="s">
        <v>44</v>
      </c>
      <c r="Y27" s="100" t="s">
        <v>73</v>
      </c>
      <c r="Z27" s="101" t="s">
        <v>46</v>
      </c>
      <c r="AA27" s="102" t="s">
        <v>20</v>
      </c>
      <c r="AB27" s="101" t="s">
        <v>21</v>
      </c>
      <c r="AF27" s="91" t="s">
        <v>4</v>
      </c>
      <c r="AG27" s="91" t="s">
        <v>43</v>
      </c>
      <c r="AH27" s="91" t="s">
        <v>44</v>
      </c>
      <c r="AI27" s="91" t="s">
        <v>66</v>
      </c>
      <c r="AJ27" s="92" t="s">
        <v>46</v>
      </c>
      <c r="AK27" s="93" t="s">
        <v>22</v>
      </c>
      <c r="AL27" s="92" t="s">
        <v>23</v>
      </c>
    </row>
    <row r="28" spans="2:38" x14ac:dyDescent="0.2">
      <c r="B28" s="73">
        <v>1</v>
      </c>
      <c r="C28" s="74">
        <v>25.1</v>
      </c>
      <c r="D28" s="74">
        <v>8.35</v>
      </c>
      <c r="E28" s="74">
        <v>6570000</v>
      </c>
      <c r="F28" s="74">
        <v>13.5</v>
      </c>
      <c r="G28" s="74">
        <v>0.24</v>
      </c>
      <c r="H28" s="74">
        <v>1340000000</v>
      </c>
      <c r="L28" s="73">
        <v>1</v>
      </c>
      <c r="M28" s="74">
        <v>25.2</v>
      </c>
      <c r="N28" s="74">
        <v>7.55</v>
      </c>
      <c r="O28" s="74">
        <v>9040000</v>
      </c>
      <c r="P28" s="74">
        <v>13.6</v>
      </c>
      <c r="Q28" s="74">
        <v>0.24199999999999999</v>
      </c>
      <c r="R28" s="74">
        <v>1850000000</v>
      </c>
      <c r="V28" s="73">
        <v>1</v>
      </c>
      <c r="W28" s="74">
        <v>25.1</v>
      </c>
      <c r="X28" s="74">
        <v>5.05</v>
      </c>
      <c r="Y28" s="74">
        <v>7830000</v>
      </c>
      <c r="Z28" s="74">
        <v>14.5</v>
      </c>
      <c r="AA28" s="74">
        <v>0.25800000000000001</v>
      </c>
      <c r="AB28" s="74">
        <v>1670000000</v>
      </c>
      <c r="AF28" s="73">
        <v>1</v>
      </c>
      <c r="AG28" s="74">
        <v>25.2</v>
      </c>
      <c r="AH28" s="74">
        <v>6.45</v>
      </c>
      <c r="AI28" s="74">
        <v>9150000</v>
      </c>
      <c r="AJ28" s="74">
        <v>15.5</v>
      </c>
      <c r="AK28" s="74">
        <v>0.27800000000000002</v>
      </c>
      <c r="AL28" s="74">
        <v>1950000000</v>
      </c>
    </row>
    <row r="29" spans="2:38" x14ac:dyDescent="0.2">
      <c r="B29" s="73">
        <v>1.468</v>
      </c>
      <c r="C29" s="74">
        <v>25.1</v>
      </c>
      <c r="D29" s="74">
        <v>9.42</v>
      </c>
      <c r="E29" s="74">
        <v>8690000</v>
      </c>
      <c r="F29" s="74">
        <v>12.7</v>
      </c>
      <c r="G29" s="74">
        <v>0.22600000000000001</v>
      </c>
      <c r="H29" s="74">
        <v>1770000000</v>
      </c>
      <c r="L29" s="73">
        <v>1.468</v>
      </c>
      <c r="M29" s="74">
        <v>25.2</v>
      </c>
      <c r="N29" s="74">
        <v>7.94</v>
      </c>
      <c r="O29" s="74">
        <v>12.1</v>
      </c>
      <c r="P29" s="74">
        <v>12.7</v>
      </c>
      <c r="Q29" s="74">
        <v>0.22500000000000001</v>
      </c>
      <c r="R29" s="74">
        <v>2470000000</v>
      </c>
      <c r="V29" s="73">
        <v>1.468</v>
      </c>
      <c r="W29" s="74">
        <v>25.2</v>
      </c>
      <c r="X29" s="74">
        <v>6.19</v>
      </c>
      <c r="Y29" s="74">
        <v>10130000</v>
      </c>
      <c r="Z29" s="74">
        <v>14.5</v>
      </c>
      <c r="AA29" s="74">
        <v>0.25900000000000001</v>
      </c>
      <c r="AB29" s="74">
        <v>2160000000</v>
      </c>
      <c r="AF29" s="73">
        <v>1.468</v>
      </c>
      <c r="AG29" s="74">
        <v>25.2</v>
      </c>
      <c r="AH29" s="74">
        <v>7.52</v>
      </c>
      <c r="AI29" s="74">
        <v>10300000</v>
      </c>
      <c r="AJ29" s="74">
        <v>14.9</v>
      </c>
      <c r="AK29" s="74">
        <v>0.26500000000000001</v>
      </c>
      <c r="AL29" s="74">
        <v>2200000000</v>
      </c>
    </row>
    <row r="30" spans="2:38" x14ac:dyDescent="0.2">
      <c r="B30" s="73">
        <v>2.1539999999999999</v>
      </c>
      <c r="C30" s="74">
        <v>25.1</v>
      </c>
      <c r="D30" s="74">
        <v>9.6300000000000008</v>
      </c>
      <c r="E30" s="74">
        <v>158000</v>
      </c>
      <c r="F30" s="74">
        <v>-7.24</v>
      </c>
      <c r="G30" s="74">
        <v>-0.127</v>
      </c>
      <c r="H30" s="74">
        <v>32400000</v>
      </c>
      <c r="L30" s="73">
        <v>2.1539999999999999</v>
      </c>
      <c r="M30" s="74">
        <v>25.2</v>
      </c>
      <c r="N30" s="74">
        <v>8.08</v>
      </c>
      <c r="O30" s="74">
        <v>1280000</v>
      </c>
      <c r="P30" s="74">
        <v>-3.99</v>
      </c>
      <c r="Q30" s="74">
        <v>-6.9699999999999998E-2</v>
      </c>
      <c r="R30" s="74">
        <v>262000000</v>
      </c>
      <c r="V30" s="73">
        <v>2.1539999999999999</v>
      </c>
      <c r="W30" s="74">
        <v>25.2</v>
      </c>
      <c r="X30" s="74">
        <v>6.5</v>
      </c>
      <c r="Y30" s="74">
        <v>380000</v>
      </c>
      <c r="Z30" s="74">
        <v>-2.73</v>
      </c>
      <c r="AA30" s="74">
        <v>-4.7699999999999999E-2</v>
      </c>
      <c r="AB30" s="74">
        <v>80900000</v>
      </c>
      <c r="AF30" s="73">
        <v>2.1539999999999999</v>
      </c>
      <c r="AG30" s="74">
        <v>25.2</v>
      </c>
      <c r="AH30" s="74">
        <v>7.9</v>
      </c>
      <c r="AI30" s="74">
        <v>291000</v>
      </c>
      <c r="AJ30" s="74">
        <v>-1.8</v>
      </c>
      <c r="AK30" s="74">
        <v>-3.1399999999999997E-2</v>
      </c>
      <c r="AL30" s="74">
        <v>61900000</v>
      </c>
    </row>
    <row r="31" spans="2:38" x14ac:dyDescent="0.2">
      <c r="B31" s="73">
        <v>3.1619999999999999</v>
      </c>
      <c r="C31" s="74">
        <v>25.1</v>
      </c>
      <c r="D31" s="74">
        <v>9.73</v>
      </c>
      <c r="E31" s="74">
        <v>287000</v>
      </c>
      <c r="F31" s="74">
        <v>-11.8</v>
      </c>
      <c r="G31" s="74">
        <v>-0.20799999999999999</v>
      </c>
      <c r="H31" s="74">
        <v>58600000</v>
      </c>
      <c r="L31" s="73">
        <v>3.1619999999999999</v>
      </c>
      <c r="M31" s="74">
        <v>25.2</v>
      </c>
      <c r="N31" s="74">
        <v>8.1300000000000008</v>
      </c>
      <c r="O31" s="74">
        <v>508000</v>
      </c>
      <c r="P31" s="74">
        <v>-1.42</v>
      </c>
      <c r="Q31" s="74">
        <v>-2.47E-2</v>
      </c>
      <c r="R31" s="74">
        <v>104000000</v>
      </c>
      <c r="V31" s="73">
        <v>3.1619999999999999</v>
      </c>
      <c r="W31" s="74">
        <v>25.2</v>
      </c>
      <c r="X31" s="74">
        <v>6.64</v>
      </c>
      <c r="Y31" s="74">
        <v>190000</v>
      </c>
      <c r="Z31" s="74">
        <v>3.61</v>
      </c>
      <c r="AA31" s="74">
        <v>6.3E-2</v>
      </c>
      <c r="AB31" s="74">
        <v>40500000</v>
      </c>
      <c r="AF31" s="73">
        <v>3.1619999999999999</v>
      </c>
      <c r="AG31" s="74">
        <v>25.2</v>
      </c>
      <c r="AH31" s="74">
        <v>8.09</v>
      </c>
      <c r="AI31" s="74">
        <v>-12.6</v>
      </c>
      <c r="AJ31" s="74">
        <v>-2.5</v>
      </c>
      <c r="AK31" s="74">
        <v>-4.3700000000000003E-2</v>
      </c>
      <c r="AL31" s="74">
        <v>26900000</v>
      </c>
    </row>
    <row r="32" spans="2:38" x14ac:dyDescent="0.2">
      <c r="B32" s="73">
        <v>4.6420000000000003</v>
      </c>
      <c r="C32" s="74">
        <v>25.1</v>
      </c>
      <c r="D32" s="74">
        <v>9.8000000000000007</v>
      </c>
      <c r="E32" s="74">
        <v>410000</v>
      </c>
      <c r="F32" s="74">
        <f>-8.95+0</f>
        <v>-8.9499999999999993</v>
      </c>
      <c r="G32" s="74">
        <v>-0.157</v>
      </c>
      <c r="H32" s="74">
        <v>83600000</v>
      </c>
      <c r="L32" s="73">
        <v>4.6420000000000003</v>
      </c>
      <c r="M32" s="74">
        <v>25.2</v>
      </c>
      <c r="N32" s="74">
        <v>8.16</v>
      </c>
      <c r="O32" s="74">
        <v>734000</v>
      </c>
      <c r="P32" s="74">
        <v>-0.111</v>
      </c>
      <c r="Q32" s="74">
        <v>-1.9300000000000001E-3</v>
      </c>
      <c r="R32" s="74">
        <v>150000000</v>
      </c>
      <c r="V32" s="73">
        <v>4.6420000000000003</v>
      </c>
      <c r="W32" s="74">
        <v>25.2</v>
      </c>
      <c r="X32" s="74">
        <v>6.74</v>
      </c>
      <c r="Y32" s="74">
        <v>261000</v>
      </c>
      <c r="Z32" s="74">
        <v>-3.38</v>
      </c>
      <c r="AA32" s="74">
        <v>-5.8999999999999997E-2</v>
      </c>
      <c r="AB32" s="74">
        <v>55500000</v>
      </c>
      <c r="AF32" s="73">
        <v>4.6420000000000003</v>
      </c>
      <c r="AG32" s="74">
        <v>25.2</v>
      </c>
      <c r="AH32" s="74">
        <v>8.2100000000000009</v>
      </c>
      <c r="AI32" s="74">
        <v>221000</v>
      </c>
      <c r="AJ32" s="74">
        <v>-12.6</v>
      </c>
      <c r="AK32" s="74">
        <v>-0.223</v>
      </c>
      <c r="AL32" s="74">
        <v>41700000</v>
      </c>
    </row>
    <row r="33" spans="2:38" x14ac:dyDescent="0.2">
      <c r="B33" s="73">
        <v>6.8129999999999997</v>
      </c>
      <c r="C33" s="74">
        <v>25.1</v>
      </c>
      <c r="D33" s="74">
        <v>9.84</v>
      </c>
      <c r="E33" s="74">
        <v>745000</v>
      </c>
      <c r="F33" s="74">
        <v>-0.36</v>
      </c>
      <c r="G33" s="74">
        <v>-6.28E-3</v>
      </c>
      <c r="H33" s="74">
        <v>152000000</v>
      </c>
      <c r="L33" s="73">
        <v>6.8129999999999997</v>
      </c>
      <c r="M33" s="74">
        <v>25.2</v>
      </c>
      <c r="N33" s="74">
        <v>8.19</v>
      </c>
      <c r="O33" s="74">
        <v>1210000</v>
      </c>
      <c r="P33" s="74">
        <v>-16.5</v>
      </c>
      <c r="Q33" s="74">
        <v>-0.29699999999999999</v>
      </c>
      <c r="R33" s="74">
        <v>248000000</v>
      </c>
      <c r="V33" s="73">
        <v>6.8129999999999997</v>
      </c>
      <c r="W33" s="74">
        <v>25.2</v>
      </c>
      <c r="X33" s="74">
        <v>6.82</v>
      </c>
      <c r="Y33" s="74">
        <v>423000</v>
      </c>
      <c r="Z33" s="74">
        <v>-10.4</v>
      </c>
      <c r="AA33" s="74">
        <v>-0.183</v>
      </c>
      <c r="AB33" s="74">
        <v>90000000</v>
      </c>
      <c r="AF33" s="73">
        <v>6.8129999999999997</v>
      </c>
      <c r="AG33" s="74">
        <v>25.2</v>
      </c>
      <c r="AH33" s="74">
        <v>8.31</v>
      </c>
      <c r="AI33" s="74">
        <v>350000</v>
      </c>
      <c r="AJ33" s="74">
        <v>-27.5</v>
      </c>
      <c r="AK33" s="74">
        <v>-0.52100000000000002</v>
      </c>
      <c r="AL33" s="74">
        <v>74700000</v>
      </c>
    </row>
    <row r="34" spans="2:38" ht="16" thickBot="1" x14ac:dyDescent="0.25">
      <c r="B34" s="75">
        <v>10</v>
      </c>
      <c r="C34" s="76">
        <v>25.1</v>
      </c>
      <c r="D34" s="76">
        <v>9.8800000000000008</v>
      </c>
      <c r="E34" s="76">
        <v>1520000</v>
      </c>
      <c r="F34" s="76">
        <v>-4.59</v>
      </c>
      <c r="G34" s="76">
        <v>-8.0199999999999994E-2</v>
      </c>
      <c r="H34" s="76">
        <v>310000000</v>
      </c>
      <c r="L34" s="75">
        <v>10</v>
      </c>
      <c r="M34" s="76">
        <v>25.2</v>
      </c>
      <c r="N34" s="76">
        <v>8.2100000000000009</v>
      </c>
      <c r="O34" s="76">
        <v>2250000</v>
      </c>
      <c r="P34" s="76">
        <v>-14</v>
      </c>
      <c r="Q34" s="76">
        <v>-0.25</v>
      </c>
      <c r="R34" s="76">
        <v>462000000</v>
      </c>
      <c r="V34" s="75">
        <v>10</v>
      </c>
      <c r="W34" s="76">
        <v>25.2</v>
      </c>
      <c r="X34" s="76">
        <v>6.88</v>
      </c>
      <c r="Y34" s="76">
        <v>669000</v>
      </c>
      <c r="Z34" s="76">
        <v>4.9500000000000002E-2</v>
      </c>
      <c r="AA34" s="76">
        <v>8.6399999999999997E-4</v>
      </c>
      <c r="AB34" s="76">
        <v>142000000</v>
      </c>
      <c r="AF34" s="75">
        <v>10</v>
      </c>
      <c r="AG34" s="76">
        <v>25.2</v>
      </c>
      <c r="AH34" s="76">
        <v>8.4</v>
      </c>
      <c r="AI34" s="76">
        <v>664000</v>
      </c>
      <c r="AJ34" s="76">
        <v>0.34799999999999998</v>
      </c>
      <c r="AK34" s="76">
        <v>6.0800000000000003E-3</v>
      </c>
      <c r="AL34" s="76">
        <v>141000000</v>
      </c>
    </row>
    <row r="38" spans="2:38" x14ac:dyDescent="0.2">
      <c r="B38" s="70" t="s">
        <v>9</v>
      </c>
      <c r="C38" s="146" t="s">
        <v>71</v>
      </c>
      <c r="D38" s="146"/>
      <c r="E38" s="146"/>
      <c r="L38" s="116" t="s">
        <v>9</v>
      </c>
      <c r="M38" s="157" t="s">
        <v>72</v>
      </c>
      <c r="N38" s="157"/>
      <c r="O38" s="157"/>
      <c r="V38" s="94" t="s">
        <v>9</v>
      </c>
      <c r="W38" s="145" t="s">
        <v>74</v>
      </c>
      <c r="X38" s="145"/>
      <c r="Y38" s="145"/>
      <c r="AF38" s="83" t="s">
        <v>9</v>
      </c>
      <c r="AG38" s="150" t="s">
        <v>76</v>
      </c>
      <c r="AH38" s="150"/>
      <c r="AI38" s="150"/>
    </row>
    <row r="39" spans="2:38" ht="16" thickBot="1" x14ac:dyDescent="0.25"/>
    <row r="40" spans="2:38" x14ac:dyDescent="0.2">
      <c r="B40" s="71" t="s">
        <v>48</v>
      </c>
      <c r="C40" s="28">
        <v>-16</v>
      </c>
      <c r="D40" s="29" t="s">
        <v>36</v>
      </c>
      <c r="L40" s="114" t="s">
        <v>48</v>
      </c>
      <c r="M40" s="28">
        <v>-16</v>
      </c>
      <c r="N40" s="29" t="s">
        <v>36</v>
      </c>
      <c r="V40" s="95" t="s">
        <v>48</v>
      </c>
      <c r="W40" s="28">
        <v>-16</v>
      </c>
      <c r="X40" s="29" t="s">
        <v>36</v>
      </c>
      <c r="AF40" s="84" t="s">
        <v>48</v>
      </c>
      <c r="AG40" s="28">
        <v>-16</v>
      </c>
      <c r="AH40" s="29" t="s">
        <v>36</v>
      </c>
    </row>
    <row r="41" spans="2:38" ht="16" thickBot="1" x14ac:dyDescent="0.25">
      <c r="B41" s="72" t="s">
        <v>49</v>
      </c>
      <c r="C41" s="69">
        <v>3.0000000000000001E-6</v>
      </c>
      <c r="D41" s="34" t="s">
        <v>50</v>
      </c>
      <c r="L41" s="115" t="s">
        <v>49</v>
      </c>
      <c r="M41" s="69">
        <v>3.0000000000000001E-6</v>
      </c>
      <c r="N41" s="34" t="s">
        <v>50</v>
      </c>
      <c r="V41" s="96" t="s">
        <v>49</v>
      </c>
      <c r="W41" s="69">
        <v>3.0000000000000001E-6</v>
      </c>
      <c r="X41" s="34" t="s">
        <v>50</v>
      </c>
      <c r="AF41" s="85" t="s">
        <v>49</v>
      </c>
      <c r="AG41" s="69">
        <v>3.0000000000000001E-6</v>
      </c>
      <c r="AH41" s="34" t="s">
        <v>50</v>
      </c>
    </row>
    <row r="43" spans="2:38" ht="16" thickBot="1" x14ac:dyDescent="0.25"/>
    <row r="44" spans="2:38" ht="16" thickBot="1" x14ac:dyDescent="0.25">
      <c r="B44" s="61" t="s">
        <v>4</v>
      </c>
      <c r="C44" s="61" t="s">
        <v>43</v>
      </c>
      <c r="D44" s="61" t="s">
        <v>44</v>
      </c>
      <c r="E44" s="61" t="s">
        <v>73</v>
      </c>
      <c r="F44" s="62" t="s">
        <v>46</v>
      </c>
      <c r="G44" s="63" t="s">
        <v>20</v>
      </c>
      <c r="H44" s="62" t="s">
        <v>21</v>
      </c>
      <c r="L44" s="118" t="s">
        <v>4</v>
      </c>
      <c r="M44" s="118" t="s">
        <v>43</v>
      </c>
      <c r="N44" s="118" t="s">
        <v>44</v>
      </c>
      <c r="O44" s="118" t="s">
        <v>73</v>
      </c>
      <c r="P44" s="119" t="s">
        <v>103</v>
      </c>
      <c r="Q44" s="120" t="s">
        <v>20</v>
      </c>
      <c r="R44" s="119" t="s">
        <v>21</v>
      </c>
      <c r="V44" s="100" t="s">
        <v>4</v>
      </c>
      <c r="W44" s="100" t="s">
        <v>43</v>
      </c>
      <c r="X44" s="100" t="s">
        <v>44</v>
      </c>
      <c r="Y44" s="100" t="s">
        <v>73</v>
      </c>
      <c r="Z44" s="101" t="s">
        <v>46</v>
      </c>
      <c r="AA44" s="102" t="s">
        <v>20</v>
      </c>
      <c r="AB44" s="101" t="s">
        <v>21</v>
      </c>
      <c r="AF44" s="91" t="s">
        <v>4</v>
      </c>
      <c r="AG44" s="91" t="s">
        <v>43</v>
      </c>
      <c r="AH44" s="91" t="s">
        <v>44</v>
      </c>
      <c r="AI44" s="91" t="s">
        <v>66</v>
      </c>
      <c r="AJ44" s="92" t="s">
        <v>46</v>
      </c>
      <c r="AK44" s="93" t="s">
        <v>22</v>
      </c>
      <c r="AL44" s="92" t="s">
        <v>23</v>
      </c>
    </row>
    <row r="45" spans="2:38" x14ac:dyDescent="0.2">
      <c r="B45" s="73">
        <v>1</v>
      </c>
      <c r="C45" s="74">
        <v>25.1</v>
      </c>
      <c r="D45" s="74">
        <v>8.8699999999999992</v>
      </c>
      <c r="E45" s="74">
        <v>10300000</v>
      </c>
      <c r="F45" s="74">
        <v>12.7</v>
      </c>
      <c r="G45" s="74">
        <v>0.22500000000000001</v>
      </c>
      <c r="H45" s="74">
        <v>2170000000</v>
      </c>
      <c r="L45" s="73">
        <v>1</v>
      </c>
      <c r="M45" s="117">
        <v>25.1</v>
      </c>
      <c r="N45" s="74">
        <v>7.57</v>
      </c>
      <c r="O45" s="74">
        <v>9290000</v>
      </c>
      <c r="P45" s="74">
        <v>13.5</v>
      </c>
      <c r="Q45" s="74">
        <v>0.24099999999999999</v>
      </c>
      <c r="R45" s="74">
        <v>1910000000</v>
      </c>
      <c r="V45" s="73">
        <v>1</v>
      </c>
      <c r="W45" s="74">
        <v>25.1</v>
      </c>
      <c r="X45" s="74">
        <v>9.84</v>
      </c>
      <c r="Y45" s="74">
        <v>8000000</v>
      </c>
      <c r="Z45" s="74">
        <v>15</v>
      </c>
      <c r="AA45" s="74">
        <v>0.26700000000000002</v>
      </c>
      <c r="AB45" s="74">
        <v>1710000000</v>
      </c>
      <c r="AF45" s="73">
        <v>1</v>
      </c>
      <c r="AG45" s="74">
        <v>25.2</v>
      </c>
      <c r="AH45" s="74">
        <v>11.7</v>
      </c>
      <c r="AI45" s="74">
        <v>6890000</v>
      </c>
      <c r="AJ45" s="74">
        <v>17.8</v>
      </c>
      <c r="AK45" s="74">
        <v>0.32200000000000001</v>
      </c>
      <c r="AL45" s="74">
        <v>1460000000</v>
      </c>
    </row>
    <row r="46" spans="2:38" x14ac:dyDescent="0.2">
      <c r="B46" s="73">
        <v>1.468</v>
      </c>
      <c r="C46" s="74">
        <v>25.1</v>
      </c>
      <c r="D46" s="74">
        <v>9.2100000000000009</v>
      </c>
      <c r="E46" s="74">
        <v>12300000</v>
      </c>
      <c r="F46" s="74">
        <v>10.3</v>
      </c>
      <c r="G46" s="74">
        <v>0.18099999999999999</v>
      </c>
      <c r="H46" s="74">
        <v>2610000000</v>
      </c>
      <c r="L46" s="73">
        <v>1.468</v>
      </c>
      <c r="M46" s="74">
        <v>25.1</v>
      </c>
      <c r="N46" s="74">
        <v>7.97</v>
      </c>
      <c r="O46" s="74">
        <v>11900000</v>
      </c>
      <c r="P46" s="74">
        <v>12.5</v>
      </c>
      <c r="Q46" s="74">
        <v>0.222</v>
      </c>
      <c r="R46" s="74">
        <v>2460000000</v>
      </c>
      <c r="V46" s="73">
        <v>1.468</v>
      </c>
      <c r="W46" s="74">
        <v>25.1</v>
      </c>
      <c r="X46" s="74">
        <v>10.6</v>
      </c>
      <c r="Y46" s="74">
        <v>8410000</v>
      </c>
      <c r="Z46" s="74">
        <v>12</v>
      </c>
      <c r="AA46" s="74">
        <v>0.21199999999999999</v>
      </c>
      <c r="AB46" s="74">
        <v>1790000000</v>
      </c>
      <c r="AF46" s="73">
        <v>1.468</v>
      </c>
      <c r="AG46" s="74">
        <v>25.2</v>
      </c>
      <c r="AH46" s="74">
        <v>13.5</v>
      </c>
      <c r="AI46" s="74">
        <v>199000</v>
      </c>
      <c r="AJ46" s="74">
        <v>-1.85</v>
      </c>
      <c r="AK46" s="74">
        <v>-3.2300000000000002E-2</v>
      </c>
      <c r="AL46" s="74">
        <v>42300000</v>
      </c>
    </row>
    <row r="47" spans="2:38" x14ac:dyDescent="0.2">
      <c r="B47" s="73">
        <v>2.1539999999999999</v>
      </c>
      <c r="C47" s="74">
        <v>25.1</v>
      </c>
      <c r="D47" s="74">
        <v>9.3000000000000007</v>
      </c>
      <c r="E47" s="74">
        <v>305000</v>
      </c>
      <c r="F47" s="74">
        <v>-7.82</v>
      </c>
      <c r="G47" s="74">
        <v>-0.13700000000000001</v>
      </c>
      <c r="H47" s="74">
        <v>64300000</v>
      </c>
      <c r="L47" s="73">
        <v>2.1539999999999999</v>
      </c>
      <c r="M47" s="74">
        <v>25.1</v>
      </c>
      <c r="N47" s="74">
        <v>8.11</v>
      </c>
      <c r="O47" s="74">
        <v>1380000</v>
      </c>
      <c r="P47" s="74">
        <v>-1.77</v>
      </c>
      <c r="Q47" s="74">
        <v>-3.09E-2</v>
      </c>
      <c r="R47" s="74">
        <v>283000000</v>
      </c>
      <c r="V47" s="73">
        <v>2.1539999999999999</v>
      </c>
      <c r="W47" s="74">
        <v>25.1</v>
      </c>
      <c r="X47" s="74">
        <v>10.8</v>
      </c>
      <c r="Y47" s="74">
        <v>171000</v>
      </c>
      <c r="Z47" s="74">
        <v>-8.3000000000000007</v>
      </c>
      <c r="AA47" s="74">
        <v>-0.14599999999999999</v>
      </c>
      <c r="AB47" s="74">
        <v>36300000</v>
      </c>
      <c r="AF47" s="73">
        <v>2.1539999999999999</v>
      </c>
      <c r="AG47" s="74">
        <v>25.2</v>
      </c>
      <c r="AH47" s="74">
        <v>14.2</v>
      </c>
      <c r="AI47" s="74">
        <v>28400</v>
      </c>
      <c r="AJ47" s="74">
        <v>-12.8</v>
      </c>
      <c r="AK47" s="74">
        <v>-0.22600000000000001</v>
      </c>
      <c r="AL47" s="74">
        <v>6020000</v>
      </c>
    </row>
    <row r="48" spans="2:38" x14ac:dyDescent="0.2">
      <c r="B48" s="73">
        <v>3.1619999999999999</v>
      </c>
      <c r="C48" s="74">
        <v>25.1</v>
      </c>
      <c r="D48" s="74">
        <v>9.34</v>
      </c>
      <c r="E48" s="74">
        <v>450000</v>
      </c>
      <c r="F48" s="74">
        <v>15.2</v>
      </c>
      <c r="G48" s="74">
        <v>0.27100000000000002</v>
      </c>
      <c r="H48" s="74">
        <v>95100000</v>
      </c>
      <c r="L48" s="73">
        <v>3.1619999999999999</v>
      </c>
      <c r="M48" s="74">
        <v>25.1</v>
      </c>
      <c r="N48" s="74">
        <v>8.16</v>
      </c>
      <c r="O48" s="74">
        <v>567000</v>
      </c>
      <c r="P48" s="74">
        <v>-5.34</v>
      </c>
      <c r="Q48" s="74">
        <v>-9.3399999999999997E-2</v>
      </c>
      <c r="R48" s="74">
        <v>117000000</v>
      </c>
      <c r="V48" s="73">
        <v>3.1619999999999999</v>
      </c>
      <c r="W48" s="74">
        <v>25.1</v>
      </c>
      <c r="X48" s="74">
        <v>10.9</v>
      </c>
      <c r="Y48" s="74">
        <v>189000</v>
      </c>
      <c r="Z48" s="74">
        <v>-7.99</v>
      </c>
      <c r="AA48" s="74">
        <v>-0.14000000000000001</v>
      </c>
      <c r="AB48" s="74">
        <v>40200000</v>
      </c>
      <c r="AF48" s="73">
        <v>3.1619999999999999</v>
      </c>
      <c r="AG48" s="74">
        <v>25.2</v>
      </c>
      <c r="AH48" s="74">
        <v>14.7</v>
      </c>
      <c r="AI48" s="74">
        <v>53800</v>
      </c>
      <c r="AJ48" s="74">
        <v>-0.80100000000000005</v>
      </c>
      <c r="AK48" s="74">
        <v>-1.4E-2</v>
      </c>
      <c r="AL48" s="74">
        <v>11400000</v>
      </c>
    </row>
    <row r="49" spans="1:39" x14ac:dyDescent="0.2">
      <c r="B49" s="73">
        <v>4.6420000000000003</v>
      </c>
      <c r="C49" s="74">
        <v>25.1</v>
      </c>
      <c r="D49" s="74">
        <v>9.3800000000000008</v>
      </c>
      <c r="E49" s="74">
        <v>682000</v>
      </c>
      <c r="F49" s="74">
        <v>2.19</v>
      </c>
      <c r="G49" s="74">
        <v>3.8300000000000001E-2</v>
      </c>
      <c r="H49" s="74">
        <v>144000000</v>
      </c>
      <c r="L49" s="73">
        <v>4.6420000000000003</v>
      </c>
      <c r="M49" s="74">
        <v>25.1</v>
      </c>
      <c r="N49" s="74">
        <v>8.1999999999999993</v>
      </c>
      <c r="O49" s="74">
        <v>998000</v>
      </c>
      <c r="P49" s="74">
        <v>-2.88</v>
      </c>
      <c r="Q49" s="74">
        <v>-5.0400000000000002E-3</v>
      </c>
      <c r="R49" s="74">
        <v>205000000</v>
      </c>
      <c r="V49" s="73">
        <v>4.6420000000000003</v>
      </c>
      <c r="W49" s="74">
        <v>25.2</v>
      </c>
      <c r="X49" s="74">
        <v>11</v>
      </c>
      <c r="Y49" s="74">
        <v>374000</v>
      </c>
      <c r="Z49" s="74">
        <v>-8.2799999999999994</v>
      </c>
      <c r="AA49" s="74">
        <v>-0.14499999999999999</v>
      </c>
      <c r="AB49" s="74">
        <v>79800000</v>
      </c>
      <c r="AF49" s="73">
        <v>4.6420000000000003</v>
      </c>
      <c r="AG49" s="74">
        <v>25.2</v>
      </c>
      <c r="AH49" s="74">
        <v>15.1</v>
      </c>
      <c r="AI49" s="74">
        <v>95200</v>
      </c>
      <c r="AJ49" s="74">
        <v>15.2</v>
      </c>
      <c r="AK49" s="74">
        <v>0.27200000000000002</v>
      </c>
      <c r="AL49" s="74">
        <v>20200000</v>
      </c>
    </row>
    <row r="50" spans="1:39" x14ac:dyDescent="0.2">
      <c r="B50" s="73">
        <v>6.8129999999999997</v>
      </c>
      <c r="C50" s="74">
        <v>25.1</v>
      </c>
      <c r="D50" s="74">
        <v>9.4</v>
      </c>
      <c r="E50" s="74">
        <v>1270000</v>
      </c>
      <c r="F50" s="74">
        <v>-6.28</v>
      </c>
      <c r="G50" s="74">
        <v>-0.11</v>
      </c>
      <c r="H50" s="74">
        <v>269000000</v>
      </c>
      <c r="L50" s="73">
        <v>6.8129999999999997</v>
      </c>
      <c r="M50" s="74">
        <v>25.1</v>
      </c>
      <c r="N50" s="74">
        <v>8.2200000000000006</v>
      </c>
      <c r="O50" s="74">
        <v>1260000</v>
      </c>
      <c r="P50" s="74">
        <v>-8.92</v>
      </c>
      <c r="Q50" s="74">
        <v>-0.157</v>
      </c>
      <c r="R50" s="74">
        <v>260000000</v>
      </c>
      <c r="V50" s="73">
        <v>6.8129999999999997</v>
      </c>
      <c r="W50" s="74">
        <v>25.2</v>
      </c>
      <c r="X50" s="74">
        <v>11.1</v>
      </c>
      <c r="Y50" s="74">
        <v>780000</v>
      </c>
      <c r="Z50" s="74">
        <v>1.01</v>
      </c>
      <c r="AA50" s="74">
        <v>1.77E-2</v>
      </c>
      <c r="AB50" s="74">
        <v>166000000</v>
      </c>
      <c r="AF50" s="73">
        <v>6.8129999999999997</v>
      </c>
      <c r="AG50" s="74">
        <v>25.2</v>
      </c>
      <c r="AH50" s="74">
        <v>15.4</v>
      </c>
      <c r="AI50" s="74">
        <v>116000</v>
      </c>
      <c r="AJ50" s="74">
        <v>-12.4</v>
      </c>
      <c r="AK50" s="74">
        <v>-0.219</v>
      </c>
      <c r="AL50" s="74">
        <v>24500000</v>
      </c>
    </row>
    <row r="51" spans="1:39" ht="16" thickBot="1" x14ac:dyDescent="0.25">
      <c r="B51" s="75">
        <v>10</v>
      </c>
      <c r="C51" s="76">
        <v>25.1</v>
      </c>
      <c r="D51" s="76">
        <v>9.43</v>
      </c>
      <c r="E51" s="76">
        <v>2340000</v>
      </c>
      <c r="F51" s="76">
        <v>-9.1199999999999992</v>
      </c>
      <c r="G51" s="76">
        <v>-0.16</v>
      </c>
      <c r="H51" s="76">
        <v>494000000</v>
      </c>
      <c r="L51" s="75">
        <v>10</v>
      </c>
      <c r="M51" s="76">
        <v>25.1</v>
      </c>
      <c r="N51" s="76">
        <v>8.25</v>
      </c>
      <c r="O51" s="76">
        <v>2010000</v>
      </c>
      <c r="P51" s="76">
        <v>-10.7</v>
      </c>
      <c r="Q51" s="76">
        <v>-0.188</v>
      </c>
      <c r="R51" s="76">
        <v>413000000</v>
      </c>
      <c r="V51" s="75">
        <v>10</v>
      </c>
      <c r="W51" s="76">
        <v>25.2</v>
      </c>
      <c r="X51" s="76">
        <v>11.1</v>
      </c>
      <c r="Y51" s="76">
        <v>1020000</v>
      </c>
      <c r="Z51" s="76">
        <v>-4.28</v>
      </c>
      <c r="AA51" s="76">
        <v>-7.4800000000000005E-2</v>
      </c>
      <c r="AB51" s="76">
        <v>217000000</v>
      </c>
      <c r="AF51" s="75">
        <v>10</v>
      </c>
      <c r="AG51" s="76">
        <v>25.2</v>
      </c>
      <c r="AH51" s="76">
        <v>15.7</v>
      </c>
      <c r="AI51" s="76">
        <v>202000</v>
      </c>
      <c r="AJ51" s="76">
        <v>-1.86</v>
      </c>
      <c r="AK51" s="76">
        <v>-3.2500000000000001E-2</v>
      </c>
      <c r="AL51" s="76">
        <v>42800000</v>
      </c>
    </row>
    <row r="60" spans="1:39" ht="16" x14ac:dyDescent="0.2">
      <c r="A60" s="135" t="s">
        <v>56</v>
      </c>
      <c r="B60" s="135"/>
      <c r="C60" s="135"/>
      <c r="D60" s="135"/>
      <c r="E60" s="135"/>
      <c r="F60" s="135"/>
      <c r="G60" s="135"/>
      <c r="H60" s="135"/>
      <c r="I60" s="135"/>
      <c r="K60" s="161" t="s">
        <v>56</v>
      </c>
      <c r="L60" s="161"/>
      <c r="M60" s="161"/>
      <c r="N60" s="161"/>
      <c r="O60" s="161"/>
      <c r="P60" s="161"/>
      <c r="Q60" s="161"/>
      <c r="R60" s="161"/>
      <c r="S60" s="161"/>
      <c r="U60" s="154" t="s">
        <v>56</v>
      </c>
      <c r="V60" s="154"/>
      <c r="W60" s="154"/>
      <c r="X60" s="154"/>
      <c r="Y60" s="154"/>
      <c r="Z60" s="154"/>
      <c r="AA60" s="154"/>
      <c r="AB60" s="154"/>
      <c r="AC60" s="154"/>
      <c r="AE60" s="156" t="s">
        <v>56</v>
      </c>
      <c r="AF60" s="156"/>
      <c r="AG60" s="156"/>
      <c r="AH60" s="156"/>
      <c r="AI60" s="156"/>
      <c r="AJ60" s="156"/>
      <c r="AK60" s="156"/>
      <c r="AL60" s="156"/>
      <c r="AM60" s="156"/>
    </row>
    <row r="62" spans="1:39" x14ac:dyDescent="0.2">
      <c r="B62" s="70" t="s">
        <v>8</v>
      </c>
      <c r="C62" s="146" t="s">
        <v>71</v>
      </c>
      <c r="D62" s="146"/>
      <c r="E62" s="146"/>
      <c r="L62" s="116" t="s">
        <v>8</v>
      </c>
      <c r="M62" s="157" t="s">
        <v>72</v>
      </c>
      <c r="N62" s="157"/>
      <c r="O62" s="157"/>
      <c r="V62" s="94" t="s">
        <v>8</v>
      </c>
      <c r="W62" s="145" t="s">
        <v>54</v>
      </c>
      <c r="X62" s="145"/>
      <c r="Y62" s="145"/>
      <c r="AF62" s="83" t="s">
        <v>8</v>
      </c>
      <c r="AG62" s="150" t="s">
        <v>62</v>
      </c>
      <c r="AH62" s="150"/>
      <c r="AI62" s="150"/>
    </row>
    <row r="63" spans="1:39" ht="16" thickBot="1" x14ac:dyDescent="0.25"/>
    <row r="64" spans="1:39" x14ac:dyDescent="0.2">
      <c r="B64" s="136" t="s">
        <v>60</v>
      </c>
      <c r="C64" s="137"/>
      <c r="D64" s="138"/>
      <c r="L64" s="158" t="s">
        <v>60</v>
      </c>
      <c r="M64" s="159"/>
      <c r="N64" s="160"/>
      <c r="V64" s="142" t="s">
        <v>60</v>
      </c>
      <c r="W64" s="143"/>
      <c r="X64" s="144"/>
      <c r="AF64" s="147" t="s">
        <v>60</v>
      </c>
      <c r="AG64" s="148"/>
      <c r="AH64" s="149"/>
    </row>
    <row r="65" spans="2:38" x14ac:dyDescent="0.2">
      <c r="B65" s="81" t="s">
        <v>48</v>
      </c>
      <c r="C65" s="66">
        <v>-16</v>
      </c>
      <c r="D65" s="82" t="s">
        <v>36</v>
      </c>
      <c r="L65" s="121" t="s">
        <v>48</v>
      </c>
      <c r="M65" s="66">
        <v>-16</v>
      </c>
      <c r="N65" s="82" t="s">
        <v>36</v>
      </c>
      <c r="V65" s="103" t="s">
        <v>48</v>
      </c>
      <c r="W65" s="66">
        <v>-16</v>
      </c>
      <c r="X65" s="82" t="s">
        <v>36</v>
      </c>
      <c r="AF65" s="90" t="s">
        <v>48</v>
      </c>
      <c r="AG65" s="66">
        <v>-16</v>
      </c>
      <c r="AH65" s="82" t="s">
        <v>36</v>
      </c>
    </row>
    <row r="66" spans="2:38" ht="16" thickBot="1" x14ac:dyDescent="0.25">
      <c r="B66" s="72" t="s">
        <v>49</v>
      </c>
      <c r="C66" s="69">
        <v>3.0000000000000001E-6</v>
      </c>
      <c r="D66" s="34" t="s">
        <v>50</v>
      </c>
      <c r="L66" s="115" t="s">
        <v>49</v>
      </c>
      <c r="M66" s="69">
        <v>3.0000000000000001E-6</v>
      </c>
      <c r="N66" s="34" t="s">
        <v>50</v>
      </c>
      <c r="V66" s="96" t="s">
        <v>49</v>
      </c>
      <c r="W66" s="69">
        <v>3.0000000000000001E-6</v>
      </c>
      <c r="X66" s="34" t="s">
        <v>50</v>
      </c>
      <c r="AF66" s="85" t="s">
        <v>49</v>
      </c>
      <c r="AG66" s="69">
        <v>3.0000000000000001E-6</v>
      </c>
      <c r="AH66" s="34" t="s">
        <v>50</v>
      </c>
    </row>
    <row r="68" spans="2:38" ht="16" thickBot="1" x14ac:dyDescent="0.25"/>
    <row r="69" spans="2:38" ht="16" thickBot="1" x14ac:dyDescent="0.25">
      <c r="B69" s="61" t="s">
        <v>4</v>
      </c>
      <c r="C69" s="61" t="s">
        <v>43</v>
      </c>
      <c r="D69" s="61" t="s">
        <v>44</v>
      </c>
      <c r="E69" s="61" t="s">
        <v>57</v>
      </c>
      <c r="F69" s="62" t="s">
        <v>98</v>
      </c>
      <c r="G69" s="63" t="s">
        <v>13</v>
      </c>
      <c r="H69" s="62" t="s">
        <v>16</v>
      </c>
      <c r="L69" s="118" t="s">
        <v>4</v>
      </c>
      <c r="M69" s="118" t="s">
        <v>43</v>
      </c>
      <c r="N69" s="118" t="s">
        <v>44</v>
      </c>
      <c r="O69" s="118" t="s">
        <v>57</v>
      </c>
      <c r="P69" s="119" t="s">
        <v>98</v>
      </c>
      <c r="Q69" s="120" t="s">
        <v>13</v>
      </c>
      <c r="R69" s="119" t="s">
        <v>16</v>
      </c>
      <c r="V69" s="100" t="s">
        <v>4</v>
      </c>
      <c r="W69" s="100" t="s">
        <v>43</v>
      </c>
      <c r="X69" s="100" t="s">
        <v>44</v>
      </c>
      <c r="Y69" s="100" t="s">
        <v>57</v>
      </c>
      <c r="Z69" s="101" t="s">
        <v>98</v>
      </c>
      <c r="AA69" s="102" t="s">
        <v>13</v>
      </c>
      <c r="AB69" s="101" t="s">
        <v>16</v>
      </c>
      <c r="AF69" s="91" t="s">
        <v>4</v>
      </c>
      <c r="AG69" s="91" t="s">
        <v>43</v>
      </c>
      <c r="AH69" s="91" t="s">
        <v>44</v>
      </c>
      <c r="AI69" s="91" t="s">
        <v>57</v>
      </c>
      <c r="AJ69" s="92" t="s">
        <v>98</v>
      </c>
      <c r="AK69" s="93" t="s">
        <v>13</v>
      </c>
      <c r="AL69" s="92" t="s">
        <v>16</v>
      </c>
    </row>
    <row r="70" spans="2:38" x14ac:dyDescent="0.2">
      <c r="B70" s="3">
        <v>1</v>
      </c>
      <c r="C70" s="5">
        <v>54</v>
      </c>
      <c r="D70" s="5">
        <v>4.63</v>
      </c>
      <c r="E70" s="5">
        <v>9010000</v>
      </c>
      <c r="F70" s="5">
        <v>12.9</v>
      </c>
      <c r="G70" s="5">
        <v>0.22900000000000001</v>
      </c>
      <c r="H70" s="7">
        <v>1900000000</v>
      </c>
      <c r="L70" s="73">
        <v>1</v>
      </c>
      <c r="M70" s="74">
        <v>54</v>
      </c>
      <c r="N70" s="74">
        <v>5.13</v>
      </c>
      <c r="O70" s="74">
        <v>7550000</v>
      </c>
      <c r="P70" s="74">
        <v>13.2</v>
      </c>
      <c r="Q70" s="74">
        <v>0.23499999999999999</v>
      </c>
      <c r="R70" s="74">
        <v>1600000000</v>
      </c>
      <c r="V70" s="73">
        <v>1</v>
      </c>
      <c r="W70" s="74">
        <v>54</v>
      </c>
      <c r="X70" s="74">
        <v>4.7699999999999996</v>
      </c>
      <c r="Y70" s="74">
        <v>8680000</v>
      </c>
      <c r="Z70" s="74">
        <v>14</v>
      </c>
      <c r="AA70" s="74">
        <v>0.24932800284318068</v>
      </c>
      <c r="AB70" s="74">
        <v>1850000000</v>
      </c>
      <c r="AF70" s="73">
        <v>1</v>
      </c>
      <c r="AG70" s="74">
        <v>54</v>
      </c>
      <c r="AH70" s="74">
        <v>3.01</v>
      </c>
      <c r="AI70" s="74">
        <v>8160000</v>
      </c>
      <c r="AJ70" s="74">
        <v>14.5</v>
      </c>
      <c r="AK70" s="74">
        <v>0.25861758435589027</v>
      </c>
      <c r="AL70" s="74">
        <v>1750000000</v>
      </c>
    </row>
    <row r="71" spans="2:38" x14ac:dyDescent="0.2">
      <c r="B71" s="3">
        <v>1.468</v>
      </c>
      <c r="C71" s="5">
        <v>54</v>
      </c>
      <c r="D71" s="5">
        <v>144</v>
      </c>
      <c r="E71" s="5">
        <v>384000</v>
      </c>
      <c r="F71" s="5">
        <v>13.3</v>
      </c>
      <c r="G71" s="5">
        <v>0.23599999999999999</v>
      </c>
      <c r="H71" s="7">
        <v>81100000</v>
      </c>
      <c r="L71" s="73">
        <v>1.468</v>
      </c>
      <c r="M71" s="74">
        <v>54</v>
      </c>
      <c r="N71" s="74">
        <v>6.95</v>
      </c>
      <c r="O71" s="74">
        <v>9980000</v>
      </c>
      <c r="P71" s="74">
        <v>14.2</v>
      </c>
      <c r="Q71" s="74">
        <v>0.253</v>
      </c>
      <c r="R71" s="74">
        <v>2120000000</v>
      </c>
      <c r="V71" s="73">
        <v>1.468</v>
      </c>
      <c r="W71" s="74">
        <v>54</v>
      </c>
      <c r="X71" s="74">
        <v>6.99</v>
      </c>
      <c r="Y71" s="74">
        <v>6560000</v>
      </c>
      <c r="Z71" s="74">
        <v>17.600000000000001</v>
      </c>
      <c r="AA71" s="74">
        <v>0.31721868558634025</v>
      </c>
      <c r="AB71" s="74">
        <v>1400000000</v>
      </c>
      <c r="AF71" s="73">
        <v>1.468</v>
      </c>
      <c r="AG71" s="74">
        <v>54</v>
      </c>
      <c r="AH71" s="74">
        <v>4.53</v>
      </c>
      <c r="AI71" s="74">
        <v>8330000</v>
      </c>
      <c r="AJ71" s="74">
        <v>16.100000000000001</v>
      </c>
      <c r="AK71" s="74">
        <v>0.28863516876105183</v>
      </c>
      <c r="AL71" s="74">
        <v>1780000000</v>
      </c>
    </row>
    <row r="72" spans="2:38" x14ac:dyDescent="0.2">
      <c r="B72" s="3">
        <v>2.1539999999999999</v>
      </c>
      <c r="C72" s="5">
        <v>54</v>
      </c>
      <c r="D72" s="5">
        <v>145</v>
      </c>
      <c r="E72" s="5">
        <v>492000</v>
      </c>
      <c r="F72" s="5">
        <v>8.26</v>
      </c>
      <c r="G72" s="5">
        <v>0.14499999999999999</v>
      </c>
      <c r="H72" s="7">
        <v>104000000</v>
      </c>
      <c r="L72" s="73">
        <v>2.1539999999999999</v>
      </c>
      <c r="M72" s="74">
        <v>54</v>
      </c>
      <c r="N72" s="74">
        <v>7.36</v>
      </c>
      <c r="O72" s="74">
        <v>215000</v>
      </c>
      <c r="P72" s="74">
        <v>11.7</v>
      </c>
      <c r="Q72" s="74">
        <v>0.20799999999999999</v>
      </c>
      <c r="R72" s="74">
        <v>45600000</v>
      </c>
      <c r="V72" s="73">
        <v>2.1539999999999999</v>
      </c>
      <c r="W72" s="74">
        <v>54</v>
      </c>
      <c r="X72" s="74">
        <v>142</v>
      </c>
      <c r="Y72" s="74">
        <v>42200</v>
      </c>
      <c r="Z72" s="74">
        <v>-87.8</v>
      </c>
      <c r="AA72" s="74">
        <v>-26.030735802931858</v>
      </c>
      <c r="AB72" s="74">
        <v>8990000</v>
      </c>
      <c r="AF72" s="73">
        <v>2.1539999999999999</v>
      </c>
      <c r="AG72" s="74">
        <v>54</v>
      </c>
      <c r="AH72" s="74">
        <v>5.21</v>
      </c>
      <c r="AI72" s="74">
        <v>142000</v>
      </c>
      <c r="AJ72" s="74">
        <v>-1.55</v>
      </c>
      <c r="AK72" s="74">
        <v>-2.7059204761025607E-2</v>
      </c>
      <c r="AL72" s="74">
        <v>30400000</v>
      </c>
    </row>
    <row r="73" spans="2:38" x14ac:dyDescent="0.2">
      <c r="B73" s="3">
        <v>3.1619999999999999</v>
      </c>
      <c r="C73" s="5">
        <v>54</v>
      </c>
      <c r="D73" s="5">
        <v>145</v>
      </c>
      <c r="E73" s="5">
        <v>736000</v>
      </c>
      <c r="F73" s="5">
        <v>9.89</v>
      </c>
      <c r="G73" s="5">
        <v>0.17399999999999999</v>
      </c>
      <c r="H73" s="7">
        <v>155000000</v>
      </c>
      <c r="L73" s="73">
        <v>3.1619999999999999</v>
      </c>
      <c r="M73" s="74">
        <v>54</v>
      </c>
      <c r="N73" s="74">
        <v>7.57</v>
      </c>
      <c r="O73" s="74">
        <v>104000</v>
      </c>
      <c r="P73" s="74">
        <v>-3.79</v>
      </c>
      <c r="Q73" s="74">
        <v>-6.6199999999999995E-2</v>
      </c>
      <c r="R73" s="74">
        <v>22100000</v>
      </c>
      <c r="V73" s="73">
        <v>3.1619999999999999</v>
      </c>
      <c r="W73" s="74">
        <v>54</v>
      </c>
      <c r="X73" s="74">
        <v>143</v>
      </c>
      <c r="Y73" s="74">
        <v>129000</v>
      </c>
      <c r="Z73" s="74">
        <v>8.24</v>
      </c>
      <c r="AA73" s="74">
        <v>0.14481490186861345</v>
      </c>
      <c r="AB73" s="74">
        <v>27400000</v>
      </c>
      <c r="AF73" s="73">
        <v>3.1619999999999999</v>
      </c>
      <c r="AG73" s="74">
        <v>54</v>
      </c>
      <c r="AH73" s="74">
        <v>5.72</v>
      </c>
      <c r="AI73" s="74">
        <v>42400</v>
      </c>
      <c r="AJ73" s="74">
        <v>-0.92500000000000004</v>
      </c>
      <c r="AK73" s="74">
        <v>-1.6145698334335185E-2</v>
      </c>
      <c r="AL73" s="74">
        <v>9070000</v>
      </c>
    </row>
    <row r="74" spans="2:38" x14ac:dyDescent="0.2">
      <c r="B74" s="3">
        <v>4.6420000000000003</v>
      </c>
      <c r="C74" s="5">
        <v>54</v>
      </c>
      <c r="D74" s="5">
        <v>145</v>
      </c>
      <c r="E74" s="5">
        <v>1280000</v>
      </c>
      <c r="F74" s="5">
        <v>-4.5999999999999996</v>
      </c>
      <c r="G74" s="5">
        <v>-8.0399999999999999E-2</v>
      </c>
      <c r="H74" s="7">
        <v>270000000</v>
      </c>
      <c r="L74" s="73">
        <v>4.6420000000000003</v>
      </c>
      <c r="M74" s="74">
        <v>54</v>
      </c>
      <c r="N74" s="74">
        <v>7.73</v>
      </c>
      <c r="O74" s="74">
        <v>782000</v>
      </c>
      <c r="P74" s="74">
        <v>-36.4</v>
      </c>
      <c r="Q74" s="74">
        <v>-0.73599999999999999</v>
      </c>
      <c r="R74" s="74">
        <v>166000000</v>
      </c>
      <c r="V74" s="73">
        <v>4.6420000000000003</v>
      </c>
      <c r="W74" s="74">
        <v>54</v>
      </c>
      <c r="X74" s="74">
        <v>143</v>
      </c>
      <c r="Y74" s="74">
        <v>2410000</v>
      </c>
      <c r="Z74" s="74">
        <v>148</v>
      </c>
      <c r="AA74" s="74">
        <v>-0.62486935190932746</v>
      </c>
      <c r="AB74" s="74">
        <v>512000000</v>
      </c>
      <c r="AF74" s="73">
        <v>4.6420000000000003</v>
      </c>
      <c r="AG74" s="74">
        <v>54</v>
      </c>
      <c r="AH74" s="74">
        <v>6.3</v>
      </c>
      <c r="AI74" s="74">
        <v>183000</v>
      </c>
      <c r="AJ74" s="74">
        <v>-35.799999999999997</v>
      </c>
      <c r="AK74" s="74">
        <v>-0.72122274633842753</v>
      </c>
      <c r="AL74" s="74">
        <v>39100000</v>
      </c>
    </row>
    <row r="75" spans="2:38" x14ac:dyDescent="0.2">
      <c r="B75" s="3">
        <v>6.8129999999999997</v>
      </c>
      <c r="C75" s="5">
        <v>54</v>
      </c>
      <c r="D75" s="5">
        <v>145</v>
      </c>
      <c r="E75" s="5">
        <v>1230000</v>
      </c>
      <c r="F75" s="5">
        <v>-6.03</v>
      </c>
      <c r="G75" s="5">
        <v>-0.106</v>
      </c>
      <c r="H75" s="7">
        <v>259000000</v>
      </c>
      <c r="L75" s="73">
        <v>6.8129999999999997</v>
      </c>
      <c r="M75" s="74">
        <v>54</v>
      </c>
      <c r="N75" s="74">
        <v>7.85</v>
      </c>
      <c r="O75" s="74">
        <v>753000</v>
      </c>
      <c r="P75" s="74">
        <v>-7.92</v>
      </c>
      <c r="Q75" s="74">
        <v>-0.13900000000000001</v>
      </c>
      <c r="R75" s="74">
        <v>160000000</v>
      </c>
      <c r="V75" s="73">
        <v>6.8129999999999997</v>
      </c>
      <c r="W75" s="74">
        <v>54</v>
      </c>
      <c r="X75" s="74">
        <v>143</v>
      </c>
      <c r="Y75" s="74">
        <v>704000</v>
      </c>
      <c r="Z75" s="74">
        <v>-8.85</v>
      </c>
      <c r="AA75" s="74">
        <v>-0.15570187861252044</v>
      </c>
      <c r="AB75" s="74">
        <v>150000000</v>
      </c>
      <c r="AF75" s="73">
        <v>6.8129999999999997</v>
      </c>
      <c r="AG75" s="74">
        <v>54</v>
      </c>
      <c r="AH75" s="74">
        <v>7.23</v>
      </c>
      <c r="AI75" s="74">
        <v>7120</v>
      </c>
      <c r="AJ75" s="74">
        <v>-131</v>
      </c>
      <c r="AK75" s="74">
        <v>1.1503684072210101</v>
      </c>
      <c r="AL75" s="74">
        <v>1520000</v>
      </c>
    </row>
    <row r="76" spans="2:38" ht="16" thickBot="1" x14ac:dyDescent="0.25">
      <c r="B76" s="4">
        <v>10</v>
      </c>
      <c r="C76" s="6">
        <v>54</v>
      </c>
      <c r="D76" s="6">
        <v>145</v>
      </c>
      <c r="E76" s="6">
        <v>1260000</v>
      </c>
      <c r="F76" s="6">
        <v>2.52</v>
      </c>
      <c r="G76" s="6">
        <v>4.3999999999999997E-2</v>
      </c>
      <c r="H76" s="8">
        <v>265000000</v>
      </c>
      <c r="L76" s="75">
        <v>10</v>
      </c>
      <c r="M76" s="76">
        <v>54</v>
      </c>
      <c r="N76" s="76">
        <v>7.97</v>
      </c>
      <c r="O76" s="76">
        <v>579000</v>
      </c>
      <c r="P76" s="76">
        <v>-96.4</v>
      </c>
      <c r="Q76" s="76">
        <v>8.89</v>
      </c>
      <c r="R76" s="76">
        <v>123000000</v>
      </c>
      <c r="V76" s="75">
        <v>10</v>
      </c>
      <c r="W76" s="76">
        <v>54</v>
      </c>
      <c r="X76" s="76">
        <v>143</v>
      </c>
      <c r="Y76" s="76">
        <v>954000</v>
      </c>
      <c r="Z76" s="76">
        <v>-37.200000000000003</v>
      </c>
      <c r="AA76" s="76">
        <v>-0.7590413130521092</v>
      </c>
      <c r="AB76" s="76">
        <v>203000000</v>
      </c>
      <c r="AF76" s="75">
        <v>10</v>
      </c>
      <c r="AG76" s="76">
        <v>54</v>
      </c>
      <c r="AH76" s="76">
        <v>141</v>
      </c>
      <c r="AI76" s="76">
        <v>120000</v>
      </c>
      <c r="AJ76" s="76">
        <v>152</v>
      </c>
      <c r="AK76" s="76">
        <v>-0.53170943166147866</v>
      </c>
      <c r="AL76" s="76">
        <v>25600000</v>
      </c>
    </row>
    <row r="80" spans="2:38" x14ac:dyDescent="0.2">
      <c r="B80" s="70" t="s">
        <v>8</v>
      </c>
      <c r="C80" s="146" t="s">
        <v>77</v>
      </c>
      <c r="D80" s="146"/>
      <c r="E80" s="146"/>
      <c r="L80" s="116" t="s">
        <v>8</v>
      </c>
      <c r="M80" s="157" t="s">
        <v>72</v>
      </c>
      <c r="N80" s="157"/>
      <c r="O80" s="157"/>
      <c r="V80" s="94" t="s">
        <v>8</v>
      </c>
      <c r="W80" s="145" t="s">
        <v>54</v>
      </c>
      <c r="X80" s="145"/>
      <c r="Y80" s="145"/>
      <c r="AF80" s="83" t="s">
        <v>8</v>
      </c>
      <c r="AG80" s="150" t="s">
        <v>62</v>
      </c>
      <c r="AH80" s="150"/>
      <c r="AI80" s="150"/>
    </row>
    <row r="81" spans="2:38" ht="16" thickBot="1" x14ac:dyDescent="0.25"/>
    <row r="82" spans="2:38" x14ac:dyDescent="0.2">
      <c r="B82" s="136" t="s">
        <v>59</v>
      </c>
      <c r="C82" s="137"/>
      <c r="D82" s="138"/>
      <c r="L82" s="158" t="s">
        <v>59</v>
      </c>
      <c r="M82" s="159"/>
      <c r="N82" s="160"/>
      <c r="V82" s="142" t="s">
        <v>59</v>
      </c>
      <c r="W82" s="143"/>
      <c r="X82" s="144"/>
      <c r="AF82" s="147" t="s">
        <v>59</v>
      </c>
      <c r="AG82" s="148"/>
      <c r="AH82" s="149"/>
    </row>
    <row r="83" spans="2:38" x14ac:dyDescent="0.2">
      <c r="B83" s="81" t="s">
        <v>48</v>
      </c>
      <c r="C83" s="66">
        <v>-16</v>
      </c>
      <c r="D83" s="82" t="s">
        <v>36</v>
      </c>
      <c r="L83" s="121" t="s">
        <v>48</v>
      </c>
      <c r="M83" s="66">
        <v>-16</v>
      </c>
      <c r="N83" s="82" t="s">
        <v>36</v>
      </c>
      <c r="V83" s="103" t="s">
        <v>48</v>
      </c>
      <c r="W83" s="66">
        <v>-16</v>
      </c>
      <c r="X83" s="82" t="s">
        <v>36</v>
      </c>
      <c r="AF83" s="90" t="s">
        <v>48</v>
      </c>
      <c r="AG83" s="66">
        <v>-16</v>
      </c>
      <c r="AH83" s="82" t="s">
        <v>36</v>
      </c>
    </row>
    <row r="84" spans="2:38" ht="16" thickBot="1" x14ac:dyDescent="0.25">
      <c r="B84" s="72" t="s">
        <v>49</v>
      </c>
      <c r="C84" s="69">
        <v>3.0000000000000001E-6</v>
      </c>
      <c r="D84" s="34" t="s">
        <v>50</v>
      </c>
      <c r="L84" s="115" t="s">
        <v>49</v>
      </c>
      <c r="M84" s="69">
        <v>3.0000000000000001E-6</v>
      </c>
      <c r="N84" s="34" t="s">
        <v>50</v>
      </c>
      <c r="V84" s="96" t="s">
        <v>49</v>
      </c>
      <c r="W84" s="69">
        <v>3.0000000000000001E-6</v>
      </c>
      <c r="X84" s="34" t="s">
        <v>50</v>
      </c>
      <c r="AF84" s="85" t="s">
        <v>49</v>
      </c>
      <c r="AG84" s="69">
        <v>3.0000000000000001E-6</v>
      </c>
      <c r="AH84" s="34" t="s">
        <v>50</v>
      </c>
    </row>
    <row r="86" spans="2:38" ht="16" thickBot="1" x14ac:dyDescent="0.25"/>
    <row r="87" spans="2:38" ht="16" thickBot="1" x14ac:dyDescent="0.25">
      <c r="B87" s="61" t="s">
        <v>4</v>
      </c>
      <c r="C87" s="61" t="s">
        <v>43</v>
      </c>
      <c r="D87" s="61" t="s">
        <v>44</v>
      </c>
      <c r="E87" s="61" t="s">
        <v>58</v>
      </c>
      <c r="F87" s="62" t="s">
        <v>99</v>
      </c>
      <c r="G87" s="63" t="s">
        <v>12</v>
      </c>
      <c r="H87" s="62" t="s">
        <v>15</v>
      </c>
      <c r="L87" s="118" t="s">
        <v>4</v>
      </c>
      <c r="M87" s="118" t="s">
        <v>43</v>
      </c>
      <c r="N87" s="118" t="s">
        <v>44</v>
      </c>
      <c r="O87" s="118" t="s">
        <v>58</v>
      </c>
      <c r="P87" s="119" t="s">
        <v>99</v>
      </c>
      <c r="Q87" s="120" t="s">
        <v>12</v>
      </c>
      <c r="R87" s="119" t="s">
        <v>15</v>
      </c>
      <c r="V87" s="100" t="s">
        <v>4</v>
      </c>
      <c r="W87" s="100" t="s">
        <v>43</v>
      </c>
      <c r="X87" s="100" t="s">
        <v>44</v>
      </c>
      <c r="Y87" s="100" t="s">
        <v>58</v>
      </c>
      <c r="Z87" s="101" t="s">
        <v>99</v>
      </c>
      <c r="AA87" s="102" t="s">
        <v>12</v>
      </c>
      <c r="AB87" s="101" t="s">
        <v>15</v>
      </c>
      <c r="AF87" s="91" t="s">
        <v>4</v>
      </c>
      <c r="AG87" s="91" t="s">
        <v>43</v>
      </c>
      <c r="AH87" s="91" t="s">
        <v>44</v>
      </c>
      <c r="AI87" s="91" t="s">
        <v>58</v>
      </c>
      <c r="AJ87" s="92" t="s">
        <v>99</v>
      </c>
      <c r="AK87" s="93" t="s">
        <v>12</v>
      </c>
      <c r="AL87" s="92" t="s">
        <v>15</v>
      </c>
    </row>
    <row r="88" spans="2:38" x14ac:dyDescent="0.2">
      <c r="B88" s="3">
        <v>1</v>
      </c>
      <c r="C88" s="5">
        <v>60</v>
      </c>
      <c r="D88" s="5">
        <v>144</v>
      </c>
      <c r="E88" s="5">
        <v>307000</v>
      </c>
      <c r="F88" s="5">
        <v>12</v>
      </c>
      <c r="G88" s="5">
        <v>0.21199999999999999</v>
      </c>
      <c r="H88" s="7">
        <v>64900000</v>
      </c>
      <c r="L88" s="73">
        <v>1</v>
      </c>
      <c r="M88" s="74">
        <v>60</v>
      </c>
      <c r="N88" s="117">
        <v>85.2</v>
      </c>
      <c r="O88" s="74">
        <v>5830</v>
      </c>
      <c r="P88" s="74">
        <v>8.52</v>
      </c>
      <c r="Q88" s="74">
        <v>0.14980788242771764</v>
      </c>
      <c r="R88" s="74">
        <v>1250000</v>
      </c>
      <c r="V88" s="73">
        <v>1</v>
      </c>
      <c r="W88" s="74">
        <v>60</v>
      </c>
      <c r="X88" s="74">
        <v>3.01</v>
      </c>
      <c r="Y88" s="74">
        <v>7350000</v>
      </c>
      <c r="Z88" s="74">
        <v>14.3</v>
      </c>
      <c r="AA88" s="74">
        <v>0.25489680375378054</v>
      </c>
      <c r="AB88" s="74">
        <v>1570000000</v>
      </c>
      <c r="AF88" s="73">
        <v>1</v>
      </c>
      <c r="AG88" s="74">
        <v>6</v>
      </c>
      <c r="AH88" s="74">
        <v>6.55</v>
      </c>
      <c r="AI88" s="74">
        <v>4670000</v>
      </c>
      <c r="AJ88" s="74">
        <v>17.899999999999999</v>
      </c>
      <c r="AK88" s="74">
        <v>0.32299119934583753</v>
      </c>
      <c r="AL88" s="74">
        <v>995000000</v>
      </c>
    </row>
    <row r="89" spans="2:38" x14ac:dyDescent="0.2">
      <c r="B89" s="3">
        <v>1.468</v>
      </c>
      <c r="C89" s="5">
        <v>60</v>
      </c>
      <c r="D89" s="5">
        <v>144</v>
      </c>
      <c r="E89" s="5">
        <v>299000</v>
      </c>
      <c r="F89" s="5">
        <v>-19.600000000000001</v>
      </c>
      <c r="G89" s="5">
        <v>-3.4199999999999999E-3</v>
      </c>
      <c r="H89" s="7">
        <v>63300000</v>
      </c>
      <c r="L89" s="73">
        <v>1.468</v>
      </c>
      <c r="M89" s="74">
        <v>60</v>
      </c>
      <c r="N89" s="74">
        <v>139</v>
      </c>
      <c r="O89" s="74">
        <v>457000</v>
      </c>
      <c r="P89" s="74">
        <v>9.7799999999999994</v>
      </c>
      <c r="Q89" s="74">
        <v>0.17237053395684648</v>
      </c>
      <c r="R89" s="74">
        <v>98100000</v>
      </c>
      <c r="V89" s="73">
        <v>1.468</v>
      </c>
      <c r="W89" s="74">
        <v>60</v>
      </c>
      <c r="X89" s="74">
        <v>144</v>
      </c>
      <c r="Y89" s="74">
        <v>87200</v>
      </c>
      <c r="Z89" s="74">
        <v>18.5</v>
      </c>
      <c r="AA89" s="74">
        <v>0.33459531950207316</v>
      </c>
      <c r="AB89" s="74">
        <v>18600000</v>
      </c>
      <c r="AF89" s="73">
        <v>1.468</v>
      </c>
      <c r="AG89" s="74">
        <v>6</v>
      </c>
      <c r="AH89" s="74">
        <v>142</v>
      </c>
      <c r="AI89" s="74">
        <v>294000</v>
      </c>
      <c r="AJ89" s="74">
        <v>16.899999999999999</v>
      </c>
      <c r="AK89" s="74">
        <v>0.30382322998118089</v>
      </c>
      <c r="AL89" s="74">
        <v>62600000</v>
      </c>
    </row>
    <row r="90" spans="2:38" x14ac:dyDescent="0.2">
      <c r="B90" s="3">
        <v>2.1539999999999999</v>
      </c>
      <c r="C90" s="5">
        <v>60</v>
      </c>
      <c r="D90" s="5">
        <v>144</v>
      </c>
      <c r="E90" s="5">
        <v>95200</v>
      </c>
      <c r="F90" s="5">
        <v>-40</v>
      </c>
      <c r="G90" s="5">
        <v>-0.83899999999999997</v>
      </c>
      <c r="H90" s="7">
        <v>20100000</v>
      </c>
      <c r="L90" s="73">
        <v>2.1539999999999999</v>
      </c>
      <c r="M90" s="74">
        <v>60</v>
      </c>
      <c r="N90" s="74">
        <v>140</v>
      </c>
      <c r="O90" s="74">
        <v>154000</v>
      </c>
      <c r="P90" s="74">
        <v>42.2</v>
      </c>
      <c r="Q90" s="74">
        <v>0.90674462967692115</v>
      </c>
      <c r="R90" s="74">
        <v>33000000</v>
      </c>
      <c r="V90" s="73">
        <v>2.1539999999999999</v>
      </c>
      <c r="W90" s="74">
        <v>60</v>
      </c>
      <c r="X90" s="74">
        <v>145</v>
      </c>
      <c r="Y90" s="74">
        <v>119000</v>
      </c>
      <c r="Z90" s="74">
        <v>17.8</v>
      </c>
      <c r="AA90" s="74">
        <v>0.32106487552358953</v>
      </c>
      <c r="AB90" s="74">
        <v>25300000</v>
      </c>
      <c r="AF90" s="73">
        <v>2.1539999999999999</v>
      </c>
      <c r="AG90" s="74">
        <v>6</v>
      </c>
      <c r="AH90" s="74">
        <v>143</v>
      </c>
      <c r="AI90" s="74">
        <v>80000</v>
      </c>
      <c r="AJ90" s="74">
        <v>13.2</v>
      </c>
      <c r="AK90" s="74">
        <v>0.23454788249494937</v>
      </c>
      <c r="AL90" s="74">
        <v>17000000</v>
      </c>
    </row>
    <row r="91" spans="2:38" x14ac:dyDescent="0.2">
      <c r="B91" s="3">
        <v>3.1619999999999999</v>
      </c>
      <c r="C91" s="5">
        <v>60</v>
      </c>
      <c r="D91" s="5">
        <v>144</v>
      </c>
      <c r="E91" s="5">
        <v>326000</v>
      </c>
      <c r="F91" s="5">
        <v>8.06</v>
      </c>
      <c r="G91" s="5">
        <v>0.14199999999999999</v>
      </c>
      <c r="H91" s="7">
        <v>68900000</v>
      </c>
      <c r="L91" s="73">
        <v>3.1619999999999999</v>
      </c>
      <c r="M91" s="74">
        <v>60</v>
      </c>
      <c r="N91" s="74">
        <v>140</v>
      </c>
      <c r="O91" s="74">
        <v>333000</v>
      </c>
      <c r="P91" s="74">
        <v>5.55</v>
      </c>
      <c r="Q91" s="74">
        <v>9.7169878042137128E-2</v>
      </c>
      <c r="R91" s="74">
        <v>71600000</v>
      </c>
      <c r="V91" s="73">
        <v>3.1619999999999999</v>
      </c>
      <c r="W91" s="74">
        <v>60</v>
      </c>
      <c r="X91" s="74">
        <v>145</v>
      </c>
      <c r="Y91" s="74">
        <v>145000</v>
      </c>
      <c r="Z91" s="74">
        <v>-1.1100000000000001</v>
      </c>
      <c r="AA91" s="74">
        <v>-1.9375578766200535E-2</v>
      </c>
      <c r="AB91" s="74">
        <v>30800000</v>
      </c>
      <c r="AF91" s="73">
        <v>3.1619999999999999</v>
      </c>
      <c r="AG91" s="74">
        <v>6</v>
      </c>
      <c r="AH91" s="74">
        <v>143</v>
      </c>
      <c r="AI91" s="74">
        <v>159000</v>
      </c>
      <c r="AJ91" s="74">
        <v>9.31</v>
      </c>
      <c r="AK91" s="74">
        <v>0.16393549843399002</v>
      </c>
      <c r="AL91" s="74">
        <v>33800000</v>
      </c>
    </row>
    <row r="92" spans="2:38" x14ac:dyDescent="0.2">
      <c r="B92" s="3">
        <v>4.6420000000000003</v>
      </c>
      <c r="C92" s="5">
        <v>60</v>
      </c>
      <c r="D92" s="5">
        <v>144</v>
      </c>
      <c r="E92" s="5">
        <v>711000</v>
      </c>
      <c r="F92" s="5">
        <v>8.08</v>
      </c>
      <c r="G92" s="5">
        <v>0.14199999999999999</v>
      </c>
      <c r="H92" s="7">
        <v>150000000</v>
      </c>
      <c r="L92" s="73">
        <v>4.6420000000000003</v>
      </c>
      <c r="M92" s="74">
        <v>60</v>
      </c>
      <c r="N92" s="74">
        <v>140</v>
      </c>
      <c r="O92" s="74">
        <v>895000</v>
      </c>
      <c r="P92" s="74">
        <v>27.9</v>
      </c>
      <c r="Q92" s="74">
        <v>0.52947274518201459</v>
      </c>
      <c r="R92" s="74">
        <v>192000000</v>
      </c>
      <c r="V92" s="73">
        <v>4.6420000000000003</v>
      </c>
      <c r="W92" s="74">
        <v>60</v>
      </c>
      <c r="X92" s="74">
        <v>145</v>
      </c>
      <c r="Y92" s="74">
        <v>25.1</v>
      </c>
      <c r="Z92" s="74">
        <v>13.1</v>
      </c>
      <c r="AA92" s="74">
        <v>0.23270728955462788</v>
      </c>
      <c r="AB92" s="74">
        <v>53400000</v>
      </c>
      <c r="AF92" s="73">
        <v>4.6420000000000003</v>
      </c>
      <c r="AG92" s="74">
        <v>6</v>
      </c>
      <c r="AH92" s="74">
        <v>143</v>
      </c>
      <c r="AI92" s="74">
        <v>1060000</v>
      </c>
      <c r="AJ92" s="74">
        <v>-25.9</v>
      </c>
      <c r="AK92" s="74">
        <v>-0.48557391041077913</v>
      </c>
      <c r="AL92" s="74">
        <v>227000000</v>
      </c>
    </row>
    <row r="93" spans="2:38" x14ac:dyDescent="0.2">
      <c r="B93" s="3">
        <v>6.8129999999999997</v>
      </c>
      <c r="C93" s="5">
        <v>60</v>
      </c>
      <c r="D93" s="5">
        <v>145</v>
      </c>
      <c r="E93" s="5">
        <v>687000</v>
      </c>
      <c r="F93" s="5">
        <v>96.5</v>
      </c>
      <c r="G93" s="5">
        <v>1.6799999999999999E-2</v>
      </c>
      <c r="H93" s="7">
        <v>145000000</v>
      </c>
      <c r="L93" s="73">
        <v>6.8129999999999997</v>
      </c>
      <c r="M93" s="74">
        <v>60</v>
      </c>
      <c r="N93" s="74">
        <v>140</v>
      </c>
      <c r="O93" s="74">
        <v>959000</v>
      </c>
      <c r="P93" s="74">
        <v>-12.6</v>
      </c>
      <c r="Q93" s="74">
        <v>-0.2235264828971491</v>
      </c>
      <c r="R93" s="74">
        <v>206000000</v>
      </c>
      <c r="V93" s="73">
        <v>6.8129999999999997</v>
      </c>
      <c r="W93" s="74">
        <v>60</v>
      </c>
      <c r="X93" s="74">
        <v>145</v>
      </c>
      <c r="Y93" s="74">
        <v>236000</v>
      </c>
      <c r="Z93" s="74">
        <v>27.7</v>
      </c>
      <c r="AA93" s="74">
        <v>0.52501173738239015</v>
      </c>
      <c r="AB93" s="74">
        <v>50200000</v>
      </c>
      <c r="AF93" s="73">
        <v>6.8129999999999997</v>
      </c>
      <c r="AG93" s="74">
        <v>6</v>
      </c>
      <c r="AH93" s="74">
        <v>143</v>
      </c>
      <c r="AI93" s="74">
        <v>432000</v>
      </c>
      <c r="AJ93" s="74">
        <v>-26.1</v>
      </c>
      <c r="AK93" s="74">
        <v>-0.48989494502247705</v>
      </c>
      <c r="AL93" s="74">
        <v>92100000</v>
      </c>
    </row>
    <row r="94" spans="2:38" ht="16" thickBot="1" x14ac:dyDescent="0.25">
      <c r="B94" s="4">
        <v>10</v>
      </c>
      <c r="C94" s="6">
        <v>60</v>
      </c>
      <c r="D94" s="6">
        <v>145</v>
      </c>
      <c r="E94" s="6">
        <v>715000</v>
      </c>
      <c r="F94" s="6">
        <v>24.8</v>
      </c>
      <c r="G94" s="6">
        <v>0.46100000000000002</v>
      </c>
      <c r="H94" s="8">
        <v>151000000</v>
      </c>
      <c r="L94" s="75">
        <v>10</v>
      </c>
      <c r="M94" s="76">
        <v>60</v>
      </c>
      <c r="N94" s="76">
        <v>140</v>
      </c>
      <c r="O94" s="76">
        <v>981000</v>
      </c>
      <c r="P94" s="76">
        <v>1.98</v>
      </c>
      <c r="Q94" s="76">
        <v>3.4571282215389666E-2</v>
      </c>
      <c r="R94" s="76">
        <v>211000000</v>
      </c>
      <c r="V94" s="75">
        <v>10</v>
      </c>
      <c r="W94" s="76">
        <v>60</v>
      </c>
      <c r="X94" s="76">
        <v>146</v>
      </c>
      <c r="Y94" s="76">
        <v>243000</v>
      </c>
      <c r="Z94" s="76">
        <v>15.1</v>
      </c>
      <c r="AA94" s="76">
        <v>0.2698207078179059</v>
      </c>
      <c r="AB94" s="76">
        <v>51800000</v>
      </c>
      <c r="AF94" s="75">
        <v>10</v>
      </c>
      <c r="AG94" s="76">
        <v>6</v>
      </c>
      <c r="AH94" s="76">
        <v>144</v>
      </c>
      <c r="AI94" s="76">
        <v>439000</v>
      </c>
      <c r="AJ94" s="76">
        <v>10.199999999999999</v>
      </c>
      <c r="AK94" s="76">
        <v>0.17992839927925947</v>
      </c>
      <c r="AL94" s="76">
        <v>93600000</v>
      </c>
    </row>
    <row r="95" spans="2:38" x14ac:dyDescent="0.2">
      <c r="L95" s="13"/>
      <c r="M95" s="13"/>
      <c r="N95" s="13"/>
      <c r="O95" s="13"/>
      <c r="P95" s="13"/>
      <c r="Q95" s="13"/>
      <c r="R95" s="13"/>
    </row>
  </sheetData>
  <mergeCells count="36">
    <mergeCell ref="A2:I2"/>
    <mergeCell ref="K2:S2"/>
    <mergeCell ref="C21:E21"/>
    <mergeCell ref="C38:E38"/>
    <mergeCell ref="M21:O21"/>
    <mergeCell ref="M38:O38"/>
    <mergeCell ref="M4:O4"/>
    <mergeCell ref="C4:E4"/>
    <mergeCell ref="AG4:AI4"/>
    <mergeCell ref="AG21:AI21"/>
    <mergeCell ref="AE2:AM2"/>
    <mergeCell ref="W4:Y4"/>
    <mergeCell ref="W21:Y21"/>
    <mergeCell ref="U2:AC2"/>
    <mergeCell ref="A60:I60"/>
    <mergeCell ref="K60:S60"/>
    <mergeCell ref="L64:N64"/>
    <mergeCell ref="V64:X64"/>
    <mergeCell ref="AG80:AI80"/>
    <mergeCell ref="W62:Y62"/>
    <mergeCell ref="AG38:AI38"/>
    <mergeCell ref="W38:Y38"/>
    <mergeCell ref="V82:X82"/>
    <mergeCell ref="AF82:AH82"/>
    <mergeCell ref="U60:AC60"/>
    <mergeCell ref="AE60:AM60"/>
    <mergeCell ref="W80:Y80"/>
    <mergeCell ref="AG62:AI62"/>
    <mergeCell ref="AF64:AH64"/>
    <mergeCell ref="B82:D82"/>
    <mergeCell ref="M62:O62"/>
    <mergeCell ref="M80:O80"/>
    <mergeCell ref="C62:E62"/>
    <mergeCell ref="B64:D64"/>
    <mergeCell ref="C80:E80"/>
    <mergeCell ref="L82:N8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2BD61-7DDC-4943-AFF9-98F776EF627B}">
  <dimension ref="B2:U52"/>
  <sheetViews>
    <sheetView zoomScaleNormal="100" workbookViewId="0">
      <selection activeCell="G7" sqref="G7"/>
    </sheetView>
  </sheetViews>
  <sheetFormatPr baseColWidth="10" defaultRowHeight="15" x14ac:dyDescent="0.2"/>
  <cols>
    <col min="3" max="3" width="16.83203125" customWidth="1"/>
    <col min="8" max="8" width="14.5" customWidth="1"/>
    <col min="9" max="10" width="13.83203125" customWidth="1"/>
  </cols>
  <sheetData>
    <row r="2" spans="2:21" x14ac:dyDescent="0.2">
      <c r="B2" s="134" t="s">
        <v>78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t="s">
        <v>26</v>
      </c>
    </row>
    <row r="3" spans="2:21" x14ac:dyDescent="0.2">
      <c r="U3" t="s">
        <v>27</v>
      </c>
    </row>
    <row r="4" spans="2:21" x14ac:dyDescent="0.2">
      <c r="C4" s="134" t="s">
        <v>64</v>
      </c>
      <c r="D4" s="134"/>
      <c r="E4" s="134"/>
      <c r="F4" s="13"/>
      <c r="G4" s="13"/>
      <c r="H4" s="13"/>
      <c r="I4" s="13"/>
      <c r="J4" s="13"/>
    </row>
    <row r="5" spans="2:21" ht="16" thickBot="1" x14ac:dyDescent="0.25">
      <c r="C5" s="13"/>
      <c r="D5" s="13"/>
      <c r="E5" s="13"/>
      <c r="F5" s="13"/>
      <c r="G5" s="13"/>
      <c r="H5" s="13"/>
      <c r="I5" s="13"/>
      <c r="J5" s="13"/>
    </row>
    <row r="6" spans="2:21" x14ac:dyDescent="0.2">
      <c r="C6" s="139" t="s">
        <v>81</v>
      </c>
      <c r="D6" s="140"/>
      <c r="E6" s="141"/>
      <c r="F6" s="13"/>
      <c r="G6" s="13"/>
      <c r="H6" s="13"/>
      <c r="I6" s="13"/>
      <c r="J6" s="13"/>
    </row>
    <row r="7" spans="2:21" x14ac:dyDescent="0.2">
      <c r="C7" s="30" t="s">
        <v>80</v>
      </c>
      <c r="D7" s="66">
        <v>-15</v>
      </c>
      <c r="E7" s="82" t="s">
        <v>36</v>
      </c>
      <c r="F7" s="13"/>
      <c r="G7" s="13"/>
      <c r="H7" s="13"/>
      <c r="I7" s="13"/>
      <c r="J7" s="13"/>
    </row>
    <row r="8" spans="2:21" ht="16" thickBot="1" x14ac:dyDescent="0.25">
      <c r="C8" s="32" t="s">
        <v>79</v>
      </c>
      <c r="D8" s="69">
        <v>1.5E-6</v>
      </c>
      <c r="E8" s="34" t="s">
        <v>50</v>
      </c>
      <c r="F8" s="13"/>
      <c r="G8" s="13"/>
      <c r="H8" s="13"/>
      <c r="I8" s="13"/>
      <c r="J8" s="13"/>
    </row>
    <row r="9" spans="2:21" ht="16" thickBot="1" x14ac:dyDescent="0.25">
      <c r="C9" s="13"/>
      <c r="D9" s="13"/>
      <c r="E9" s="13"/>
      <c r="F9" s="13"/>
      <c r="G9" s="13"/>
      <c r="H9" s="13"/>
      <c r="I9" s="13"/>
      <c r="J9" s="13"/>
    </row>
    <row r="10" spans="2:21" ht="16" thickBot="1" x14ac:dyDescent="0.25">
      <c r="C10" s="122" t="s">
        <v>4</v>
      </c>
      <c r="D10" s="123" t="s">
        <v>43</v>
      </c>
      <c r="E10" s="123" t="s">
        <v>44</v>
      </c>
      <c r="F10" s="123" t="s">
        <v>31</v>
      </c>
      <c r="G10" s="124" t="s">
        <v>46</v>
      </c>
      <c r="H10" s="124" t="s">
        <v>85</v>
      </c>
      <c r="I10" s="124" t="s">
        <v>86</v>
      </c>
      <c r="J10" s="125" t="s">
        <v>87</v>
      </c>
    </row>
    <row r="11" spans="2:21" x14ac:dyDescent="0.2">
      <c r="C11" s="126">
        <v>1</v>
      </c>
      <c r="D11" s="127">
        <v>25.6</v>
      </c>
      <c r="E11" s="127">
        <v>-14.9</v>
      </c>
      <c r="F11" s="127">
        <v>1340000</v>
      </c>
      <c r="G11" s="127">
        <v>7.02</v>
      </c>
      <c r="H11" s="127">
        <v>0.12313890448847903</v>
      </c>
      <c r="I11" s="127">
        <v>277000000</v>
      </c>
      <c r="J11" s="128">
        <v>275000000</v>
      </c>
    </row>
    <row r="12" spans="2:21" x14ac:dyDescent="0.2">
      <c r="C12" s="129">
        <v>1.778</v>
      </c>
      <c r="D12" s="67">
        <v>25.6</v>
      </c>
      <c r="E12" s="67">
        <v>-14.9</v>
      </c>
      <c r="F12" s="67">
        <v>1420000</v>
      </c>
      <c r="G12" s="67">
        <v>6.49</v>
      </c>
      <c r="H12" s="67">
        <v>0.11375881322206405</v>
      </c>
      <c r="I12" s="67">
        <v>293000000</v>
      </c>
      <c r="J12" s="130">
        <v>291000000</v>
      </c>
    </row>
    <row r="13" spans="2:21" x14ac:dyDescent="0.2">
      <c r="C13" s="129">
        <v>3.1619999999999999</v>
      </c>
      <c r="D13" s="67">
        <v>25.6</v>
      </c>
      <c r="E13" s="67">
        <v>-15</v>
      </c>
      <c r="F13" s="67">
        <v>1480000</v>
      </c>
      <c r="G13" s="67">
        <v>6.33</v>
      </c>
      <c r="H13" s="67">
        <v>0.11093103910208139</v>
      </c>
      <c r="I13" s="67">
        <v>304000000</v>
      </c>
      <c r="J13" s="130">
        <v>302000000</v>
      </c>
    </row>
    <row r="14" spans="2:21" x14ac:dyDescent="0.2">
      <c r="C14" s="129">
        <v>5.6230000000000002</v>
      </c>
      <c r="D14" s="67">
        <v>25.6</v>
      </c>
      <c r="E14" s="67">
        <v>-15</v>
      </c>
      <c r="F14" s="67">
        <v>1520000</v>
      </c>
      <c r="G14" s="67">
        <v>6.29</v>
      </c>
      <c r="H14" s="67">
        <v>0.11022437101793087</v>
      </c>
      <c r="I14" s="67">
        <v>314000000</v>
      </c>
      <c r="J14" s="130">
        <v>312000000</v>
      </c>
    </row>
    <row r="15" spans="2:21" ht="16" thickBot="1" x14ac:dyDescent="0.25">
      <c r="C15" s="68">
        <v>10</v>
      </c>
      <c r="D15" s="69">
        <v>25.6</v>
      </c>
      <c r="E15" s="69">
        <v>-14.9</v>
      </c>
      <c r="F15" s="69">
        <v>1560000</v>
      </c>
      <c r="G15" s="69">
        <v>6.28</v>
      </c>
      <c r="H15" s="69">
        <v>0.11004772101688202</v>
      </c>
      <c r="I15" s="69">
        <v>322000000</v>
      </c>
      <c r="J15" s="131">
        <v>320000000</v>
      </c>
    </row>
    <row r="16" spans="2:21" x14ac:dyDescent="0.2">
      <c r="C16" s="13"/>
      <c r="D16" s="64"/>
      <c r="E16" s="64"/>
      <c r="F16" s="64"/>
      <c r="G16" s="64"/>
      <c r="H16" s="64"/>
      <c r="I16" s="64"/>
      <c r="J16" s="64"/>
    </row>
    <row r="17" spans="3:10" x14ac:dyDescent="0.2">
      <c r="C17" s="13"/>
      <c r="D17" s="13"/>
      <c r="E17" s="13"/>
      <c r="F17" s="13"/>
      <c r="G17" s="13"/>
      <c r="H17" s="13"/>
      <c r="I17" s="13"/>
      <c r="J17" s="13"/>
    </row>
    <row r="18" spans="3:10" x14ac:dyDescent="0.2">
      <c r="C18" s="134" t="s">
        <v>64</v>
      </c>
      <c r="D18" s="134"/>
      <c r="E18" s="134"/>
      <c r="F18" s="13"/>
      <c r="G18" s="13"/>
      <c r="H18" s="13"/>
      <c r="I18" s="13"/>
      <c r="J18" s="13"/>
    </row>
    <row r="19" spans="3:10" ht="16" thickBot="1" x14ac:dyDescent="0.25">
      <c r="C19" s="13"/>
      <c r="D19" s="13"/>
      <c r="E19" s="13"/>
      <c r="F19" s="13"/>
      <c r="G19" s="13"/>
      <c r="H19" s="13"/>
      <c r="I19" s="13"/>
      <c r="J19" s="13"/>
    </row>
    <row r="20" spans="3:10" x14ac:dyDescent="0.2">
      <c r="C20" s="139" t="s">
        <v>82</v>
      </c>
      <c r="D20" s="140"/>
      <c r="E20" s="141"/>
      <c r="F20" s="13"/>
      <c r="G20" s="13"/>
      <c r="H20" s="13"/>
      <c r="I20" s="13"/>
      <c r="J20" s="13"/>
    </row>
    <row r="21" spans="3:10" x14ac:dyDescent="0.2">
      <c r="C21" s="30" t="s">
        <v>80</v>
      </c>
      <c r="D21" s="66">
        <v>-15</v>
      </c>
      <c r="E21" s="82" t="s">
        <v>36</v>
      </c>
      <c r="F21" s="13"/>
      <c r="G21" s="13"/>
      <c r="H21" s="13"/>
      <c r="I21" s="13"/>
      <c r="J21" s="13"/>
    </row>
    <row r="22" spans="3:10" ht="16" thickBot="1" x14ac:dyDescent="0.25">
      <c r="C22" s="32" t="s">
        <v>79</v>
      </c>
      <c r="D22" s="69">
        <v>1.5E-6</v>
      </c>
      <c r="E22" s="34" t="s">
        <v>50</v>
      </c>
      <c r="F22" s="13"/>
      <c r="G22" s="13"/>
      <c r="H22" s="13"/>
      <c r="I22" s="13"/>
      <c r="J22" s="13"/>
    </row>
    <row r="23" spans="3:10" ht="16" thickBot="1" x14ac:dyDescent="0.25">
      <c r="C23" s="13"/>
      <c r="D23" s="13"/>
      <c r="E23" s="13"/>
      <c r="F23" s="13"/>
      <c r="G23" s="13"/>
      <c r="H23" s="13"/>
      <c r="I23" s="13"/>
      <c r="J23" s="13"/>
    </row>
    <row r="24" spans="3:10" ht="16" thickBot="1" x14ac:dyDescent="0.25">
      <c r="C24" s="122" t="s">
        <v>4</v>
      </c>
      <c r="D24" s="123" t="s">
        <v>43</v>
      </c>
      <c r="E24" s="123" t="s">
        <v>44</v>
      </c>
      <c r="F24" s="123" t="s">
        <v>31</v>
      </c>
      <c r="G24" s="124" t="s">
        <v>46</v>
      </c>
      <c r="H24" s="124" t="s">
        <v>89</v>
      </c>
      <c r="I24" s="124" t="s">
        <v>88</v>
      </c>
      <c r="J24" s="125" t="s">
        <v>90</v>
      </c>
    </row>
    <row r="25" spans="3:10" x14ac:dyDescent="0.2">
      <c r="C25" s="126">
        <v>1</v>
      </c>
      <c r="D25" s="127">
        <v>48</v>
      </c>
      <c r="E25" s="127">
        <v>-15</v>
      </c>
      <c r="F25" s="127">
        <v>2620000</v>
      </c>
      <c r="G25" s="127">
        <v>9.51</v>
      </c>
      <c r="H25" s="127">
        <v>0.16752203479018127</v>
      </c>
      <c r="I25" s="127">
        <v>540000000</v>
      </c>
      <c r="J25" s="128">
        <v>533000000</v>
      </c>
    </row>
    <row r="26" spans="3:10" x14ac:dyDescent="0.2">
      <c r="C26" s="129">
        <v>5</v>
      </c>
      <c r="D26" s="67">
        <v>48</v>
      </c>
      <c r="E26" s="67">
        <v>-15</v>
      </c>
      <c r="F26" s="67">
        <v>2910000</v>
      </c>
      <c r="G26" s="67">
        <v>9.09</v>
      </c>
      <c r="H26" s="67">
        <v>0.15999504309430534</v>
      </c>
      <c r="I26" s="67">
        <v>600000000</v>
      </c>
      <c r="J26" s="130">
        <v>593000000</v>
      </c>
    </row>
    <row r="27" spans="3:10" ht="16" thickBot="1" x14ac:dyDescent="0.25">
      <c r="C27" s="68">
        <v>10</v>
      </c>
      <c r="D27" s="69">
        <v>48</v>
      </c>
      <c r="E27" s="69">
        <v>-15</v>
      </c>
      <c r="F27" s="69">
        <v>3040000</v>
      </c>
      <c r="G27" s="69">
        <v>9.19</v>
      </c>
      <c r="H27" s="69">
        <v>0.16178555181367127</v>
      </c>
      <c r="I27" s="69">
        <v>625000000</v>
      </c>
      <c r="J27" s="131">
        <v>617000000</v>
      </c>
    </row>
    <row r="28" spans="3:10" x14ac:dyDescent="0.2">
      <c r="C28" s="13"/>
      <c r="D28" s="13"/>
      <c r="E28" s="13"/>
      <c r="F28" s="13"/>
      <c r="G28" s="13"/>
      <c r="H28" s="13"/>
      <c r="I28" s="13"/>
      <c r="J28" s="13"/>
    </row>
    <row r="29" spans="3:10" x14ac:dyDescent="0.2">
      <c r="C29" s="13"/>
      <c r="D29" s="13"/>
      <c r="E29" s="13"/>
      <c r="F29" s="13"/>
      <c r="G29" s="13"/>
      <c r="H29" s="13"/>
      <c r="I29" s="13"/>
      <c r="J29" s="13"/>
    </row>
    <row r="30" spans="3:10" x14ac:dyDescent="0.2">
      <c r="C30" s="134" t="s">
        <v>64</v>
      </c>
      <c r="D30" s="134"/>
      <c r="E30" s="134"/>
      <c r="F30" s="13"/>
      <c r="G30" s="13"/>
      <c r="H30" s="13"/>
      <c r="I30" s="13"/>
      <c r="J30" s="13"/>
    </row>
    <row r="31" spans="3:10" ht="16" thickBot="1" x14ac:dyDescent="0.25">
      <c r="C31" s="13"/>
      <c r="D31" s="13"/>
      <c r="E31" s="13"/>
      <c r="F31" s="13"/>
      <c r="G31" s="13"/>
      <c r="H31" s="13"/>
      <c r="I31" s="13"/>
      <c r="J31" s="13"/>
    </row>
    <row r="32" spans="3:10" x14ac:dyDescent="0.2">
      <c r="C32" s="139" t="s">
        <v>84</v>
      </c>
      <c r="D32" s="140"/>
      <c r="E32" s="141"/>
      <c r="F32" s="64"/>
      <c r="G32" s="64"/>
      <c r="H32" s="64"/>
      <c r="I32" s="64"/>
      <c r="J32" s="64"/>
    </row>
    <row r="33" spans="3:10" x14ac:dyDescent="0.2">
      <c r="C33" s="30" t="s">
        <v>80</v>
      </c>
      <c r="D33" s="66">
        <v>-15</v>
      </c>
      <c r="E33" s="82" t="s">
        <v>36</v>
      </c>
      <c r="F33" s="64"/>
      <c r="G33" s="64"/>
      <c r="H33" s="64"/>
      <c r="I33" s="64"/>
      <c r="J33" s="64"/>
    </row>
    <row r="34" spans="3:10" ht="16" thickBot="1" x14ac:dyDescent="0.25">
      <c r="C34" s="32" t="s">
        <v>79</v>
      </c>
      <c r="D34" s="69">
        <v>1.5E-6</v>
      </c>
      <c r="E34" s="34" t="s">
        <v>50</v>
      </c>
      <c r="F34" s="13"/>
      <c r="G34" s="13"/>
      <c r="H34" s="13"/>
      <c r="I34" s="13"/>
      <c r="J34" s="13"/>
    </row>
    <row r="35" spans="3:10" ht="16" thickBot="1" x14ac:dyDescent="0.25">
      <c r="C35" s="13"/>
      <c r="D35" s="13"/>
      <c r="E35" s="13"/>
      <c r="F35" s="13"/>
      <c r="G35" s="13"/>
      <c r="H35" s="13"/>
      <c r="I35" s="13"/>
      <c r="J35" s="13"/>
    </row>
    <row r="36" spans="3:10" ht="16" thickBot="1" x14ac:dyDescent="0.25">
      <c r="C36" s="122" t="s">
        <v>4</v>
      </c>
      <c r="D36" s="123" t="s">
        <v>43</v>
      </c>
      <c r="E36" s="123" t="s">
        <v>44</v>
      </c>
      <c r="F36" s="123" t="s">
        <v>31</v>
      </c>
      <c r="G36" s="124" t="s">
        <v>46</v>
      </c>
      <c r="H36" s="124" t="s">
        <v>96</v>
      </c>
      <c r="I36" s="124" t="s">
        <v>95</v>
      </c>
      <c r="J36" s="125" t="s">
        <v>94</v>
      </c>
    </row>
    <row r="37" spans="3:10" x14ac:dyDescent="0.2">
      <c r="C37" s="126">
        <v>1</v>
      </c>
      <c r="D37" s="127">
        <v>48</v>
      </c>
      <c r="E37" s="127">
        <v>2.99</v>
      </c>
      <c r="F37" s="127">
        <v>8240000</v>
      </c>
      <c r="G37" s="127">
        <v>10.1</v>
      </c>
      <c r="H37" s="127">
        <v>0.17812713016990014</v>
      </c>
      <c r="I37" s="127">
        <v>1700000000</v>
      </c>
      <c r="J37" s="128">
        <v>1670000000</v>
      </c>
    </row>
    <row r="38" spans="3:10" x14ac:dyDescent="0.2">
      <c r="C38" s="129">
        <v>5</v>
      </c>
      <c r="D38" s="67">
        <v>48</v>
      </c>
      <c r="E38" s="67">
        <v>3.7</v>
      </c>
      <c r="F38" s="67">
        <v>14100000</v>
      </c>
      <c r="G38" s="67">
        <v>9.3800000000000008</v>
      </c>
      <c r="H38" s="67">
        <v>0.16519031467599246</v>
      </c>
      <c r="I38" s="67">
        <v>2900000000</v>
      </c>
      <c r="J38" s="130">
        <v>2870000000</v>
      </c>
    </row>
    <row r="39" spans="3:10" ht="16" thickBot="1" x14ac:dyDescent="0.25">
      <c r="C39" s="68">
        <v>10</v>
      </c>
      <c r="D39" s="69">
        <v>48</v>
      </c>
      <c r="E39" s="69">
        <v>3.79</v>
      </c>
      <c r="F39" s="69">
        <v>2890000</v>
      </c>
      <c r="G39" s="69">
        <v>-25.2</v>
      </c>
      <c r="H39" s="69">
        <v>-0.47056428121225147</v>
      </c>
      <c r="I39" s="69">
        <v>594000000</v>
      </c>
      <c r="J39" s="131">
        <v>538000000</v>
      </c>
    </row>
    <row r="40" spans="3:10" x14ac:dyDescent="0.2">
      <c r="C40" s="13"/>
      <c r="D40" s="13"/>
      <c r="E40" s="13"/>
      <c r="F40" s="13"/>
      <c r="G40" s="13"/>
      <c r="H40" s="13"/>
      <c r="I40" s="13"/>
      <c r="J40" s="13"/>
    </row>
    <row r="41" spans="3:10" x14ac:dyDescent="0.2">
      <c r="C41" s="13"/>
      <c r="D41" s="13"/>
      <c r="E41" s="13"/>
      <c r="F41" s="13"/>
      <c r="G41" s="13"/>
      <c r="H41" s="13"/>
      <c r="I41" s="13"/>
      <c r="J41" s="13"/>
    </row>
    <row r="42" spans="3:10" x14ac:dyDescent="0.2">
      <c r="C42" s="134" t="s">
        <v>64</v>
      </c>
      <c r="D42" s="134"/>
      <c r="E42" s="134"/>
      <c r="F42" s="13"/>
      <c r="G42" s="13"/>
      <c r="H42" s="13"/>
      <c r="I42" s="13"/>
      <c r="J42" s="13"/>
    </row>
    <row r="43" spans="3:10" ht="16" thickBot="1" x14ac:dyDescent="0.25">
      <c r="C43" s="13"/>
      <c r="D43" s="13"/>
      <c r="E43" s="13"/>
      <c r="F43" s="13"/>
      <c r="G43" s="13"/>
      <c r="H43" s="13"/>
      <c r="I43" s="13"/>
      <c r="J43" s="13"/>
    </row>
    <row r="44" spans="3:10" x14ac:dyDescent="0.2">
      <c r="C44" s="139" t="s">
        <v>83</v>
      </c>
      <c r="D44" s="140"/>
      <c r="E44" s="141"/>
      <c r="F44" s="13"/>
      <c r="G44" s="13"/>
      <c r="H44" s="13"/>
      <c r="I44" s="13"/>
      <c r="J44" s="13"/>
    </row>
    <row r="45" spans="3:10" x14ac:dyDescent="0.2">
      <c r="C45" s="30" t="s">
        <v>80</v>
      </c>
      <c r="D45" s="66">
        <v>-15</v>
      </c>
      <c r="E45" s="82" t="s">
        <v>36</v>
      </c>
      <c r="F45" s="13"/>
      <c r="G45" s="13"/>
      <c r="H45" s="13"/>
      <c r="I45" s="13"/>
      <c r="J45" s="13"/>
    </row>
    <row r="46" spans="3:10" ht="16" thickBot="1" x14ac:dyDescent="0.25">
      <c r="C46" s="32" t="s">
        <v>79</v>
      </c>
      <c r="D46" s="69">
        <v>1.5E-6</v>
      </c>
      <c r="E46" s="34" t="s">
        <v>50</v>
      </c>
      <c r="F46" s="13"/>
      <c r="G46" s="13"/>
      <c r="H46" s="13"/>
      <c r="I46" s="13"/>
      <c r="J46" s="13"/>
    </row>
    <row r="47" spans="3:10" ht="16" thickBot="1" x14ac:dyDescent="0.25">
      <c r="C47" s="13"/>
      <c r="D47" s="13"/>
      <c r="E47" s="13"/>
      <c r="F47" s="13"/>
      <c r="G47" s="13"/>
      <c r="H47" s="13"/>
      <c r="I47" s="13"/>
      <c r="J47" s="13"/>
    </row>
    <row r="48" spans="3:10" ht="16" thickBot="1" x14ac:dyDescent="0.25">
      <c r="C48" s="122" t="s">
        <v>4</v>
      </c>
      <c r="D48" s="123" t="s">
        <v>43</v>
      </c>
      <c r="E48" s="123" t="s">
        <v>44</v>
      </c>
      <c r="F48" s="123" t="s">
        <v>31</v>
      </c>
      <c r="G48" s="124" t="s">
        <v>46</v>
      </c>
      <c r="H48" s="124" t="s">
        <v>93</v>
      </c>
      <c r="I48" s="124" t="s">
        <v>92</v>
      </c>
      <c r="J48" s="125" t="s">
        <v>91</v>
      </c>
    </row>
    <row r="49" spans="3:10" x14ac:dyDescent="0.2">
      <c r="C49" s="126">
        <v>1</v>
      </c>
      <c r="D49" s="127">
        <v>48</v>
      </c>
      <c r="E49" s="127">
        <v>2.99</v>
      </c>
      <c r="F49" s="127">
        <v>8240000</v>
      </c>
      <c r="G49" s="127">
        <v>10.1</v>
      </c>
      <c r="H49" s="127">
        <v>0.17812713016990014</v>
      </c>
      <c r="I49" s="127">
        <v>514000000</v>
      </c>
      <c r="J49" s="128">
        <v>508000000</v>
      </c>
    </row>
    <row r="50" spans="3:10" x14ac:dyDescent="0.2">
      <c r="C50" s="129"/>
      <c r="D50" s="67"/>
      <c r="E50" s="67"/>
      <c r="F50" s="67"/>
      <c r="G50" s="67"/>
      <c r="H50" s="67"/>
      <c r="I50" s="67"/>
      <c r="J50" s="130"/>
    </row>
    <row r="51" spans="3:10" ht="16" thickBot="1" x14ac:dyDescent="0.25">
      <c r="C51" s="68"/>
      <c r="D51" s="69"/>
      <c r="E51" s="69"/>
      <c r="F51" s="69"/>
      <c r="G51" s="69"/>
      <c r="H51" s="69"/>
      <c r="I51" s="69"/>
      <c r="J51" s="131"/>
    </row>
    <row r="52" spans="3:10" x14ac:dyDescent="0.2">
      <c r="C52" s="13"/>
      <c r="D52" s="13"/>
      <c r="E52" s="13"/>
      <c r="F52" s="13"/>
      <c r="G52" s="13"/>
      <c r="H52" s="13"/>
      <c r="I52" s="13"/>
      <c r="J52" s="13"/>
    </row>
  </sheetData>
  <mergeCells count="9">
    <mergeCell ref="C32:E32"/>
    <mergeCell ref="C42:E42"/>
    <mergeCell ref="C44:E44"/>
    <mergeCell ref="B2:T2"/>
    <mergeCell ref="C6:E6"/>
    <mergeCell ref="C18:E18"/>
    <mergeCell ref="C20:E20"/>
    <mergeCell ref="C30:E30"/>
    <mergeCell ref="C4:E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BARRIDO SAMACA 8%</vt:lpstr>
      <vt:lpstr>BARRIDO MEDELLIN 8%</vt:lpstr>
      <vt:lpstr>DMA- MEDELLIN</vt:lpstr>
      <vt:lpstr>DMA- SAMACA</vt:lpstr>
      <vt:lpstr>PRUEBAS TIEMPOS ESTABILIZACION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 HERNANDEZ</dc:creator>
  <cp:lastModifiedBy>SERGIO ESPITIA</cp:lastModifiedBy>
  <dcterms:created xsi:type="dcterms:W3CDTF">2025-12-06T17:29:00Z</dcterms:created>
  <dcterms:modified xsi:type="dcterms:W3CDTF">2026-01-16T22:57:45Z</dcterms:modified>
</cp:coreProperties>
</file>