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ASUS\Desktop\Biblioteca\"/>
    </mc:Choice>
  </mc:AlternateContent>
  <xr:revisionPtr revIDLastSave="0" documentId="8_{90F29D1D-6927-498C-B7E0-65396D2173EA}" xr6:coauthVersionLast="47" xr6:coauthVersionMax="47" xr10:uidLastSave="{00000000-0000-0000-0000-000000000000}"/>
  <bookViews>
    <workbookView xWindow="-110" yWindow="-110" windowWidth="19420" windowHeight="10300" activeTab="1" xr2:uid="{00000000-000D-0000-FFFF-FFFF00000000}"/>
  </bookViews>
  <sheets>
    <sheet name="Lista de chequeo" sheetId="1" r:id="rId1"/>
    <sheet name="Matriz"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2" l="1"/>
  <c r="I6" i="2" s="1"/>
  <c r="H8" i="2"/>
  <c r="I8" i="2" s="1"/>
  <c r="H7" i="2"/>
  <c r="I7" i="2" s="1"/>
  <c r="H5" i="2"/>
  <c r="I5" i="2" s="1"/>
  <c r="H4" i="2"/>
  <c r="I4" i="2" s="1"/>
  <c r="H3" i="2"/>
  <c r="I3" i="2" s="1"/>
  <c r="I9" i="2" l="1"/>
  <c r="S48" i="1"/>
  <c r="R48" i="1"/>
  <c r="Q48" i="1"/>
  <c r="G7" i="2"/>
  <c r="G6" i="2"/>
  <c r="G5" i="2"/>
  <c r="F8" i="2"/>
  <c r="G8" i="2" s="1"/>
  <c r="F7" i="2"/>
  <c r="F6" i="2"/>
  <c r="F5" i="2"/>
  <c r="F4" i="2"/>
  <c r="G4" i="2" s="1"/>
  <c r="F3" i="2"/>
  <c r="G3" i="2" s="1"/>
  <c r="D3" i="2"/>
  <c r="E3" i="2" s="1"/>
  <c r="E4" i="2"/>
  <c r="D8" i="2"/>
  <c r="E8" i="2" s="1"/>
  <c r="D7" i="2"/>
  <c r="E7" i="2" s="1"/>
  <c r="D6" i="2"/>
  <c r="E6" i="2" s="1"/>
  <c r="D5" i="2"/>
  <c r="E5" i="2" s="1"/>
  <c r="D4" i="2"/>
  <c r="B8" i="2"/>
  <c r="C8" i="2" s="1"/>
  <c r="B7" i="2"/>
  <c r="C7" i="2" s="1"/>
  <c r="B6" i="2"/>
  <c r="C6" i="2" s="1"/>
  <c r="B5" i="2"/>
  <c r="C5" i="2" s="1"/>
  <c r="B4" i="2"/>
  <c r="C4" i="2" s="1"/>
  <c r="B3" i="2"/>
  <c r="C3" i="2" s="1"/>
  <c r="O48" i="1"/>
  <c r="N48" i="1"/>
  <c r="M48" i="1"/>
  <c r="K48" i="1"/>
  <c r="J48" i="1"/>
  <c r="I48" i="1"/>
  <c r="F48" i="1"/>
  <c r="G48" i="1"/>
  <c r="E48" i="1"/>
  <c r="G9" i="2" l="1"/>
  <c r="E9" i="2"/>
  <c r="C9" i="2"/>
</calcChain>
</file>

<file path=xl/sharedStrings.xml><?xml version="1.0" encoding="utf-8"?>
<sst xmlns="http://schemas.openxmlformats.org/spreadsheetml/2006/main" count="139" uniqueCount="113">
  <si>
    <t xml:space="preserve">No. </t>
  </si>
  <si>
    <t xml:space="preserve">variables  RSE </t>
  </si>
  <si>
    <t xml:space="preserve">Gestión y mejores practicas RSE </t>
  </si>
  <si>
    <t xml:space="preserve">No </t>
  </si>
  <si>
    <t>Sí</t>
  </si>
  <si>
    <t>Gobierno corporativo</t>
  </si>
  <si>
    <t xml:space="preserve">Elementos que conforman las variables </t>
  </si>
  <si>
    <t>Elaboración y publicación de informes de sostenibilidad</t>
  </si>
  <si>
    <t>Prácticas laborales y derechos humanos</t>
  </si>
  <si>
    <t>Incorporación de estándares nacionales e internacionales referentes a RSE</t>
  </si>
  <si>
    <t>Misión, visión y valores corporativos socialmente responsables</t>
  </si>
  <si>
    <t>Políticas internas de RSE</t>
  </si>
  <si>
    <t>Equipos que lideren la cultura, la estrategia y las prácticas de RSE en la empresa</t>
  </si>
  <si>
    <t>Iniciativas que se enfoquen en mejorar las condiciones de seguridad, salud e inclusión en el trabajo</t>
  </si>
  <si>
    <t>Planes de formación académica</t>
  </si>
  <si>
    <t>Canales de comunicación</t>
  </si>
  <si>
    <t>Medio ambiente</t>
  </si>
  <si>
    <t>Políticas o sistemas de gestión ambiental</t>
  </si>
  <si>
    <t>Programas de reducción de consumo de energía, agua y materias primas</t>
  </si>
  <si>
    <t>Programas de reúso y reciclaje</t>
  </si>
  <si>
    <t>Comunidad</t>
  </si>
  <si>
    <t>Programas anticorrupción</t>
  </si>
  <si>
    <t>Políticas que fortalezcan las relaciones constructivas entre la empresa y las comunidades de influencia</t>
  </si>
  <si>
    <t>Estrategias para atención a quejas y reclamos, entre otras comunicaciones</t>
  </si>
  <si>
    <t>Proveedores</t>
  </si>
  <si>
    <t>Evaluación y selección de proveedores y contratistas</t>
  </si>
  <si>
    <t>Promoción de uso de productos y servicios nacionales y regionales</t>
  </si>
  <si>
    <t>Ecopetrol</t>
  </si>
  <si>
    <t>Hocol</t>
  </si>
  <si>
    <t>Linde</t>
  </si>
  <si>
    <t>No</t>
  </si>
  <si>
    <t>Iniciativas que promuevan el bienestar y el desarrollo de la comunidad en la cual ejerce alguna influencia</t>
  </si>
  <si>
    <t>Cuáles</t>
  </si>
  <si>
    <t>Informe Anual de Gobierno Corporativo y Reporte Anual de Gestión Sostenible</t>
  </si>
  <si>
    <t>Modelo Gobierno Corporativo</t>
  </si>
  <si>
    <t>Vicepresidencia de Desarrollo Sostenible de Ecopetrol Y Política de Sucesión Presidencial</t>
  </si>
  <si>
    <t>Pacto Global, Guías Colombia, Asociación Nacional de Empresarios deColombia (ANDI), Asociación Colombiana de Gas Natural (Naturgas)</t>
  </si>
  <si>
    <r>
      <t xml:space="preserve">MISIÓN
</t>
    </r>
    <r>
      <rPr>
        <sz val="11"/>
        <color theme="1"/>
        <rFont val="Calibri"/>
        <family val="2"/>
        <scheme val="minor"/>
      </rPr>
      <t xml:space="preserve">Ecopetrol trabaja todos los días para construir un mejor futuro que sea rentable y sostenible, con una operación sana, limpia y segura. Así mismo, Ecopetrol asegura la excelencia operacional y la transparencia en cada una de sus acciones a través de la construcción de relaciones de mutuo beneficio con los grupos de interés. </t>
    </r>
  </si>
  <si>
    <r>
      <rPr>
        <b/>
        <sz val="11"/>
        <color theme="1"/>
        <rFont val="Calibri"/>
        <family val="2"/>
        <scheme val="minor"/>
      </rPr>
      <t>VISIÓN</t>
    </r>
    <r>
      <rPr>
        <sz val="11"/>
        <color theme="1"/>
        <rFont val="Calibri"/>
        <family val="2"/>
        <scheme val="minor"/>
      </rPr>
      <t xml:space="preserve">
Ecopetrol será una compañía integrada de clase mundial de petróleo y gas, orientada a la generación de valor y sostenibilidad, con foco en Exploración y Producción, comprometida con su entorno y soportada
en su talento humano y la excelencia operacional.
</t>
    </r>
  </si>
  <si>
    <t xml:space="preserve">Código de ética y conducta </t>
  </si>
  <si>
    <t>Proporcion de beneficios: salud, educación, ahorro e inversión y beneficios no monetarios</t>
  </si>
  <si>
    <t>Sistema de Control Interno y Comités de Salud Ocupacional; y, planes para controlar y mitigar impactos de salud mental, aspectos psicosociales y ergonomía, relacionados con el COVID-19.</t>
  </si>
  <si>
    <t xml:space="preserve">Diseño de canales de atención </t>
  </si>
  <si>
    <t>Inclusión de la economía circular en su modelo de negocio</t>
  </si>
  <si>
    <t>Implementación de la estrategia de cambio climático</t>
  </si>
  <si>
    <t>Alianzas con IHS y Microsoft para el desarrollo del prototipo digital TESG para fortalecer la transparencia en la gestión de la reducción de GEI.</t>
  </si>
  <si>
    <t xml:space="preserve">Programas de innovación </t>
  </si>
  <si>
    <t>Creación del comité de auditoría y riesgos</t>
  </si>
  <si>
    <t xml:space="preserve">Ecopetrol hace parte del club del 30%, fortaleciendo su inclusión y diversidad de genero </t>
  </si>
  <si>
    <t xml:space="preserve">Análisis reputacional y comercial. </t>
  </si>
  <si>
    <t>No se evidencia</t>
  </si>
  <si>
    <t xml:space="preserve">Actaulización de datos </t>
  </si>
  <si>
    <t>No se evidencia la misión y la visión de la empresa. Sin embargo Hocol manifiesta lo sisguiente: "Hocol busca la sostenibilidad y el respeto por el medio ambiente. Desarrollamos nuestro negocio de manera ética y sostenible, protegiendo el medio ambiente, minimizando nuestro impacto. Trabajamos para construir entre todos un futuro común, en un entorno compartido"</t>
  </si>
  <si>
    <t>Pacto Global</t>
  </si>
  <si>
    <t>Adopción de los siguientes estándares de gobierno corporativo: 
Junta directiva, Políticas de Hocol, Principios de relacionamiento, Código de Buen gobierno, Estructuración de las Reglas Generales de Comportamiento Resolución Creg 080 de 2019.</t>
  </si>
  <si>
    <t>Informe de sostenibilidad anual</t>
  </si>
  <si>
    <t>Campañas de comunicación en video-carteleras, correos electrónicos masivos, anuncios y publicaciones en redes sociales</t>
  </si>
  <si>
    <t>Implementación de indicadores de salud y seguridad en el trabajo (SST)</t>
  </si>
  <si>
    <t>Renovación de su estrategia de desarrollo sostenible</t>
  </si>
  <si>
    <t xml:space="preserve">Creación de un parque fotovoltaico para producir 14.5 megavatios de electricidad, en la Reserva Natural Campo Ocelote. </t>
  </si>
  <si>
    <t xml:space="preserve">Campañas de sensibilización y capacitaciones en temas de ética y cumplimiento </t>
  </si>
  <si>
    <t>Aplicación de técnicas de reutilización del agua por osmosis</t>
  </si>
  <si>
    <t>Contratación regional y local de bienes y servicios</t>
  </si>
  <si>
    <t xml:space="preserve">Establecimiento del canal ético </t>
  </si>
  <si>
    <t>Identificación de aliados estratégicos para desarrollar programas sociales y definición de un modelo de inversión social</t>
  </si>
  <si>
    <t xml:space="preserve">No se evidencia </t>
  </si>
  <si>
    <t xml:space="preserve">Se incluye información anticorrupción en las campañas de comunicación </t>
  </si>
  <si>
    <t xml:space="preserve">Clientes </t>
  </si>
  <si>
    <t>Realización de obras con recursos de aportes tributarios</t>
  </si>
  <si>
    <r>
      <rPr>
        <b/>
        <sz val="11"/>
        <color theme="1"/>
        <rFont val="Calibri"/>
        <family val="2"/>
        <scheme val="minor"/>
      </rPr>
      <t>MISIÓN</t>
    </r>
    <r>
      <rPr>
        <sz val="11"/>
        <color theme="1"/>
        <rFont val="Calibri"/>
        <family val="2"/>
        <scheme val="minor"/>
      </rPr>
      <t xml:space="preserve">
Vivimos haciendo nuestro mundo más productivo cada día. A través de nuestras soluciones, tecnologías y servicios de alta calidad, estamos logrando que nuestros clientes tengan más éxito y ayuden a conservar nuestro planeta.</t>
    </r>
  </si>
  <si>
    <r>
      <t xml:space="preserve">VISIÓN
</t>
    </r>
    <r>
      <rPr>
        <sz val="11"/>
        <color theme="1"/>
        <rFont val="Calibri"/>
        <family val="2"/>
        <scheme val="minor"/>
      </rPr>
      <t>Estamos comprometidos a cumplir nuestra visión: ser la compañía global en ingeniería y gases industriales con el mejor desempeño, donde nuestra gente ofrezca soluciones innovadoras y sustentables para nuestros clientes en un mundo interconectado.</t>
    </r>
  </si>
  <si>
    <t xml:space="preserve">Sus valores fundamentales son la seguridad, la integridad, la responsabilidad, la inlcusión y el compromiso </t>
  </si>
  <si>
    <t>Lineamientos del Sistema de Administración de Responsabilidad Integral (Responsible Care Management System)</t>
  </si>
  <si>
    <t>Código de integridad empresarial</t>
  </si>
  <si>
    <t>Creación de comités encargados se realizar seguimientos en sus respectivas áreas. Los comités son los siguientes: Comité Corporativo de Desarrollo Sustentable, Comités de Desarrollo Sustentable, Comité Corporativo de Cambio Climático</t>
  </si>
  <si>
    <t>Informes anuales de desarrollo sustentable.</t>
  </si>
  <si>
    <t xml:space="preserve">Principios alineados con los principios de la Carta Internacional de Derechos Humanos, programa de productividad sustentable, programa Zero Waste to Landfille, alianzas con Green Belt y Blackbelt. </t>
  </si>
  <si>
    <t>Horas de capacitación en seguridad y salud</t>
  </si>
  <si>
    <t>Capacitación continua a los grupos que tienen mayor riesgo o exposición; mediante programas en línea, presenciales y campañas de comunicación.</t>
  </si>
  <si>
    <t>El sistema de gestión ambiental de Linde, se acopla a los Lineamientos del Sistema de Administración de Responsabilidad Integral (Responsible Care Management System</t>
  </si>
  <si>
    <t>Planes de manejo de agua, con base en la Herramienta Global del Agua del Consejo Mundial de Negocios sobre Desarrollo Sostenible (WBCSD).</t>
  </si>
  <si>
    <t>Estrategia para utilizar solo el 3% del liquido y devolver el 97% restante al medio ambiente.</t>
  </si>
  <si>
    <t>Establecimiento de parametros  en el Código de Integridad</t>
  </si>
  <si>
    <t>Evalúan a sus proveedores en las siguientes seis áreas objetivo: costo total de propiedad, garantía de suministro, tecnología, medio ambiente y seguridad, alcance global y derechos humanos, capacidad de respuesta</t>
  </si>
  <si>
    <t xml:space="preserve">En los contratos de prestación de servicio, tienen en cuenta la clausula de cumplimiento del FCPA (Foreign corrupt practices Act) </t>
  </si>
  <si>
    <t xml:space="preserve">En su Código de Integridad, Linde establece un trato justo con todos sus clientes; igualmente, se tiene en cuenta la clausula de cumplimiento del FCPA </t>
  </si>
  <si>
    <t>En su codigo de integridad se establecen parametros y se proporciona información para evitar practicas corruptas</t>
  </si>
  <si>
    <t>En parte</t>
  </si>
  <si>
    <t>Factores críticos de éxito (variables RSE)</t>
  </si>
  <si>
    <t>Calificación</t>
  </si>
  <si>
    <t>Puntuación</t>
  </si>
  <si>
    <t xml:space="preserve">Gobierno corporativo </t>
  </si>
  <si>
    <t>Gestión ambiental</t>
  </si>
  <si>
    <t>Clientes</t>
  </si>
  <si>
    <t xml:space="preserve">Total </t>
  </si>
  <si>
    <r>
      <rPr>
        <b/>
        <sz val="11"/>
        <color theme="1"/>
        <rFont val="Calibri"/>
        <family val="2"/>
        <scheme val="minor"/>
      </rPr>
      <t>MISIÓN</t>
    </r>
    <r>
      <rPr>
        <sz val="11"/>
        <color theme="1"/>
        <rFont val="Calibri"/>
        <family val="2"/>
        <scheme val="minor"/>
      </rPr>
      <t xml:space="preserve">
Proveer el más alto valor y retorno para la compañía y nuestros clientes en el sector hidrocarburos, a través de la integración y adaptación tecnológica de nuestra capacidad técnica en manejo de producción. Siempre operando bajo un marco de excelencia ética y el más alto compromiso con la seguridad, el medio ambiente y las comunidades donde trabajamos</t>
    </r>
  </si>
  <si>
    <r>
      <t xml:space="preserve">VISIÓN
</t>
    </r>
    <r>
      <rPr>
        <sz val="11"/>
        <color theme="1"/>
        <rFont val="Calibri"/>
        <family val="2"/>
        <scheme val="minor"/>
      </rPr>
      <t>Establecernos como un aliado estratégico de nuestros clientes, percibidos como la primera opción regional en optimización de producción y maximización de recobro</t>
    </r>
  </si>
  <si>
    <t>Política de responsabilidad social: Establecer los lineamientos básicos y el marco general para la puesta en marcha de la gestión
socialmente responsable que asume LUPATECH OFS, junto con los grupos de interés
externos e internos, actuando como organización perteneciente a una sociedad y a un
mercado, que integra a su modelo de negocio la estrategia de pensar de manera sustentable,
obteniendo el logro de la tripleta de resultados, es decir en beneficio de la sociedad, el medio
ambiente y el equilibrio económico.</t>
  </si>
  <si>
    <t>Aunque existe un grupo de personas que se encargan de desarrollar las actividades de la política RSE, no se evidencia una articulación global en la ejecución de la política</t>
  </si>
  <si>
    <t>Informes anuales de desarrollo sustentable</t>
  </si>
  <si>
    <t>Programa corporativo “DONDE ESTAMOS ENTRENAMOS” que consiste en las practicas laborales para población que inicia la etapa productiva</t>
  </si>
  <si>
    <t>Programas de medicina preventiva y del trabajo que tienen por objetivo garantizar el estado adecuado de las condiciones físicas, psicologías y la integridad en general de sus colaboradores en cada uno de sus proyectos y áreas</t>
  </si>
  <si>
    <t>Rating RSE: Estrategia utilizada para la comunicación a nivel interno y externo respecto a los logros de RSE</t>
  </si>
  <si>
    <t>Prácticas asociadas al Uso sostenible y eficiente de los recursos</t>
  </si>
  <si>
    <t xml:space="preserve">Prácticas asociadas a La prevención de la contaminación, la Mitigación del cambio climático y laProtección del medio ambiente y la biodiversidad
</t>
  </si>
  <si>
    <t>Desarrollo de actividades para transferir conocimiento principalmente en materia ambiental dirigida a comunidades en general que habitan las zonas de influencia</t>
  </si>
  <si>
    <t>Se promueve desde la cultura organizacional y los valores corporativos</t>
  </si>
  <si>
    <t>El área de talento humano realiza la gestión para el relacionamiento con las comunidades presentes en las zonas de influencia en aras de fomentar el involucramiento de forma respetuosa para habilitar espacios de confianza y comunicación.</t>
  </si>
  <si>
    <t>La empresa tiene establecido canales de comunicación con loc lientes para la atención de sus PQRS (PETICIONES, QUEJAS, RECLAMOS Y SUGERENCIAS), aunque se reconoce la necesidad de incorporar nuevos elementos como la necesidad de establecer un procedimiento de atención a PQRS</t>
  </si>
  <si>
    <t>La empresa promueve y desarrolla la contratación de proveedores locales de las áreas de influencia, para el 2020 se llegó al 62% de los proveedores locales contratados</t>
  </si>
  <si>
    <t>La empresa establece para este aspecto la participación ante el cumplimiento de parámetros de calidad, eficiencia, normatividad de los proveedores que desean y están involucrados con el desarrollo de procesos de la empresa</t>
  </si>
  <si>
    <t xml:space="preserve">LUPATECH Ofs </t>
  </si>
  <si>
    <t>LUPATECH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</si>
</sst>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0"/>
      <name val="Calibri"/>
      <family val="2"/>
      <scheme val="minor"/>
    </font>
    <font>
      <sz val="12"/>
      <color theme="1"/>
      <name val="Times New Roman"/>
      <family val="1"/>
    </font>
    <font>
      <b/>
      <sz val="12"/>
      <color theme="1"/>
      <name val="Times New Roman"/>
      <family val="1"/>
    </font>
    <font>
      <b/>
      <sz val="12"/>
      <color theme="0"/>
      <name val="Times New Roman"/>
      <family val="1"/>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262626"/>
        <bgColor indexed="64"/>
      </patternFill>
    </fill>
    <fill>
      <patternFill patternType="solid">
        <fgColor rgb="FFD9D9D9"/>
        <bgColor indexed="64"/>
      </patternFill>
    </fill>
  </fills>
  <borders count="6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top style="medium">
        <color rgb="FF7F7F7F"/>
      </top>
      <bottom style="medium">
        <color rgb="FF7F7F7F"/>
      </bottom>
      <diagonal/>
    </border>
    <border>
      <left/>
      <right/>
      <top style="medium">
        <color rgb="FF7F7F7F"/>
      </top>
      <bottom/>
      <diagonal/>
    </border>
    <border>
      <left/>
      <right/>
      <top/>
      <bottom style="medium">
        <color rgb="FF7F7F7F"/>
      </bottom>
      <diagonal/>
    </border>
  </borders>
  <cellStyleXfs count="1">
    <xf numFmtId="0" fontId="0" fillId="0" borderId="0"/>
  </cellStyleXfs>
  <cellXfs count="179">
    <xf numFmtId="0" fontId="0" fillId="0" borderId="0" xfId="0"/>
    <xf numFmtId="0" fontId="0" fillId="0" borderId="5" xfId="0" applyBorder="1" applyAlignment="1">
      <alignment horizontal="center"/>
    </xf>
    <xf numFmtId="0" fontId="0" fillId="5" borderId="21" xfId="0" applyFill="1" applyBorder="1"/>
    <xf numFmtId="0" fontId="0" fillId="5" borderId="22" xfId="0" applyFill="1" applyBorder="1"/>
    <xf numFmtId="0" fontId="0" fillId="0" borderId="36" xfId="0" applyBorder="1" applyAlignment="1">
      <alignment horizontal="center"/>
    </xf>
    <xf numFmtId="0" fontId="0" fillId="0" borderId="37" xfId="0" applyBorder="1" applyAlignment="1">
      <alignment horizontal="center"/>
    </xf>
    <xf numFmtId="0" fontId="1" fillId="4" borderId="33" xfId="0" applyFont="1" applyFill="1" applyBorder="1" applyAlignment="1">
      <alignment horizontal="center"/>
    </xf>
    <xf numFmtId="0" fontId="1" fillId="4" borderId="42" xfId="0" applyFont="1" applyFill="1" applyBorder="1" applyAlignment="1">
      <alignment horizontal="center"/>
    </xf>
    <xf numFmtId="0" fontId="1" fillId="4" borderId="34" xfId="0" applyFont="1" applyFill="1" applyBorder="1" applyAlignment="1">
      <alignment horizontal="center"/>
    </xf>
    <xf numFmtId="0" fontId="0" fillId="0" borderId="50" xfId="0" applyBorder="1" applyAlignment="1">
      <alignment horizontal="center"/>
    </xf>
    <xf numFmtId="0" fontId="0" fillId="0" borderId="45" xfId="0" applyBorder="1" applyAlignment="1">
      <alignment horizontal="left"/>
    </xf>
    <xf numFmtId="0" fontId="0" fillId="0" borderId="44" xfId="0" applyBorder="1" applyAlignment="1">
      <alignment horizontal="left"/>
    </xf>
    <xf numFmtId="0" fontId="1" fillId="2" borderId="4" xfId="0" applyFont="1" applyFill="1" applyBorder="1" applyAlignment="1">
      <alignment horizontal="center" vertical="center"/>
    </xf>
    <xf numFmtId="0" fontId="0" fillId="0" borderId="43" xfId="0" applyBorder="1" applyAlignment="1">
      <alignment horizontal="left"/>
    </xf>
    <xf numFmtId="0" fontId="0" fillId="0" borderId="44" xfId="0" applyBorder="1" applyAlignment="1">
      <alignment horizontal="left" wrapText="1"/>
    </xf>
    <xf numFmtId="0" fontId="1" fillId="4" borderId="35" xfId="0" applyFont="1" applyFill="1" applyBorder="1" applyAlignment="1">
      <alignment horizontal="center"/>
    </xf>
    <xf numFmtId="0" fontId="1" fillId="0" borderId="9" xfId="0" applyFont="1" applyBorder="1" applyAlignment="1">
      <alignment horizontal="center" vertical="center"/>
    </xf>
    <xf numFmtId="0" fontId="1" fillId="0" borderId="5" xfId="0" applyFont="1" applyBorder="1" applyAlignment="1">
      <alignment horizontal="center"/>
    </xf>
    <xf numFmtId="0" fontId="1" fillId="0" borderId="11" xfId="0" applyFont="1" applyBorder="1" applyAlignment="1">
      <alignment horizontal="center" vertical="center"/>
    </xf>
    <xf numFmtId="0" fontId="1" fillId="0" borderId="12" xfId="0" applyFont="1" applyBorder="1" applyAlignment="1">
      <alignment horizontal="center"/>
    </xf>
    <xf numFmtId="0" fontId="0" fillId="0" borderId="10" xfId="0" applyBorder="1" applyAlignment="1">
      <alignment horizontal="left"/>
    </xf>
    <xf numFmtId="0" fontId="0" fillId="0" borderId="13" xfId="0" applyBorder="1" applyAlignment="1">
      <alignment horizontal="left"/>
    </xf>
    <xf numFmtId="0" fontId="0" fillId="5" borderId="20" xfId="0" applyFill="1" applyBorder="1"/>
    <xf numFmtId="0" fontId="0" fillId="0" borderId="28" xfId="0" applyBorder="1"/>
    <xf numFmtId="0" fontId="1" fillId="0" borderId="9"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1" xfId="0" applyFont="1" applyBorder="1" applyAlignment="1">
      <alignment horizontal="center"/>
    </xf>
    <xf numFmtId="0" fontId="1" fillId="0" borderId="18" xfId="0" applyFont="1" applyBorder="1" applyAlignment="1">
      <alignment horizontal="center"/>
    </xf>
    <xf numFmtId="0" fontId="1" fillId="0" borderId="6" xfId="0" applyFont="1" applyBorder="1" applyAlignment="1">
      <alignment horizontal="center" vertical="center"/>
    </xf>
    <xf numFmtId="0" fontId="0" fillId="0" borderId="8" xfId="0" applyBorder="1" applyAlignment="1">
      <alignment horizontal="left"/>
    </xf>
    <xf numFmtId="0" fontId="1" fillId="0" borderId="17" xfId="0" applyFont="1" applyBorder="1" applyAlignment="1">
      <alignment horizontal="center"/>
    </xf>
    <xf numFmtId="0" fontId="1" fillId="0" borderId="19" xfId="0" applyFont="1" applyBorder="1" applyAlignment="1">
      <alignment horizont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0" fillId="0" borderId="8" xfId="0" applyBorder="1" applyAlignment="1">
      <alignment horizontal="left" wrapText="1"/>
    </xf>
    <xf numFmtId="0" fontId="1" fillId="4" borderId="65" xfId="0" applyFont="1" applyFill="1" applyBorder="1" applyAlignment="1">
      <alignment horizontal="center"/>
    </xf>
    <xf numFmtId="0" fontId="3" fillId="7" borderId="0" xfId="0" applyFont="1" applyFill="1" applyAlignment="1">
      <alignment horizontal="justify" vertical="center" wrapText="1"/>
    </xf>
    <xf numFmtId="0" fontId="3" fillId="0" borderId="0" xfId="0" applyFont="1" applyAlignment="1">
      <alignment horizontal="center" vertical="center" wrapText="1"/>
    </xf>
    <xf numFmtId="0" fontId="3" fillId="7" borderId="66" xfId="0" applyFont="1" applyFill="1" applyBorder="1" applyAlignment="1">
      <alignment horizontal="justify" vertical="center" wrapText="1"/>
    </xf>
    <xf numFmtId="0" fontId="3" fillId="0" borderId="66" xfId="0" applyFont="1" applyBorder="1" applyAlignment="1">
      <alignment horizontal="center" vertical="center" wrapText="1"/>
    </xf>
    <xf numFmtId="0" fontId="4" fillId="7" borderId="66" xfId="0" applyFont="1" applyFill="1" applyBorder="1" applyAlignment="1">
      <alignment horizontal="justify" vertical="center" wrapText="1"/>
    </xf>
    <xf numFmtId="0" fontId="4" fillId="7" borderId="66" xfId="0" applyFont="1" applyFill="1" applyBorder="1" applyAlignment="1">
      <alignment horizontal="center" vertical="center" wrapText="1"/>
    </xf>
    <xf numFmtId="0" fontId="2" fillId="0" borderId="0" xfId="0" applyFont="1"/>
    <xf numFmtId="0" fontId="5" fillId="6" borderId="68" xfId="0" applyFont="1" applyFill="1" applyBorder="1" applyAlignment="1">
      <alignment horizontal="center" vertical="center" wrapText="1"/>
    </xf>
    <xf numFmtId="0" fontId="0" fillId="0" borderId="10" xfId="0" applyBorder="1" applyAlignment="1">
      <alignment horizontal="left" vertical="center" wrapTex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0" xfId="0" applyAlignment="1">
      <alignment horizontal="left" vertical="center" wrapText="1"/>
    </xf>
    <xf numFmtId="0" fontId="1" fillId="4" borderId="34" xfId="0" applyFont="1" applyFill="1" applyBorder="1" applyAlignment="1">
      <alignment horizontal="left" vertical="center" wrapText="1"/>
    </xf>
    <xf numFmtId="0" fontId="2" fillId="0" borderId="0" xfId="0" applyFont="1" applyAlignment="1">
      <alignment horizontal="left" vertical="center" wrapText="1"/>
    </xf>
    <xf numFmtId="0" fontId="0" fillId="0" borderId="24" xfId="0" applyBorder="1" applyAlignment="1">
      <alignment horizontal="center"/>
    </xf>
    <xf numFmtId="0" fontId="0" fillId="0" borderId="58" xfId="0" applyBorder="1" applyAlignment="1">
      <alignment horizontal="center"/>
    </xf>
    <xf numFmtId="0" fontId="1" fillId="0" borderId="24" xfId="0" applyFont="1" applyBorder="1" applyAlignment="1">
      <alignment horizontal="center"/>
    </xf>
    <xf numFmtId="0" fontId="1" fillId="0" borderId="48" xfId="0" applyFont="1" applyBorder="1" applyAlignment="1">
      <alignment horizontal="center"/>
    </xf>
    <xf numFmtId="0" fontId="1" fillId="0" borderId="29" xfId="0" applyFont="1" applyBorder="1" applyAlignment="1">
      <alignment horizontal="center"/>
    </xf>
    <xf numFmtId="0" fontId="1" fillId="0" borderId="27" xfId="0" applyFont="1" applyBorder="1" applyAlignment="1">
      <alignment horizontal="center"/>
    </xf>
    <xf numFmtId="0" fontId="0" fillId="5" borderId="63" xfId="0" applyFill="1" applyBorder="1" applyAlignment="1">
      <alignment horizontal="left"/>
    </xf>
    <xf numFmtId="0" fontId="0" fillId="5" borderId="57" xfId="0" applyFill="1" applyBorder="1" applyAlignment="1">
      <alignment horizontal="left"/>
    </xf>
    <xf numFmtId="0" fontId="1" fillId="0" borderId="31" xfId="0" applyFont="1" applyBorder="1" applyAlignment="1">
      <alignment horizontal="center"/>
    </xf>
    <xf numFmtId="0" fontId="1" fillId="0" borderId="58" xfId="0" applyFont="1" applyBorder="1" applyAlignment="1">
      <alignment horizontal="center"/>
    </xf>
    <xf numFmtId="0" fontId="0" fillId="0" borderId="30" xfId="0" applyBorder="1" applyAlignment="1">
      <alignment horizontal="left" wrapText="1"/>
    </xf>
    <xf numFmtId="0" fontId="0" fillId="0" borderId="28" xfId="0" applyBorder="1" applyAlignment="1">
      <alignment horizontal="left" wrapText="1"/>
    </xf>
    <xf numFmtId="0" fontId="0" fillId="0" borderId="48" xfId="0" applyBorder="1" applyAlignment="1">
      <alignment horizontal="center"/>
    </xf>
    <xf numFmtId="0" fontId="1" fillId="0" borderId="29" xfId="0" applyFont="1" applyBorder="1" applyAlignment="1">
      <alignment horizontal="center" vertical="center"/>
    </xf>
    <xf numFmtId="0" fontId="1" fillId="0" borderId="27" xfId="0" applyFont="1" applyBorder="1" applyAlignment="1">
      <alignment horizontal="center" vertical="center"/>
    </xf>
    <xf numFmtId="0" fontId="0" fillId="0" borderId="30" xfId="0" applyBorder="1" applyAlignment="1">
      <alignment horizontal="left"/>
    </xf>
    <xf numFmtId="0" fontId="0" fillId="0" borderId="28" xfId="0" applyBorder="1" applyAlignment="1">
      <alignment horizontal="left"/>
    </xf>
    <xf numFmtId="0" fontId="0" fillId="5" borderId="26" xfId="0" applyFill="1" applyBorder="1" applyAlignment="1">
      <alignment horizontal="left"/>
    </xf>
    <xf numFmtId="0" fontId="1" fillId="0" borderId="53" xfId="0" applyFont="1" applyBorder="1" applyAlignment="1">
      <alignment horizontal="center" vertical="center"/>
    </xf>
    <xf numFmtId="0" fontId="1" fillId="0" borderId="41" xfId="0" applyFont="1" applyBorder="1" applyAlignment="1">
      <alignment horizontal="center"/>
    </xf>
    <xf numFmtId="0" fontId="0" fillId="0" borderId="55" xfId="0" applyBorder="1" applyAlignment="1">
      <alignment horizontal="left"/>
    </xf>
    <xf numFmtId="0" fontId="0" fillId="0" borderId="43" xfId="0" applyBorder="1" applyAlignment="1">
      <alignment horizontal="left" wrapText="1"/>
    </xf>
    <xf numFmtId="0" fontId="0" fillId="0" borderId="44" xfId="0" applyBorder="1" applyAlignment="1">
      <alignment horizontal="left" wrapText="1"/>
    </xf>
    <xf numFmtId="0" fontId="0" fillId="5" borderId="20" xfId="0" applyFill="1" applyBorder="1" applyAlignment="1">
      <alignment horizontal="left"/>
    </xf>
    <xf numFmtId="0" fontId="0" fillId="5" borderId="21" xfId="0" applyFill="1" applyBorder="1" applyAlignment="1">
      <alignment horizontal="left"/>
    </xf>
    <xf numFmtId="0" fontId="0" fillId="0" borderId="32" xfId="0" applyBorder="1" applyAlignment="1">
      <alignment horizontal="left" wrapText="1"/>
    </xf>
    <xf numFmtId="0" fontId="0" fillId="0" borderId="38" xfId="0" applyBorder="1" applyAlignment="1">
      <alignment horizontal="left"/>
    </xf>
    <xf numFmtId="0" fontId="0" fillId="0" borderId="64" xfId="0" applyBorder="1" applyAlignment="1">
      <alignment horizontal="left"/>
    </xf>
    <xf numFmtId="0" fontId="1" fillId="0" borderId="23" xfId="0" applyFont="1" applyBorder="1" applyAlignment="1">
      <alignment horizontal="center" vertical="center"/>
    </xf>
    <xf numFmtId="0" fontId="1" fillId="0" borderId="39" xfId="0" applyFont="1" applyBorder="1" applyAlignment="1">
      <alignment horizontal="center" vertical="center"/>
    </xf>
    <xf numFmtId="0" fontId="0" fillId="0" borderId="47" xfId="0" applyBorder="1" applyAlignment="1">
      <alignment horizontal="left"/>
    </xf>
    <xf numFmtId="0" fontId="0" fillId="0" borderId="55" xfId="0" applyBorder="1" applyAlignment="1">
      <alignment horizontal="left" wrapText="1"/>
    </xf>
    <xf numFmtId="0" fontId="1" fillId="0" borderId="53" xfId="0" applyFont="1" applyBorder="1" applyAlignment="1">
      <alignment horizontal="center"/>
    </xf>
    <xf numFmtId="0" fontId="0" fillId="0" borderId="41" xfId="0" applyBorder="1" applyAlignment="1">
      <alignment horizontal="center"/>
    </xf>
    <xf numFmtId="0" fontId="0" fillId="0" borderId="8" xfId="0" applyBorder="1" applyAlignment="1">
      <alignment horizontal="left"/>
    </xf>
    <xf numFmtId="0" fontId="0" fillId="0" borderId="10" xfId="0" applyBorder="1" applyAlignment="1">
      <alignment horizontal="left"/>
    </xf>
    <xf numFmtId="0" fontId="1" fillId="0" borderId="60" xfId="0" applyFont="1" applyBorder="1" applyAlignment="1">
      <alignment horizontal="center"/>
    </xf>
    <xf numFmtId="0" fontId="0" fillId="0" borderId="61" xfId="0" applyBorder="1" applyAlignment="1">
      <alignment horizontal="center"/>
    </xf>
    <xf numFmtId="0" fontId="1" fillId="0" borderId="56" xfId="0" applyFont="1" applyBorder="1" applyAlignment="1">
      <alignment horizontal="center"/>
    </xf>
    <xf numFmtId="0" fontId="1" fillId="0" borderId="40" xfId="0" applyFont="1" applyBorder="1" applyAlignment="1">
      <alignment horizontal="center"/>
    </xf>
    <xf numFmtId="0" fontId="1" fillId="0" borderId="23" xfId="0" applyFont="1" applyBorder="1" applyAlignment="1">
      <alignment horizontal="center"/>
    </xf>
    <xf numFmtId="0" fontId="1" fillId="0" borderId="39" xfId="0" applyFont="1" applyBorder="1" applyAlignment="1">
      <alignment horizontal="center"/>
    </xf>
    <xf numFmtId="0" fontId="1" fillId="0" borderId="60" xfId="0" applyFont="1" applyBorder="1" applyAlignment="1">
      <alignment horizontal="center" vertical="center"/>
    </xf>
    <xf numFmtId="0" fontId="1" fillId="0" borderId="61" xfId="0" applyFont="1" applyBorder="1" applyAlignment="1">
      <alignment horizontal="center"/>
    </xf>
    <xf numFmtId="0" fontId="0" fillId="5" borderId="51" xfId="0" applyFill="1" applyBorder="1" applyAlignment="1">
      <alignment horizontal="left"/>
    </xf>
    <xf numFmtId="0" fontId="0" fillId="5" borderId="59" xfId="0" applyFill="1" applyBorder="1" applyAlignment="1">
      <alignment horizontal="left"/>
    </xf>
    <xf numFmtId="0" fontId="0" fillId="0" borderId="32" xfId="0" applyBorder="1" applyAlignment="1">
      <alignment horizontal="left"/>
    </xf>
    <xf numFmtId="0" fontId="0" fillId="0" borderId="10" xfId="0" applyBorder="1" applyAlignment="1">
      <alignment horizontal="left" wrapText="1"/>
    </xf>
    <xf numFmtId="0" fontId="0" fillId="0" borderId="54" xfId="0" applyBorder="1" applyAlignment="1">
      <alignment horizontal="left" vertical="center" wrapText="1"/>
    </xf>
    <xf numFmtId="0" fontId="0" fillId="0" borderId="49" xfId="0" applyBorder="1" applyAlignment="1">
      <alignment horizontal="left" vertical="center" wrapText="1"/>
    </xf>
    <xf numFmtId="0" fontId="1" fillId="0" borderId="9" xfId="0" applyFont="1" applyBorder="1" applyAlignment="1">
      <alignment horizontal="center" vertical="center"/>
    </xf>
    <xf numFmtId="0" fontId="1" fillId="0" borderId="5" xfId="0" applyFont="1" applyBorder="1" applyAlignment="1">
      <alignment horizontal="center"/>
    </xf>
    <xf numFmtId="0" fontId="1" fillId="0" borderId="24" xfId="0" applyFont="1" applyBorder="1" applyAlignment="1">
      <alignment horizontal="center" vertical="center"/>
    </xf>
    <xf numFmtId="0" fontId="1" fillId="0" borderId="48" xfId="0" applyFont="1" applyBorder="1" applyAlignment="1">
      <alignment horizontal="center" vertical="center"/>
    </xf>
    <xf numFmtId="0" fontId="0" fillId="0" borderId="38" xfId="0" applyBorder="1" applyAlignment="1">
      <alignment horizontal="left" wrapText="1"/>
    </xf>
    <xf numFmtId="0" fontId="0" fillId="0" borderId="49" xfId="0" applyBorder="1" applyAlignment="1">
      <alignment horizontal="left" wrapText="1"/>
    </xf>
    <xf numFmtId="0" fontId="1" fillId="0" borderId="61" xfId="0" applyFont="1" applyBorder="1" applyAlignment="1">
      <alignment horizontal="center" vertical="center"/>
    </xf>
    <xf numFmtId="0" fontId="0" fillId="0" borderId="61" xfId="0" applyBorder="1" applyAlignment="1">
      <alignment horizontal="left" wrapText="1"/>
    </xf>
    <xf numFmtId="0" fontId="0" fillId="0" borderId="61" xfId="0" applyBorder="1" applyAlignment="1">
      <alignment horizontal="left"/>
    </xf>
    <xf numFmtId="0" fontId="0" fillId="0" borderId="48" xfId="0" applyBorder="1" applyAlignment="1">
      <alignment horizontal="left"/>
    </xf>
    <xf numFmtId="0" fontId="1" fillId="0" borderId="41" xfId="0" applyFont="1" applyBorder="1" applyAlignment="1">
      <alignment horizontal="left" wrapText="1"/>
    </xf>
    <xf numFmtId="0" fontId="1" fillId="0" borderId="61" xfId="0" applyFont="1" applyBorder="1" applyAlignment="1">
      <alignment horizontal="left" wrapText="1"/>
    </xf>
    <xf numFmtId="0" fontId="1" fillId="0" borderId="48" xfId="0" applyFont="1" applyBorder="1" applyAlignment="1">
      <alignment horizontal="left" wrapText="1"/>
    </xf>
    <xf numFmtId="0" fontId="0" fillId="0" borderId="30" xfId="0" applyBorder="1" applyAlignment="1">
      <alignment horizontal="left" vertical="center" wrapText="1"/>
    </xf>
    <xf numFmtId="0" fontId="0" fillId="0" borderId="47" xfId="0" applyBorder="1" applyAlignment="1">
      <alignment horizontal="left" vertical="center" wrapText="1"/>
    </xf>
    <xf numFmtId="0" fontId="0" fillId="0" borderId="28" xfId="0" applyBorder="1" applyAlignment="1">
      <alignment horizontal="left" vertical="center" wrapText="1"/>
    </xf>
    <xf numFmtId="0" fontId="1" fillId="0" borderId="46" xfId="0" applyFont="1" applyBorder="1" applyAlignment="1">
      <alignment horizontal="center" vertical="center"/>
    </xf>
    <xf numFmtId="0" fontId="1" fillId="0" borderId="40" xfId="0" applyFont="1" applyBorder="1" applyAlignment="1">
      <alignment horizontal="center" vertical="center"/>
    </xf>
    <xf numFmtId="0" fontId="1" fillId="0" borderId="49" xfId="0" applyFont="1" applyBorder="1" applyAlignment="1">
      <alignment horizontal="left" wrapText="1"/>
    </xf>
    <xf numFmtId="0" fontId="1" fillId="0" borderId="44" xfId="0" applyFont="1" applyBorder="1" applyAlignment="1">
      <alignment horizontal="left"/>
    </xf>
    <xf numFmtId="0" fontId="0" fillId="0" borderId="62" xfId="0" applyBorder="1" applyAlignment="1">
      <alignment horizontal="left" wrapText="1"/>
    </xf>
    <xf numFmtId="0" fontId="0" fillId="5" borderId="51" xfId="0" applyFill="1" applyBorder="1" applyAlignment="1">
      <alignment horizontal="left" vertical="center"/>
    </xf>
    <xf numFmtId="0" fontId="0" fillId="5" borderId="26" xfId="0" applyFill="1" applyBorder="1" applyAlignment="1">
      <alignment horizontal="left" vertical="center"/>
    </xf>
    <xf numFmtId="0" fontId="0" fillId="0" borderId="54" xfId="0" applyBorder="1" applyAlignment="1">
      <alignment horizontal="left" wrapText="1"/>
    </xf>
    <xf numFmtId="0" fontId="1" fillId="0" borderId="41" xfId="0" applyFont="1" applyBorder="1" applyAlignment="1">
      <alignment horizontal="center" vertical="center"/>
    </xf>
    <xf numFmtId="0" fontId="0" fillId="5" borderId="59" xfId="0" applyFill="1" applyBorder="1" applyAlignment="1">
      <alignment horizontal="left"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51" xfId="0" applyFont="1" applyFill="1" applyBorder="1" applyAlignment="1">
      <alignment horizontal="center" vertical="center"/>
    </xf>
    <xf numFmtId="0" fontId="1" fillId="2" borderId="26" xfId="0" applyFont="1" applyFill="1" applyBorder="1" applyAlignment="1">
      <alignment horizontal="center" vertical="center"/>
    </xf>
    <xf numFmtId="0" fontId="1" fillId="4" borderId="63" xfId="0" applyFont="1" applyFill="1" applyBorder="1" applyAlignment="1">
      <alignment horizontal="left" vertical="center"/>
    </xf>
    <xf numFmtId="0" fontId="1" fillId="4" borderId="57" xfId="0" applyFont="1" applyFill="1" applyBorder="1" applyAlignment="1">
      <alignment horizontal="left" vertical="center"/>
    </xf>
    <xf numFmtId="0" fontId="1" fillId="2" borderId="59" xfId="0" applyFont="1" applyFill="1" applyBorder="1" applyAlignment="1">
      <alignment horizontal="center" vertical="center"/>
    </xf>
    <xf numFmtId="0" fontId="1" fillId="4" borderId="59" xfId="0" applyFont="1" applyFill="1" applyBorder="1" applyAlignment="1">
      <alignment horizontal="left" vertical="center"/>
    </xf>
    <xf numFmtId="0" fontId="1" fillId="4" borderId="20" xfId="0" applyFont="1" applyFill="1" applyBorder="1" applyAlignment="1">
      <alignment horizontal="left" vertical="center"/>
    </xf>
    <xf numFmtId="0" fontId="1" fillId="4" borderId="21" xfId="0" applyFont="1" applyFill="1" applyBorder="1" applyAlignment="1">
      <alignment horizontal="left" vertical="center"/>
    </xf>
    <xf numFmtId="0" fontId="1" fillId="4" borderId="22" xfId="0" applyFont="1" applyFill="1" applyBorder="1" applyAlignment="1">
      <alignment horizontal="left"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0" fillId="5" borderId="57" xfId="0" applyFill="1" applyBorder="1" applyAlignment="1">
      <alignment horizontal="left" vertical="center"/>
    </xf>
    <xf numFmtId="0" fontId="0" fillId="0" borderId="64" xfId="0" applyBorder="1" applyAlignment="1">
      <alignment horizontal="left" wrapText="1"/>
    </xf>
    <xf numFmtId="0" fontId="1" fillId="0" borderId="31" xfId="0" applyFont="1" applyBorder="1" applyAlignment="1">
      <alignment horizontal="center" vertical="center"/>
    </xf>
    <xf numFmtId="0" fontId="1" fillId="0" borderId="58" xfId="0" applyFont="1" applyBorder="1" applyAlignment="1">
      <alignment horizontal="center" vertical="center"/>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29"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30"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4" xfId="0" applyFont="1" applyFill="1" applyBorder="1" applyAlignment="1">
      <alignment horizontal="center" vertical="center"/>
    </xf>
    <xf numFmtId="0" fontId="0" fillId="5" borderId="63" xfId="0" applyFill="1" applyBorder="1" applyAlignment="1">
      <alignment horizontal="left" vertical="center"/>
    </xf>
    <xf numFmtId="0" fontId="1" fillId="0" borderId="62" xfId="0" applyFont="1" applyBorder="1" applyAlignment="1">
      <alignment horizontal="center"/>
    </xf>
    <xf numFmtId="0" fontId="1" fillId="2" borderId="5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5" xfId="0" applyFont="1" applyFill="1" applyBorder="1" applyAlignment="1">
      <alignment horizontal="center" vertical="center"/>
    </xf>
    <xf numFmtId="0" fontId="1" fillId="4" borderId="63" xfId="0" applyFont="1" applyFill="1" applyBorder="1" applyAlignment="1">
      <alignment horizontal="left" vertical="center" wrapText="1"/>
    </xf>
    <xf numFmtId="0" fontId="1" fillId="4" borderId="59" xfId="0" applyFont="1" applyFill="1" applyBorder="1" applyAlignment="1">
      <alignment horizontal="left" vertical="center" wrapText="1"/>
    </xf>
    <xf numFmtId="0" fontId="1" fillId="4" borderId="57" xfId="0" applyFont="1" applyFill="1" applyBorder="1" applyAlignment="1">
      <alignment horizontal="left" vertical="center" wrapText="1"/>
    </xf>
    <xf numFmtId="0" fontId="0" fillId="0" borderId="55" xfId="0" applyBorder="1" applyAlignment="1">
      <alignment horizontal="left" vertical="center" wrapText="1"/>
    </xf>
    <xf numFmtId="0" fontId="0" fillId="0" borderId="32" xfId="0" applyBorder="1" applyAlignment="1">
      <alignment horizontal="left" vertical="center" wrapText="1"/>
    </xf>
    <xf numFmtId="0" fontId="0" fillId="0" borderId="61" xfId="0" applyBorder="1" applyAlignment="1">
      <alignment horizontal="left" vertical="center" wrapText="1"/>
    </xf>
    <xf numFmtId="0" fontId="0" fillId="0" borderId="48" xfId="0" applyBorder="1" applyAlignment="1">
      <alignment horizontal="left" vertical="center"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1" fillId="0" borderId="54" xfId="0" applyFont="1" applyBorder="1" applyAlignment="1">
      <alignment horizontal="left" vertical="center" wrapText="1"/>
    </xf>
    <xf numFmtId="0" fontId="1" fillId="0" borderId="62" xfId="0" applyFont="1" applyBorder="1" applyAlignment="1">
      <alignment horizontal="left" vertical="center" wrapText="1"/>
    </xf>
    <xf numFmtId="0" fontId="1" fillId="0" borderId="49" xfId="0" applyFont="1" applyBorder="1" applyAlignment="1">
      <alignment horizontal="left" vertical="center" wrapText="1"/>
    </xf>
    <xf numFmtId="0" fontId="5" fillId="6" borderId="67" xfId="0" applyFont="1" applyFill="1" applyBorder="1" applyAlignment="1">
      <alignment horizontal="center" vertical="center" wrapText="1"/>
    </xf>
    <xf numFmtId="0" fontId="5" fillId="6" borderId="68" xfId="0" applyFont="1" applyFill="1" applyBorder="1" applyAlignment="1">
      <alignment horizontal="center" vertical="center" wrapText="1"/>
    </xf>
    <xf numFmtId="0" fontId="5" fillId="6" borderId="6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MX"/>
              <a:t>Desarrollo </a:t>
            </a:r>
            <a:r>
              <a:rPr lang="es-419"/>
              <a:t>Variables RSE </a:t>
            </a:r>
            <a:endParaRPr lang="es-MX"/>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radarChart>
        <c:radarStyle val="marker"/>
        <c:varyColors val="0"/>
        <c:ser>
          <c:idx val="0"/>
          <c:order val="0"/>
          <c:tx>
            <c:v>Ecopetrol</c:v>
          </c:tx>
          <c:spPr>
            <a:ln w="31750" cap="rnd">
              <a:solidFill>
                <a:schemeClr val="accent1"/>
              </a:solidFill>
              <a:round/>
            </a:ln>
            <a:effectLst/>
          </c:spPr>
          <c:marker>
            <c:symbol val="none"/>
          </c:marker>
          <c:cat>
            <c:strRef>
              <c:f>Matriz!$A$3:$A$8</c:f>
              <c:strCache>
                <c:ptCount val="6"/>
                <c:pt idx="0">
                  <c:v>Gobierno corporativo </c:v>
                </c:pt>
                <c:pt idx="1">
                  <c:v>Prácticas laborales y derechos humanos</c:v>
                </c:pt>
                <c:pt idx="2">
                  <c:v>Gestión ambiental</c:v>
                </c:pt>
                <c:pt idx="3">
                  <c:v>Comunidad</c:v>
                </c:pt>
                <c:pt idx="4">
                  <c:v>Clientes</c:v>
                </c:pt>
                <c:pt idx="5">
                  <c:v>Proveedores</c:v>
                </c:pt>
              </c:strCache>
            </c:strRef>
          </c:cat>
          <c:val>
            <c:numRef>
              <c:f>Matriz!$C$3:$C$8</c:f>
              <c:numCache>
                <c:formatCode>General</c:formatCode>
                <c:ptCount val="6"/>
                <c:pt idx="0">
                  <c:v>2</c:v>
                </c:pt>
                <c:pt idx="1">
                  <c:v>2</c:v>
                </c:pt>
                <c:pt idx="2">
                  <c:v>2</c:v>
                </c:pt>
                <c:pt idx="3">
                  <c:v>2</c:v>
                </c:pt>
                <c:pt idx="4">
                  <c:v>2</c:v>
                </c:pt>
                <c:pt idx="5">
                  <c:v>1.5</c:v>
                </c:pt>
              </c:numCache>
            </c:numRef>
          </c:val>
          <c:extLst>
            <c:ext xmlns:c16="http://schemas.microsoft.com/office/drawing/2014/chart" uri="{C3380CC4-5D6E-409C-BE32-E72D297353CC}">
              <c16:uniqueId val="{00000000-50CE-41AF-B593-FB7404E3A514}"/>
            </c:ext>
          </c:extLst>
        </c:ser>
        <c:ser>
          <c:idx val="1"/>
          <c:order val="1"/>
          <c:tx>
            <c:v>Hocol</c:v>
          </c:tx>
          <c:spPr>
            <a:ln w="31750" cap="rnd">
              <a:solidFill>
                <a:schemeClr val="accent2"/>
              </a:solidFill>
              <a:round/>
            </a:ln>
            <a:effectLst/>
          </c:spPr>
          <c:marker>
            <c:symbol val="none"/>
          </c:marker>
          <c:val>
            <c:numRef>
              <c:f>Matriz!$E$3:$E$8</c:f>
              <c:numCache>
                <c:formatCode>General</c:formatCode>
                <c:ptCount val="6"/>
                <c:pt idx="0">
                  <c:v>1.4</c:v>
                </c:pt>
                <c:pt idx="1">
                  <c:v>1.6666666666666667</c:v>
                </c:pt>
                <c:pt idx="2">
                  <c:v>1.6666666666666667</c:v>
                </c:pt>
                <c:pt idx="3">
                  <c:v>2</c:v>
                </c:pt>
                <c:pt idx="4">
                  <c:v>2</c:v>
                </c:pt>
                <c:pt idx="5">
                  <c:v>1</c:v>
                </c:pt>
              </c:numCache>
            </c:numRef>
          </c:val>
          <c:extLst>
            <c:ext xmlns:c16="http://schemas.microsoft.com/office/drawing/2014/chart" uri="{C3380CC4-5D6E-409C-BE32-E72D297353CC}">
              <c16:uniqueId val="{00000001-50CE-41AF-B593-FB7404E3A514}"/>
            </c:ext>
          </c:extLst>
        </c:ser>
        <c:ser>
          <c:idx val="2"/>
          <c:order val="2"/>
          <c:tx>
            <c:v>Linde</c:v>
          </c:tx>
          <c:spPr>
            <a:ln w="31750" cap="rnd">
              <a:solidFill>
                <a:schemeClr val="accent3"/>
              </a:solidFill>
              <a:round/>
            </a:ln>
            <a:effectLst/>
          </c:spPr>
          <c:marker>
            <c:symbol val="none"/>
          </c:marker>
          <c:val>
            <c:numRef>
              <c:f>Matriz!$G$3:$G$8</c:f>
              <c:numCache>
                <c:formatCode>General</c:formatCode>
                <c:ptCount val="6"/>
                <c:pt idx="0">
                  <c:v>1.6</c:v>
                </c:pt>
                <c:pt idx="1">
                  <c:v>1.6666666666666667</c:v>
                </c:pt>
                <c:pt idx="2">
                  <c:v>2</c:v>
                </c:pt>
                <c:pt idx="3">
                  <c:v>1</c:v>
                </c:pt>
                <c:pt idx="4">
                  <c:v>2</c:v>
                </c:pt>
                <c:pt idx="5">
                  <c:v>2</c:v>
                </c:pt>
              </c:numCache>
            </c:numRef>
          </c:val>
          <c:extLst>
            <c:ext xmlns:c16="http://schemas.microsoft.com/office/drawing/2014/chart" uri="{C3380CC4-5D6E-409C-BE32-E72D297353CC}">
              <c16:uniqueId val="{00000002-50CE-41AF-B593-FB7404E3A514}"/>
            </c:ext>
          </c:extLst>
        </c:ser>
        <c:ser>
          <c:idx val="3"/>
          <c:order val="3"/>
          <c:tx>
            <c:strRef>
              <c:f>Matriz!$H$1</c:f>
              <c:strCache>
                <c:ptCount val="1"/>
                <c:pt idx="0">
                  <c:v>LUPATECH Ofs </c:v>
                </c:pt>
              </c:strCache>
            </c:strRef>
          </c:tx>
          <c:spPr>
            <a:ln w="31750" cap="rnd">
              <a:solidFill>
                <a:schemeClr val="accent4"/>
              </a:solidFill>
              <a:round/>
            </a:ln>
            <a:effectLst/>
          </c:spPr>
          <c:marker>
            <c:symbol val="none"/>
          </c:marker>
          <c:val>
            <c:numRef>
              <c:f>Matriz!$I$3:$I$8</c:f>
              <c:numCache>
                <c:formatCode>General</c:formatCode>
                <c:ptCount val="6"/>
                <c:pt idx="0">
                  <c:v>1</c:v>
                </c:pt>
                <c:pt idx="1">
                  <c:v>1.3333333333333333</c:v>
                </c:pt>
                <c:pt idx="2">
                  <c:v>1.6666666666666667</c:v>
                </c:pt>
                <c:pt idx="3">
                  <c:v>1</c:v>
                </c:pt>
                <c:pt idx="4">
                  <c:v>1</c:v>
                </c:pt>
                <c:pt idx="5">
                  <c:v>1.5</c:v>
                </c:pt>
              </c:numCache>
            </c:numRef>
          </c:val>
          <c:extLst>
            <c:ext xmlns:c16="http://schemas.microsoft.com/office/drawing/2014/chart" uri="{C3380CC4-5D6E-409C-BE32-E72D297353CC}">
              <c16:uniqueId val="{00000000-569E-4DA7-BD9C-2070A4F285B4}"/>
            </c:ext>
          </c:extLst>
        </c:ser>
        <c:dLbls>
          <c:showLegendKey val="0"/>
          <c:showVal val="0"/>
          <c:showCatName val="0"/>
          <c:showSerName val="0"/>
          <c:showPercent val="0"/>
          <c:showBubbleSize val="0"/>
        </c:dLbls>
        <c:axId val="1221891679"/>
        <c:axId val="1221890015"/>
      </c:radarChart>
      <c:catAx>
        <c:axId val="1221891679"/>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221890015"/>
        <c:crosses val="autoZero"/>
        <c:auto val="1"/>
        <c:lblAlgn val="ctr"/>
        <c:lblOffset val="100"/>
        <c:noMultiLvlLbl val="0"/>
      </c:catAx>
      <c:valAx>
        <c:axId val="1221890015"/>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2218916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11</xdr:col>
      <xdr:colOff>19050</xdr:colOff>
      <xdr:row>1</xdr:row>
      <xdr:rowOff>9525</xdr:rowOff>
    </xdr:from>
    <xdr:to>
      <xdr:col>18</xdr:col>
      <xdr:colOff>323850</xdr:colOff>
      <xdr:row>7</xdr:row>
      <xdr:rowOff>295275</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51"/>
  <sheetViews>
    <sheetView topLeftCell="J2" zoomScale="50" zoomScaleNormal="50" workbookViewId="0">
      <selection activeCell="Q6" sqref="Q6:Q17"/>
    </sheetView>
  </sheetViews>
  <sheetFormatPr baseColWidth="10" defaultColWidth="11.453125" defaultRowHeight="14.5" x14ac:dyDescent="0.35"/>
  <cols>
    <col min="3" max="3" width="32.453125" customWidth="1"/>
    <col min="4" max="4" width="104" customWidth="1"/>
    <col min="5" max="7" width="8.7265625" customWidth="1"/>
    <col min="8" max="8" width="95.1796875" customWidth="1"/>
    <col min="9" max="9" width="8.7265625" customWidth="1"/>
    <col min="10" max="11" width="8.54296875" customWidth="1"/>
    <col min="12" max="12" width="79.81640625" customWidth="1"/>
    <col min="13" max="15" width="8.7265625" customWidth="1"/>
    <col min="16" max="16" width="130.26953125" customWidth="1"/>
    <col min="20" max="20" width="176.54296875" style="48" customWidth="1"/>
  </cols>
  <sheetData>
    <row r="2" spans="2:20" ht="15" thickBot="1" x14ac:dyDescent="0.4"/>
    <row r="3" spans="2:20" ht="15" thickBot="1" x14ac:dyDescent="0.4">
      <c r="B3" s="127" t="s">
        <v>0</v>
      </c>
      <c r="C3" s="130" t="s">
        <v>1</v>
      </c>
      <c r="D3" s="149" t="s">
        <v>6</v>
      </c>
      <c r="E3" s="152" t="s">
        <v>2</v>
      </c>
      <c r="F3" s="153"/>
      <c r="G3" s="153"/>
      <c r="H3" s="153"/>
      <c r="I3" s="153"/>
      <c r="J3" s="153"/>
      <c r="K3" s="153"/>
      <c r="L3" s="153"/>
      <c r="M3" s="153"/>
      <c r="N3" s="154"/>
      <c r="O3" s="154"/>
      <c r="P3" s="155"/>
    </row>
    <row r="4" spans="2:20" ht="15" thickBot="1" x14ac:dyDescent="0.4">
      <c r="B4" s="128"/>
      <c r="C4" s="131"/>
      <c r="D4" s="150"/>
      <c r="E4" s="142" t="s">
        <v>27</v>
      </c>
      <c r="F4" s="143"/>
      <c r="G4" s="143"/>
      <c r="H4" s="144"/>
      <c r="I4" s="142" t="s">
        <v>28</v>
      </c>
      <c r="J4" s="143"/>
      <c r="K4" s="143"/>
      <c r="L4" s="144"/>
      <c r="M4" s="156" t="s">
        <v>29</v>
      </c>
      <c r="N4" s="157"/>
      <c r="O4" s="157"/>
      <c r="P4" s="158"/>
      <c r="Q4" s="156" t="s">
        <v>112</v>
      </c>
      <c r="R4" s="157"/>
      <c r="S4" s="157"/>
      <c r="T4" s="158"/>
    </row>
    <row r="5" spans="2:20" ht="15" thickBot="1" x14ac:dyDescent="0.4">
      <c r="B5" s="129"/>
      <c r="C5" s="132"/>
      <c r="D5" s="151"/>
      <c r="E5" s="6" t="s">
        <v>4</v>
      </c>
      <c r="F5" s="7" t="s">
        <v>3</v>
      </c>
      <c r="G5" s="36"/>
      <c r="H5" s="8" t="s">
        <v>32</v>
      </c>
      <c r="I5" s="6" t="s">
        <v>4</v>
      </c>
      <c r="J5" s="7" t="s">
        <v>30</v>
      </c>
      <c r="K5" s="36" t="s">
        <v>87</v>
      </c>
      <c r="L5" s="8" t="s">
        <v>32</v>
      </c>
      <c r="M5" s="6" t="s">
        <v>4</v>
      </c>
      <c r="N5" s="15" t="s">
        <v>30</v>
      </c>
      <c r="O5" s="15" t="s">
        <v>87</v>
      </c>
      <c r="P5" s="8" t="s">
        <v>32</v>
      </c>
      <c r="Q5" s="6" t="s">
        <v>4</v>
      </c>
      <c r="R5" s="15" t="s">
        <v>30</v>
      </c>
      <c r="S5" s="15" t="s">
        <v>87</v>
      </c>
      <c r="T5" s="49" t="s">
        <v>32</v>
      </c>
    </row>
    <row r="6" spans="2:20" x14ac:dyDescent="0.35">
      <c r="B6" s="12"/>
      <c r="C6" s="135" t="s">
        <v>5</v>
      </c>
      <c r="D6" s="159" t="s">
        <v>10</v>
      </c>
      <c r="E6" s="93">
        <v>2</v>
      </c>
      <c r="F6" s="160"/>
      <c r="G6" s="160"/>
      <c r="H6" s="119" t="s">
        <v>37</v>
      </c>
      <c r="I6" s="65">
        <v>2</v>
      </c>
      <c r="J6" s="54"/>
      <c r="K6" s="54"/>
      <c r="L6" s="114" t="s">
        <v>52</v>
      </c>
      <c r="M6" s="117">
        <v>2</v>
      </c>
      <c r="N6" s="107"/>
      <c r="O6" s="107"/>
      <c r="P6" s="108" t="s">
        <v>69</v>
      </c>
      <c r="Q6" s="117"/>
      <c r="R6" s="107"/>
      <c r="S6" s="107">
        <v>1</v>
      </c>
      <c r="T6" s="169" t="s">
        <v>95</v>
      </c>
    </row>
    <row r="7" spans="2:20" x14ac:dyDescent="0.35">
      <c r="B7" s="12"/>
      <c r="C7" s="138"/>
      <c r="D7" s="126"/>
      <c r="E7" s="93"/>
      <c r="F7" s="160"/>
      <c r="G7" s="160"/>
      <c r="H7" s="120"/>
      <c r="I7" s="101"/>
      <c r="J7" s="102"/>
      <c r="K7" s="102"/>
      <c r="L7" s="115"/>
      <c r="M7" s="117"/>
      <c r="N7" s="107"/>
      <c r="O7" s="107"/>
      <c r="P7" s="109"/>
      <c r="Q7" s="117"/>
      <c r="R7" s="107"/>
      <c r="S7" s="107"/>
      <c r="T7" s="169"/>
    </row>
    <row r="8" spans="2:20" x14ac:dyDescent="0.35">
      <c r="B8" s="12"/>
      <c r="C8" s="138"/>
      <c r="D8" s="126"/>
      <c r="E8" s="93"/>
      <c r="F8" s="160"/>
      <c r="G8" s="160"/>
      <c r="H8" s="120"/>
      <c r="I8" s="101"/>
      <c r="J8" s="102"/>
      <c r="K8" s="102"/>
      <c r="L8" s="115"/>
      <c r="M8" s="117"/>
      <c r="N8" s="107"/>
      <c r="O8" s="107"/>
      <c r="P8" s="109"/>
      <c r="Q8" s="117"/>
      <c r="R8" s="107"/>
      <c r="S8" s="107"/>
      <c r="T8" s="169"/>
    </row>
    <row r="9" spans="2:20" x14ac:dyDescent="0.35">
      <c r="B9" s="12"/>
      <c r="C9" s="138"/>
      <c r="D9" s="126"/>
      <c r="E9" s="93"/>
      <c r="F9" s="160"/>
      <c r="G9" s="160"/>
      <c r="H9" s="120"/>
      <c r="I9" s="101"/>
      <c r="J9" s="102"/>
      <c r="K9" s="102"/>
      <c r="L9" s="115"/>
      <c r="M9" s="117"/>
      <c r="N9" s="107"/>
      <c r="O9" s="107"/>
      <c r="P9" s="109"/>
      <c r="Q9" s="117"/>
      <c r="R9" s="107"/>
      <c r="S9" s="107"/>
      <c r="T9" s="169"/>
    </row>
    <row r="10" spans="2:20" x14ac:dyDescent="0.35">
      <c r="B10" s="12"/>
      <c r="C10" s="138"/>
      <c r="D10" s="126"/>
      <c r="E10" s="93"/>
      <c r="F10" s="160"/>
      <c r="G10" s="160"/>
      <c r="H10" s="120"/>
      <c r="I10" s="101"/>
      <c r="J10" s="102"/>
      <c r="K10" s="102"/>
      <c r="L10" s="115"/>
      <c r="M10" s="117"/>
      <c r="N10" s="107"/>
      <c r="O10" s="107"/>
      <c r="P10" s="110"/>
      <c r="Q10" s="117"/>
      <c r="R10" s="107"/>
      <c r="S10" s="107"/>
      <c r="T10" s="170"/>
    </row>
    <row r="11" spans="2:20" ht="15" customHeight="1" x14ac:dyDescent="0.35">
      <c r="B11" s="163">
        <v>1</v>
      </c>
      <c r="C11" s="138"/>
      <c r="D11" s="126"/>
      <c r="E11" s="93"/>
      <c r="F11" s="160"/>
      <c r="G11" s="160"/>
      <c r="H11" s="73" t="s">
        <v>38</v>
      </c>
      <c r="I11" s="101"/>
      <c r="J11" s="102"/>
      <c r="K11" s="102"/>
      <c r="L11" s="115"/>
      <c r="M11" s="117"/>
      <c r="N11" s="107"/>
      <c r="O11" s="107"/>
      <c r="P11" s="111" t="s">
        <v>70</v>
      </c>
      <c r="Q11" s="117"/>
      <c r="R11" s="107"/>
      <c r="S11" s="107"/>
      <c r="T11" s="173" t="s">
        <v>96</v>
      </c>
    </row>
    <row r="12" spans="2:20" x14ac:dyDescent="0.35">
      <c r="B12" s="163"/>
      <c r="C12" s="138"/>
      <c r="D12" s="126"/>
      <c r="E12" s="93"/>
      <c r="F12" s="160"/>
      <c r="G12" s="160"/>
      <c r="H12" s="73"/>
      <c r="I12" s="101"/>
      <c r="J12" s="102"/>
      <c r="K12" s="102"/>
      <c r="L12" s="115"/>
      <c r="M12" s="117"/>
      <c r="N12" s="107"/>
      <c r="O12" s="107"/>
      <c r="P12" s="112"/>
      <c r="Q12" s="117"/>
      <c r="R12" s="107"/>
      <c r="S12" s="107"/>
      <c r="T12" s="174"/>
    </row>
    <row r="13" spans="2:20" x14ac:dyDescent="0.35">
      <c r="B13" s="163"/>
      <c r="C13" s="138"/>
      <c r="D13" s="126"/>
      <c r="E13" s="93"/>
      <c r="F13" s="160"/>
      <c r="G13" s="160"/>
      <c r="H13" s="73"/>
      <c r="I13" s="101"/>
      <c r="J13" s="102"/>
      <c r="K13" s="102"/>
      <c r="L13" s="115"/>
      <c r="M13" s="117"/>
      <c r="N13" s="107"/>
      <c r="O13" s="107"/>
      <c r="P13" s="112"/>
      <c r="Q13" s="117"/>
      <c r="R13" s="107"/>
      <c r="S13" s="107"/>
      <c r="T13" s="174"/>
    </row>
    <row r="14" spans="2:20" x14ac:dyDescent="0.35">
      <c r="B14" s="163"/>
      <c r="C14" s="138"/>
      <c r="D14" s="126"/>
      <c r="E14" s="93"/>
      <c r="F14" s="160"/>
      <c r="G14" s="160"/>
      <c r="H14" s="73"/>
      <c r="I14" s="101"/>
      <c r="J14" s="102"/>
      <c r="K14" s="102"/>
      <c r="L14" s="115"/>
      <c r="M14" s="117"/>
      <c r="N14" s="107"/>
      <c r="O14" s="107"/>
      <c r="P14" s="112"/>
      <c r="Q14" s="117"/>
      <c r="R14" s="107"/>
      <c r="S14" s="107"/>
      <c r="T14" s="174"/>
    </row>
    <row r="15" spans="2:20" x14ac:dyDescent="0.35">
      <c r="B15" s="163"/>
      <c r="C15" s="138"/>
      <c r="D15" s="126"/>
      <c r="E15" s="93"/>
      <c r="F15" s="160"/>
      <c r="G15" s="160"/>
      <c r="H15" s="73"/>
      <c r="I15" s="101"/>
      <c r="J15" s="102"/>
      <c r="K15" s="102"/>
      <c r="L15" s="115"/>
      <c r="M15" s="117"/>
      <c r="N15" s="107"/>
      <c r="O15" s="107"/>
      <c r="P15" s="112"/>
      <c r="Q15" s="117"/>
      <c r="R15" s="107"/>
      <c r="S15" s="107"/>
      <c r="T15" s="174"/>
    </row>
    <row r="16" spans="2:20" x14ac:dyDescent="0.35">
      <c r="B16" s="163"/>
      <c r="C16" s="138"/>
      <c r="D16" s="126"/>
      <c r="E16" s="93"/>
      <c r="F16" s="160"/>
      <c r="G16" s="160"/>
      <c r="H16" s="73"/>
      <c r="I16" s="101"/>
      <c r="J16" s="102"/>
      <c r="K16" s="102"/>
      <c r="L16" s="115"/>
      <c r="M16" s="117"/>
      <c r="N16" s="107"/>
      <c r="O16" s="107"/>
      <c r="P16" s="113"/>
      <c r="Q16" s="117"/>
      <c r="R16" s="107"/>
      <c r="S16" s="107"/>
      <c r="T16" s="174"/>
    </row>
    <row r="17" spans="2:20" x14ac:dyDescent="0.35">
      <c r="B17" s="163"/>
      <c r="C17" s="138"/>
      <c r="D17" s="126"/>
      <c r="E17" s="93"/>
      <c r="F17" s="160"/>
      <c r="G17" s="160"/>
      <c r="H17" s="14" t="s">
        <v>39</v>
      </c>
      <c r="I17" s="101"/>
      <c r="J17" s="102"/>
      <c r="K17" s="102"/>
      <c r="L17" s="116"/>
      <c r="M17" s="118"/>
      <c r="N17" s="104"/>
      <c r="O17" s="104"/>
      <c r="P17" s="23" t="s">
        <v>71</v>
      </c>
      <c r="Q17" s="118"/>
      <c r="R17" s="104"/>
      <c r="S17" s="104"/>
      <c r="T17" s="175"/>
    </row>
    <row r="18" spans="2:20" x14ac:dyDescent="0.35">
      <c r="B18" s="163"/>
      <c r="C18" s="138"/>
      <c r="D18" s="122" t="s">
        <v>9</v>
      </c>
      <c r="E18" s="69">
        <v>2</v>
      </c>
      <c r="F18" s="125"/>
      <c r="G18" s="125"/>
      <c r="H18" s="121" t="s">
        <v>36</v>
      </c>
      <c r="I18" s="69">
        <v>2</v>
      </c>
      <c r="J18" s="70"/>
      <c r="K18" s="70"/>
      <c r="L18" s="71" t="s">
        <v>53</v>
      </c>
      <c r="M18" s="83">
        <v>2</v>
      </c>
      <c r="N18" s="84"/>
      <c r="O18" s="84"/>
      <c r="P18" s="82" t="s">
        <v>72</v>
      </c>
      <c r="Q18" s="83"/>
      <c r="R18" s="84">
        <v>0</v>
      </c>
      <c r="S18" s="84"/>
      <c r="T18" s="167" t="s">
        <v>65</v>
      </c>
    </row>
    <row r="19" spans="2:20" x14ac:dyDescent="0.35">
      <c r="B19" s="163"/>
      <c r="C19" s="138"/>
      <c r="D19" s="126"/>
      <c r="E19" s="93"/>
      <c r="F19" s="107"/>
      <c r="G19" s="107"/>
      <c r="H19" s="121"/>
      <c r="I19" s="93"/>
      <c r="J19" s="94"/>
      <c r="K19" s="94"/>
      <c r="L19" s="81"/>
      <c r="M19" s="87"/>
      <c r="N19" s="88"/>
      <c r="O19" s="88"/>
      <c r="P19" s="81"/>
      <c r="Q19" s="87"/>
      <c r="R19" s="88"/>
      <c r="S19" s="88"/>
      <c r="T19" s="115"/>
    </row>
    <row r="20" spans="2:20" x14ac:dyDescent="0.35">
      <c r="B20" s="128"/>
      <c r="C20" s="138"/>
      <c r="D20" s="123"/>
      <c r="E20" s="65"/>
      <c r="F20" s="104"/>
      <c r="G20" s="104"/>
      <c r="H20" s="106"/>
      <c r="I20" s="65"/>
      <c r="J20" s="54"/>
      <c r="K20" s="54"/>
      <c r="L20" s="67"/>
      <c r="M20" s="56"/>
      <c r="N20" s="63"/>
      <c r="O20" s="63"/>
      <c r="P20" s="67"/>
      <c r="Q20" s="56"/>
      <c r="R20" s="63"/>
      <c r="S20" s="63"/>
      <c r="T20" s="116"/>
    </row>
    <row r="21" spans="2:20" x14ac:dyDescent="0.35">
      <c r="B21" s="128"/>
      <c r="C21" s="138"/>
      <c r="D21" s="122" t="s">
        <v>11</v>
      </c>
      <c r="E21" s="69">
        <v>2</v>
      </c>
      <c r="F21" s="125"/>
      <c r="G21" s="125"/>
      <c r="H21" s="71" t="s">
        <v>34</v>
      </c>
      <c r="I21" s="69"/>
      <c r="J21" s="70"/>
      <c r="K21" s="70">
        <v>1</v>
      </c>
      <c r="L21" s="82" t="s">
        <v>54</v>
      </c>
      <c r="M21" s="83">
        <v>2</v>
      </c>
      <c r="N21" s="84"/>
      <c r="O21" s="84"/>
      <c r="P21" s="71" t="s">
        <v>73</v>
      </c>
      <c r="Q21" s="83">
        <v>2</v>
      </c>
      <c r="R21" s="84"/>
      <c r="S21" s="84"/>
      <c r="T21" s="167" t="s">
        <v>97</v>
      </c>
    </row>
    <row r="22" spans="2:20" x14ac:dyDescent="0.35">
      <c r="B22" s="128"/>
      <c r="C22" s="138"/>
      <c r="D22" s="126"/>
      <c r="E22" s="93"/>
      <c r="F22" s="107"/>
      <c r="G22" s="107"/>
      <c r="H22" s="81"/>
      <c r="I22" s="93"/>
      <c r="J22" s="94"/>
      <c r="K22" s="94"/>
      <c r="L22" s="81"/>
      <c r="M22" s="87"/>
      <c r="N22" s="88"/>
      <c r="O22" s="88"/>
      <c r="P22" s="81"/>
      <c r="Q22" s="87"/>
      <c r="R22" s="88"/>
      <c r="S22" s="88"/>
      <c r="T22" s="115"/>
    </row>
    <row r="23" spans="2:20" x14ac:dyDescent="0.35">
      <c r="B23" s="128"/>
      <c r="C23" s="138"/>
      <c r="D23" s="126"/>
      <c r="E23" s="93"/>
      <c r="F23" s="107"/>
      <c r="G23" s="107"/>
      <c r="H23" s="81"/>
      <c r="I23" s="93"/>
      <c r="J23" s="94"/>
      <c r="K23" s="94"/>
      <c r="L23" s="81"/>
      <c r="M23" s="87"/>
      <c r="N23" s="88"/>
      <c r="O23" s="88"/>
      <c r="P23" s="81"/>
      <c r="Q23" s="87"/>
      <c r="R23" s="88"/>
      <c r="S23" s="88"/>
      <c r="T23" s="115"/>
    </row>
    <row r="24" spans="2:20" x14ac:dyDescent="0.35">
      <c r="B24" s="128"/>
      <c r="C24" s="138"/>
      <c r="D24" s="123"/>
      <c r="E24" s="65"/>
      <c r="F24" s="104"/>
      <c r="G24" s="104"/>
      <c r="H24" s="67"/>
      <c r="I24" s="65"/>
      <c r="J24" s="54"/>
      <c r="K24" s="54"/>
      <c r="L24" s="67"/>
      <c r="M24" s="56"/>
      <c r="N24" s="63"/>
      <c r="O24" s="63"/>
      <c r="P24" s="67"/>
      <c r="Q24" s="56"/>
      <c r="R24" s="63"/>
      <c r="S24" s="63"/>
      <c r="T24" s="116"/>
    </row>
    <row r="25" spans="2:20" x14ac:dyDescent="0.35">
      <c r="B25" s="128"/>
      <c r="C25" s="138"/>
      <c r="D25" s="122" t="s">
        <v>12</v>
      </c>
      <c r="E25" s="69">
        <v>2</v>
      </c>
      <c r="F25" s="125"/>
      <c r="G25" s="125"/>
      <c r="H25" s="124" t="s">
        <v>35</v>
      </c>
      <c r="I25" s="69"/>
      <c r="J25" s="70">
        <v>0</v>
      </c>
      <c r="K25" s="70"/>
      <c r="L25" s="71" t="s">
        <v>50</v>
      </c>
      <c r="M25" s="83"/>
      <c r="N25" s="84"/>
      <c r="O25" s="84">
        <v>1</v>
      </c>
      <c r="P25" s="82" t="s">
        <v>74</v>
      </c>
      <c r="Q25" s="83"/>
      <c r="R25" s="84"/>
      <c r="S25" s="84">
        <v>1</v>
      </c>
      <c r="T25" s="167" t="s">
        <v>98</v>
      </c>
    </row>
    <row r="26" spans="2:20" x14ac:dyDescent="0.35">
      <c r="B26" s="128"/>
      <c r="C26" s="138"/>
      <c r="D26" s="123"/>
      <c r="E26" s="65"/>
      <c r="F26" s="104"/>
      <c r="G26" s="104"/>
      <c r="H26" s="106"/>
      <c r="I26" s="65"/>
      <c r="J26" s="54"/>
      <c r="K26" s="54"/>
      <c r="L26" s="67"/>
      <c r="M26" s="56"/>
      <c r="N26" s="63"/>
      <c r="O26" s="63"/>
      <c r="P26" s="62"/>
      <c r="Q26" s="56"/>
      <c r="R26" s="63"/>
      <c r="S26" s="63"/>
      <c r="T26" s="116"/>
    </row>
    <row r="27" spans="2:20" x14ac:dyDescent="0.35">
      <c r="B27" s="128"/>
      <c r="C27" s="138"/>
      <c r="D27" s="122" t="s">
        <v>7</v>
      </c>
      <c r="E27" s="69">
        <v>2</v>
      </c>
      <c r="F27" s="125"/>
      <c r="G27" s="125"/>
      <c r="H27" s="124" t="s">
        <v>33</v>
      </c>
      <c r="I27" s="101">
        <v>2</v>
      </c>
      <c r="J27" s="102"/>
      <c r="K27" s="102"/>
      <c r="L27" s="86" t="s">
        <v>55</v>
      </c>
      <c r="M27" s="89"/>
      <c r="N27" s="84"/>
      <c r="O27" s="84">
        <v>1</v>
      </c>
      <c r="P27" s="71" t="s">
        <v>75</v>
      </c>
      <c r="Q27" s="89"/>
      <c r="R27" s="84"/>
      <c r="S27" s="84">
        <v>1</v>
      </c>
      <c r="T27" s="167" t="s">
        <v>99</v>
      </c>
    </row>
    <row r="28" spans="2:20" ht="15" thickBot="1" x14ac:dyDescent="0.4">
      <c r="B28" s="128"/>
      <c r="C28" s="136"/>
      <c r="D28" s="145"/>
      <c r="E28" s="147"/>
      <c r="F28" s="148"/>
      <c r="G28" s="148"/>
      <c r="H28" s="146"/>
      <c r="I28" s="101"/>
      <c r="J28" s="102"/>
      <c r="K28" s="102"/>
      <c r="L28" s="86"/>
      <c r="M28" s="92"/>
      <c r="N28" s="52"/>
      <c r="O28" s="52"/>
      <c r="P28" s="97"/>
      <c r="Q28" s="92"/>
      <c r="R28" s="52"/>
      <c r="S28" s="52"/>
      <c r="T28" s="168"/>
    </row>
    <row r="29" spans="2:20" x14ac:dyDescent="0.35">
      <c r="B29" s="133">
        <v>2</v>
      </c>
      <c r="C29" s="164" t="s">
        <v>8</v>
      </c>
      <c r="D29" s="57" t="s">
        <v>13</v>
      </c>
      <c r="E29" s="55">
        <v>2</v>
      </c>
      <c r="F29" s="103"/>
      <c r="G29" s="103"/>
      <c r="H29" s="105" t="s">
        <v>41</v>
      </c>
      <c r="I29" s="101">
        <v>2</v>
      </c>
      <c r="J29" s="102"/>
      <c r="K29" s="102"/>
      <c r="L29" s="71" t="s">
        <v>57</v>
      </c>
      <c r="M29" s="55">
        <v>2</v>
      </c>
      <c r="N29" s="51"/>
      <c r="O29" s="51"/>
      <c r="P29" s="61" t="s">
        <v>76</v>
      </c>
      <c r="Q29" s="55">
        <v>2</v>
      </c>
      <c r="R29" s="51"/>
      <c r="S29" s="51"/>
      <c r="T29" s="114" t="s">
        <v>101</v>
      </c>
    </row>
    <row r="30" spans="2:20" x14ac:dyDescent="0.35">
      <c r="B30" s="137"/>
      <c r="C30" s="165"/>
      <c r="D30" s="68"/>
      <c r="E30" s="56"/>
      <c r="F30" s="104"/>
      <c r="G30" s="104"/>
      <c r="H30" s="106"/>
      <c r="I30" s="101"/>
      <c r="J30" s="102"/>
      <c r="K30" s="102"/>
      <c r="L30" s="67"/>
      <c r="M30" s="56"/>
      <c r="N30" s="63"/>
      <c r="O30" s="63"/>
      <c r="P30" s="62"/>
      <c r="Q30" s="56"/>
      <c r="R30" s="63"/>
      <c r="S30" s="63"/>
      <c r="T30" s="116"/>
    </row>
    <row r="31" spans="2:20" x14ac:dyDescent="0.35">
      <c r="B31" s="137"/>
      <c r="C31" s="165"/>
      <c r="D31" s="2" t="s">
        <v>14</v>
      </c>
      <c r="E31" s="24">
        <v>2</v>
      </c>
      <c r="F31" s="17"/>
      <c r="G31" s="17"/>
      <c r="H31" s="11" t="s">
        <v>40</v>
      </c>
      <c r="I31" s="16"/>
      <c r="J31" s="17"/>
      <c r="K31" s="17">
        <v>1</v>
      </c>
      <c r="L31" s="20" t="s">
        <v>60</v>
      </c>
      <c r="M31" s="28"/>
      <c r="N31" s="4"/>
      <c r="O31" s="4">
        <v>1</v>
      </c>
      <c r="P31" s="20" t="s">
        <v>77</v>
      </c>
      <c r="Q31" s="28"/>
      <c r="R31" s="4"/>
      <c r="S31" s="4">
        <v>1</v>
      </c>
      <c r="T31" s="45" t="s">
        <v>100</v>
      </c>
    </row>
    <row r="32" spans="2:20" x14ac:dyDescent="0.35">
      <c r="B32" s="137"/>
      <c r="C32" s="165"/>
      <c r="D32" s="95" t="s">
        <v>15</v>
      </c>
      <c r="E32" s="83">
        <v>2</v>
      </c>
      <c r="F32" s="70"/>
      <c r="G32" s="70"/>
      <c r="H32" s="71" t="s">
        <v>42</v>
      </c>
      <c r="I32" s="69">
        <v>2</v>
      </c>
      <c r="J32" s="70"/>
      <c r="K32" s="70"/>
      <c r="L32" s="82" t="s">
        <v>56</v>
      </c>
      <c r="M32" s="83">
        <v>2</v>
      </c>
      <c r="N32" s="84"/>
      <c r="O32" s="84"/>
      <c r="P32" s="82" t="s">
        <v>78</v>
      </c>
      <c r="Q32" s="83"/>
      <c r="R32" s="84"/>
      <c r="S32" s="84">
        <v>1</v>
      </c>
      <c r="T32" s="167" t="s">
        <v>102</v>
      </c>
    </row>
    <row r="33" spans="2:20" ht="15" thickBot="1" x14ac:dyDescent="0.4">
      <c r="B33" s="134"/>
      <c r="C33" s="166"/>
      <c r="D33" s="58"/>
      <c r="E33" s="59"/>
      <c r="F33" s="60"/>
      <c r="G33" s="60"/>
      <c r="H33" s="97"/>
      <c r="I33" s="65"/>
      <c r="J33" s="54"/>
      <c r="K33" s="54"/>
      <c r="L33" s="62"/>
      <c r="M33" s="59"/>
      <c r="N33" s="52"/>
      <c r="O33" s="52"/>
      <c r="P33" s="76"/>
      <c r="Q33" s="59"/>
      <c r="R33" s="52"/>
      <c r="S33" s="52"/>
      <c r="T33" s="168"/>
    </row>
    <row r="34" spans="2:20" x14ac:dyDescent="0.35">
      <c r="B34" s="133">
        <v>3</v>
      </c>
      <c r="C34" s="135" t="s">
        <v>16</v>
      </c>
      <c r="D34" s="57" t="s">
        <v>17</v>
      </c>
      <c r="E34" s="55">
        <v>2</v>
      </c>
      <c r="F34" s="53"/>
      <c r="G34" s="53"/>
      <c r="H34" s="66" t="s">
        <v>44</v>
      </c>
      <c r="I34" s="69"/>
      <c r="J34" s="70"/>
      <c r="K34" s="70">
        <v>1</v>
      </c>
      <c r="L34" s="71" t="s">
        <v>58</v>
      </c>
      <c r="M34" s="55">
        <v>2</v>
      </c>
      <c r="N34" s="51"/>
      <c r="O34" s="51"/>
      <c r="P34" s="61" t="s">
        <v>79</v>
      </c>
      <c r="Q34" s="55"/>
      <c r="R34" s="51"/>
      <c r="S34" s="51">
        <v>1</v>
      </c>
      <c r="T34" s="114" t="s">
        <v>79</v>
      </c>
    </row>
    <row r="35" spans="2:20" x14ac:dyDescent="0.35">
      <c r="B35" s="137"/>
      <c r="C35" s="138"/>
      <c r="D35" s="68"/>
      <c r="E35" s="56"/>
      <c r="F35" s="54"/>
      <c r="G35" s="54"/>
      <c r="H35" s="67"/>
      <c r="I35" s="65"/>
      <c r="J35" s="54"/>
      <c r="K35" s="54"/>
      <c r="L35" s="67"/>
      <c r="M35" s="56"/>
      <c r="N35" s="63"/>
      <c r="O35" s="63"/>
      <c r="P35" s="62"/>
      <c r="Q35" s="56"/>
      <c r="R35" s="63"/>
      <c r="S35" s="63"/>
      <c r="T35" s="116"/>
    </row>
    <row r="36" spans="2:20" x14ac:dyDescent="0.35">
      <c r="B36" s="137"/>
      <c r="C36" s="138"/>
      <c r="D36" s="95" t="s">
        <v>18</v>
      </c>
      <c r="E36" s="83">
        <v>2</v>
      </c>
      <c r="F36" s="70"/>
      <c r="G36" s="70"/>
      <c r="H36" s="99" t="s">
        <v>45</v>
      </c>
      <c r="I36" s="101">
        <v>2</v>
      </c>
      <c r="J36" s="102"/>
      <c r="K36" s="102"/>
      <c r="L36" s="98" t="s">
        <v>59</v>
      </c>
      <c r="M36" s="89">
        <v>2</v>
      </c>
      <c r="N36" s="84"/>
      <c r="O36" s="84"/>
      <c r="P36" s="82" t="s">
        <v>80</v>
      </c>
      <c r="Q36" s="89">
        <v>2</v>
      </c>
      <c r="R36" s="84"/>
      <c r="S36" s="84"/>
      <c r="T36" s="167" t="s">
        <v>103</v>
      </c>
    </row>
    <row r="37" spans="2:20" x14ac:dyDescent="0.35">
      <c r="B37" s="137"/>
      <c r="C37" s="138"/>
      <c r="D37" s="68"/>
      <c r="E37" s="56"/>
      <c r="F37" s="54"/>
      <c r="G37" s="54"/>
      <c r="H37" s="100"/>
      <c r="I37" s="101"/>
      <c r="J37" s="102"/>
      <c r="K37" s="102"/>
      <c r="L37" s="98"/>
      <c r="M37" s="90"/>
      <c r="N37" s="63"/>
      <c r="O37" s="63"/>
      <c r="P37" s="62"/>
      <c r="Q37" s="90"/>
      <c r="R37" s="63"/>
      <c r="S37" s="63"/>
      <c r="T37" s="116"/>
    </row>
    <row r="38" spans="2:20" x14ac:dyDescent="0.35">
      <c r="B38" s="137"/>
      <c r="C38" s="138"/>
      <c r="D38" s="95" t="s">
        <v>19</v>
      </c>
      <c r="E38" s="83">
        <v>2</v>
      </c>
      <c r="F38" s="70"/>
      <c r="G38" s="70"/>
      <c r="H38" s="71" t="s">
        <v>43</v>
      </c>
      <c r="I38" s="69">
        <v>2</v>
      </c>
      <c r="J38" s="70"/>
      <c r="K38" s="70"/>
      <c r="L38" s="71" t="s">
        <v>61</v>
      </c>
      <c r="M38" s="83">
        <v>2</v>
      </c>
      <c r="N38" s="84"/>
      <c r="O38" s="84"/>
      <c r="P38" s="71" t="s">
        <v>81</v>
      </c>
      <c r="Q38" s="83">
        <v>2</v>
      </c>
      <c r="R38" s="84"/>
      <c r="S38" s="84"/>
      <c r="T38" s="167" t="s">
        <v>104</v>
      </c>
    </row>
    <row r="39" spans="2:20" ht="15" thickBot="1" x14ac:dyDescent="0.4">
      <c r="B39" s="134"/>
      <c r="C39" s="136"/>
      <c r="D39" s="96"/>
      <c r="E39" s="87"/>
      <c r="F39" s="94"/>
      <c r="G39" s="94"/>
      <c r="H39" s="81"/>
      <c r="I39" s="93"/>
      <c r="J39" s="94"/>
      <c r="K39" s="94"/>
      <c r="L39" s="81"/>
      <c r="M39" s="87"/>
      <c r="N39" s="88"/>
      <c r="O39" s="88"/>
      <c r="P39" s="81"/>
      <c r="Q39" s="87"/>
      <c r="R39" s="88"/>
      <c r="S39" s="88"/>
      <c r="T39" s="115"/>
    </row>
    <row r="40" spans="2:20" x14ac:dyDescent="0.35">
      <c r="B40" s="161">
        <v>4</v>
      </c>
      <c r="C40" s="139" t="s">
        <v>20</v>
      </c>
      <c r="D40" s="74" t="s">
        <v>31</v>
      </c>
      <c r="E40" s="55">
        <v>2</v>
      </c>
      <c r="F40" s="53"/>
      <c r="G40" s="53"/>
      <c r="H40" s="66" t="s">
        <v>46</v>
      </c>
      <c r="I40" s="64">
        <v>2</v>
      </c>
      <c r="J40" s="53"/>
      <c r="K40" s="53"/>
      <c r="L40" s="72" t="s">
        <v>64</v>
      </c>
      <c r="M40" s="55">
        <v>2</v>
      </c>
      <c r="N40" s="51"/>
      <c r="O40" s="51"/>
      <c r="P40" s="85" t="s">
        <v>82</v>
      </c>
      <c r="Q40" s="55"/>
      <c r="R40" s="51"/>
      <c r="S40" s="51">
        <v>1</v>
      </c>
      <c r="T40" s="171" t="s">
        <v>105</v>
      </c>
    </row>
    <row r="41" spans="2:20" x14ac:dyDescent="0.35">
      <c r="B41" s="162"/>
      <c r="C41" s="140"/>
      <c r="D41" s="75"/>
      <c r="E41" s="56"/>
      <c r="F41" s="54"/>
      <c r="G41" s="54"/>
      <c r="H41" s="67"/>
      <c r="I41" s="65"/>
      <c r="J41" s="54"/>
      <c r="K41" s="54"/>
      <c r="L41" s="73"/>
      <c r="M41" s="56"/>
      <c r="N41" s="63"/>
      <c r="O41" s="63"/>
      <c r="P41" s="86"/>
      <c r="Q41" s="56"/>
      <c r="R41" s="63"/>
      <c r="S41" s="63"/>
      <c r="T41" s="172"/>
    </row>
    <row r="42" spans="2:20" x14ac:dyDescent="0.35">
      <c r="B42" s="162"/>
      <c r="C42" s="140"/>
      <c r="D42" s="2" t="s">
        <v>21</v>
      </c>
      <c r="E42" s="24">
        <v>2</v>
      </c>
      <c r="F42" s="17"/>
      <c r="G42" s="17"/>
      <c r="H42" s="20" t="s">
        <v>47</v>
      </c>
      <c r="I42" s="33">
        <v>2</v>
      </c>
      <c r="J42" s="17"/>
      <c r="K42" s="17"/>
      <c r="L42" s="11" t="s">
        <v>66</v>
      </c>
      <c r="M42" s="24"/>
      <c r="N42" s="1"/>
      <c r="O42" s="1">
        <v>1</v>
      </c>
      <c r="P42" s="20" t="s">
        <v>86</v>
      </c>
      <c r="Q42" s="24"/>
      <c r="R42" s="1"/>
      <c r="S42" s="1">
        <v>1</v>
      </c>
      <c r="T42" s="45" t="s">
        <v>106</v>
      </c>
    </row>
    <row r="43" spans="2:20" ht="29.5" thickBot="1" x14ac:dyDescent="0.4">
      <c r="B43" s="163"/>
      <c r="C43" s="141"/>
      <c r="D43" s="3" t="s">
        <v>22</v>
      </c>
      <c r="E43" s="27">
        <v>2</v>
      </c>
      <c r="F43" s="19"/>
      <c r="G43" s="19"/>
      <c r="H43" s="21" t="s">
        <v>48</v>
      </c>
      <c r="I43" s="34">
        <v>2</v>
      </c>
      <c r="J43" s="19"/>
      <c r="K43" s="19"/>
      <c r="L43" s="10" t="s">
        <v>68</v>
      </c>
      <c r="M43" s="27"/>
      <c r="N43" s="19">
        <v>0</v>
      </c>
      <c r="O43" s="19"/>
      <c r="P43" s="21" t="s">
        <v>65</v>
      </c>
      <c r="Q43" s="27"/>
      <c r="R43" s="19"/>
      <c r="S43" s="19">
        <v>1</v>
      </c>
      <c r="T43" s="47" t="s">
        <v>107</v>
      </c>
    </row>
    <row r="44" spans="2:20" x14ac:dyDescent="0.35">
      <c r="B44" s="133">
        <v>5</v>
      </c>
      <c r="C44" s="135" t="s">
        <v>67</v>
      </c>
      <c r="D44" s="57" t="s">
        <v>23</v>
      </c>
      <c r="E44" s="55">
        <v>2</v>
      </c>
      <c r="F44" s="53"/>
      <c r="G44" s="53"/>
      <c r="H44" s="77" t="s">
        <v>51</v>
      </c>
      <c r="I44" s="79">
        <v>2</v>
      </c>
      <c r="J44" s="53"/>
      <c r="K44" s="53"/>
      <c r="L44" s="77" t="s">
        <v>63</v>
      </c>
      <c r="M44" s="91">
        <v>2</v>
      </c>
      <c r="N44" s="51"/>
      <c r="O44" s="51"/>
      <c r="P44" s="61" t="s">
        <v>85</v>
      </c>
      <c r="Q44" s="91"/>
      <c r="R44" s="51"/>
      <c r="S44" s="51">
        <v>1</v>
      </c>
      <c r="T44" s="114" t="s">
        <v>108</v>
      </c>
    </row>
    <row r="45" spans="2:20" ht="15" thickBot="1" x14ac:dyDescent="0.4">
      <c r="B45" s="134"/>
      <c r="C45" s="136"/>
      <c r="D45" s="58"/>
      <c r="E45" s="59"/>
      <c r="F45" s="60"/>
      <c r="G45" s="60"/>
      <c r="H45" s="78"/>
      <c r="I45" s="80"/>
      <c r="J45" s="60"/>
      <c r="K45" s="60"/>
      <c r="L45" s="78"/>
      <c r="M45" s="92"/>
      <c r="N45" s="52"/>
      <c r="O45" s="52"/>
      <c r="P45" s="76"/>
      <c r="Q45" s="92"/>
      <c r="R45" s="52"/>
      <c r="S45" s="52"/>
      <c r="T45" s="168"/>
    </row>
    <row r="46" spans="2:20" ht="29" x14ac:dyDescent="0.35">
      <c r="B46" s="128">
        <v>6</v>
      </c>
      <c r="C46" s="139" t="s">
        <v>24</v>
      </c>
      <c r="D46" s="22" t="s">
        <v>25</v>
      </c>
      <c r="E46" s="25">
        <v>2</v>
      </c>
      <c r="F46" s="26"/>
      <c r="G46" s="26"/>
      <c r="H46" s="13" t="s">
        <v>49</v>
      </c>
      <c r="I46" s="29"/>
      <c r="J46" s="26">
        <v>0</v>
      </c>
      <c r="K46" s="26"/>
      <c r="L46" s="30" t="s">
        <v>65</v>
      </c>
      <c r="M46" s="31">
        <v>2</v>
      </c>
      <c r="N46" s="9"/>
      <c r="O46" s="9"/>
      <c r="P46" s="35" t="s">
        <v>83</v>
      </c>
      <c r="Q46" s="31"/>
      <c r="R46" s="9"/>
      <c r="S46" s="9">
        <v>1</v>
      </c>
      <c r="T46" s="46" t="s">
        <v>110</v>
      </c>
    </row>
    <row r="47" spans="2:20" ht="15" thickBot="1" x14ac:dyDescent="0.4">
      <c r="B47" s="129"/>
      <c r="C47" s="141"/>
      <c r="D47" s="3" t="s">
        <v>26</v>
      </c>
      <c r="E47" s="27"/>
      <c r="F47" s="19"/>
      <c r="G47" s="19">
        <v>1</v>
      </c>
      <c r="H47" s="10" t="s">
        <v>50</v>
      </c>
      <c r="I47" s="18">
        <v>2</v>
      </c>
      <c r="J47" s="19"/>
      <c r="K47" s="19"/>
      <c r="L47" s="21" t="s">
        <v>62</v>
      </c>
      <c r="M47" s="32">
        <v>2</v>
      </c>
      <c r="N47" s="5"/>
      <c r="O47" s="5"/>
      <c r="P47" s="21" t="s">
        <v>84</v>
      </c>
      <c r="Q47" s="32">
        <v>2</v>
      </c>
      <c r="R47" s="5"/>
      <c r="S47" s="5"/>
      <c r="T47" s="47" t="s">
        <v>109</v>
      </c>
    </row>
    <row r="48" spans="2:20" x14ac:dyDescent="0.35">
      <c r="E48">
        <f>SUM(E6:E47)</f>
        <v>32</v>
      </c>
      <c r="F48">
        <f t="shared" ref="F48:G48" si="0">SUM(F6:F47)</f>
        <v>0</v>
      </c>
      <c r="G48">
        <f t="shared" si="0"/>
        <v>1</v>
      </c>
      <c r="I48">
        <f>SUM(I6:I47)</f>
        <v>24</v>
      </c>
      <c r="J48">
        <f t="shared" ref="J48" si="1">SUM(J6:J47)</f>
        <v>0</v>
      </c>
      <c r="K48">
        <f t="shared" ref="K48" si="2">SUM(K6:K47)</f>
        <v>3</v>
      </c>
      <c r="M48">
        <f>SUM(M6:M47)</f>
        <v>24</v>
      </c>
      <c r="N48">
        <f t="shared" ref="N48" si="3">SUM(N6:N47)</f>
        <v>0</v>
      </c>
      <c r="O48">
        <f t="shared" ref="O48" si="4">SUM(O6:O47)</f>
        <v>4</v>
      </c>
      <c r="Q48">
        <f>SUM(Q6:Q47)</f>
        <v>10</v>
      </c>
      <c r="R48">
        <f t="shared" ref="R48" si="5">SUM(R6:R47)</f>
        <v>0</v>
      </c>
      <c r="S48">
        <f t="shared" ref="S48" si="6">SUM(S6:S47)</f>
        <v>11</v>
      </c>
    </row>
    <row r="50" spans="20:20" s="43" customFormat="1" ht="46.5" customHeight="1" x14ac:dyDescent="0.35">
      <c r="T50" s="50"/>
    </row>
    <row r="51" spans="20:20" s="43" customFormat="1" x14ac:dyDescent="0.35">
      <c r="T51" s="50"/>
    </row>
  </sheetData>
  <mergeCells count="227">
    <mergeCell ref="Q40:Q41"/>
    <mergeCell ref="R40:R41"/>
    <mergeCell ref="S40:S41"/>
    <mergeCell ref="T40:T41"/>
    <mergeCell ref="Q44:Q45"/>
    <mergeCell ref="R44:R45"/>
    <mergeCell ref="S44:S45"/>
    <mergeCell ref="T44:T45"/>
    <mergeCell ref="T11:T17"/>
    <mergeCell ref="Q34:Q35"/>
    <mergeCell ref="R34:R35"/>
    <mergeCell ref="S34:S35"/>
    <mergeCell ref="T34:T35"/>
    <mergeCell ref="Q36:Q37"/>
    <mergeCell ref="R36:R37"/>
    <mergeCell ref="S36:S37"/>
    <mergeCell ref="T36:T37"/>
    <mergeCell ref="Q38:Q39"/>
    <mergeCell ref="R38:R39"/>
    <mergeCell ref="S38:S39"/>
    <mergeCell ref="T38:T39"/>
    <mergeCell ref="R27:R28"/>
    <mergeCell ref="S27:S28"/>
    <mergeCell ref="T27:T28"/>
    <mergeCell ref="T32:T33"/>
    <mergeCell ref="Q4:T4"/>
    <mergeCell ref="Q6:Q17"/>
    <mergeCell ref="R6:R17"/>
    <mergeCell ref="S6:S17"/>
    <mergeCell ref="T6:T10"/>
    <mergeCell ref="Q18:Q20"/>
    <mergeCell ref="R18:R20"/>
    <mergeCell ref="S18:S20"/>
    <mergeCell ref="T18:T20"/>
    <mergeCell ref="Q21:Q24"/>
    <mergeCell ref="R21:R24"/>
    <mergeCell ref="S21:S24"/>
    <mergeCell ref="T21:T24"/>
    <mergeCell ref="Q25:Q26"/>
    <mergeCell ref="R25:R26"/>
    <mergeCell ref="S25:S26"/>
    <mergeCell ref="K44:K45"/>
    <mergeCell ref="G6:G17"/>
    <mergeCell ref="G18:G20"/>
    <mergeCell ref="G21:G24"/>
    <mergeCell ref="G25:G26"/>
    <mergeCell ref="G27:G28"/>
    <mergeCell ref="G29:G30"/>
    <mergeCell ref="G32:G33"/>
    <mergeCell ref="T25:T26"/>
    <mergeCell ref="Q27:Q28"/>
    <mergeCell ref="O6:O17"/>
    <mergeCell ref="O18:O20"/>
    <mergeCell ref="O21:O24"/>
    <mergeCell ref="O25:O26"/>
    <mergeCell ref="O27:O28"/>
    <mergeCell ref="O29:O30"/>
    <mergeCell ref="O32:O33"/>
    <mergeCell ref="Q29:Q30"/>
    <mergeCell ref="R29:R30"/>
    <mergeCell ref="S29:S30"/>
    <mergeCell ref="T29:T30"/>
    <mergeCell ref="Q32:Q33"/>
    <mergeCell ref="R32:R33"/>
    <mergeCell ref="S32:S33"/>
    <mergeCell ref="K21:K24"/>
    <mergeCell ref="K25:K26"/>
    <mergeCell ref="K27:K28"/>
    <mergeCell ref="K29:K30"/>
    <mergeCell ref="K32:K33"/>
    <mergeCell ref="K34:K35"/>
    <mergeCell ref="K36:K37"/>
    <mergeCell ref="K38:K39"/>
    <mergeCell ref="K40:K41"/>
    <mergeCell ref="M4:P4"/>
    <mergeCell ref="D6:D17"/>
    <mergeCell ref="E6:E17"/>
    <mergeCell ref="F6:F17"/>
    <mergeCell ref="E18:E20"/>
    <mergeCell ref="G34:G35"/>
    <mergeCell ref="G36:G37"/>
    <mergeCell ref="C46:C47"/>
    <mergeCell ref="B46:B47"/>
    <mergeCell ref="B40:B43"/>
    <mergeCell ref="B11:B28"/>
    <mergeCell ref="C6:C28"/>
    <mergeCell ref="B29:B33"/>
    <mergeCell ref="C29:C33"/>
    <mergeCell ref="F18:F20"/>
    <mergeCell ref="E36:E37"/>
    <mergeCell ref="F36:F37"/>
    <mergeCell ref="O34:O35"/>
    <mergeCell ref="O36:O37"/>
    <mergeCell ref="G38:G39"/>
    <mergeCell ref="G40:G41"/>
    <mergeCell ref="G44:G45"/>
    <mergeCell ref="K6:K17"/>
    <mergeCell ref="K18:K20"/>
    <mergeCell ref="E21:E24"/>
    <mergeCell ref="P18:P20"/>
    <mergeCell ref="D21:D24"/>
    <mergeCell ref="F21:F24"/>
    <mergeCell ref="H21:H24"/>
    <mergeCell ref="B3:B5"/>
    <mergeCell ref="C3:C5"/>
    <mergeCell ref="B44:B45"/>
    <mergeCell ref="C44:C45"/>
    <mergeCell ref="B34:B39"/>
    <mergeCell ref="C34:C39"/>
    <mergeCell ref="C40:C43"/>
    <mergeCell ref="E4:H4"/>
    <mergeCell ref="I4:L4"/>
    <mergeCell ref="D27:D28"/>
    <mergeCell ref="H27:H28"/>
    <mergeCell ref="E27:E28"/>
    <mergeCell ref="F27:F28"/>
    <mergeCell ref="I27:I28"/>
    <mergeCell ref="J27:J28"/>
    <mergeCell ref="L27:L28"/>
    <mergeCell ref="D18:D20"/>
    <mergeCell ref="D3:D5"/>
    <mergeCell ref="E3:P3"/>
    <mergeCell ref="D25:D26"/>
    <mergeCell ref="H25:H26"/>
    <mergeCell ref="E25:E26"/>
    <mergeCell ref="F25:F26"/>
    <mergeCell ref="M25:M26"/>
    <mergeCell ref="N25:N26"/>
    <mergeCell ref="I25:I26"/>
    <mergeCell ref="J25:J26"/>
    <mergeCell ref="L25:L26"/>
    <mergeCell ref="E29:E30"/>
    <mergeCell ref="F29:F30"/>
    <mergeCell ref="H29:H30"/>
    <mergeCell ref="I29:I30"/>
    <mergeCell ref="J29:J30"/>
    <mergeCell ref="N6:N17"/>
    <mergeCell ref="P6:P10"/>
    <mergeCell ref="P11:P16"/>
    <mergeCell ref="I6:I17"/>
    <mergeCell ref="J6:J17"/>
    <mergeCell ref="L6:L17"/>
    <mergeCell ref="M6:M17"/>
    <mergeCell ref="H11:H16"/>
    <mergeCell ref="H6:H10"/>
    <mergeCell ref="H18:H20"/>
    <mergeCell ref="P27:P28"/>
    <mergeCell ref="M27:M28"/>
    <mergeCell ref="N27:N28"/>
    <mergeCell ref="J21:J24"/>
    <mergeCell ref="L21:L24"/>
    <mergeCell ref="M18:M20"/>
    <mergeCell ref="N18:N20"/>
    <mergeCell ref="M21:M24"/>
    <mergeCell ref="N21:N24"/>
    <mergeCell ref="L18:L20"/>
    <mergeCell ref="I18:I20"/>
    <mergeCell ref="J18:J20"/>
    <mergeCell ref="L29:L30"/>
    <mergeCell ref="L38:L39"/>
    <mergeCell ref="D38:D39"/>
    <mergeCell ref="E38:E39"/>
    <mergeCell ref="F38:F39"/>
    <mergeCell ref="H38:H39"/>
    <mergeCell ref="I38:I39"/>
    <mergeCell ref="J38:J39"/>
    <mergeCell ref="D32:D33"/>
    <mergeCell ref="E32:E33"/>
    <mergeCell ref="F32:F33"/>
    <mergeCell ref="H32:H33"/>
    <mergeCell ref="I32:I33"/>
    <mergeCell ref="L32:L33"/>
    <mergeCell ref="J32:J33"/>
    <mergeCell ref="L36:L37"/>
    <mergeCell ref="D36:D37"/>
    <mergeCell ref="H36:H37"/>
    <mergeCell ref="I36:I37"/>
    <mergeCell ref="J36:J37"/>
    <mergeCell ref="D29:D30"/>
    <mergeCell ref="H44:H45"/>
    <mergeCell ref="I44:I45"/>
    <mergeCell ref="J44:J45"/>
    <mergeCell ref="P21:P24"/>
    <mergeCell ref="P25:P26"/>
    <mergeCell ref="P32:P33"/>
    <mergeCell ref="M32:M33"/>
    <mergeCell ref="N32:N33"/>
    <mergeCell ref="P38:P39"/>
    <mergeCell ref="P40:P41"/>
    <mergeCell ref="M40:M41"/>
    <mergeCell ref="M38:M39"/>
    <mergeCell ref="N38:N39"/>
    <mergeCell ref="M29:M30"/>
    <mergeCell ref="P29:P30"/>
    <mergeCell ref="N29:N30"/>
    <mergeCell ref="M36:M37"/>
    <mergeCell ref="N36:N37"/>
    <mergeCell ref="P36:P37"/>
    <mergeCell ref="O38:O39"/>
    <mergeCell ref="O40:O41"/>
    <mergeCell ref="O44:O45"/>
    <mergeCell ref="M44:M45"/>
    <mergeCell ref="I21:I24"/>
    <mergeCell ref="N44:N45"/>
    <mergeCell ref="F40:F41"/>
    <mergeCell ref="E40:E41"/>
    <mergeCell ref="D44:D45"/>
    <mergeCell ref="E44:E45"/>
    <mergeCell ref="F44:F45"/>
    <mergeCell ref="P34:P35"/>
    <mergeCell ref="M34:M35"/>
    <mergeCell ref="N34:N35"/>
    <mergeCell ref="I40:I41"/>
    <mergeCell ref="J40:J41"/>
    <mergeCell ref="H40:H41"/>
    <mergeCell ref="N40:N41"/>
    <mergeCell ref="D34:D35"/>
    <mergeCell ref="E34:E35"/>
    <mergeCell ref="F34:F35"/>
    <mergeCell ref="H34:H35"/>
    <mergeCell ref="I34:I35"/>
    <mergeCell ref="J34:J35"/>
    <mergeCell ref="L34:L35"/>
    <mergeCell ref="L40:L41"/>
    <mergeCell ref="D40:D41"/>
    <mergeCell ref="P44:P45"/>
    <mergeCell ref="L44:L4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
  <sheetViews>
    <sheetView tabSelected="1" topLeftCell="A6" workbookViewId="0">
      <selection activeCell="D10" sqref="D10"/>
    </sheetView>
  </sheetViews>
  <sheetFormatPr baseColWidth="10" defaultColWidth="8.7265625" defaultRowHeight="14.5" x14ac:dyDescent="0.35"/>
  <cols>
    <col min="3" max="3" width="11.453125" bestFit="1" customWidth="1"/>
    <col min="5" max="5" width="13.1796875" bestFit="1" customWidth="1"/>
    <col min="7" max="7" width="13.1796875" bestFit="1" customWidth="1"/>
  </cols>
  <sheetData>
    <row r="1" spans="1:9" ht="15.5" thickBot="1" x14ac:dyDescent="0.4">
      <c r="A1" s="176" t="s">
        <v>88</v>
      </c>
      <c r="B1" s="178" t="s">
        <v>27</v>
      </c>
      <c r="C1" s="178"/>
      <c r="D1" s="178" t="s">
        <v>28</v>
      </c>
      <c r="E1" s="178"/>
      <c r="F1" s="178" t="s">
        <v>29</v>
      </c>
      <c r="G1" s="178"/>
      <c r="H1" s="178" t="s">
        <v>111</v>
      </c>
      <c r="I1" s="178"/>
    </row>
    <row r="2" spans="1:9" ht="30.5" thickBot="1" x14ac:dyDescent="0.4">
      <c r="A2" s="177"/>
      <c r="B2" s="44" t="s">
        <v>90</v>
      </c>
      <c r="C2" s="44" t="s">
        <v>90</v>
      </c>
      <c r="D2" s="44" t="s">
        <v>89</v>
      </c>
      <c r="E2" s="44" t="s">
        <v>90</v>
      </c>
      <c r="F2" s="44" t="s">
        <v>89</v>
      </c>
      <c r="G2" s="44" t="s">
        <v>90</v>
      </c>
      <c r="H2" s="44" t="s">
        <v>89</v>
      </c>
      <c r="I2" s="44" t="s">
        <v>90</v>
      </c>
    </row>
    <row r="3" spans="1:9" ht="62.5" thickBot="1" x14ac:dyDescent="0.4">
      <c r="A3" s="37" t="s">
        <v>91</v>
      </c>
      <c r="B3" s="38">
        <f>SUM('Lista de chequeo'!E6:G28)</f>
        <v>10</v>
      </c>
      <c r="C3" s="38">
        <f>+B3/5</f>
        <v>2</v>
      </c>
      <c r="D3" s="38">
        <f>SUM('Lista de chequeo'!I6:K28)</f>
        <v>7</v>
      </c>
      <c r="E3" s="38">
        <f>+D3/5</f>
        <v>1.4</v>
      </c>
      <c r="F3" s="38">
        <f>SUM('Lista de chequeo'!M6:O28)</f>
        <v>8</v>
      </c>
      <c r="G3" s="38">
        <f>+F3/5</f>
        <v>1.6</v>
      </c>
      <c r="H3" s="38">
        <f>SUM('Lista de chequeo'!Q6:S28)</f>
        <v>5</v>
      </c>
      <c r="I3" s="38">
        <f>+H3/5</f>
        <v>1</v>
      </c>
    </row>
    <row r="4" spans="1:9" ht="93.5" thickBot="1" x14ac:dyDescent="0.4">
      <c r="A4" s="37" t="s">
        <v>8</v>
      </c>
      <c r="B4" s="40">
        <f>SUM('Lista de chequeo'!E29:G33)</f>
        <v>6</v>
      </c>
      <c r="C4" s="40">
        <f>+B4/3</f>
        <v>2</v>
      </c>
      <c r="D4" s="40">
        <f>SUM('Lista de chequeo'!I29:K33)</f>
        <v>5</v>
      </c>
      <c r="E4" s="40">
        <f>+D4/3</f>
        <v>1.6666666666666667</v>
      </c>
      <c r="F4" s="40">
        <f>SUM('Lista de chequeo'!M29:O33)</f>
        <v>5</v>
      </c>
      <c r="G4" s="40">
        <f>+F4/3</f>
        <v>1.6666666666666667</v>
      </c>
      <c r="H4" s="40">
        <f>SUM('Lista de chequeo'!Q29:S33)</f>
        <v>4</v>
      </c>
      <c r="I4" s="40">
        <f>+H4/3</f>
        <v>1.3333333333333333</v>
      </c>
    </row>
    <row r="5" spans="1:9" ht="47" thickBot="1" x14ac:dyDescent="0.4">
      <c r="A5" s="37" t="s">
        <v>92</v>
      </c>
      <c r="B5" s="38">
        <f>SUM('Lista de chequeo'!E34:G39)</f>
        <v>6</v>
      </c>
      <c r="C5" s="38">
        <f>+B5/3</f>
        <v>2</v>
      </c>
      <c r="D5" s="38">
        <f>SUM('Lista de chequeo'!I34:K39)</f>
        <v>5</v>
      </c>
      <c r="E5" s="38">
        <f>+D5/3</f>
        <v>1.6666666666666667</v>
      </c>
      <c r="F5" s="38">
        <f>SUM('Lista de chequeo'!M34:O39)</f>
        <v>6</v>
      </c>
      <c r="G5" s="38">
        <f>+F5/3</f>
        <v>2</v>
      </c>
      <c r="H5" s="38">
        <f>SUM('Lista de chequeo'!Q34:S39)</f>
        <v>5</v>
      </c>
      <c r="I5" s="38">
        <f>+H5/3</f>
        <v>1.6666666666666667</v>
      </c>
    </row>
    <row r="6" spans="1:9" ht="31.5" thickBot="1" x14ac:dyDescent="0.4">
      <c r="A6" s="37" t="s">
        <v>20</v>
      </c>
      <c r="B6" s="40">
        <f>SUM('Lista de chequeo'!E40:G43)</f>
        <v>6</v>
      </c>
      <c r="C6" s="40">
        <f>+B6/3</f>
        <v>2</v>
      </c>
      <c r="D6" s="40">
        <f>SUM('Lista de chequeo'!I40:K43)</f>
        <v>6</v>
      </c>
      <c r="E6" s="40">
        <f>+D6/3</f>
        <v>2</v>
      </c>
      <c r="F6" s="40">
        <f>SUM('Lista de chequeo'!M40:O43)</f>
        <v>3</v>
      </c>
      <c r="G6" s="40">
        <f>+F6/3</f>
        <v>1</v>
      </c>
      <c r="H6" s="40">
        <f>SUM('Lista de chequeo'!Q40:S43)</f>
        <v>3</v>
      </c>
      <c r="I6" s="40">
        <f>+H6/3</f>
        <v>1</v>
      </c>
    </row>
    <row r="7" spans="1:9" ht="16" thickBot="1" x14ac:dyDescent="0.4">
      <c r="A7" s="39" t="s">
        <v>93</v>
      </c>
      <c r="B7" s="38">
        <f>SUM('Lista de chequeo'!E44:G45)</f>
        <v>2</v>
      </c>
      <c r="C7" s="38">
        <f>+B7/1</f>
        <v>2</v>
      </c>
      <c r="D7" s="38">
        <f>SUM('Lista de chequeo'!I44:K45)</f>
        <v>2</v>
      </c>
      <c r="E7" s="38">
        <f>+D7/1</f>
        <v>2</v>
      </c>
      <c r="F7" s="38">
        <f>SUM('Lista de chequeo'!M44:O45)</f>
        <v>2</v>
      </c>
      <c r="G7" s="38">
        <f>+F7/1</f>
        <v>2</v>
      </c>
      <c r="H7" s="38">
        <f>SUM('Lista de chequeo'!Q44:S45)</f>
        <v>1</v>
      </c>
      <c r="I7" s="38">
        <f>+H7/1</f>
        <v>1</v>
      </c>
    </row>
    <row r="8" spans="1:9" ht="31.5" thickBot="1" x14ac:dyDescent="0.4">
      <c r="A8" s="37" t="s">
        <v>24</v>
      </c>
      <c r="B8" s="40">
        <f>SUM('Lista de chequeo'!E46:G47)</f>
        <v>3</v>
      </c>
      <c r="C8" s="40">
        <f>+B8/2</f>
        <v>1.5</v>
      </c>
      <c r="D8" s="40">
        <f>SUM('Lista de chequeo'!I46:K47)</f>
        <v>2</v>
      </c>
      <c r="E8" s="40">
        <f>+D8/2</f>
        <v>1</v>
      </c>
      <c r="F8" s="40">
        <f>SUM('Lista de chequeo'!M46:O47)</f>
        <v>4</v>
      </c>
      <c r="G8" s="40">
        <f>+F8/2</f>
        <v>2</v>
      </c>
      <c r="H8" s="40">
        <f>SUM('Lista de chequeo'!Q46:S47)</f>
        <v>3</v>
      </c>
      <c r="I8" s="40">
        <f>+H8/2</f>
        <v>1.5</v>
      </c>
    </row>
    <row r="9" spans="1:9" ht="15.5" thickBot="1" x14ac:dyDescent="0.4">
      <c r="A9" s="41" t="s">
        <v>94</v>
      </c>
      <c r="B9" s="42"/>
      <c r="C9" s="42">
        <f>SUM(C3:C8)</f>
        <v>11.5</v>
      </c>
      <c r="D9" s="42"/>
      <c r="E9" s="42">
        <f>SUM(E3:E8)</f>
        <v>9.7333333333333343</v>
      </c>
      <c r="F9" s="42"/>
      <c r="G9" s="42">
        <f>SUM(G3:G8)</f>
        <v>10.266666666666666</v>
      </c>
      <c r="H9" s="42"/>
      <c r="I9" s="42">
        <f>SUM(I3:I8)</f>
        <v>7.5</v>
      </c>
    </row>
  </sheetData>
  <mergeCells count="5">
    <mergeCell ref="A1:A2"/>
    <mergeCell ref="B1:C1"/>
    <mergeCell ref="D1:E1"/>
    <mergeCell ref="F1:G1"/>
    <mergeCell ref="H1:I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Lista de chequeo</vt:lpstr>
      <vt:lpstr>Matriz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Andrea</cp:lastModifiedBy>
  <dcterms:created xsi:type="dcterms:W3CDTF">2022-05-07T19:09:37Z</dcterms:created>
  <dcterms:modified xsi:type="dcterms:W3CDTF">2024-02-26T00:41:43Z</dcterms:modified>
</cp:coreProperties>
</file>