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4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5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7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8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9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10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11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reouisedu-my.sharepoint.com/personal/valentina2192156_correo_uis_edu_co/Documents/LIBRO FINAL/"/>
    </mc:Choice>
  </mc:AlternateContent>
  <xr:revisionPtr revIDLastSave="3934" documentId="8_{66B29261-1031-4D86-8E76-01C8561E70FE}" xr6:coauthVersionLast="47" xr6:coauthVersionMax="47" xr10:uidLastSave="{3F25E970-65C5-424D-91A4-1A0F78854882}"/>
  <bookViews>
    <workbookView xWindow="-120" yWindow="-120" windowWidth="20730" windowHeight="11040" firstSheet="3" activeTab="3" xr2:uid="{00000000-000D-0000-FFFF-FFFF00000000}"/>
  </bookViews>
  <sheets>
    <sheet name="BD BVC" sheetId="2" r:id="rId1"/>
    <sheet name="D.H MSCI COLCAP" sheetId="1" r:id="rId2"/>
    <sheet name="BD MGC" sheetId="4" r:id="rId3"/>
    <sheet name="MGC" sheetId="3" r:id="rId4"/>
    <sheet name="AMZN" sheetId="5" r:id="rId5"/>
    <sheet name="AAPL" sheetId="6" r:id="rId6"/>
    <sheet name="BAC" sheetId="7" r:id="rId7"/>
    <sheet name="C" sheetId="8" r:id="rId8"/>
    <sheet name="GE" sheetId="9" r:id="rId9"/>
    <sheet name="JNJ" sheetId="10" r:id="rId10"/>
    <sheet name="JPM" sheetId="11" r:id="rId11"/>
    <sheet name="PFE" sheetId="12" r:id="rId12"/>
  </sheets>
  <definedNames>
    <definedName name="_xlnm._FilterDatabase" localSheetId="0" hidden="1">'BD BVC'!$A$1:$E$257</definedName>
    <definedName name="_xlnm._FilterDatabase" localSheetId="2" hidden="1">'BD MGC'!$A$5:$S$3396</definedName>
    <definedName name="_xlnm._FilterDatabase" localSheetId="1" hidden="1">'D.H MSCI COLCAP'!$A$1:$I$3174</definedName>
    <definedName name="_xlnm._FilterDatabase" localSheetId="3" hidden="1">MGC!$T$40:$V$48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8" i="3" l="1"/>
  <c r="C68" i="3"/>
  <c r="M66" i="3"/>
  <c r="AY4" i="4" a="1"/>
  <c r="AY4" i="4" s="1"/>
  <c r="M53" i="3"/>
  <c r="L53" i="3"/>
  <c r="R62" i="3" s="1"/>
  <c r="F53" i="3"/>
  <c r="E53" i="3"/>
  <c r="R61" i="3" s="1"/>
  <c r="T36" i="3"/>
  <c r="S36" i="3"/>
  <c r="R60" i="3" s="1"/>
  <c r="M36" i="3"/>
  <c r="L36" i="3"/>
  <c r="R59" i="3" s="1"/>
  <c r="F36" i="3"/>
  <c r="E36" i="3"/>
  <c r="R58" i="3" s="1"/>
  <c r="T19" i="3"/>
  <c r="S19" i="3"/>
  <c r="R57" i="3" s="1"/>
  <c r="M19" i="3"/>
  <c r="L19" i="3"/>
  <c r="R56" i="3" s="1"/>
  <c r="E19" i="3"/>
  <c r="R55" i="3" s="1"/>
  <c r="D6" i="3"/>
  <c r="C56" i="3"/>
  <c r="K68" i="3" l="1"/>
  <c r="C57" i="3"/>
  <c r="E57" i="3" s="1"/>
  <c r="R48" i="3"/>
  <c r="R47" i="3"/>
  <c r="R46" i="3"/>
  <c r="R45" i="3"/>
  <c r="R44" i="3"/>
  <c r="R43" i="3"/>
  <c r="R42" i="3"/>
  <c r="F19" i="3"/>
  <c r="R41" i="3" s="1"/>
  <c r="D4" i="8"/>
  <c r="D5" i="8"/>
  <c r="D6" i="8"/>
  <c r="D7" i="8"/>
  <c r="D8" i="8"/>
  <c r="D9" i="8"/>
  <c r="D10" i="8"/>
  <c r="D11" i="8"/>
  <c r="D12" i="8"/>
  <c r="D13" i="8"/>
  <c r="D14" i="8"/>
  <c r="D15" i="8"/>
  <c r="E3222" i="4"/>
  <c r="B31" i="12"/>
  <c r="B31" i="11"/>
  <c r="B31" i="10"/>
  <c r="B31" i="9"/>
  <c r="B31" i="7"/>
  <c r="B31" i="8" s="1"/>
  <c r="B32" i="6"/>
  <c r="O19" i="5"/>
  <c r="O19" i="6" s="1"/>
  <c r="B31" i="5"/>
  <c r="B31" i="6" s="1"/>
  <c r="B20" i="5"/>
  <c r="B20" i="6" s="1"/>
  <c r="B21" i="5"/>
  <c r="B20" i="7" s="1"/>
  <c r="B20" i="8" s="1"/>
  <c r="B22" i="5"/>
  <c r="B21" i="9" s="1"/>
  <c r="B23" i="5"/>
  <c r="B22" i="7" s="1"/>
  <c r="B22" i="8" s="1"/>
  <c r="B24" i="5"/>
  <c r="B24" i="6" s="1"/>
  <c r="B25" i="5"/>
  <c r="B24" i="9" s="1"/>
  <c r="B26" i="5"/>
  <c r="B25" i="7" s="1"/>
  <c r="B25" i="8" s="1"/>
  <c r="B27" i="5"/>
  <c r="B27" i="6" s="1"/>
  <c r="B28" i="5"/>
  <c r="B27" i="7" s="1"/>
  <c r="B27" i="8" s="1"/>
  <c r="B29" i="5"/>
  <c r="B30" i="5"/>
  <c r="B30" i="6" s="1"/>
  <c r="N19" i="5"/>
  <c r="N19" i="6" s="1"/>
  <c r="M19" i="5"/>
  <c r="M19" i="6" s="1"/>
  <c r="L19" i="5"/>
  <c r="K19" i="5"/>
  <c r="J19" i="5"/>
  <c r="I19" i="5"/>
  <c r="I19" i="6" s="1"/>
  <c r="H19" i="5"/>
  <c r="H19" i="6" s="1"/>
  <c r="G19" i="5"/>
  <c r="G18" i="12" s="1"/>
  <c r="F19" i="5"/>
  <c r="F19" i="6" s="1"/>
  <c r="E19" i="5"/>
  <c r="E19" i="6" s="1"/>
  <c r="D19" i="5"/>
  <c r="D18" i="7" s="1"/>
  <c r="D18" i="8" s="1"/>
  <c r="C19" i="5"/>
  <c r="C18" i="7" s="1"/>
  <c r="C18" i="8" s="1"/>
  <c r="B19" i="5"/>
  <c r="B18" i="11" s="1"/>
  <c r="S3396" i="4"/>
  <c r="S3395" i="4"/>
  <c r="S3394" i="4"/>
  <c r="S3393" i="4"/>
  <c r="S3392" i="4"/>
  <c r="S3391" i="4"/>
  <c r="S3390" i="4"/>
  <c r="S3389" i="4"/>
  <c r="S3388" i="4"/>
  <c r="S3387" i="4"/>
  <c r="S3386" i="4"/>
  <c r="S3385" i="4"/>
  <c r="S3384" i="4"/>
  <c r="S3383" i="4"/>
  <c r="S3382" i="4"/>
  <c r="S3381" i="4"/>
  <c r="S3380" i="4"/>
  <c r="S3379" i="4"/>
  <c r="S3378" i="4"/>
  <c r="S3377" i="4"/>
  <c r="S3376" i="4"/>
  <c r="S3375" i="4"/>
  <c r="S3374" i="4"/>
  <c r="S3373" i="4"/>
  <c r="S3372" i="4"/>
  <c r="S3371" i="4"/>
  <c r="S3370" i="4"/>
  <c r="S3369" i="4"/>
  <c r="S3368" i="4"/>
  <c r="S3367" i="4"/>
  <c r="S3366" i="4"/>
  <c r="S3365" i="4"/>
  <c r="S3364" i="4"/>
  <c r="S3363" i="4"/>
  <c r="S3362" i="4"/>
  <c r="S3361" i="4"/>
  <c r="S3360" i="4"/>
  <c r="S3359" i="4"/>
  <c r="S3358" i="4"/>
  <c r="S3357" i="4"/>
  <c r="S3356" i="4"/>
  <c r="S3355" i="4"/>
  <c r="S3354" i="4"/>
  <c r="S3353" i="4"/>
  <c r="S3352" i="4"/>
  <c r="S3351" i="4"/>
  <c r="S3350" i="4"/>
  <c r="S3349" i="4"/>
  <c r="S3348" i="4"/>
  <c r="S3347" i="4"/>
  <c r="S3346" i="4"/>
  <c r="S3345" i="4"/>
  <c r="S3344" i="4"/>
  <c r="S3343" i="4"/>
  <c r="S3342" i="4"/>
  <c r="S3341" i="4"/>
  <c r="S3340" i="4"/>
  <c r="S3339" i="4"/>
  <c r="S3338" i="4"/>
  <c r="S3337" i="4"/>
  <c r="S3336" i="4"/>
  <c r="S3335" i="4"/>
  <c r="S3334" i="4"/>
  <c r="S3333" i="4"/>
  <c r="S3332" i="4"/>
  <c r="S3331" i="4"/>
  <c r="S3330" i="4"/>
  <c r="S3329" i="4"/>
  <c r="S3328" i="4"/>
  <c r="S3327" i="4"/>
  <c r="S3326" i="4"/>
  <c r="S3325" i="4"/>
  <c r="S3324" i="4"/>
  <c r="S3323" i="4"/>
  <c r="S3322" i="4"/>
  <c r="S3321" i="4"/>
  <c r="S3320" i="4"/>
  <c r="S3319" i="4"/>
  <c r="S3318" i="4"/>
  <c r="S3317" i="4"/>
  <c r="S3316" i="4"/>
  <c r="S3315" i="4"/>
  <c r="S3314" i="4"/>
  <c r="S3313" i="4"/>
  <c r="S3312" i="4"/>
  <c r="S3311" i="4"/>
  <c r="S3310" i="4"/>
  <c r="S3309" i="4"/>
  <c r="S3308" i="4"/>
  <c r="S3307" i="4"/>
  <c r="S3306" i="4"/>
  <c r="S3305" i="4"/>
  <c r="S3304" i="4"/>
  <c r="S3303" i="4"/>
  <c r="S3302" i="4"/>
  <c r="S3301" i="4"/>
  <c r="S3300" i="4"/>
  <c r="S3299" i="4"/>
  <c r="S3298" i="4"/>
  <c r="S3297" i="4"/>
  <c r="S3296" i="4"/>
  <c r="S3295" i="4"/>
  <c r="S3294" i="4"/>
  <c r="S3293" i="4"/>
  <c r="S3292" i="4"/>
  <c r="S3291" i="4"/>
  <c r="S3290" i="4"/>
  <c r="S3289" i="4"/>
  <c r="S3288" i="4"/>
  <c r="S3287" i="4"/>
  <c r="S3286" i="4"/>
  <c r="S3285" i="4"/>
  <c r="S3284" i="4"/>
  <c r="S3283" i="4"/>
  <c r="S3282" i="4"/>
  <c r="S3281" i="4"/>
  <c r="S3280" i="4"/>
  <c r="S3279" i="4"/>
  <c r="S3278" i="4"/>
  <c r="S3277" i="4"/>
  <c r="S3276" i="4"/>
  <c r="S3275" i="4"/>
  <c r="S3274" i="4"/>
  <c r="S3273" i="4"/>
  <c r="S3272" i="4"/>
  <c r="S3271" i="4"/>
  <c r="S3270" i="4"/>
  <c r="S3269" i="4"/>
  <c r="S3268" i="4"/>
  <c r="S3267" i="4"/>
  <c r="S3266" i="4"/>
  <c r="S3265" i="4"/>
  <c r="S3264" i="4"/>
  <c r="S3263" i="4"/>
  <c r="S3262" i="4"/>
  <c r="S3261" i="4"/>
  <c r="S3260" i="4"/>
  <c r="S3259" i="4"/>
  <c r="S3258" i="4"/>
  <c r="S3257" i="4"/>
  <c r="S3256" i="4"/>
  <c r="S3255" i="4"/>
  <c r="S3254" i="4"/>
  <c r="S3253" i="4"/>
  <c r="S3252" i="4"/>
  <c r="S3251" i="4"/>
  <c r="S3250" i="4"/>
  <c r="S3249" i="4"/>
  <c r="S3248" i="4"/>
  <c r="S3247" i="4"/>
  <c r="S3246" i="4"/>
  <c r="S3245" i="4"/>
  <c r="S3244" i="4"/>
  <c r="S3243" i="4"/>
  <c r="S3242" i="4"/>
  <c r="S3241" i="4"/>
  <c r="S3240" i="4"/>
  <c r="S3239" i="4"/>
  <c r="S3238" i="4"/>
  <c r="S3237" i="4"/>
  <c r="S3236" i="4"/>
  <c r="S3235" i="4"/>
  <c r="S3234" i="4"/>
  <c r="S3233" i="4"/>
  <c r="S3232" i="4"/>
  <c r="S3231" i="4"/>
  <c r="S3230" i="4"/>
  <c r="S3229" i="4"/>
  <c r="S3228" i="4"/>
  <c r="S3227" i="4"/>
  <c r="S3226" i="4"/>
  <c r="S3225" i="4"/>
  <c r="S3224" i="4"/>
  <c r="S3223" i="4"/>
  <c r="S3222" i="4"/>
  <c r="S3221" i="4"/>
  <c r="S3220" i="4"/>
  <c r="S3219" i="4"/>
  <c r="S3218" i="4"/>
  <c r="S3217" i="4"/>
  <c r="S3216" i="4"/>
  <c r="S3215" i="4"/>
  <c r="S3214" i="4"/>
  <c r="S3213" i="4"/>
  <c r="S3212" i="4"/>
  <c r="S3211" i="4"/>
  <c r="S3210" i="4"/>
  <c r="S3209" i="4"/>
  <c r="S3208" i="4"/>
  <c r="S3207" i="4"/>
  <c r="S3206" i="4"/>
  <c r="S3205" i="4"/>
  <c r="S3204" i="4"/>
  <c r="S3203" i="4"/>
  <c r="S3202" i="4"/>
  <c r="S3201" i="4"/>
  <c r="S3200" i="4"/>
  <c r="S3199" i="4"/>
  <c r="S3198" i="4"/>
  <c r="S3197" i="4"/>
  <c r="S3196" i="4"/>
  <c r="S3195" i="4"/>
  <c r="S3194" i="4"/>
  <c r="S3193" i="4"/>
  <c r="S3192" i="4"/>
  <c r="S3191" i="4"/>
  <c r="S3190" i="4"/>
  <c r="S3189" i="4"/>
  <c r="S3188" i="4"/>
  <c r="S3187" i="4"/>
  <c r="S3186" i="4"/>
  <c r="S3185" i="4"/>
  <c r="S3184" i="4"/>
  <c r="S3183" i="4"/>
  <c r="S3182" i="4"/>
  <c r="S3181" i="4"/>
  <c r="S3180" i="4"/>
  <c r="S3179" i="4"/>
  <c r="S3178" i="4"/>
  <c r="S3177" i="4"/>
  <c r="S3176" i="4"/>
  <c r="S3175" i="4"/>
  <c r="S3174" i="4"/>
  <c r="S3173" i="4"/>
  <c r="S3172" i="4"/>
  <c r="S3171" i="4"/>
  <c r="S3170" i="4"/>
  <c r="S3169" i="4"/>
  <c r="S3168" i="4"/>
  <c r="S3167" i="4"/>
  <c r="S3166" i="4"/>
  <c r="S3165" i="4"/>
  <c r="S3164" i="4"/>
  <c r="S3163" i="4"/>
  <c r="S3162" i="4"/>
  <c r="S3161" i="4"/>
  <c r="S3160" i="4"/>
  <c r="S3159" i="4"/>
  <c r="S3158" i="4"/>
  <c r="S3157" i="4"/>
  <c r="S3156" i="4"/>
  <c r="S3155" i="4"/>
  <c r="S3154" i="4"/>
  <c r="S3153" i="4"/>
  <c r="S3152" i="4"/>
  <c r="S3151" i="4"/>
  <c r="S3150" i="4"/>
  <c r="S3149" i="4"/>
  <c r="S3148" i="4"/>
  <c r="S3147" i="4"/>
  <c r="S3146" i="4"/>
  <c r="S3145" i="4"/>
  <c r="S3144" i="4"/>
  <c r="S3143" i="4"/>
  <c r="S3142" i="4"/>
  <c r="S3141" i="4"/>
  <c r="S3140" i="4"/>
  <c r="S3139" i="4"/>
  <c r="S3138" i="4"/>
  <c r="S3137" i="4"/>
  <c r="S3136" i="4"/>
  <c r="S3135" i="4"/>
  <c r="S3134" i="4"/>
  <c r="S3133" i="4"/>
  <c r="S3132" i="4"/>
  <c r="S3131" i="4"/>
  <c r="S3130" i="4"/>
  <c r="S3129" i="4"/>
  <c r="S3128" i="4"/>
  <c r="S3127" i="4"/>
  <c r="S3126" i="4"/>
  <c r="S3125" i="4"/>
  <c r="S3124" i="4"/>
  <c r="S3123" i="4"/>
  <c r="S3122" i="4"/>
  <c r="S3121" i="4"/>
  <c r="S3120" i="4"/>
  <c r="S3119" i="4"/>
  <c r="S3118" i="4"/>
  <c r="S3117" i="4"/>
  <c r="S3116" i="4"/>
  <c r="S3115" i="4"/>
  <c r="S3114" i="4"/>
  <c r="S3113" i="4"/>
  <c r="S3112" i="4"/>
  <c r="S3111" i="4"/>
  <c r="S3110" i="4"/>
  <c r="S3109" i="4"/>
  <c r="S3108" i="4"/>
  <c r="S3107" i="4"/>
  <c r="S3106" i="4"/>
  <c r="S3105" i="4"/>
  <c r="S3104" i="4"/>
  <c r="S3103" i="4"/>
  <c r="S3102" i="4"/>
  <c r="S3101" i="4"/>
  <c r="S3100" i="4"/>
  <c r="S3099" i="4"/>
  <c r="S3098" i="4"/>
  <c r="S3097" i="4"/>
  <c r="S3096" i="4"/>
  <c r="S3095" i="4"/>
  <c r="S3094" i="4"/>
  <c r="S3093" i="4"/>
  <c r="S3092" i="4"/>
  <c r="S3091" i="4"/>
  <c r="S3090" i="4"/>
  <c r="S3089" i="4"/>
  <c r="S3088" i="4"/>
  <c r="S3087" i="4"/>
  <c r="S3086" i="4"/>
  <c r="S3085" i="4"/>
  <c r="S3084" i="4"/>
  <c r="S3083" i="4"/>
  <c r="S3082" i="4"/>
  <c r="S3081" i="4"/>
  <c r="S3080" i="4"/>
  <c r="S3079" i="4"/>
  <c r="S3078" i="4"/>
  <c r="S3077" i="4"/>
  <c r="S3076" i="4"/>
  <c r="S3075" i="4"/>
  <c r="S3074" i="4"/>
  <c r="S3073" i="4"/>
  <c r="S3072" i="4"/>
  <c r="S3071" i="4"/>
  <c r="S3070" i="4"/>
  <c r="S3069" i="4"/>
  <c r="S3068" i="4"/>
  <c r="S3067" i="4"/>
  <c r="S3066" i="4"/>
  <c r="S3065" i="4"/>
  <c r="S3064" i="4"/>
  <c r="S3063" i="4"/>
  <c r="S3062" i="4"/>
  <c r="S3061" i="4"/>
  <c r="S3060" i="4"/>
  <c r="S3059" i="4"/>
  <c r="S3058" i="4"/>
  <c r="S3057" i="4"/>
  <c r="S3056" i="4"/>
  <c r="S3055" i="4"/>
  <c r="S3054" i="4"/>
  <c r="S3053" i="4"/>
  <c r="S3052" i="4"/>
  <c r="S3051" i="4"/>
  <c r="S3050" i="4"/>
  <c r="S3049" i="4"/>
  <c r="S3048" i="4"/>
  <c r="S3047" i="4"/>
  <c r="S3046" i="4"/>
  <c r="S3045" i="4"/>
  <c r="S3044" i="4"/>
  <c r="S3043" i="4"/>
  <c r="S3042" i="4"/>
  <c r="S3041" i="4"/>
  <c r="S3040" i="4"/>
  <c r="S3039" i="4"/>
  <c r="S3038" i="4"/>
  <c r="S3037" i="4"/>
  <c r="S3036" i="4"/>
  <c r="S3035" i="4"/>
  <c r="S3034" i="4"/>
  <c r="S3033" i="4"/>
  <c r="S3032" i="4"/>
  <c r="S3031" i="4"/>
  <c r="S3030" i="4"/>
  <c r="S3029" i="4"/>
  <c r="S3028" i="4"/>
  <c r="S3027" i="4"/>
  <c r="S3026" i="4"/>
  <c r="S3025" i="4"/>
  <c r="S3024" i="4"/>
  <c r="S3023" i="4"/>
  <c r="S3022" i="4"/>
  <c r="S3021" i="4"/>
  <c r="S3020" i="4"/>
  <c r="S3019" i="4"/>
  <c r="S3018" i="4"/>
  <c r="S3017" i="4"/>
  <c r="S3016" i="4"/>
  <c r="S3015" i="4"/>
  <c r="S3014" i="4"/>
  <c r="S3013" i="4"/>
  <c r="S3012" i="4"/>
  <c r="S3011" i="4"/>
  <c r="S3010" i="4"/>
  <c r="S3009" i="4"/>
  <c r="S3008" i="4"/>
  <c r="S3007" i="4"/>
  <c r="S3006" i="4"/>
  <c r="S3005" i="4"/>
  <c r="S3004" i="4"/>
  <c r="S3003" i="4"/>
  <c r="S3002" i="4"/>
  <c r="S3001" i="4"/>
  <c r="S3000" i="4"/>
  <c r="S2999" i="4"/>
  <c r="S2998" i="4"/>
  <c r="S2997" i="4"/>
  <c r="S2996" i="4"/>
  <c r="S2995" i="4"/>
  <c r="S2994" i="4"/>
  <c r="S2993" i="4"/>
  <c r="S2992" i="4"/>
  <c r="S2991" i="4"/>
  <c r="S2990" i="4"/>
  <c r="S2989" i="4"/>
  <c r="S2988" i="4"/>
  <c r="S2987" i="4"/>
  <c r="S2986" i="4"/>
  <c r="S2985" i="4"/>
  <c r="S2984" i="4"/>
  <c r="S2983" i="4"/>
  <c r="S2982" i="4"/>
  <c r="S2981" i="4"/>
  <c r="S2980" i="4"/>
  <c r="S2979" i="4"/>
  <c r="S2978" i="4"/>
  <c r="S2977" i="4"/>
  <c r="S2976" i="4"/>
  <c r="S2975" i="4"/>
  <c r="S2974" i="4"/>
  <c r="S2973" i="4"/>
  <c r="S2972" i="4"/>
  <c r="S2971" i="4"/>
  <c r="S2970" i="4"/>
  <c r="S2969" i="4"/>
  <c r="S2968" i="4"/>
  <c r="S2967" i="4"/>
  <c r="S2966" i="4"/>
  <c r="S2965" i="4"/>
  <c r="S2964" i="4"/>
  <c r="S2963" i="4"/>
  <c r="S2962" i="4"/>
  <c r="S2961" i="4"/>
  <c r="S2960" i="4"/>
  <c r="S2959" i="4"/>
  <c r="S2958" i="4"/>
  <c r="S2957" i="4"/>
  <c r="S2956" i="4"/>
  <c r="S2955" i="4"/>
  <c r="S2954" i="4"/>
  <c r="S2953" i="4"/>
  <c r="S2952" i="4"/>
  <c r="S2951" i="4"/>
  <c r="S2950" i="4"/>
  <c r="S2949" i="4"/>
  <c r="S2948" i="4"/>
  <c r="S2947" i="4"/>
  <c r="S2946" i="4"/>
  <c r="S2945" i="4"/>
  <c r="S2944" i="4"/>
  <c r="S2943" i="4"/>
  <c r="S2942" i="4"/>
  <c r="S2941" i="4"/>
  <c r="S2940" i="4"/>
  <c r="S2939" i="4"/>
  <c r="S2938" i="4"/>
  <c r="S2937" i="4"/>
  <c r="S2936" i="4"/>
  <c r="S2935" i="4"/>
  <c r="S2934" i="4"/>
  <c r="S2933" i="4"/>
  <c r="S2932" i="4"/>
  <c r="S2931" i="4"/>
  <c r="S2930" i="4"/>
  <c r="S2929" i="4"/>
  <c r="S2928" i="4"/>
  <c r="S2927" i="4"/>
  <c r="S2926" i="4"/>
  <c r="S2925" i="4"/>
  <c r="S2924" i="4"/>
  <c r="S2923" i="4"/>
  <c r="S2922" i="4"/>
  <c r="S2921" i="4"/>
  <c r="S2920" i="4"/>
  <c r="S2919" i="4"/>
  <c r="S2918" i="4"/>
  <c r="S2917" i="4"/>
  <c r="S2916" i="4"/>
  <c r="S2915" i="4"/>
  <c r="S2914" i="4"/>
  <c r="S2913" i="4"/>
  <c r="S2912" i="4"/>
  <c r="S2911" i="4"/>
  <c r="S2910" i="4"/>
  <c r="S2909" i="4"/>
  <c r="S2908" i="4"/>
  <c r="S2907" i="4"/>
  <c r="S2906" i="4"/>
  <c r="S2905" i="4"/>
  <c r="S2904" i="4"/>
  <c r="S2903" i="4"/>
  <c r="S2902" i="4"/>
  <c r="S2901" i="4"/>
  <c r="S2900" i="4"/>
  <c r="S2899" i="4"/>
  <c r="S2898" i="4"/>
  <c r="S2897" i="4"/>
  <c r="S2896" i="4"/>
  <c r="S2895" i="4"/>
  <c r="S2894" i="4"/>
  <c r="S2893" i="4"/>
  <c r="S2892" i="4"/>
  <c r="S2891" i="4"/>
  <c r="S2890" i="4"/>
  <c r="S2889" i="4"/>
  <c r="S2888" i="4"/>
  <c r="S2887" i="4"/>
  <c r="S2886" i="4"/>
  <c r="S2885" i="4"/>
  <c r="S2884" i="4"/>
  <c r="S2883" i="4"/>
  <c r="S2882" i="4"/>
  <c r="S2881" i="4"/>
  <c r="S2880" i="4"/>
  <c r="S2879" i="4"/>
  <c r="S2878" i="4"/>
  <c r="S2877" i="4"/>
  <c r="S2876" i="4"/>
  <c r="S2875" i="4"/>
  <c r="S2874" i="4"/>
  <c r="S2873" i="4"/>
  <c r="S2872" i="4"/>
  <c r="S2871" i="4"/>
  <c r="S2870" i="4"/>
  <c r="S2869" i="4"/>
  <c r="S2868" i="4"/>
  <c r="S2867" i="4"/>
  <c r="S2866" i="4"/>
  <c r="S2865" i="4"/>
  <c r="S2864" i="4"/>
  <c r="S2863" i="4"/>
  <c r="S2862" i="4"/>
  <c r="S2861" i="4"/>
  <c r="S2860" i="4"/>
  <c r="S2859" i="4"/>
  <c r="S2858" i="4"/>
  <c r="S2857" i="4"/>
  <c r="S2856" i="4"/>
  <c r="S2855" i="4"/>
  <c r="S2854" i="4"/>
  <c r="S2853" i="4"/>
  <c r="S2852" i="4"/>
  <c r="S2851" i="4"/>
  <c r="S2850" i="4"/>
  <c r="S2849" i="4"/>
  <c r="S2848" i="4"/>
  <c r="S2847" i="4"/>
  <c r="S2846" i="4"/>
  <c r="S2845" i="4"/>
  <c r="S2844" i="4"/>
  <c r="S2843" i="4"/>
  <c r="S2842" i="4"/>
  <c r="S2841" i="4"/>
  <c r="S2840" i="4"/>
  <c r="S2839" i="4"/>
  <c r="S2838" i="4"/>
  <c r="S2837" i="4"/>
  <c r="S2836" i="4"/>
  <c r="S2835" i="4"/>
  <c r="S2834" i="4"/>
  <c r="S2833" i="4"/>
  <c r="S2832" i="4"/>
  <c r="S2831" i="4"/>
  <c r="S2830" i="4"/>
  <c r="S2829" i="4"/>
  <c r="S2828" i="4"/>
  <c r="S2827" i="4"/>
  <c r="S2826" i="4"/>
  <c r="S2825" i="4"/>
  <c r="S2824" i="4"/>
  <c r="S2823" i="4"/>
  <c r="S2822" i="4"/>
  <c r="S2821" i="4"/>
  <c r="S2820" i="4"/>
  <c r="S2819" i="4"/>
  <c r="S2818" i="4"/>
  <c r="S2817" i="4"/>
  <c r="S2816" i="4"/>
  <c r="S2815" i="4"/>
  <c r="S2814" i="4"/>
  <c r="S2813" i="4"/>
  <c r="S2812" i="4"/>
  <c r="S2811" i="4"/>
  <c r="S2810" i="4"/>
  <c r="S2809" i="4"/>
  <c r="S2808" i="4"/>
  <c r="S2807" i="4"/>
  <c r="S2806" i="4"/>
  <c r="S2805" i="4"/>
  <c r="S2804" i="4"/>
  <c r="S2803" i="4"/>
  <c r="S2802" i="4"/>
  <c r="S2801" i="4"/>
  <c r="S2800" i="4"/>
  <c r="S2799" i="4"/>
  <c r="S2798" i="4"/>
  <c r="S2797" i="4"/>
  <c r="S2796" i="4"/>
  <c r="S2795" i="4"/>
  <c r="S2794" i="4"/>
  <c r="S2793" i="4"/>
  <c r="S2792" i="4"/>
  <c r="S2791" i="4"/>
  <c r="S2790" i="4"/>
  <c r="S2789" i="4"/>
  <c r="S2788" i="4"/>
  <c r="S2787" i="4"/>
  <c r="S2786" i="4"/>
  <c r="S2785" i="4"/>
  <c r="S2784" i="4"/>
  <c r="S2783" i="4"/>
  <c r="S2782" i="4"/>
  <c r="S2781" i="4"/>
  <c r="S2780" i="4"/>
  <c r="S2779" i="4"/>
  <c r="S2778" i="4"/>
  <c r="S2777" i="4"/>
  <c r="S2776" i="4"/>
  <c r="S2775" i="4"/>
  <c r="S2774" i="4"/>
  <c r="S2773" i="4"/>
  <c r="S2772" i="4"/>
  <c r="S2771" i="4"/>
  <c r="S2770" i="4"/>
  <c r="S2769" i="4"/>
  <c r="S2768" i="4"/>
  <c r="S2767" i="4"/>
  <c r="S2766" i="4"/>
  <c r="S2765" i="4"/>
  <c r="S2764" i="4"/>
  <c r="S2763" i="4"/>
  <c r="S2762" i="4"/>
  <c r="S2761" i="4"/>
  <c r="S2760" i="4"/>
  <c r="S2759" i="4"/>
  <c r="S2758" i="4"/>
  <c r="S2757" i="4"/>
  <c r="S2756" i="4"/>
  <c r="S2755" i="4"/>
  <c r="S2754" i="4"/>
  <c r="S2753" i="4"/>
  <c r="S2752" i="4"/>
  <c r="S2751" i="4"/>
  <c r="S2750" i="4"/>
  <c r="S2749" i="4"/>
  <c r="S2748" i="4"/>
  <c r="S2747" i="4"/>
  <c r="S2746" i="4"/>
  <c r="S2745" i="4"/>
  <c r="S2744" i="4"/>
  <c r="S2743" i="4"/>
  <c r="S2742" i="4"/>
  <c r="S2741" i="4"/>
  <c r="S2740" i="4"/>
  <c r="S2739" i="4"/>
  <c r="S2738" i="4"/>
  <c r="S2737" i="4"/>
  <c r="S2736" i="4"/>
  <c r="S2735" i="4"/>
  <c r="S2734" i="4"/>
  <c r="S2733" i="4"/>
  <c r="S2732" i="4"/>
  <c r="S2731" i="4"/>
  <c r="S2730" i="4"/>
  <c r="S2729" i="4"/>
  <c r="S2728" i="4"/>
  <c r="S2727" i="4"/>
  <c r="S2726" i="4"/>
  <c r="S2725" i="4"/>
  <c r="S2724" i="4"/>
  <c r="S2723" i="4"/>
  <c r="S2722" i="4"/>
  <c r="S2721" i="4"/>
  <c r="S2720" i="4"/>
  <c r="S2719" i="4"/>
  <c r="S2718" i="4"/>
  <c r="S2717" i="4"/>
  <c r="S2716" i="4"/>
  <c r="S2715" i="4"/>
  <c r="S2714" i="4"/>
  <c r="S2713" i="4"/>
  <c r="S2712" i="4"/>
  <c r="S2711" i="4"/>
  <c r="S2710" i="4"/>
  <c r="S2709" i="4"/>
  <c r="S2708" i="4"/>
  <c r="S2707" i="4"/>
  <c r="S2706" i="4"/>
  <c r="S2705" i="4"/>
  <c r="S2704" i="4"/>
  <c r="S2703" i="4"/>
  <c r="S2702" i="4"/>
  <c r="S2701" i="4"/>
  <c r="S2700" i="4"/>
  <c r="S2699" i="4"/>
  <c r="S2698" i="4"/>
  <c r="S2697" i="4"/>
  <c r="S2696" i="4"/>
  <c r="S2695" i="4"/>
  <c r="S2694" i="4"/>
  <c r="S2693" i="4"/>
  <c r="S2692" i="4"/>
  <c r="S2691" i="4"/>
  <c r="S2690" i="4"/>
  <c r="S2689" i="4"/>
  <c r="S2688" i="4"/>
  <c r="S2687" i="4"/>
  <c r="S2686" i="4"/>
  <c r="S2685" i="4"/>
  <c r="S2684" i="4"/>
  <c r="S2683" i="4"/>
  <c r="S2682" i="4"/>
  <c r="S2681" i="4"/>
  <c r="S2680" i="4"/>
  <c r="S2679" i="4"/>
  <c r="S2678" i="4"/>
  <c r="S2677" i="4"/>
  <c r="S2676" i="4"/>
  <c r="S2675" i="4"/>
  <c r="S2674" i="4"/>
  <c r="S2673" i="4"/>
  <c r="S2672" i="4"/>
  <c r="S2671" i="4"/>
  <c r="S2670" i="4"/>
  <c r="S2669" i="4"/>
  <c r="S2668" i="4"/>
  <c r="S2667" i="4"/>
  <c r="S2666" i="4"/>
  <c r="S2665" i="4"/>
  <c r="S2664" i="4"/>
  <c r="S2663" i="4"/>
  <c r="S2662" i="4"/>
  <c r="S2661" i="4"/>
  <c r="S2660" i="4"/>
  <c r="S2659" i="4"/>
  <c r="S2658" i="4"/>
  <c r="S2657" i="4"/>
  <c r="S2656" i="4"/>
  <c r="S2655" i="4"/>
  <c r="S2654" i="4"/>
  <c r="S2653" i="4"/>
  <c r="S2652" i="4"/>
  <c r="S2651" i="4"/>
  <c r="S2650" i="4"/>
  <c r="S2649" i="4"/>
  <c r="S2648" i="4"/>
  <c r="S2647" i="4"/>
  <c r="S2646" i="4"/>
  <c r="S2645" i="4"/>
  <c r="S2644" i="4"/>
  <c r="S2643" i="4"/>
  <c r="S2642" i="4"/>
  <c r="S2641" i="4"/>
  <c r="S2640" i="4"/>
  <c r="S2639" i="4"/>
  <c r="S2638" i="4"/>
  <c r="S2637" i="4"/>
  <c r="S2636" i="4"/>
  <c r="S2635" i="4"/>
  <c r="S2634" i="4"/>
  <c r="S2633" i="4"/>
  <c r="S2632" i="4"/>
  <c r="S2631" i="4"/>
  <c r="S2630" i="4"/>
  <c r="S2629" i="4"/>
  <c r="S2628" i="4"/>
  <c r="S2627" i="4"/>
  <c r="S2626" i="4"/>
  <c r="S2625" i="4"/>
  <c r="S2624" i="4"/>
  <c r="S2623" i="4"/>
  <c r="S2622" i="4"/>
  <c r="S2621" i="4"/>
  <c r="S2620" i="4"/>
  <c r="S2619" i="4"/>
  <c r="S2618" i="4"/>
  <c r="S2617" i="4"/>
  <c r="S2616" i="4"/>
  <c r="S2615" i="4"/>
  <c r="S2614" i="4"/>
  <c r="S2613" i="4"/>
  <c r="S2612" i="4"/>
  <c r="S2611" i="4"/>
  <c r="S2610" i="4"/>
  <c r="S2609" i="4"/>
  <c r="S2608" i="4"/>
  <c r="S2607" i="4"/>
  <c r="S2606" i="4"/>
  <c r="S2605" i="4"/>
  <c r="S2604" i="4"/>
  <c r="S2603" i="4"/>
  <c r="S2602" i="4"/>
  <c r="S2601" i="4"/>
  <c r="S2600" i="4"/>
  <c r="S2599" i="4"/>
  <c r="S2598" i="4"/>
  <c r="S2597" i="4"/>
  <c r="S2596" i="4"/>
  <c r="S2595" i="4"/>
  <c r="S2594" i="4"/>
  <c r="S2593" i="4"/>
  <c r="S2592" i="4"/>
  <c r="S2591" i="4"/>
  <c r="S2590" i="4"/>
  <c r="S2589" i="4"/>
  <c r="S2588" i="4"/>
  <c r="S2587" i="4"/>
  <c r="S2586" i="4"/>
  <c r="S2585" i="4"/>
  <c r="S2584" i="4"/>
  <c r="S2583" i="4"/>
  <c r="S2582" i="4"/>
  <c r="S2581" i="4"/>
  <c r="S2580" i="4"/>
  <c r="S2579" i="4"/>
  <c r="S2578" i="4"/>
  <c r="S2577" i="4"/>
  <c r="S2576" i="4"/>
  <c r="S2575" i="4"/>
  <c r="S2574" i="4"/>
  <c r="S2573" i="4"/>
  <c r="S2572" i="4"/>
  <c r="S2571" i="4"/>
  <c r="S2570" i="4"/>
  <c r="S2569" i="4"/>
  <c r="S2568" i="4"/>
  <c r="S2567" i="4"/>
  <c r="S2566" i="4"/>
  <c r="S2565" i="4"/>
  <c r="S2564" i="4"/>
  <c r="S2563" i="4"/>
  <c r="S2562" i="4"/>
  <c r="S2561" i="4"/>
  <c r="S2560" i="4"/>
  <c r="S2559" i="4"/>
  <c r="S2558" i="4"/>
  <c r="S2557" i="4"/>
  <c r="S2556" i="4"/>
  <c r="S2555" i="4"/>
  <c r="S2554" i="4"/>
  <c r="S2553" i="4"/>
  <c r="S2552" i="4"/>
  <c r="S2551" i="4"/>
  <c r="S2550" i="4"/>
  <c r="S2549" i="4"/>
  <c r="S2548" i="4"/>
  <c r="S2547" i="4"/>
  <c r="S2546" i="4"/>
  <c r="S2545" i="4"/>
  <c r="S2544" i="4"/>
  <c r="S2543" i="4"/>
  <c r="S2542" i="4"/>
  <c r="S2541" i="4"/>
  <c r="S2540" i="4"/>
  <c r="S2539" i="4"/>
  <c r="S2538" i="4"/>
  <c r="S2537" i="4"/>
  <c r="S2536" i="4"/>
  <c r="S2535" i="4"/>
  <c r="S2534" i="4"/>
  <c r="S2533" i="4"/>
  <c r="S2532" i="4"/>
  <c r="S2531" i="4"/>
  <c r="S2530" i="4"/>
  <c r="S2529" i="4"/>
  <c r="S2528" i="4"/>
  <c r="S2527" i="4"/>
  <c r="S2526" i="4"/>
  <c r="S2525" i="4"/>
  <c r="S2524" i="4"/>
  <c r="S2523" i="4"/>
  <c r="S2522" i="4"/>
  <c r="S2521" i="4"/>
  <c r="S2520" i="4"/>
  <c r="S2519" i="4"/>
  <c r="S2518" i="4"/>
  <c r="S2517" i="4"/>
  <c r="S2516" i="4"/>
  <c r="S2515" i="4"/>
  <c r="S2514" i="4"/>
  <c r="S2513" i="4"/>
  <c r="S2512" i="4"/>
  <c r="S2511" i="4"/>
  <c r="S2510" i="4"/>
  <c r="S2509" i="4"/>
  <c r="S2508" i="4"/>
  <c r="S2507" i="4"/>
  <c r="S2506" i="4"/>
  <c r="S2505" i="4"/>
  <c r="S2504" i="4"/>
  <c r="S2503" i="4"/>
  <c r="S2502" i="4"/>
  <c r="S2501" i="4"/>
  <c r="S2500" i="4"/>
  <c r="S2499" i="4"/>
  <c r="S2498" i="4"/>
  <c r="S2497" i="4"/>
  <c r="S2496" i="4"/>
  <c r="S2495" i="4"/>
  <c r="S2494" i="4"/>
  <c r="S2493" i="4"/>
  <c r="S2492" i="4"/>
  <c r="S2491" i="4"/>
  <c r="S2490" i="4"/>
  <c r="S2489" i="4"/>
  <c r="S2488" i="4"/>
  <c r="S2487" i="4"/>
  <c r="S2486" i="4"/>
  <c r="S2485" i="4"/>
  <c r="S2484" i="4"/>
  <c r="S2483" i="4"/>
  <c r="S2482" i="4"/>
  <c r="S2481" i="4"/>
  <c r="S2480" i="4"/>
  <c r="S2479" i="4"/>
  <c r="S2478" i="4"/>
  <c r="S2477" i="4"/>
  <c r="S2476" i="4"/>
  <c r="S2475" i="4"/>
  <c r="S2474" i="4"/>
  <c r="S2473" i="4"/>
  <c r="S2472" i="4"/>
  <c r="S2471" i="4"/>
  <c r="S2470" i="4"/>
  <c r="S2469" i="4"/>
  <c r="S2468" i="4"/>
  <c r="S2467" i="4"/>
  <c r="S2466" i="4"/>
  <c r="S2465" i="4"/>
  <c r="S2464" i="4"/>
  <c r="S2463" i="4"/>
  <c r="S2462" i="4"/>
  <c r="S2461" i="4"/>
  <c r="S2460" i="4"/>
  <c r="S2459" i="4"/>
  <c r="S2458" i="4"/>
  <c r="S2457" i="4"/>
  <c r="S2456" i="4"/>
  <c r="S2455" i="4"/>
  <c r="S2454" i="4"/>
  <c r="S2453" i="4"/>
  <c r="S2452" i="4"/>
  <c r="S2451" i="4"/>
  <c r="S2450" i="4"/>
  <c r="S2449" i="4"/>
  <c r="S2448" i="4"/>
  <c r="S2447" i="4"/>
  <c r="S2446" i="4"/>
  <c r="S2445" i="4"/>
  <c r="S2444" i="4"/>
  <c r="S2443" i="4"/>
  <c r="S2442" i="4"/>
  <c r="S2441" i="4"/>
  <c r="S2440" i="4"/>
  <c r="S2439" i="4"/>
  <c r="S2438" i="4"/>
  <c r="S2437" i="4"/>
  <c r="S2436" i="4"/>
  <c r="S2435" i="4"/>
  <c r="S2434" i="4"/>
  <c r="S2433" i="4"/>
  <c r="S2432" i="4"/>
  <c r="S2431" i="4"/>
  <c r="S2430" i="4"/>
  <c r="S2429" i="4"/>
  <c r="S2428" i="4"/>
  <c r="S2427" i="4"/>
  <c r="S2426" i="4"/>
  <c r="S2425" i="4"/>
  <c r="S2424" i="4"/>
  <c r="S2423" i="4"/>
  <c r="S2422" i="4"/>
  <c r="S2421" i="4"/>
  <c r="S2420" i="4"/>
  <c r="S2419" i="4"/>
  <c r="S2418" i="4"/>
  <c r="S2417" i="4"/>
  <c r="S2416" i="4"/>
  <c r="S2415" i="4"/>
  <c r="S2414" i="4"/>
  <c r="S2413" i="4"/>
  <c r="S2412" i="4"/>
  <c r="S2411" i="4"/>
  <c r="S2410" i="4"/>
  <c r="S2409" i="4"/>
  <c r="S2408" i="4"/>
  <c r="S2407" i="4"/>
  <c r="S2406" i="4"/>
  <c r="S2405" i="4"/>
  <c r="S2404" i="4"/>
  <c r="S2403" i="4"/>
  <c r="S2402" i="4"/>
  <c r="S2401" i="4"/>
  <c r="S2400" i="4"/>
  <c r="S2399" i="4"/>
  <c r="S2398" i="4"/>
  <c r="S2397" i="4"/>
  <c r="S2396" i="4"/>
  <c r="S2395" i="4"/>
  <c r="S2394" i="4"/>
  <c r="S2393" i="4"/>
  <c r="S2392" i="4"/>
  <c r="S2391" i="4"/>
  <c r="S2390" i="4"/>
  <c r="S2389" i="4"/>
  <c r="S2388" i="4"/>
  <c r="S2387" i="4"/>
  <c r="S2386" i="4"/>
  <c r="S2385" i="4"/>
  <c r="S2384" i="4"/>
  <c r="S2383" i="4"/>
  <c r="S2382" i="4"/>
  <c r="S2381" i="4"/>
  <c r="S2380" i="4"/>
  <c r="S2379" i="4"/>
  <c r="S2378" i="4"/>
  <c r="S2377" i="4"/>
  <c r="S2376" i="4"/>
  <c r="S2375" i="4"/>
  <c r="S2374" i="4"/>
  <c r="S2373" i="4"/>
  <c r="S2372" i="4"/>
  <c r="S2371" i="4"/>
  <c r="S2370" i="4"/>
  <c r="S2369" i="4"/>
  <c r="S2368" i="4"/>
  <c r="S2367" i="4"/>
  <c r="S2366" i="4"/>
  <c r="S2365" i="4"/>
  <c r="S2364" i="4"/>
  <c r="S2363" i="4"/>
  <c r="S2362" i="4"/>
  <c r="S2361" i="4"/>
  <c r="S2360" i="4"/>
  <c r="S2359" i="4"/>
  <c r="S2358" i="4"/>
  <c r="S2357" i="4"/>
  <c r="S2356" i="4"/>
  <c r="S2355" i="4"/>
  <c r="S2354" i="4"/>
  <c r="S2353" i="4"/>
  <c r="S2352" i="4"/>
  <c r="S2351" i="4"/>
  <c r="S2350" i="4"/>
  <c r="S2349" i="4"/>
  <c r="S2348" i="4"/>
  <c r="S2347" i="4"/>
  <c r="S2346" i="4"/>
  <c r="S2345" i="4"/>
  <c r="S2344" i="4"/>
  <c r="S2343" i="4"/>
  <c r="S2342" i="4"/>
  <c r="S2341" i="4"/>
  <c r="S2340" i="4"/>
  <c r="S2339" i="4"/>
  <c r="S2338" i="4"/>
  <c r="S2337" i="4"/>
  <c r="S2336" i="4"/>
  <c r="S2335" i="4"/>
  <c r="S2334" i="4"/>
  <c r="S2333" i="4"/>
  <c r="S2332" i="4"/>
  <c r="S2331" i="4"/>
  <c r="S2330" i="4"/>
  <c r="S2329" i="4"/>
  <c r="S2328" i="4"/>
  <c r="S2327" i="4"/>
  <c r="S2326" i="4"/>
  <c r="S2325" i="4"/>
  <c r="S2324" i="4"/>
  <c r="S2323" i="4"/>
  <c r="S2322" i="4"/>
  <c r="S2321" i="4"/>
  <c r="S2320" i="4"/>
  <c r="S2319" i="4"/>
  <c r="S2318" i="4"/>
  <c r="S2317" i="4"/>
  <c r="S2316" i="4"/>
  <c r="S2315" i="4"/>
  <c r="S2314" i="4"/>
  <c r="S2313" i="4"/>
  <c r="S2312" i="4"/>
  <c r="S2311" i="4"/>
  <c r="S2310" i="4"/>
  <c r="S2309" i="4"/>
  <c r="S2308" i="4"/>
  <c r="S2307" i="4"/>
  <c r="S2306" i="4"/>
  <c r="S2305" i="4"/>
  <c r="S2304" i="4"/>
  <c r="S2303" i="4"/>
  <c r="S2302" i="4"/>
  <c r="S2301" i="4"/>
  <c r="S2300" i="4"/>
  <c r="S2299" i="4"/>
  <c r="S2298" i="4"/>
  <c r="S2297" i="4"/>
  <c r="S2296" i="4"/>
  <c r="S2295" i="4"/>
  <c r="S2294" i="4"/>
  <c r="S2293" i="4"/>
  <c r="S2292" i="4"/>
  <c r="S2291" i="4"/>
  <c r="S2290" i="4"/>
  <c r="S2289" i="4"/>
  <c r="S2288" i="4"/>
  <c r="S2287" i="4"/>
  <c r="S2286" i="4"/>
  <c r="S2285" i="4"/>
  <c r="S2284" i="4"/>
  <c r="S2283" i="4"/>
  <c r="S2282" i="4"/>
  <c r="S2281" i="4"/>
  <c r="S2280" i="4"/>
  <c r="S2279" i="4"/>
  <c r="S2278" i="4"/>
  <c r="S2277" i="4"/>
  <c r="S2276" i="4"/>
  <c r="S2275" i="4"/>
  <c r="S2274" i="4"/>
  <c r="S2273" i="4"/>
  <c r="S2272" i="4"/>
  <c r="S2271" i="4"/>
  <c r="S2270" i="4"/>
  <c r="S2269" i="4"/>
  <c r="S2268" i="4"/>
  <c r="S2267" i="4"/>
  <c r="S2266" i="4"/>
  <c r="S2265" i="4"/>
  <c r="S2264" i="4"/>
  <c r="S2263" i="4"/>
  <c r="S2262" i="4"/>
  <c r="S2261" i="4"/>
  <c r="S2260" i="4"/>
  <c r="S2259" i="4"/>
  <c r="S2258" i="4"/>
  <c r="S2257" i="4"/>
  <c r="S2256" i="4"/>
  <c r="S2255" i="4"/>
  <c r="S2254" i="4"/>
  <c r="S2253" i="4"/>
  <c r="S2252" i="4"/>
  <c r="S2251" i="4"/>
  <c r="S2250" i="4"/>
  <c r="S2249" i="4"/>
  <c r="S2248" i="4"/>
  <c r="S2247" i="4"/>
  <c r="S2246" i="4"/>
  <c r="S2245" i="4"/>
  <c r="S2244" i="4"/>
  <c r="S2243" i="4"/>
  <c r="S2242" i="4"/>
  <c r="S2241" i="4"/>
  <c r="S2240" i="4"/>
  <c r="S2239" i="4"/>
  <c r="S2238" i="4"/>
  <c r="S2237" i="4"/>
  <c r="S2236" i="4"/>
  <c r="S2235" i="4"/>
  <c r="S2234" i="4"/>
  <c r="S2233" i="4"/>
  <c r="S2232" i="4"/>
  <c r="S2231" i="4"/>
  <c r="S2230" i="4"/>
  <c r="S2229" i="4"/>
  <c r="S2228" i="4"/>
  <c r="S2227" i="4"/>
  <c r="S2226" i="4"/>
  <c r="S2225" i="4"/>
  <c r="S2224" i="4"/>
  <c r="S2223" i="4"/>
  <c r="S2222" i="4"/>
  <c r="S2221" i="4"/>
  <c r="S2220" i="4"/>
  <c r="S2219" i="4"/>
  <c r="S2218" i="4"/>
  <c r="S2217" i="4"/>
  <c r="S2216" i="4"/>
  <c r="S2215" i="4"/>
  <c r="S2214" i="4"/>
  <c r="S2213" i="4"/>
  <c r="S2212" i="4"/>
  <c r="S2211" i="4"/>
  <c r="S2210" i="4"/>
  <c r="S2209" i="4"/>
  <c r="S2208" i="4"/>
  <c r="S2207" i="4"/>
  <c r="S2206" i="4"/>
  <c r="S2205" i="4"/>
  <c r="S2204" i="4"/>
  <c r="S2203" i="4"/>
  <c r="S2202" i="4"/>
  <c r="S2201" i="4"/>
  <c r="S2200" i="4"/>
  <c r="S2199" i="4"/>
  <c r="S2198" i="4"/>
  <c r="S2197" i="4"/>
  <c r="S2196" i="4"/>
  <c r="S2195" i="4"/>
  <c r="S2194" i="4"/>
  <c r="S2193" i="4"/>
  <c r="S2192" i="4"/>
  <c r="S2191" i="4"/>
  <c r="S2190" i="4"/>
  <c r="S2189" i="4"/>
  <c r="S2188" i="4"/>
  <c r="S2187" i="4"/>
  <c r="S2186" i="4"/>
  <c r="S2185" i="4"/>
  <c r="S2184" i="4"/>
  <c r="S2183" i="4"/>
  <c r="S2182" i="4"/>
  <c r="S2181" i="4"/>
  <c r="S2180" i="4"/>
  <c r="S2179" i="4"/>
  <c r="S2178" i="4"/>
  <c r="S2177" i="4"/>
  <c r="S2176" i="4"/>
  <c r="S2175" i="4"/>
  <c r="S2174" i="4"/>
  <c r="S2173" i="4"/>
  <c r="S2172" i="4"/>
  <c r="S2171" i="4"/>
  <c r="S2170" i="4"/>
  <c r="S2169" i="4"/>
  <c r="S2168" i="4"/>
  <c r="S2167" i="4"/>
  <c r="S2166" i="4"/>
  <c r="S2165" i="4"/>
  <c r="S2164" i="4"/>
  <c r="S2163" i="4"/>
  <c r="S2162" i="4"/>
  <c r="S2161" i="4"/>
  <c r="S2160" i="4"/>
  <c r="S2159" i="4"/>
  <c r="S2158" i="4"/>
  <c r="S2157" i="4"/>
  <c r="S2156" i="4"/>
  <c r="S2155" i="4"/>
  <c r="S2154" i="4"/>
  <c r="S2153" i="4"/>
  <c r="S2152" i="4"/>
  <c r="S2151" i="4"/>
  <c r="S2150" i="4"/>
  <c r="S2149" i="4"/>
  <c r="S2148" i="4"/>
  <c r="S2147" i="4"/>
  <c r="S2146" i="4"/>
  <c r="S2145" i="4"/>
  <c r="S2144" i="4"/>
  <c r="S2143" i="4"/>
  <c r="S2142" i="4"/>
  <c r="S2141" i="4"/>
  <c r="S2140" i="4"/>
  <c r="S2139" i="4"/>
  <c r="S2138" i="4"/>
  <c r="S2137" i="4"/>
  <c r="S2136" i="4"/>
  <c r="S2135" i="4"/>
  <c r="S2134" i="4"/>
  <c r="S2133" i="4"/>
  <c r="S2132" i="4"/>
  <c r="S2131" i="4"/>
  <c r="S2130" i="4"/>
  <c r="S2129" i="4"/>
  <c r="S2128" i="4"/>
  <c r="S2127" i="4"/>
  <c r="S2126" i="4"/>
  <c r="S2125" i="4"/>
  <c r="S2124" i="4"/>
  <c r="S2123" i="4"/>
  <c r="S2122" i="4"/>
  <c r="S2121" i="4"/>
  <c r="S2120" i="4"/>
  <c r="S2119" i="4"/>
  <c r="S2118" i="4"/>
  <c r="S2117" i="4"/>
  <c r="S2116" i="4"/>
  <c r="S2115" i="4"/>
  <c r="S2114" i="4"/>
  <c r="S2113" i="4"/>
  <c r="S2112" i="4"/>
  <c r="S2111" i="4"/>
  <c r="S2110" i="4"/>
  <c r="S2109" i="4"/>
  <c r="S2108" i="4"/>
  <c r="S2107" i="4"/>
  <c r="S2106" i="4"/>
  <c r="S2105" i="4"/>
  <c r="S2104" i="4"/>
  <c r="S2103" i="4"/>
  <c r="S2102" i="4"/>
  <c r="S2101" i="4"/>
  <c r="S2100" i="4"/>
  <c r="S2099" i="4"/>
  <c r="S2098" i="4"/>
  <c r="S2097" i="4"/>
  <c r="S2096" i="4"/>
  <c r="S2095" i="4"/>
  <c r="S2094" i="4"/>
  <c r="S2093" i="4"/>
  <c r="S2092" i="4"/>
  <c r="S2091" i="4"/>
  <c r="S2090" i="4"/>
  <c r="S2089" i="4"/>
  <c r="S2088" i="4"/>
  <c r="S2087" i="4"/>
  <c r="S2086" i="4"/>
  <c r="S2085" i="4"/>
  <c r="S2084" i="4"/>
  <c r="S2083" i="4"/>
  <c r="S2082" i="4"/>
  <c r="S2081" i="4"/>
  <c r="S2080" i="4"/>
  <c r="S2079" i="4"/>
  <c r="S2078" i="4"/>
  <c r="S2077" i="4"/>
  <c r="S2076" i="4"/>
  <c r="S2075" i="4"/>
  <c r="S2074" i="4"/>
  <c r="S2073" i="4"/>
  <c r="S2072" i="4"/>
  <c r="S2071" i="4"/>
  <c r="S2070" i="4"/>
  <c r="S2069" i="4"/>
  <c r="S2068" i="4"/>
  <c r="S2067" i="4"/>
  <c r="S2066" i="4"/>
  <c r="S2065" i="4"/>
  <c r="S2064" i="4"/>
  <c r="S2063" i="4"/>
  <c r="S2062" i="4"/>
  <c r="S2061" i="4"/>
  <c r="S2060" i="4"/>
  <c r="S2059" i="4"/>
  <c r="S2058" i="4"/>
  <c r="S2057" i="4"/>
  <c r="S2056" i="4"/>
  <c r="S2055" i="4"/>
  <c r="S2054" i="4"/>
  <c r="S2053" i="4"/>
  <c r="S2052" i="4"/>
  <c r="S2051" i="4"/>
  <c r="S2050" i="4"/>
  <c r="S2049" i="4"/>
  <c r="S2048" i="4"/>
  <c r="S2047" i="4"/>
  <c r="S2046" i="4"/>
  <c r="S2045" i="4"/>
  <c r="S2044" i="4"/>
  <c r="S2043" i="4"/>
  <c r="S2042" i="4"/>
  <c r="S2041" i="4"/>
  <c r="S2040" i="4"/>
  <c r="S2039" i="4"/>
  <c r="S2038" i="4"/>
  <c r="S2037" i="4"/>
  <c r="S2036" i="4"/>
  <c r="S2035" i="4"/>
  <c r="S2034" i="4"/>
  <c r="S2033" i="4"/>
  <c r="S2032" i="4"/>
  <c r="S2031" i="4"/>
  <c r="S2030" i="4"/>
  <c r="S2029" i="4"/>
  <c r="S2028" i="4"/>
  <c r="S2027" i="4"/>
  <c r="S2026" i="4"/>
  <c r="S2025" i="4"/>
  <c r="S2024" i="4"/>
  <c r="S2023" i="4"/>
  <c r="S2022" i="4"/>
  <c r="S2021" i="4"/>
  <c r="S2020" i="4"/>
  <c r="S2019" i="4"/>
  <c r="S2018" i="4"/>
  <c r="S2017" i="4"/>
  <c r="S2016" i="4"/>
  <c r="S2015" i="4"/>
  <c r="S2014" i="4"/>
  <c r="S2013" i="4"/>
  <c r="S2012" i="4"/>
  <c r="S2011" i="4"/>
  <c r="S2010" i="4"/>
  <c r="S2009" i="4"/>
  <c r="S2008" i="4"/>
  <c r="S2007" i="4"/>
  <c r="S2006" i="4"/>
  <c r="S2005" i="4"/>
  <c r="S2004" i="4"/>
  <c r="S2003" i="4"/>
  <c r="S2002" i="4"/>
  <c r="S2001" i="4"/>
  <c r="S2000" i="4"/>
  <c r="S1999" i="4"/>
  <c r="S1998" i="4"/>
  <c r="S1997" i="4"/>
  <c r="S1996" i="4"/>
  <c r="S1995" i="4"/>
  <c r="S1994" i="4"/>
  <c r="S1993" i="4"/>
  <c r="S1992" i="4"/>
  <c r="S1991" i="4"/>
  <c r="S1990" i="4"/>
  <c r="S1989" i="4"/>
  <c r="S1988" i="4"/>
  <c r="S1987" i="4"/>
  <c r="S1986" i="4"/>
  <c r="S1985" i="4"/>
  <c r="S1984" i="4"/>
  <c r="S1983" i="4"/>
  <c r="S1982" i="4"/>
  <c r="S1981" i="4"/>
  <c r="S1980" i="4"/>
  <c r="S1979" i="4"/>
  <c r="S1978" i="4"/>
  <c r="S1977" i="4"/>
  <c r="S1976" i="4"/>
  <c r="S1975" i="4"/>
  <c r="S1974" i="4"/>
  <c r="S1973" i="4"/>
  <c r="S1972" i="4"/>
  <c r="S1971" i="4"/>
  <c r="S1970" i="4"/>
  <c r="S1969" i="4"/>
  <c r="S1968" i="4"/>
  <c r="S1967" i="4"/>
  <c r="S1966" i="4"/>
  <c r="S1965" i="4"/>
  <c r="S1964" i="4"/>
  <c r="S1963" i="4"/>
  <c r="S1962" i="4"/>
  <c r="S1961" i="4"/>
  <c r="S1960" i="4"/>
  <c r="S1959" i="4"/>
  <c r="S1958" i="4"/>
  <c r="S1957" i="4"/>
  <c r="S1956" i="4"/>
  <c r="S1955" i="4"/>
  <c r="S1954" i="4"/>
  <c r="S1953" i="4"/>
  <c r="S1952" i="4"/>
  <c r="S1951" i="4"/>
  <c r="S1950" i="4"/>
  <c r="S1949" i="4"/>
  <c r="S1948" i="4"/>
  <c r="S1947" i="4"/>
  <c r="S1946" i="4"/>
  <c r="S1945" i="4"/>
  <c r="S1944" i="4"/>
  <c r="S1943" i="4"/>
  <c r="S1942" i="4"/>
  <c r="S1941" i="4"/>
  <c r="S1940" i="4"/>
  <c r="S1939" i="4"/>
  <c r="S1938" i="4"/>
  <c r="S1937" i="4"/>
  <c r="S1936" i="4"/>
  <c r="S1935" i="4"/>
  <c r="S1934" i="4"/>
  <c r="S1933" i="4"/>
  <c r="S1932" i="4"/>
  <c r="S1931" i="4"/>
  <c r="S1930" i="4"/>
  <c r="S1929" i="4"/>
  <c r="S1928" i="4"/>
  <c r="S1927" i="4"/>
  <c r="S1926" i="4"/>
  <c r="S1925" i="4"/>
  <c r="S1924" i="4"/>
  <c r="S1923" i="4"/>
  <c r="S1922" i="4"/>
  <c r="S1921" i="4"/>
  <c r="S1920" i="4"/>
  <c r="S1919" i="4"/>
  <c r="S1918" i="4"/>
  <c r="S1917" i="4"/>
  <c r="S1916" i="4"/>
  <c r="S1915" i="4"/>
  <c r="S1914" i="4"/>
  <c r="S1913" i="4"/>
  <c r="S1912" i="4"/>
  <c r="S1911" i="4"/>
  <c r="S1910" i="4"/>
  <c r="S1909" i="4"/>
  <c r="S1908" i="4"/>
  <c r="S1907" i="4"/>
  <c r="S1906" i="4"/>
  <c r="S1905" i="4"/>
  <c r="S1904" i="4"/>
  <c r="S1903" i="4"/>
  <c r="S1902" i="4"/>
  <c r="S1901" i="4"/>
  <c r="S1900" i="4"/>
  <c r="S1899" i="4"/>
  <c r="S1898" i="4"/>
  <c r="S1897" i="4"/>
  <c r="S1896" i="4"/>
  <c r="S1895" i="4"/>
  <c r="S1894" i="4"/>
  <c r="S1893" i="4"/>
  <c r="S1892" i="4"/>
  <c r="S1891" i="4"/>
  <c r="S1890" i="4"/>
  <c r="S1889" i="4"/>
  <c r="S1888" i="4"/>
  <c r="S1887" i="4"/>
  <c r="S1886" i="4"/>
  <c r="S1885" i="4"/>
  <c r="S1884" i="4"/>
  <c r="S1883" i="4"/>
  <c r="S1882" i="4"/>
  <c r="S1881" i="4"/>
  <c r="S1880" i="4"/>
  <c r="S1879" i="4"/>
  <c r="S1878" i="4"/>
  <c r="S1877" i="4"/>
  <c r="S1876" i="4"/>
  <c r="S1875" i="4"/>
  <c r="S1874" i="4"/>
  <c r="S1873" i="4"/>
  <c r="S1872" i="4"/>
  <c r="S1871" i="4"/>
  <c r="S1870" i="4"/>
  <c r="S1869" i="4"/>
  <c r="S1868" i="4"/>
  <c r="S1867" i="4"/>
  <c r="S1866" i="4"/>
  <c r="S1865" i="4"/>
  <c r="S1864" i="4"/>
  <c r="S1863" i="4"/>
  <c r="S1862" i="4"/>
  <c r="S1861" i="4"/>
  <c r="S1860" i="4"/>
  <c r="S1859" i="4"/>
  <c r="S1858" i="4"/>
  <c r="S1857" i="4"/>
  <c r="S1856" i="4"/>
  <c r="S1855" i="4"/>
  <c r="S1854" i="4"/>
  <c r="S1853" i="4"/>
  <c r="S1852" i="4"/>
  <c r="S1851" i="4"/>
  <c r="S1850" i="4"/>
  <c r="S1849" i="4"/>
  <c r="S1848" i="4"/>
  <c r="S1847" i="4"/>
  <c r="S1846" i="4"/>
  <c r="S1845" i="4"/>
  <c r="S1844" i="4"/>
  <c r="S1843" i="4"/>
  <c r="S1842" i="4"/>
  <c r="S1841" i="4"/>
  <c r="S1840" i="4"/>
  <c r="S1839" i="4"/>
  <c r="S1838" i="4"/>
  <c r="S1837" i="4"/>
  <c r="S1836" i="4"/>
  <c r="S1835" i="4"/>
  <c r="S1834" i="4"/>
  <c r="S1833" i="4"/>
  <c r="S1832" i="4"/>
  <c r="S1831" i="4"/>
  <c r="S1830" i="4"/>
  <c r="S1829" i="4"/>
  <c r="S1828" i="4"/>
  <c r="S1827" i="4"/>
  <c r="S1826" i="4"/>
  <c r="S1825" i="4"/>
  <c r="S1824" i="4"/>
  <c r="S1823" i="4"/>
  <c r="S1822" i="4"/>
  <c r="S1821" i="4"/>
  <c r="S1820" i="4"/>
  <c r="S1819" i="4"/>
  <c r="S1818" i="4"/>
  <c r="S1817" i="4"/>
  <c r="S1816" i="4"/>
  <c r="S1815" i="4"/>
  <c r="S1814" i="4"/>
  <c r="S1813" i="4"/>
  <c r="S1812" i="4"/>
  <c r="S1811" i="4"/>
  <c r="S1810" i="4"/>
  <c r="S1809" i="4"/>
  <c r="S1808" i="4"/>
  <c r="S1807" i="4"/>
  <c r="S1806" i="4"/>
  <c r="S1805" i="4"/>
  <c r="S1804" i="4"/>
  <c r="S1803" i="4"/>
  <c r="S1802" i="4"/>
  <c r="S1801" i="4"/>
  <c r="S1800" i="4"/>
  <c r="S1799" i="4"/>
  <c r="S1798" i="4"/>
  <c r="S1797" i="4"/>
  <c r="S1796" i="4"/>
  <c r="S1795" i="4"/>
  <c r="S1794" i="4"/>
  <c r="S1793" i="4"/>
  <c r="S1792" i="4"/>
  <c r="S1791" i="4"/>
  <c r="S1790" i="4"/>
  <c r="S1789" i="4"/>
  <c r="S1788" i="4"/>
  <c r="S1787" i="4"/>
  <c r="S1786" i="4"/>
  <c r="S1785" i="4"/>
  <c r="S1784" i="4"/>
  <c r="S1783" i="4"/>
  <c r="S1782" i="4"/>
  <c r="S1781" i="4"/>
  <c r="S1780" i="4"/>
  <c r="S1779" i="4"/>
  <c r="S1778" i="4"/>
  <c r="S1777" i="4"/>
  <c r="S1776" i="4"/>
  <c r="S1775" i="4"/>
  <c r="S1774" i="4"/>
  <c r="S1773" i="4"/>
  <c r="S1772" i="4"/>
  <c r="S1771" i="4"/>
  <c r="S1770" i="4"/>
  <c r="S1769" i="4"/>
  <c r="S1768" i="4"/>
  <c r="S1767" i="4"/>
  <c r="S1766" i="4"/>
  <c r="S1765" i="4"/>
  <c r="S1764" i="4"/>
  <c r="S1763" i="4"/>
  <c r="S1762" i="4"/>
  <c r="S1761" i="4"/>
  <c r="S1760" i="4"/>
  <c r="S1759" i="4"/>
  <c r="S1758" i="4"/>
  <c r="S1757" i="4"/>
  <c r="S1756" i="4"/>
  <c r="S1755" i="4"/>
  <c r="S1754" i="4"/>
  <c r="S1753" i="4"/>
  <c r="S1752" i="4"/>
  <c r="S1751" i="4"/>
  <c r="S1750" i="4"/>
  <c r="S1749" i="4"/>
  <c r="S1748" i="4"/>
  <c r="S1747" i="4"/>
  <c r="S1746" i="4"/>
  <c r="S1745" i="4"/>
  <c r="S1744" i="4"/>
  <c r="S1743" i="4"/>
  <c r="S1742" i="4"/>
  <c r="S1741" i="4"/>
  <c r="S1740" i="4"/>
  <c r="S1739" i="4"/>
  <c r="S1738" i="4"/>
  <c r="S1737" i="4"/>
  <c r="S1736" i="4"/>
  <c r="S1735" i="4"/>
  <c r="S1734" i="4"/>
  <c r="S1733" i="4"/>
  <c r="S1732" i="4"/>
  <c r="S1731" i="4"/>
  <c r="S1730" i="4"/>
  <c r="S1729" i="4"/>
  <c r="S1728" i="4"/>
  <c r="S1727" i="4"/>
  <c r="S1726" i="4"/>
  <c r="S1725" i="4"/>
  <c r="S1724" i="4"/>
  <c r="S1723" i="4"/>
  <c r="S1722" i="4"/>
  <c r="S1721" i="4"/>
  <c r="S1720" i="4"/>
  <c r="S1719" i="4"/>
  <c r="S1718" i="4"/>
  <c r="S1717" i="4"/>
  <c r="S1716" i="4"/>
  <c r="S1715" i="4"/>
  <c r="S1714" i="4"/>
  <c r="S1713" i="4"/>
  <c r="S1712" i="4"/>
  <c r="S1711" i="4"/>
  <c r="S1710" i="4"/>
  <c r="S1709" i="4"/>
  <c r="S1708" i="4"/>
  <c r="S1707" i="4"/>
  <c r="S1706" i="4"/>
  <c r="S1705" i="4"/>
  <c r="S1704" i="4"/>
  <c r="S1703" i="4"/>
  <c r="S1702" i="4"/>
  <c r="S1701" i="4"/>
  <c r="S1700" i="4"/>
  <c r="S1699" i="4"/>
  <c r="S1698" i="4"/>
  <c r="S1697" i="4"/>
  <c r="S1696" i="4"/>
  <c r="S1695" i="4"/>
  <c r="S1694" i="4"/>
  <c r="S1693" i="4"/>
  <c r="S1692" i="4"/>
  <c r="S1691" i="4"/>
  <c r="S1690" i="4"/>
  <c r="S1689" i="4"/>
  <c r="S1688" i="4"/>
  <c r="S1687" i="4"/>
  <c r="S1686" i="4"/>
  <c r="S1685" i="4"/>
  <c r="S1684" i="4"/>
  <c r="S1683" i="4"/>
  <c r="S1682" i="4"/>
  <c r="S1681" i="4"/>
  <c r="S1680" i="4"/>
  <c r="S1679" i="4"/>
  <c r="S1678" i="4"/>
  <c r="S1677" i="4"/>
  <c r="S1676" i="4"/>
  <c r="S1675" i="4"/>
  <c r="S1674" i="4"/>
  <c r="S1673" i="4"/>
  <c r="S1672" i="4"/>
  <c r="S1671" i="4"/>
  <c r="S1670" i="4"/>
  <c r="S1669" i="4"/>
  <c r="S1668" i="4"/>
  <c r="S1667" i="4"/>
  <c r="S1666" i="4"/>
  <c r="S1665" i="4"/>
  <c r="S1664" i="4"/>
  <c r="S1663" i="4"/>
  <c r="S1662" i="4"/>
  <c r="S1661" i="4"/>
  <c r="S1660" i="4"/>
  <c r="S1659" i="4"/>
  <c r="S1658" i="4"/>
  <c r="S1657" i="4"/>
  <c r="S1656" i="4"/>
  <c r="S1655" i="4"/>
  <c r="S1654" i="4"/>
  <c r="S1653" i="4"/>
  <c r="S1652" i="4"/>
  <c r="S1651" i="4"/>
  <c r="S1650" i="4"/>
  <c r="S1649" i="4"/>
  <c r="S1648" i="4"/>
  <c r="S1647" i="4"/>
  <c r="S1646" i="4"/>
  <c r="S1645" i="4"/>
  <c r="S1644" i="4"/>
  <c r="S1643" i="4"/>
  <c r="S1642" i="4"/>
  <c r="S1641" i="4"/>
  <c r="S1640" i="4"/>
  <c r="S1639" i="4"/>
  <c r="S1638" i="4"/>
  <c r="S1637" i="4"/>
  <c r="S1636" i="4"/>
  <c r="S1635" i="4"/>
  <c r="S1634" i="4"/>
  <c r="S1633" i="4"/>
  <c r="S1632" i="4"/>
  <c r="S1631" i="4"/>
  <c r="S1630" i="4"/>
  <c r="S1629" i="4"/>
  <c r="S1628" i="4"/>
  <c r="S1627" i="4"/>
  <c r="S1626" i="4"/>
  <c r="S1625" i="4"/>
  <c r="S1624" i="4"/>
  <c r="S1623" i="4"/>
  <c r="S1622" i="4"/>
  <c r="S1621" i="4"/>
  <c r="S1620" i="4"/>
  <c r="S1619" i="4"/>
  <c r="S1618" i="4"/>
  <c r="S1617" i="4"/>
  <c r="S1616" i="4"/>
  <c r="S1615" i="4"/>
  <c r="S1614" i="4"/>
  <c r="S1613" i="4"/>
  <c r="S1612" i="4"/>
  <c r="S1611" i="4"/>
  <c r="S1610" i="4"/>
  <c r="S1609" i="4"/>
  <c r="S1608" i="4"/>
  <c r="S1607" i="4"/>
  <c r="S1606" i="4"/>
  <c r="S1605" i="4"/>
  <c r="S1604" i="4"/>
  <c r="S1603" i="4"/>
  <c r="S1602" i="4"/>
  <c r="S1601" i="4"/>
  <c r="S1600" i="4"/>
  <c r="S1599" i="4"/>
  <c r="S1598" i="4"/>
  <c r="S1597" i="4"/>
  <c r="S1596" i="4"/>
  <c r="S1595" i="4"/>
  <c r="S1594" i="4"/>
  <c r="S1593" i="4"/>
  <c r="S1592" i="4"/>
  <c r="S1591" i="4"/>
  <c r="S1590" i="4"/>
  <c r="S1589" i="4"/>
  <c r="S1588" i="4"/>
  <c r="S1587" i="4"/>
  <c r="S1586" i="4"/>
  <c r="S1585" i="4"/>
  <c r="S1584" i="4"/>
  <c r="S1583" i="4"/>
  <c r="S1582" i="4"/>
  <c r="S1581" i="4"/>
  <c r="S1580" i="4"/>
  <c r="S1579" i="4"/>
  <c r="S1578" i="4"/>
  <c r="S1577" i="4"/>
  <c r="S1576" i="4"/>
  <c r="S1575" i="4"/>
  <c r="S1574" i="4"/>
  <c r="S1573" i="4"/>
  <c r="S1572" i="4"/>
  <c r="S1571" i="4"/>
  <c r="S1570" i="4"/>
  <c r="S1569" i="4"/>
  <c r="S1568" i="4"/>
  <c r="S1567" i="4"/>
  <c r="S1566" i="4"/>
  <c r="S1565" i="4"/>
  <c r="S1564" i="4"/>
  <c r="S1563" i="4"/>
  <c r="S1562" i="4"/>
  <c r="S1561" i="4"/>
  <c r="S1560" i="4"/>
  <c r="S1559" i="4"/>
  <c r="S1558" i="4"/>
  <c r="S1557" i="4"/>
  <c r="S1556" i="4"/>
  <c r="S1555" i="4"/>
  <c r="S1554" i="4"/>
  <c r="S1553" i="4"/>
  <c r="S1552" i="4"/>
  <c r="S1551" i="4"/>
  <c r="S1550" i="4"/>
  <c r="S1549" i="4"/>
  <c r="S1548" i="4"/>
  <c r="S1547" i="4"/>
  <c r="S1546" i="4"/>
  <c r="S1545" i="4"/>
  <c r="S1544" i="4"/>
  <c r="S1543" i="4"/>
  <c r="S1542" i="4"/>
  <c r="S1541" i="4"/>
  <c r="S1540" i="4"/>
  <c r="S1539" i="4"/>
  <c r="S1538" i="4"/>
  <c r="S1537" i="4"/>
  <c r="S1536" i="4"/>
  <c r="S1535" i="4"/>
  <c r="S1534" i="4"/>
  <c r="S1533" i="4"/>
  <c r="S1532" i="4"/>
  <c r="S1531" i="4"/>
  <c r="S1530" i="4"/>
  <c r="S1529" i="4"/>
  <c r="S1528" i="4"/>
  <c r="S1527" i="4"/>
  <c r="S1526" i="4"/>
  <c r="S1525" i="4"/>
  <c r="S1524" i="4"/>
  <c r="S1523" i="4"/>
  <c r="S1522" i="4"/>
  <c r="S1521" i="4"/>
  <c r="S1520" i="4"/>
  <c r="S1519" i="4"/>
  <c r="S1518" i="4"/>
  <c r="S1517" i="4"/>
  <c r="S1516" i="4"/>
  <c r="S1515" i="4"/>
  <c r="S1514" i="4"/>
  <c r="S1513" i="4"/>
  <c r="S1512" i="4"/>
  <c r="S1511" i="4"/>
  <c r="S1510" i="4"/>
  <c r="S1509" i="4"/>
  <c r="S1508" i="4"/>
  <c r="S1507" i="4"/>
  <c r="S1506" i="4"/>
  <c r="S1505" i="4"/>
  <c r="S1504" i="4"/>
  <c r="S1503" i="4"/>
  <c r="S1502" i="4"/>
  <c r="S1501" i="4"/>
  <c r="S1500" i="4"/>
  <c r="S1499" i="4"/>
  <c r="S1498" i="4"/>
  <c r="S1497" i="4"/>
  <c r="S1496" i="4"/>
  <c r="S1495" i="4"/>
  <c r="S1494" i="4"/>
  <c r="S1493" i="4"/>
  <c r="S1492" i="4"/>
  <c r="S1491" i="4"/>
  <c r="S1490" i="4"/>
  <c r="S1489" i="4"/>
  <c r="S1488" i="4"/>
  <c r="S1487" i="4"/>
  <c r="S1486" i="4"/>
  <c r="S1485" i="4"/>
  <c r="S1484" i="4"/>
  <c r="S1483" i="4"/>
  <c r="S1482" i="4"/>
  <c r="S1481" i="4"/>
  <c r="S1480" i="4"/>
  <c r="S1479" i="4"/>
  <c r="S1478" i="4"/>
  <c r="S1477" i="4"/>
  <c r="S1476" i="4"/>
  <c r="S1475" i="4"/>
  <c r="S1474" i="4"/>
  <c r="S1473" i="4"/>
  <c r="S1472" i="4"/>
  <c r="S1471" i="4"/>
  <c r="S1470" i="4"/>
  <c r="S1469" i="4"/>
  <c r="S1468" i="4"/>
  <c r="S1467" i="4"/>
  <c r="S1466" i="4"/>
  <c r="S1465" i="4"/>
  <c r="S1464" i="4"/>
  <c r="S1463" i="4"/>
  <c r="S1462" i="4"/>
  <c r="S1461" i="4"/>
  <c r="S1460" i="4"/>
  <c r="S1459" i="4"/>
  <c r="S1458" i="4"/>
  <c r="S1457" i="4"/>
  <c r="S1456" i="4"/>
  <c r="S1455" i="4"/>
  <c r="S1454" i="4"/>
  <c r="S1453" i="4"/>
  <c r="S1452" i="4"/>
  <c r="S1451" i="4"/>
  <c r="S1450" i="4"/>
  <c r="S1449" i="4"/>
  <c r="S1448" i="4"/>
  <c r="S1447" i="4"/>
  <c r="S1446" i="4"/>
  <c r="S1445" i="4"/>
  <c r="S1444" i="4"/>
  <c r="S1443" i="4"/>
  <c r="S1442" i="4"/>
  <c r="S1441" i="4"/>
  <c r="S1440" i="4"/>
  <c r="S1439" i="4"/>
  <c r="S1438" i="4"/>
  <c r="S1437" i="4"/>
  <c r="S1436" i="4"/>
  <c r="S1435" i="4"/>
  <c r="S1434" i="4"/>
  <c r="S1433" i="4"/>
  <c r="S1432" i="4"/>
  <c r="S1431" i="4"/>
  <c r="S1430" i="4"/>
  <c r="S1429" i="4"/>
  <c r="S1428" i="4"/>
  <c r="S1427" i="4"/>
  <c r="S1426" i="4"/>
  <c r="S1425" i="4"/>
  <c r="S1424" i="4"/>
  <c r="S1423" i="4"/>
  <c r="S1422" i="4"/>
  <c r="S1421" i="4"/>
  <c r="S1420" i="4"/>
  <c r="S1419" i="4"/>
  <c r="S1418" i="4"/>
  <c r="S1417" i="4"/>
  <c r="S1416" i="4"/>
  <c r="S1415" i="4"/>
  <c r="S1414" i="4"/>
  <c r="S1413" i="4"/>
  <c r="S1412" i="4"/>
  <c r="S1411" i="4"/>
  <c r="S1410" i="4"/>
  <c r="S1409" i="4"/>
  <c r="S1408" i="4"/>
  <c r="S1407" i="4"/>
  <c r="S1406" i="4"/>
  <c r="S1405" i="4"/>
  <c r="S1404" i="4"/>
  <c r="S1403" i="4"/>
  <c r="S1402" i="4"/>
  <c r="S1401" i="4"/>
  <c r="S1400" i="4"/>
  <c r="S1399" i="4"/>
  <c r="S1398" i="4"/>
  <c r="S1397" i="4"/>
  <c r="S1396" i="4"/>
  <c r="S1395" i="4"/>
  <c r="S1394" i="4"/>
  <c r="S1393" i="4"/>
  <c r="S1392" i="4"/>
  <c r="S1391" i="4"/>
  <c r="S1390" i="4"/>
  <c r="S1389" i="4"/>
  <c r="S1388" i="4"/>
  <c r="S1387" i="4"/>
  <c r="S1386" i="4"/>
  <c r="S1385" i="4"/>
  <c r="S1384" i="4"/>
  <c r="S1383" i="4"/>
  <c r="S1382" i="4"/>
  <c r="S1381" i="4"/>
  <c r="S1380" i="4"/>
  <c r="S1379" i="4"/>
  <c r="S1378" i="4"/>
  <c r="S1377" i="4"/>
  <c r="S1376" i="4"/>
  <c r="S1375" i="4"/>
  <c r="S1374" i="4"/>
  <c r="S1373" i="4"/>
  <c r="S1372" i="4"/>
  <c r="S1371" i="4"/>
  <c r="S1370" i="4"/>
  <c r="S1369" i="4"/>
  <c r="S1368" i="4"/>
  <c r="S1367" i="4"/>
  <c r="S1366" i="4"/>
  <c r="S1365" i="4"/>
  <c r="S1364" i="4"/>
  <c r="S1363" i="4"/>
  <c r="S1362" i="4"/>
  <c r="S1361" i="4"/>
  <c r="S1360" i="4"/>
  <c r="S1359" i="4"/>
  <c r="S1358" i="4"/>
  <c r="S1357" i="4"/>
  <c r="S1356" i="4"/>
  <c r="S1355" i="4"/>
  <c r="S1354" i="4"/>
  <c r="S1353" i="4"/>
  <c r="S1352" i="4"/>
  <c r="S1351" i="4"/>
  <c r="S1350" i="4"/>
  <c r="S1349" i="4"/>
  <c r="S1348" i="4"/>
  <c r="S1347" i="4"/>
  <c r="S1346" i="4"/>
  <c r="S1345" i="4"/>
  <c r="S1344" i="4"/>
  <c r="S1343" i="4"/>
  <c r="S1342" i="4"/>
  <c r="S1341" i="4"/>
  <c r="S1340" i="4"/>
  <c r="S1339" i="4"/>
  <c r="S1338" i="4"/>
  <c r="S1337" i="4"/>
  <c r="S1336" i="4"/>
  <c r="S1335" i="4"/>
  <c r="S1334" i="4"/>
  <c r="S1333" i="4"/>
  <c r="S1332" i="4"/>
  <c r="S1331" i="4"/>
  <c r="S1330" i="4"/>
  <c r="S1329" i="4"/>
  <c r="S1328" i="4"/>
  <c r="S1327" i="4"/>
  <c r="S1326" i="4"/>
  <c r="S1325" i="4"/>
  <c r="S1324" i="4"/>
  <c r="S1323" i="4"/>
  <c r="S1322" i="4"/>
  <c r="S1321" i="4"/>
  <c r="S1320" i="4"/>
  <c r="S1319" i="4"/>
  <c r="S1318" i="4"/>
  <c r="S1317" i="4"/>
  <c r="S1316" i="4"/>
  <c r="S1315" i="4"/>
  <c r="S1314" i="4"/>
  <c r="S1313" i="4"/>
  <c r="S1312" i="4"/>
  <c r="S1311" i="4"/>
  <c r="S1310" i="4"/>
  <c r="S1309" i="4"/>
  <c r="S1308" i="4"/>
  <c r="S1307" i="4"/>
  <c r="S1306" i="4"/>
  <c r="S1305" i="4"/>
  <c r="S1304" i="4"/>
  <c r="S1303" i="4"/>
  <c r="S1302" i="4"/>
  <c r="S1301" i="4"/>
  <c r="S1300" i="4"/>
  <c r="S1299" i="4"/>
  <c r="S1298" i="4"/>
  <c r="S1297" i="4"/>
  <c r="S1296" i="4"/>
  <c r="S1295" i="4"/>
  <c r="S1294" i="4"/>
  <c r="S1293" i="4"/>
  <c r="S1292" i="4"/>
  <c r="S1291" i="4"/>
  <c r="S1290" i="4"/>
  <c r="S1289" i="4"/>
  <c r="S1288" i="4"/>
  <c r="S1287" i="4"/>
  <c r="S1286" i="4"/>
  <c r="S1285" i="4"/>
  <c r="S1284" i="4"/>
  <c r="S1283" i="4"/>
  <c r="S1282" i="4"/>
  <c r="S1281" i="4"/>
  <c r="S1280" i="4"/>
  <c r="S1279" i="4"/>
  <c r="S1278" i="4"/>
  <c r="S1277" i="4"/>
  <c r="S1276" i="4"/>
  <c r="S1275" i="4"/>
  <c r="S1274" i="4"/>
  <c r="S1273" i="4"/>
  <c r="S1272" i="4"/>
  <c r="S1271" i="4"/>
  <c r="S1270" i="4"/>
  <c r="S1269" i="4"/>
  <c r="S1268" i="4"/>
  <c r="S1267" i="4"/>
  <c r="S1266" i="4"/>
  <c r="S1265" i="4"/>
  <c r="S1264" i="4"/>
  <c r="S1263" i="4"/>
  <c r="S1262" i="4"/>
  <c r="S1261" i="4"/>
  <c r="S1260" i="4"/>
  <c r="S1259" i="4"/>
  <c r="S1258" i="4"/>
  <c r="S1257" i="4"/>
  <c r="S1256" i="4"/>
  <c r="S1255" i="4"/>
  <c r="S1254" i="4"/>
  <c r="S1253" i="4"/>
  <c r="S1252" i="4"/>
  <c r="S1251" i="4"/>
  <c r="S1250" i="4"/>
  <c r="S1249" i="4"/>
  <c r="S1248" i="4"/>
  <c r="S1247" i="4"/>
  <c r="S1246" i="4"/>
  <c r="S1245" i="4"/>
  <c r="S1244" i="4"/>
  <c r="S1243" i="4"/>
  <c r="S1242" i="4"/>
  <c r="S1241" i="4"/>
  <c r="S1240" i="4"/>
  <c r="S1239" i="4"/>
  <c r="S1238" i="4"/>
  <c r="S1237" i="4"/>
  <c r="S1236" i="4"/>
  <c r="S1235" i="4"/>
  <c r="S1234" i="4"/>
  <c r="S1233" i="4"/>
  <c r="S1232" i="4"/>
  <c r="S1231" i="4"/>
  <c r="S1230" i="4"/>
  <c r="S1229" i="4"/>
  <c r="S1228" i="4"/>
  <c r="S1227" i="4"/>
  <c r="S1226" i="4"/>
  <c r="S1225" i="4"/>
  <c r="S1224" i="4"/>
  <c r="S1223" i="4"/>
  <c r="S1222" i="4"/>
  <c r="S1221" i="4"/>
  <c r="S1220" i="4"/>
  <c r="S1219" i="4"/>
  <c r="S1218" i="4"/>
  <c r="S1217" i="4"/>
  <c r="S1216" i="4"/>
  <c r="S1215" i="4"/>
  <c r="S1214" i="4"/>
  <c r="S1213" i="4"/>
  <c r="S1212" i="4"/>
  <c r="S1211" i="4"/>
  <c r="S1210" i="4"/>
  <c r="S1209" i="4"/>
  <c r="S1208" i="4"/>
  <c r="S1207" i="4"/>
  <c r="S1206" i="4"/>
  <c r="S1205" i="4"/>
  <c r="S1204" i="4"/>
  <c r="S1203" i="4"/>
  <c r="S1202" i="4"/>
  <c r="S1201" i="4"/>
  <c r="S1200" i="4"/>
  <c r="S1199" i="4"/>
  <c r="S1198" i="4"/>
  <c r="S1197" i="4"/>
  <c r="S1196" i="4"/>
  <c r="S1195" i="4"/>
  <c r="S1194" i="4"/>
  <c r="S1193" i="4"/>
  <c r="S1192" i="4"/>
  <c r="S1191" i="4"/>
  <c r="S1190" i="4"/>
  <c r="S1189" i="4"/>
  <c r="S1188" i="4"/>
  <c r="S1187" i="4"/>
  <c r="S1186" i="4"/>
  <c r="S1185" i="4"/>
  <c r="S1184" i="4"/>
  <c r="S1183" i="4"/>
  <c r="S1182" i="4"/>
  <c r="S1181" i="4"/>
  <c r="S1180" i="4"/>
  <c r="S1179" i="4"/>
  <c r="S1178" i="4"/>
  <c r="S1177" i="4"/>
  <c r="S1176" i="4"/>
  <c r="S1175" i="4"/>
  <c r="S1174" i="4"/>
  <c r="S1173" i="4"/>
  <c r="S1172" i="4"/>
  <c r="S1171" i="4"/>
  <c r="S1170" i="4"/>
  <c r="S1169" i="4"/>
  <c r="S1168" i="4"/>
  <c r="S1167" i="4"/>
  <c r="S1166" i="4"/>
  <c r="S1165" i="4"/>
  <c r="S1164" i="4"/>
  <c r="S1163" i="4"/>
  <c r="S1162" i="4"/>
  <c r="S1161" i="4"/>
  <c r="S1160" i="4"/>
  <c r="S1159" i="4"/>
  <c r="S1158" i="4"/>
  <c r="S1157" i="4"/>
  <c r="S1156" i="4"/>
  <c r="S1155" i="4"/>
  <c r="S1154" i="4"/>
  <c r="S1153" i="4"/>
  <c r="S1152" i="4"/>
  <c r="S1151" i="4"/>
  <c r="S1150" i="4"/>
  <c r="S1149" i="4"/>
  <c r="S1148" i="4"/>
  <c r="S1147" i="4"/>
  <c r="S1146" i="4"/>
  <c r="S1145" i="4"/>
  <c r="S1144" i="4"/>
  <c r="S1143" i="4"/>
  <c r="S1142" i="4"/>
  <c r="S1141" i="4"/>
  <c r="S1140" i="4"/>
  <c r="S1139" i="4"/>
  <c r="S1138" i="4"/>
  <c r="S1137" i="4"/>
  <c r="S1136" i="4"/>
  <c r="S1135" i="4"/>
  <c r="S1134" i="4"/>
  <c r="S1133" i="4"/>
  <c r="S1132" i="4"/>
  <c r="S1131" i="4"/>
  <c r="S1130" i="4"/>
  <c r="S1129" i="4"/>
  <c r="S1128" i="4"/>
  <c r="S1127" i="4"/>
  <c r="S1126" i="4"/>
  <c r="S1125" i="4"/>
  <c r="S1124" i="4"/>
  <c r="S1123" i="4"/>
  <c r="S1122" i="4"/>
  <c r="S1121" i="4"/>
  <c r="S1120" i="4"/>
  <c r="S1119" i="4"/>
  <c r="S1118" i="4"/>
  <c r="S1117" i="4"/>
  <c r="S1116" i="4"/>
  <c r="S1115" i="4"/>
  <c r="S1114" i="4"/>
  <c r="S1113" i="4"/>
  <c r="S1112" i="4"/>
  <c r="S1111" i="4"/>
  <c r="S1110" i="4"/>
  <c r="S1109" i="4"/>
  <c r="S1108" i="4"/>
  <c r="S1107" i="4"/>
  <c r="S1106" i="4"/>
  <c r="S1105" i="4"/>
  <c r="S1104" i="4"/>
  <c r="S1103" i="4"/>
  <c r="S1102" i="4"/>
  <c r="S1101" i="4"/>
  <c r="S1100" i="4"/>
  <c r="S1099" i="4"/>
  <c r="S1098" i="4"/>
  <c r="S1097" i="4"/>
  <c r="S1096" i="4"/>
  <c r="S1095" i="4"/>
  <c r="S1094" i="4"/>
  <c r="S1093" i="4"/>
  <c r="S1092" i="4"/>
  <c r="S1091" i="4"/>
  <c r="S1090" i="4"/>
  <c r="S1089" i="4"/>
  <c r="S1088" i="4"/>
  <c r="S1087" i="4"/>
  <c r="S1086" i="4"/>
  <c r="S1085" i="4"/>
  <c r="S1084" i="4"/>
  <c r="S1083" i="4"/>
  <c r="S1082" i="4"/>
  <c r="S1081" i="4"/>
  <c r="S1080" i="4"/>
  <c r="S1079" i="4"/>
  <c r="S1078" i="4"/>
  <c r="S1077" i="4"/>
  <c r="S1076" i="4"/>
  <c r="S1075" i="4"/>
  <c r="S1074" i="4"/>
  <c r="S1073" i="4"/>
  <c r="S1072" i="4"/>
  <c r="S1071" i="4"/>
  <c r="S1070" i="4"/>
  <c r="S1069" i="4"/>
  <c r="S1068" i="4"/>
  <c r="S1067" i="4"/>
  <c r="S1066" i="4"/>
  <c r="S1065" i="4"/>
  <c r="S1064" i="4"/>
  <c r="S1063" i="4"/>
  <c r="S1062" i="4"/>
  <c r="S1061" i="4"/>
  <c r="S1060" i="4"/>
  <c r="S1059" i="4"/>
  <c r="S1058" i="4"/>
  <c r="S1057" i="4"/>
  <c r="S1056" i="4"/>
  <c r="S1055" i="4"/>
  <c r="S1054" i="4"/>
  <c r="S1053" i="4"/>
  <c r="S1052" i="4"/>
  <c r="S1051" i="4"/>
  <c r="S1050" i="4"/>
  <c r="S1049" i="4"/>
  <c r="S1048" i="4"/>
  <c r="S1047" i="4"/>
  <c r="S1046" i="4"/>
  <c r="S1045" i="4"/>
  <c r="S1044" i="4"/>
  <c r="S1043" i="4"/>
  <c r="S1042" i="4"/>
  <c r="S1041" i="4"/>
  <c r="S1040" i="4"/>
  <c r="S1039" i="4"/>
  <c r="S1038" i="4"/>
  <c r="S1037" i="4"/>
  <c r="S1036" i="4"/>
  <c r="S1035" i="4"/>
  <c r="S1034" i="4"/>
  <c r="S1033" i="4"/>
  <c r="S1032" i="4"/>
  <c r="S1031" i="4"/>
  <c r="S1030" i="4"/>
  <c r="S1029" i="4"/>
  <c r="S1028" i="4"/>
  <c r="S1027" i="4"/>
  <c r="S1026" i="4"/>
  <c r="S1025" i="4"/>
  <c r="S1024" i="4"/>
  <c r="S1023" i="4"/>
  <c r="S1022" i="4"/>
  <c r="S1021" i="4"/>
  <c r="S1020" i="4"/>
  <c r="S1019" i="4"/>
  <c r="S1018" i="4"/>
  <c r="S1017" i="4"/>
  <c r="S1016" i="4"/>
  <c r="S1015" i="4"/>
  <c r="S1014" i="4"/>
  <c r="S1013" i="4"/>
  <c r="S1012" i="4"/>
  <c r="S1011" i="4"/>
  <c r="S1010" i="4"/>
  <c r="S1009" i="4"/>
  <c r="S1008" i="4"/>
  <c r="S1007" i="4"/>
  <c r="S1006" i="4"/>
  <c r="S1005" i="4"/>
  <c r="S1004" i="4"/>
  <c r="S1003" i="4"/>
  <c r="S1002" i="4"/>
  <c r="S1001" i="4"/>
  <c r="S1000" i="4"/>
  <c r="S999" i="4"/>
  <c r="S998" i="4"/>
  <c r="S997" i="4"/>
  <c r="S996" i="4"/>
  <c r="S995" i="4"/>
  <c r="S994" i="4"/>
  <c r="S993" i="4"/>
  <c r="S992" i="4"/>
  <c r="S991" i="4"/>
  <c r="S990" i="4"/>
  <c r="S989" i="4"/>
  <c r="S988" i="4"/>
  <c r="S987" i="4"/>
  <c r="S986" i="4"/>
  <c r="S985" i="4"/>
  <c r="S984" i="4"/>
  <c r="S983" i="4"/>
  <c r="S982" i="4"/>
  <c r="S981" i="4"/>
  <c r="S980" i="4"/>
  <c r="S979" i="4"/>
  <c r="S978" i="4"/>
  <c r="S977" i="4"/>
  <c r="S976" i="4"/>
  <c r="S975" i="4"/>
  <c r="S974" i="4"/>
  <c r="S973" i="4"/>
  <c r="S972" i="4"/>
  <c r="S971" i="4"/>
  <c r="S970" i="4"/>
  <c r="S969" i="4"/>
  <c r="S968" i="4"/>
  <c r="S967" i="4"/>
  <c r="S966" i="4"/>
  <c r="S965" i="4"/>
  <c r="S964" i="4"/>
  <c r="S963" i="4"/>
  <c r="S962" i="4"/>
  <c r="S961" i="4"/>
  <c r="S960" i="4"/>
  <c r="S959" i="4"/>
  <c r="S958" i="4"/>
  <c r="S957" i="4"/>
  <c r="S956" i="4"/>
  <c r="S955" i="4"/>
  <c r="S954" i="4"/>
  <c r="S953" i="4"/>
  <c r="S952" i="4"/>
  <c r="S951" i="4"/>
  <c r="S950" i="4"/>
  <c r="S949" i="4"/>
  <c r="S948" i="4"/>
  <c r="S947" i="4"/>
  <c r="S946" i="4"/>
  <c r="S945" i="4"/>
  <c r="S944" i="4"/>
  <c r="S943" i="4"/>
  <c r="S942" i="4"/>
  <c r="S941" i="4"/>
  <c r="S940" i="4"/>
  <c r="S939" i="4"/>
  <c r="S938" i="4"/>
  <c r="S937" i="4"/>
  <c r="S936" i="4"/>
  <c r="S935" i="4"/>
  <c r="S934" i="4"/>
  <c r="S933" i="4"/>
  <c r="S932" i="4"/>
  <c r="S931" i="4"/>
  <c r="S930" i="4"/>
  <c r="S929" i="4"/>
  <c r="S928" i="4"/>
  <c r="S927" i="4"/>
  <c r="S926" i="4"/>
  <c r="S925" i="4"/>
  <c r="S924" i="4"/>
  <c r="S923" i="4"/>
  <c r="S922" i="4"/>
  <c r="S921" i="4"/>
  <c r="S920" i="4"/>
  <c r="S919" i="4"/>
  <c r="S918" i="4"/>
  <c r="S917" i="4"/>
  <c r="S916" i="4"/>
  <c r="S915" i="4"/>
  <c r="S914" i="4"/>
  <c r="S913" i="4"/>
  <c r="S912" i="4"/>
  <c r="S911" i="4"/>
  <c r="S910" i="4"/>
  <c r="S909" i="4"/>
  <c r="S908" i="4"/>
  <c r="S907" i="4"/>
  <c r="S906" i="4"/>
  <c r="S905" i="4"/>
  <c r="S904" i="4"/>
  <c r="S903" i="4"/>
  <c r="S902" i="4"/>
  <c r="S901" i="4"/>
  <c r="S900" i="4"/>
  <c r="S899" i="4"/>
  <c r="S898" i="4"/>
  <c r="S897" i="4"/>
  <c r="S896" i="4"/>
  <c r="S895" i="4"/>
  <c r="S894" i="4"/>
  <c r="S893" i="4"/>
  <c r="S892" i="4"/>
  <c r="S891" i="4"/>
  <c r="S890" i="4"/>
  <c r="S889" i="4"/>
  <c r="S888" i="4"/>
  <c r="S887" i="4"/>
  <c r="S886" i="4"/>
  <c r="S885" i="4"/>
  <c r="S884" i="4"/>
  <c r="S883" i="4"/>
  <c r="S882" i="4"/>
  <c r="S881" i="4"/>
  <c r="S880" i="4"/>
  <c r="S879" i="4"/>
  <c r="S878" i="4"/>
  <c r="S877" i="4"/>
  <c r="S876" i="4"/>
  <c r="S875" i="4"/>
  <c r="S874" i="4"/>
  <c r="S873" i="4"/>
  <c r="S872" i="4"/>
  <c r="S871" i="4"/>
  <c r="S870" i="4"/>
  <c r="S869" i="4"/>
  <c r="S868" i="4"/>
  <c r="S867" i="4"/>
  <c r="S866" i="4"/>
  <c r="S865" i="4"/>
  <c r="S864" i="4"/>
  <c r="S863" i="4"/>
  <c r="S862" i="4"/>
  <c r="S861" i="4"/>
  <c r="S860" i="4"/>
  <c r="S859" i="4"/>
  <c r="S858" i="4"/>
  <c r="S857" i="4"/>
  <c r="S856" i="4"/>
  <c r="S855" i="4"/>
  <c r="S854" i="4"/>
  <c r="S853" i="4"/>
  <c r="S852" i="4"/>
  <c r="S851" i="4"/>
  <c r="S850" i="4"/>
  <c r="S849" i="4"/>
  <c r="S848" i="4"/>
  <c r="S847" i="4"/>
  <c r="S846" i="4"/>
  <c r="S845" i="4"/>
  <c r="S844" i="4"/>
  <c r="S843" i="4"/>
  <c r="S842" i="4"/>
  <c r="S841" i="4"/>
  <c r="S840" i="4"/>
  <c r="S839" i="4"/>
  <c r="S838" i="4"/>
  <c r="S837" i="4"/>
  <c r="S836" i="4"/>
  <c r="S835" i="4"/>
  <c r="S834" i="4"/>
  <c r="S833" i="4"/>
  <c r="S832" i="4"/>
  <c r="S831" i="4"/>
  <c r="S830" i="4"/>
  <c r="S829" i="4"/>
  <c r="S828" i="4"/>
  <c r="S827" i="4"/>
  <c r="S826" i="4"/>
  <c r="S825" i="4"/>
  <c r="S824" i="4"/>
  <c r="S823" i="4"/>
  <c r="S822" i="4"/>
  <c r="S821" i="4"/>
  <c r="S820" i="4"/>
  <c r="S819" i="4"/>
  <c r="S818" i="4"/>
  <c r="S817" i="4"/>
  <c r="S816" i="4"/>
  <c r="S815" i="4"/>
  <c r="S814" i="4"/>
  <c r="S813" i="4"/>
  <c r="S812" i="4"/>
  <c r="S811" i="4"/>
  <c r="S810" i="4"/>
  <c r="S809" i="4"/>
  <c r="S808" i="4"/>
  <c r="S807" i="4"/>
  <c r="S806" i="4"/>
  <c r="S805" i="4"/>
  <c r="S804" i="4"/>
  <c r="S803" i="4"/>
  <c r="S802" i="4"/>
  <c r="S801" i="4"/>
  <c r="S800" i="4"/>
  <c r="S799" i="4"/>
  <c r="S798" i="4"/>
  <c r="S797" i="4"/>
  <c r="S796" i="4"/>
  <c r="S795" i="4"/>
  <c r="S794" i="4"/>
  <c r="S793" i="4"/>
  <c r="S792" i="4"/>
  <c r="S791" i="4"/>
  <c r="S790" i="4"/>
  <c r="S789" i="4"/>
  <c r="S788" i="4"/>
  <c r="S787" i="4"/>
  <c r="S786" i="4"/>
  <c r="S785" i="4"/>
  <c r="S784" i="4"/>
  <c r="S783" i="4"/>
  <c r="S782" i="4"/>
  <c r="S781" i="4"/>
  <c r="S780" i="4"/>
  <c r="S779" i="4"/>
  <c r="S778" i="4"/>
  <c r="S777" i="4"/>
  <c r="S776" i="4"/>
  <c r="S775" i="4"/>
  <c r="S774" i="4"/>
  <c r="S773" i="4"/>
  <c r="S772" i="4"/>
  <c r="S771" i="4"/>
  <c r="S770" i="4"/>
  <c r="S769" i="4"/>
  <c r="S768" i="4"/>
  <c r="S767" i="4"/>
  <c r="S766" i="4"/>
  <c r="S765" i="4"/>
  <c r="S764" i="4"/>
  <c r="S763" i="4"/>
  <c r="S762" i="4"/>
  <c r="S761" i="4"/>
  <c r="S760" i="4"/>
  <c r="S759" i="4"/>
  <c r="S758" i="4"/>
  <c r="S757" i="4"/>
  <c r="S756" i="4"/>
  <c r="S755" i="4"/>
  <c r="S754" i="4"/>
  <c r="S753" i="4"/>
  <c r="S752" i="4"/>
  <c r="S751" i="4"/>
  <c r="S750" i="4"/>
  <c r="S749" i="4"/>
  <c r="S748" i="4"/>
  <c r="S747" i="4"/>
  <c r="S746" i="4"/>
  <c r="S745" i="4"/>
  <c r="S744" i="4"/>
  <c r="S743" i="4"/>
  <c r="S742" i="4"/>
  <c r="S741" i="4"/>
  <c r="S740" i="4"/>
  <c r="S739" i="4"/>
  <c r="S738" i="4"/>
  <c r="S737" i="4"/>
  <c r="S736" i="4"/>
  <c r="S735" i="4"/>
  <c r="S734" i="4"/>
  <c r="S733" i="4"/>
  <c r="S732" i="4"/>
  <c r="S731" i="4"/>
  <c r="S730" i="4"/>
  <c r="S729" i="4"/>
  <c r="S728" i="4"/>
  <c r="S727" i="4"/>
  <c r="S726" i="4"/>
  <c r="S725" i="4"/>
  <c r="S724" i="4"/>
  <c r="S723" i="4"/>
  <c r="S722" i="4"/>
  <c r="S721" i="4"/>
  <c r="S720" i="4"/>
  <c r="S719" i="4"/>
  <c r="S718" i="4"/>
  <c r="S717" i="4"/>
  <c r="S716" i="4"/>
  <c r="S715" i="4"/>
  <c r="S714" i="4"/>
  <c r="S713" i="4"/>
  <c r="S712" i="4"/>
  <c r="S711" i="4"/>
  <c r="S710" i="4"/>
  <c r="S709" i="4"/>
  <c r="S708" i="4"/>
  <c r="S707" i="4"/>
  <c r="S706" i="4"/>
  <c r="S705" i="4"/>
  <c r="S704" i="4"/>
  <c r="S703" i="4"/>
  <c r="S702" i="4"/>
  <c r="S701" i="4"/>
  <c r="S700" i="4"/>
  <c r="S699" i="4"/>
  <c r="S698" i="4"/>
  <c r="S697" i="4"/>
  <c r="S696" i="4"/>
  <c r="S695" i="4"/>
  <c r="S694" i="4"/>
  <c r="S693" i="4"/>
  <c r="S692" i="4"/>
  <c r="S691" i="4"/>
  <c r="S690" i="4"/>
  <c r="S689" i="4"/>
  <c r="S688" i="4"/>
  <c r="S687" i="4"/>
  <c r="S686" i="4"/>
  <c r="S685" i="4"/>
  <c r="S684" i="4"/>
  <c r="S683" i="4"/>
  <c r="S682" i="4"/>
  <c r="S681" i="4"/>
  <c r="S680" i="4"/>
  <c r="S679" i="4"/>
  <c r="S678" i="4"/>
  <c r="S677" i="4"/>
  <c r="S676" i="4"/>
  <c r="S675" i="4"/>
  <c r="S674" i="4"/>
  <c r="S673" i="4"/>
  <c r="S672" i="4"/>
  <c r="S671" i="4"/>
  <c r="S670" i="4"/>
  <c r="S669" i="4"/>
  <c r="S668" i="4"/>
  <c r="S667" i="4"/>
  <c r="S666" i="4"/>
  <c r="S665" i="4"/>
  <c r="S664" i="4"/>
  <c r="S663" i="4"/>
  <c r="S662" i="4"/>
  <c r="S661" i="4"/>
  <c r="S660" i="4"/>
  <c r="S659" i="4"/>
  <c r="S658" i="4"/>
  <c r="S657" i="4"/>
  <c r="S656" i="4"/>
  <c r="S655" i="4"/>
  <c r="S654" i="4"/>
  <c r="S653" i="4"/>
  <c r="S652" i="4"/>
  <c r="S651" i="4"/>
  <c r="S650" i="4"/>
  <c r="S649" i="4"/>
  <c r="S648" i="4"/>
  <c r="S647" i="4"/>
  <c r="S646" i="4"/>
  <c r="S645" i="4"/>
  <c r="S644" i="4"/>
  <c r="S643" i="4"/>
  <c r="S642" i="4"/>
  <c r="S641" i="4"/>
  <c r="S640" i="4"/>
  <c r="S639" i="4"/>
  <c r="S638" i="4"/>
  <c r="S637" i="4"/>
  <c r="S636" i="4"/>
  <c r="S635" i="4"/>
  <c r="S634" i="4"/>
  <c r="S633" i="4"/>
  <c r="S632" i="4"/>
  <c r="S631" i="4"/>
  <c r="S630" i="4"/>
  <c r="S629" i="4"/>
  <c r="S628" i="4"/>
  <c r="S627" i="4"/>
  <c r="S626" i="4"/>
  <c r="S625" i="4"/>
  <c r="S624" i="4"/>
  <c r="S623" i="4"/>
  <c r="S622" i="4"/>
  <c r="S621" i="4"/>
  <c r="S620" i="4"/>
  <c r="S619" i="4"/>
  <c r="S618" i="4"/>
  <c r="S617" i="4"/>
  <c r="S616" i="4"/>
  <c r="S615" i="4"/>
  <c r="S614" i="4"/>
  <c r="S613" i="4"/>
  <c r="S612" i="4"/>
  <c r="S611" i="4"/>
  <c r="S610" i="4"/>
  <c r="S609" i="4"/>
  <c r="S608" i="4"/>
  <c r="S607" i="4"/>
  <c r="S606" i="4"/>
  <c r="S605" i="4"/>
  <c r="S604" i="4"/>
  <c r="S603" i="4"/>
  <c r="S602" i="4"/>
  <c r="S601" i="4"/>
  <c r="S600" i="4"/>
  <c r="S599" i="4"/>
  <c r="S598" i="4"/>
  <c r="S597" i="4"/>
  <c r="S596" i="4"/>
  <c r="S595" i="4"/>
  <c r="S594" i="4"/>
  <c r="S593" i="4"/>
  <c r="S592" i="4"/>
  <c r="S591" i="4"/>
  <c r="S590" i="4"/>
  <c r="S589" i="4"/>
  <c r="S588" i="4"/>
  <c r="S587" i="4"/>
  <c r="S586" i="4"/>
  <c r="S585" i="4"/>
  <c r="S584" i="4"/>
  <c r="S583" i="4"/>
  <c r="S582" i="4"/>
  <c r="S581" i="4"/>
  <c r="S580" i="4"/>
  <c r="S579" i="4"/>
  <c r="S578" i="4"/>
  <c r="S577" i="4"/>
  <c r="S576" i="4"/>
  <c r="S575" i="4"/>
  <c r="S574" i="4"/>
  <c r="S573" i="4"/>
  <c r="S572" i="4"/>
  <c r="S571" i="4"/>
  <c r="S570" i="4"/>
  <c r="S569" i="4"/>
  <c r="S568" i="4"/>
  <c r="S567" i="4"/>
  <c r="S566" i="4"/>
  <c r="S565" i="4"/>
  <c r="S564" i="4"/>
  <c r="S563" i="4"/>
  <c r="S562" i="4"/>
  <c r="S561" i="4"/>
  <c r="S560" i="4"/>
  <c r="S559" i="4"/>
  <c r="S558" i="4"/>
  <c r="S557" i="4"/>
  <c r="S556" i="4"/>
  <c r="S555" i="4"/>
  <c r="S554" i="4"/>
  <c r="S553" i="4"/>
  <c r="S552" i="4"/>
  <c r="S551" i="4"/>
  <c r="S550" i="4"/>
  <c r="S549" i="4"/>
  <c r="S548" i="4"/>
  <c r="S547" i="4"/>
  <c r="S546" i="4"/>
  <c r="S545" i="4"/>
  <c r="S544" i="4"/>
  <c r="S543" i="4"/>
  <c r="S542" i="4"/>
  <c r="S541" i="4"/>
  <c r="S540" i="4"/>
  <c r="S539" i="4"/>
  <c r="S538" i="4"/>
  <c r="S537" i="4"/>
  <c r="S536" i="4"/>
  <c r="S535" i="4"/>
  <c r="S534" i="4"/>
  <c r="S533" i="4"/>
  <c r="S532" i="4"/>
  <c r="S531" i="4"/>
  <c r="S530" i="4"/>
  <c r="S529" i="4"/>
  <c r="S528" i="4"/>
  <c r="S527" i="4"/>
  <c r="S526" i="4"/>
  <c r="S525" i="4"/>
  <c r="S524" i="4"/>
  <c r="S523" i="4"/>
  <c r="S522" i="4"/>
  <c r="S521" i="4"/>
  <c r="S520" i="4"/>
  <c r="S519" i="4"/>
  <c r="S518" i="4"/>
  <c r="S517" i="4"/>
  <c r="S516" i="4"/>
  <c r="S515" i="4"/>
  <c r="S514" i="4"/>
  <c r="S513" i="4"/>
  <c r="S512" i="4"/>
  <c r="S511" i="4"/>
  <c r="S510" i="4"/>
  <c r="S509" i="4"/>
  <c r="S508" i="4"/>
  <c r="S507" i="4"/>
  <c r="S506" i="4"/>
  <c r="S505" i="4"/>
  <c r="S504" i="4"/>
  <c r="S503" i="4"/>
  <c r="S502" i="4"/>
  <c r="S501" i="4"/>
  <c r="S500" i="4"/>
  <c r="S499" i="4"/>
  <c r="S498" i="4"/>
  <c r="S497" i="4"/>
  <c r="S496" i="4"/>
  <c r="S495" i="4"/>
  <c r="S494" i="4"/>
  <c r="S493" i="4"/>
  <c r="S492" i="4"/>
  <c r="S491" i="4"/>
  <c r="S490" i="4"/>
  <c r="S489" i="4"/>
  <c r="S488" i="4"/>
  <c r="S487" i="4"/>
  <c r="S486" i="4"/>
  <c r="S485" i="4"/>
  <c r="S484" i="4"/>
  <c r="S483" i="4"/>
  <c r="S482" i="4"/>
  <c r="S481" i="4"/>
  <c r="S480" i="4"/>
  <c r="S479" i="4"/>
  <c r="S478" i="4"/>
  <c r="S477" i="4"/>
  <c r="S476" i="4"/>
  <c r="S475" i="4"/>
  <c r="S474" i="4"/>
  <c r="S473" i="4"/>
  <c r="S472" i="4"/>
  <c r="S471" i="4"/>
  <c r="S470" i="4"/>
  <c r="S469" i="4"/>
  <c r="S468" i="4"/>
  <c r="S467" i="4"/>
  <c r="S466" i="4"/>
  <c r="S465" i="4"/>
  <c r="S464" i="4"/>
  <c r="S463" i="4"/>
  <c r="S462" i="4"/>
  <c r="S461" i="4"/>
  <c r="S460" i="4"/>
  <c r="S459" i="4"/>
  <c r="S458" i="4"/>
  <c r="S457" i="4"/>
  <c r="S456" i="4"/>
  <c r="S455" i="4"/>
  <c r="S454" i="4"/>
  <c r="S453" i="4"/>
  <c r="S452" i="4"/>
  <c r="S451" i="4"/>
  <c r="S450" i="4"/>
  <c r="S449" i="4"/>
  <c r="S448" i="4"/>
  <c r="S447" i="4"/>
  <c r="S446" i="4"/>
  <c r="S445" i="4"/>
  <c r="S444" i="4"/>
  <c r="S443" i="4"/>
  <c r="S442" i="4"/>
  <c r="S441" i="4"/>
  <c r="S440" i="4"/>
  <c r="S439" i="4"/>
  <c r="S438" i="4"/>
  <c r="S437" i="4"/>
  <c r="S436" i="4"/>
  <c r="S435" i="4"/>
  <c r="S434" i="4"/>
  <c r="S433" i="4"/>
  <c r="S432" i="4"/>
  <c r="S431" i="4"/>
  <c r="S430" i="4"/>
  <c r="S429" i="4"/>
  <c r="S428" i="4"/>
  <c r="S427" i="4"/>
  <c r="S426" i="4"/>
  <c r="S425" i="4"/>
  <c r="S424" i="4"/>
  <c r="S423" i="4"/>
  <c r="S422" i="4"/>
  <c r="S421" i="4"/>
  <c r="S420" i="4"/>
  <c r="S419" i="4"/>
  <c r="S418" i="4"/>
  <c r="S417" i="4"/>
  <c r="S416" i="4"/>
  <c r="S415" i="4"/>
  <c r="S414" i="4"/>
  <c r="S413" i="4"/>
  <c r="S412" i="4"/>
  <c r="S411" i="4"/>
  <c r="S410" i="4"/>
  <c r="S409" i="4"/>
  <c r="S408" i="4"/>
  <c r="S407" i="4"/>
  <c r="S406" i="4"/>
  <c r="S405" i="4"/>
  <c r="S404" i="4"/>
  <c r="S403" i="4"/>
  <c r="S402" i="4"/>
  <c r="S401" i="4"/>
  <c r="S400" i="4"/>
  <c r="S399" i="4"/>
  <c r="S398" i="4"/>
  <c r="S397" i="4"/>
  <c r="S396" i="4"/>
  <c r="S395" i="4"/>
  <c r="S394" i="4"/>
  <c r="S393" i="4"/>
  <c r="S392" i="4"/>
  <c r="S391" i="4"/>
  <c r="S390" i="4"/>
  <c r="S389" i="4"/>
  <c r="S388" i="4"/>
  <c r="S387" i="4"/>
  <c r="S386" i="4"/>
  <c r="S385" i="4"/>
  <c r="S384" i="4"/>
  <c r="S383" i="4"/>
  <c r="S382" i="4"/>
  <c r="S381" i="4"/>
  <c r="S380" i="4"/>
  <c r="S379" i="4"/>
  <c r="S378" i="4"/>
  <c r="S377" i="4"/>
  <c r="S376" i="4"/>
  <c r="S375" i="4"/>
  <c r="S374" i="4"/>
  <c r="S373" i="4"/>
  <c r="S372" i="4"/>
  <c r="S371" i="4"/>
  <c r="S370" i="4"/>
  <c r="S369" i="4"/>
  <c r="S368" i="4"/>
  <c r="S367" i="4"/>
  <c r="S366" i="4"/>
  <c r="S365" i="4"/>
  <c r="S364" i="4"/>
  <c r="S363" i="4"/>
  <c r="S362" i="4"/>
  <c r="S361" i="4"/>
  <c r="S360" i="4"/>
  <c r="S359" i="4"/>
  <c r="S358" i="4"/>
  <c r="S357" i="4"/>
  <c r="S356" i="4"/>
  <c r="S355" i="4"/>
  <c r="S354" i="4"/>
  <c r="S353" i="4"/>
  <c r="S352" i="4"/>
  <c r="S351" i="4"/>
  <c r="S350" i="4"/>
  <c r="S349" i="4"/>
  <c r="S348" i="4"/>
  <c r="S347" i="4"/>
  <c r="S346" i="4"/>
  <c r="S345" i="4"/>
  <c r="S344" i="4"/>
  <c r="S343" i="4"/>
  <c r="S342" i="4"/>
  <c r="S341" i="4"/>
  <c r="S340" i="4"/>
  <c r="S339" i="4"/>
  <c r="S338" i="4"/>
  <c r="S337" i="4"/>
  <c r="S336" i="4"/>
  <c r="S335" i="4"/>
  <c r="S334" i="4"/>
  <c r="S333" i="4"/>
  <c r="S332" i="4"/>
  <c r="S331" i="4"/>
  <c r="S330" i="4"/>
  <c r="S329" i="4"/>
  <c r="S328" i="4"/>
  <c r="S327" i="4"/>
  <c r="S326" i="4"/>
  <c r="S325" i="4"/>
  <c r="S324" i="4"/>
  <c r="S323" i="4"/>
  <c r="S322" i="4"/>
  <c r="S321" i="4"/>
  <c r="S320" i="4"/>
  <c r="S319" i="4"/>
  <c r="S318" i="4"/>
  <c r="S317" i="4"/>
  <c r="S316" i="4"/>
  <c r="S315" i="4"/>
  <c r="S314" i="4"/>
  <c r="S313" i="4"/>
  <c r="S312" i="4"/>
  <c r="S311" i="4"/>
  <c r="S310" i="4"/>
  <c r="S309" i="4"/>
  <c r="S308" i="4"/>
  <c r="S307" i="4"/>
  <c r="S306" i="4"/>
  <c r="S305" i="4"/>
  <c r="S304" i="4"/>
  <c r="S303" i="4"/>
  <c r="S302" i="4"/>
  <c r="S301" i="4"/>
  <c r="S300" i="4"/>
  <c r="S299" i="4"/>
  <c r="S298" i="4"/>
  <c r="S297" i="4"/>
  <c r="S296" i="4"/>
  <c r="S295" i="4"/>
  <c r="S294" i="4"/>
  <c r="S293" i="4"/>
  <c r="S292" i="4"/>
  <c r="S291" i="4"/>
  <c r="S290" i="4"/>
  <c r="S289" i="4"/>
  <c r="S288" i="4"/>
  <c r="S287" i="4"/>
  <c r="S286" i="4"/>
  <c r="S285" i="4"/>
  <c r="S284" i="4"/>
  <c r="S283" i="4"/>
  <c r="S282" i="4"/>
  <c r="S281" i="4"/>
  <c r="S280" i="4"/>
  <c r="S279" i="4"/>
  <c r="S278" i="4"/>
  <c r="S277" i="4"/>
  <c r="S276" i="4"/>
  <c r="S275" i="4"/>
  <c r="S274" i="4"/>
  <c r="S273" i="4"/>
  <c r="S272" i="4"/>
  <c r="S271" i="4"/>
  <c r="S270" i="4"/>
  <c r="S269" i="4"/>
  <c r="S268" i="4"/>
  <c r="S267" i="4"/>
  <c r="S266" i="4"/>
  <c r="S265" i="4"/>
  <c r="S264" i="4"/>
  <c r="S263" i="4"/>
  <c r="S262" i="4"/>
  <c r="S261" i="4"/>
  <c r="S260" i="4"/>
  <c r="S259" i="4"/>
  <c r="S258" i="4"/>
  <c r="S257" i="4"/>
  <c r="S256" i="4"/>
  <c r="S255" i="4"/>
  <c r="S254" i="4"/>
  <c r="S253" i="4"/>
  <c r="S252" i="4"/>
  <c r="S251" i="4"/>
  <c r="S250" i="4"/>
  <c r="S249" i="4"/>
  <c r="S248" i="4"/>
  <c r="S247" i="4"/>
  <c r="S246" i="4"/>
  <c r="S245" i="4"/>
  <c r="S244" i="4"/>
  <c r="S243" i="4"/>
  <c r="S242" i="4"/>
  <c r="S241" i="4"/>
  <c r="S240" i="4"/>
  <c r="S239" i="4"/>
  <c r="S238" i="4"/>
  <c r="S237" i="4"/>
  <c r="S236" i="4"/>
  <c r="S235" i="4"/>
  <c r="S234" i="4"/>
  <c r="S233" i="4"/>
  <c r="S232" i="4"/>
  <c r="S231" i="4"/>
  <c r="S230" i="4"/>
  <c r="S229" i="4"/>
  <c r="S228" i="4"/>
  <c r="S227" i="4"/>
  <c r="S226" i="4"/>
  <c r="S225" i="4"/>
  <c r="S224" i="4"/>
  <c r="S223" i="4"/>
  <c r="S222" i="4"/>
  <c r="S221" i="4"/>
  <c r="S220" i="4"/>
  <c r="S219" i="4"/>
  <c r="S218" i="4"/>
  <c r="S217" i="4"/>
  <c r="S216" i="4"/>
  <c r="S215" i="4"/>
  <c r="S214" i="4"/>
  <c r="S213" i="4"/>
  <c r="S212" i="4"/>
  <c r="S211" i="4"/>
  <c r="S210" i="4"/>
  <c r="S209" i="4"/>
  <c r="S208" i="4"/>
  <c r="S207" i="4"/>
  <c r="S206" i="4"/>
  <c r="S205" i="4"/>
  <c r="S204" i="4"/>
  <c r="S203" i="4"/>
  <c r="S202" i="4"/>
  <c r="S201" i="4"/>
  <c r="S200" i="4"/>
  <c r="S199" i="4"/>
  <c r="S198" i="4"/>
  <c r="S197" i="4"/>
  <c r="S196" i="4"/>
  <c r="S195" i="4"/>
  <c r="S194" i="4"/>
  <c r="S193" i="4"/>
  <c r="S192" i="4"/>
  <c r="S191" i="4"/>
  <c r="S190" i="4"/>
  <c r="S189" i="4"/>
  <c r="S188" i="4"/>
  <c r="S187" i="4"/>
  <c r="S186" i="4"/>
  <c r="S185" i="4"/>
  <c r="S184" i="4"/>
  <c r="S183" i="4"/>
  <c r="S182" i="4"/>
  <c r="S181" i="4"/>
  <c r="S180" i="4"/>
  <c r="S179" i="4"/>
  <c r="S178" i="4"/>
  <c r="S177" i="4"/>
  <c r="S176" i="4"/>
  <c r="S175" i="4"/>
  <c r="S174" i="4"/>
  <c r="S173" i="4"/>
  <c r="S172" i="4"/>
  <c r="S171" i="4"/>
  <c r="S170" i="4"/>
  <c r="S169" i="4"/>
  <c r="S168" i="4"/>
  <c r="S167" i="4"/>
  <c r="S166" i="4"/>
  <c r="S165" i="4"/>
  <c r="S164" i="4"/>
  <c r="S163" i="4"/>
  <c r="S162" i="4"/>
  <c r="S161" i="4"/>
  <c r="S160" i="4"/>
  <c r="S159" i="4"/>
  <c r="S158" i="4"/>
  <c r="S157" i="4"/>
  <c r="S156" i="4"/>
  <c r="S155" i="4"/>
  <c r="S154" i="4"/>
  <c r="S153" i="4"/>
  <c r="S152" i="4"/>
  <c r="S151" i="4"/>
  <c r="S150" i="4"/>
  <c r="S149" i="4"/>
  <c r="S148" i="4"/>
  <c r="S147" i="4"/>
  <c r="S146" i="4"/>
  <c r="S145" i="4"/>
  <c r="S144" i="4"/>
  <c r="S143" i="4"/>
  <c r="S142" i="4"/>
  <c r="S141" i="4"/>
  <c r="S140" i="4"/>
  <c r="S139" i="4"/>
  <c r="S138" i="4"/>
  <c r="S137" i="4"/>
  <c r="S136" i="4"/>
  <c r="S135" i="4"/>
  <c r="S134" i="4"/>
  <c r="S133" i="4"/>
  <c r="S132" i="4"/>
  <c r="S131" i="4"/>
  <c r="S130" i="4"/>
  <c r="S129" i="4"/>
  <c r="S128" i="4"/>
  <c r="S127" i="4"/>
  <c r="S126" i="4"/>
  <c r="S125" i="4"/>
  <c r="S124" i="4"/>
  <c r="S123" i="4"/>
  <c r="S122" i="4"/>
  <c r="S121" i="4"/>
  <c r="S120" i="4"/>
  <c r="S119" i="4"/>
  <c r="S118" i="4"/>
  <c r="S117" i="4"/>
  <c r="S116" i="4"/>
  <c r="S115" i="4"/>
  <c r="S114" i="4"/>
  <c r="S113" i="4"/>
  <c r="S112" i="4"/>
  <c r="S111" i="4"/>
  <c r="S110" i="4"/>
  <c r="S109" i="4"/>
  <c r="S108" i="4"/>
  <c r="S107" i="4"/>
  <c r="S106" i="4"/>
  <c r="S105" i="4"/>
  <c r="S104" i="4"/>
  <c r="S103" i="4"/>
  <c r="S102" i="4"/>
  <c r="S101" i="4"/>
  <c r="S100" i="4"/>
  <c r="S99" i="4"/>
  <c r="S98" i="4"/>
  <c r="S97" i="4"/>
  <c r="S96" i="4"/>
  <c r="S95" i="4"/>
  <c r="S94" i="4"/>
  <c r="S93" i="4"/>
  <c r="S92" i="4"/>
  <c r="S91" i="4"/>
  <c r="S90" i="4"/>
  <c r="S89" i="4"/>
  <c r="S88" i="4"/>
  <c r="S87" i="4"/>
  <c r="S86" i="4"/>
  <c r="S85" i="4"/>
  <c r="S84" i="4"/>
  <c r="S83" i="4"/>
  <c r="S82" i="4"/>
  <c r="S81" i="4"/>
  <c r="S80" i="4"/>
  <c r="S79" i="4"/>
  <c r="S78" i="4"/>
  <c r="S77" i="4"/>
  <c r="S76" i="4"/>
  <c r="S75" i="4"/>
  <c r="S74" i="4"/>
  <c r="S73" i="4"/>
  <c r="S72" i="4"/>
  <c r="S71" i="4"/>
  <c r="S70" i="4"/>
  <c r="S69" i="4"/>
  <c r="S68" i="4"/>
  <c r="S67" i="4"/>
  <c r="S66" i="4"/>
  <c r="S65" i="4"/>
  <c r="S64" i="4"/>
  <c r="S63" i="4"/>
  <c r="S62" i="4"/>
  <c r="S61" i="4"/>
  <c r="S60" i="4"/>
  <c r="S59" i="4"/>
  <c r="S58" i="4"/>
  <c r="S57" i="4"/>
  <c r="S56" i="4"/>
  <c r="S55" i="4"/>
  <c r="S54" i="4"/>
  <c r="S53" i="4"/>
  <c r="S52" i="4"/>
  <c r="S51" i="4"/>
  <c r="S50" i="4"/>
  <c r="S49" i="4"/>
  <c r="S48" i="4"/>
  <c r="S47" i="4"/>
  <c r="S46" i="4"/>
  <c r="S45" i="4"/>
  <c r="S44" i="4"/>
  <c r="S43" i="4"/>
  <c r="S42" i="4"/>
  <c r="S41" i="4"/>
  <c r="S40" i="4"/>
  <c r="S39" i="4"/>
  <c r="S38" i="4"/>
  <c r="S37" i="4"/>
  <c r="S36" i="4"/>
  <c r="S35" i="4"/>
  <c r="S34" i="4"/>
  <c r="S33" i="4"/>
  <c r="S32" i="4"/>
  <c r="S31" i="4"/>
  <c r="S30" i="4"/>
  <c r="S29" i="4"/>
  <c r="S28" i="4"/>
  <c r="S27" i="4"/>
  <c r="S26" i="4"/>
  <c r="S25" i="4"/>
  <c r="S24" i="4"/>
  <c r="S23" i="4"/>
  <c r="S22" i="4"/>
  <c r="S21" i="4"/>
  <c r="S20" i="4"/>
  <c r="S19" i="4"/>
  <c r="S18" i="4"/>
  <c r="S17" i="4"/>
  <c r="S16" i="4"/>
  <c r="S15" i="4"/>
  <c r="S14" i="4"/>
  <c r="S13" i="4"/>
  <c r="S12" i="4"/>
  <c r="S11" i="4"/>
  <c r="S10" i="4"/>
  <c r="S9" i="4"/>
  <c r="S8" i="4"/>
  <c r="S7" i="4"/>
  <c r="Q3396" i="4"/>
  <c r="Q3395" i="4"/>
  <c r="Q3394" i="4"/>
  <c r="Q3393" i="4"/>
  <c r="Q3392" i="4"/>
  <c r="Q3391" i="4"/>
  <c r="Q3390" i="4"/>
  <c r="Q3389" i="4"/>
  <c r="Q3388" i="4"/>
  <c r="Q3387" i="4"/>
  <c r="Q3386" i="4"/>
  <c r="Q3385" i="4"/>
  <c r="Q3384" i="4"/>
  <c r="Q3383" i="4"/>
  <c r="Q3382" i="4"/>
  <c r="Q3381" i="4"/>
  <c r="Q3380" i="4"/>
  <c r="Q3379" i="4"/>
  <c r="Q3378" i="4"/>
  <c r="Q3377" i="4"/>
  <c r="Q3376" i="4"/>
  <c r="Q3375" i="4"/>
  <c r="Q3374" i="4"/>
  <c r="Q3373" i="4"/>
  <c r="Q3372" i="4"/>
  <c r="Q3371" i="4"/>
  <c r="Q3370" i="4"/>
  <c r="Q3369" i="4"/>
  <c r="Q3368" i="4"/>
  <c r="Q3367" i="4"/>
  <c r="Q3366" i="4"/>
  <c r="Q3365" i="4"/>
  <c r="Q3364" i="4"/>
  <c r="Q3363" i="4"/>
  <c r="Q3362" i="4"/>
  <c r="Q3361" i="4"/>
  <c r="Q3360" i="4"/>
  <c r="Q3359" i="4"/>
  <c r="Q3358" i="4"/>
  <c r="Q3357" i="4"/>
  <c r="Q3356" i="4"/>
  <c r="Q3355" i="4"/>
  <c r="Q3354" i="4"/>
  <c r="Q3353" i="4"/>
  <c r="Q3352" i="4"/>
  <c r="Q3351" i="4"/>
  <c r="Q3350" i="4"/>
  <c r="Q3349" i="4"/>
  <c r="Q3348" i="4"/>
  <c r="Q3347" i="4"/>
  <c r="Q3346" i="4"/>
  <c r="Q3345" i="4"/>
  <c r="Q3344" i="4"/>
  <c r="Q3343" i="4"/>
  <c r="Q3342" i="4"/>
  <c r="Q3341" i="4"/>
  <c r="Q3340" i="4"/>
  <c r="Q3339" i="4"/>
  <c r="Q3338" i="4"/>
  <c r="Q3337" i="4"/>
  <c r="Q3336" i="4"/>
  <c r="Q3335" i="4"/>
  <c r="Q3334" i="4"/>
  <c r="Q3333" i="4"/>
  <c r="Q3332" i="4"/>
  <c r="Q3331" i="4"/>
  <c r="Q3330" i="4"/>
  <c r="Q3329" i="4"/>
  <c r="Q3328" i="4"/>
  <c r="Q3327" i="4"/>
  <c r="Q3326" i="4"/>
  <c r="Q3325" i="4"/>
  <c r="Q3324" i="4"/>
  <c r="Q3323" i="4"/>
  <c r="Q3322" i="4"/>
  <c r="Q3321" i="4"/>
  <c r="Q3320" i="4"/>
  <c r="Q3319" i="4"/>
  <c r="Q3318" i="4"/>
  <c r="Q3317" i="4"/>
  <c r="Q3316" i="4"/>
  <c r="Q3315" i="4"/>
  <c r="Q3314" i="4"/>
  <c r="Q3313" i="4"/>
  <c r="Q3312" i="4"/>
  <c r="Q3311" i="4"/>
  <c r="Q3310" i="4"/>
  <c r="Q3309" i="4"/>
  <c r="Q3308" i="4"/>
  <c r="Q3307" i="4"/>
  <c r="Q3306" i="4"/>
  <c r="Q3305" i="4"/>
  <c r="Q3304" i="4"/>
  <c r="Q3303" i="4"/>
  <c r="Q3302" i="4"/>
  <c r="Q3301" i="4"/>
  <c r="Q3300" i="4"/>
  <c r="Q3299" i="4"/>
  <c r="Q3298" i="4"/>
  <c r="Q3297" i="4"/>
  <c r="Q3296" i="4"/>
  <c r="Q3295" i="4"/>
  <c r="Q3294" i="4"/>
  <c r="Q3293" i="4"/>
  <c r="Q3292" i="4"/>
  <c r="Q3291" i="4"/>
  <c r="Q3290" i="4"/>
  <c r="Q3289" i="4"/>
  <c r="Q3288" i="4"/>
  <c r="Q3287" i="4"/>
  <c r="Q3286" i="4"/>
  <c r="Q3285" i="4"/>
  <c r="Q3284" i="4"/>
  <c r="Q3283" i="4"/>
  <c r="Q3282" i="4"/>
  <c r="Q3281" i="4"/>
  <c r="Q3280" i="4"/>
  <c r="Q3279" i="4"/>
  <c r="Q3278" i="4"/>
  <c r="Q3277" i="4"/>
  <c r="Q3276" i="4"/>
  <c r="Q3275" i="4"/>
  <c r="Q3274" i="4"/>
  <c r="Q3273" i="4"/>
  <c r="Q3272" i="4"/>
  <c r="Q3271" i="4"/>
  <c r="Q3270" i="4"/>
  <c r="Q3269" i="4"/>
  <c r="Q3268" i="4"/>
  <c r="Q3267" i="4"/>
  <c r="Q3266" i="4"/>
  <c r="Q3265" i="4"/>
  <c r="Q3264" i="4"/>
  <c r="Q3263" i="4"/>
  <c r="Q3262" i="4"/>
  <c r="Q3261" i="4"/>
  <c r="Q3260" i="4"/>
  <c r="Q3259" i="4"/>
  <c r="Q3258" i="4"/>
  <c r="Q3257" i="4"/>
  <c r="Q3256" i="4"/>
  <c r="Q3255" i="4"/>
  <c r="Q3254" i="4"/>
  <c r="Q3253" i="4"/>
  <c r="Q3252" i="4"/>
  <c r="Q3251" i="4"/>
  <c r="Q3250" i="4"/>
  <c r="Q3249" i="4"/>
  <c r="Q3248" i="4"/>
  <c r="Q3247" i="4"/>
  <c r="Q3246" i="4"/>
  <c r="Q3245" i="4"/>
  <c r="Q3244" i="4"/>
  <c r="Q3243" i="4"/>
  <c r="Q3242" i="4"/>
  <c r="Q3241" i="4"/>
  <c r="Q3240" i="4"/>
  <c r="Q3239" i="4"/>
  <c r="Q3238" i="4"/>
  <c r="Q3237" i="4"/>
  <c r="Q3236" i="4"/>
  <c r="Q3235" i="4"/>
  <c r="Q3234" i="4"/>
  <c r="Q3233" i="4"/>
  <c r="Q3232" i="4"/>
  <c r="Q3231" i="4"/>
  <c r="Q3230" i="4"/>
  <c r="Q3229" i="4"/>
  <c r="Q3228" i="4"/>
  <c r="Q3227" i="4"/>
  <c r="Q3226" i="4"/>
  <c r="Q3225" i="4"/>
  <c r="Q3224" i="4"/>
  <c r="Q3223" i="4"/>
  <c r="Q3222" i="4"/>
  <c r="Q3221" i="4"/>
  <c r="Q3220" i="4"/>
  <c r="Q3219" i="4"/>
  <c r="Q3218" i="4"/>
  <c r="Q3217" i="4"/>
  <c r="Q3216" i="4"/>
  <c r="Q3215" i="4"/>
  <c r="Q3214" i="4"/>
  <c r="Q3213" i="4"/>
  <c r="Q3212" i="4"/>
  <c r="Q3211" i="4"/>
  <c r="Q3210" i="4"/>
  <c r="Q3209" i="4"/>
  <c r="Q3208" i="4"/>
  <c r="Q3207" i="4"/>
  <c r="Q3206" i="4"/>
  <c r="Q3205" i="4"/>
  <c r="Q3204" i="4"/>
  <c r="Q3203" i="4"/>
  <c r="Q3202" i="4"/>
  <c r="Q3201" i="4"/>
  <c r="Q3200" i="4"/>
  <c r="Q3199" i="4"/>
  <c r="Q3198" i="4"/>
  <c r="Q3197" i="4"/>
  <c r="Q3196" i="4"/>
  <c r="Q3195" i="4"/>
  <c r="Q3194" i="4"/>
  <c r="Q3193" i="4"/>
  <c r="Q3192" i="4"/>
  <c r="Q3191" i="4"/>
  <c r="Q3190" i="4"/>
  <c r="Q3189" i="4"/>
  <c r="Q3188" i="4"/>
  <c r="Q3187" i="4"/>
  <c r="Q3186" i="4"/>
  <c r="Q3185" i="4"/>
  <c r="Q3184" i="4"/>
  <c r="Q3183" i="4"/>
  <c r="Q3182" i="4"/>
  <c r="Q3181" i="4"/>
  <c r="Q3180" i="4"/>
  <c r="Q3179" i="4"/>
  <c r="Q3178" i="4"/>
  <c r="Q3177" i="4"/>
  <c r="Q3176" i="4"/>
  <c r="Q3175" i="4"/>
  <c r="Q3174" i="4"/>
  <c r="Q3173" i="4"/>
  <c r="Q3172" i="4"/>
  <c r="Q3171" i="4"/>
  <c r="Q3170" i="4"/>
  <c r="Q3169" i="4"/>
  <c r="Q3168" i="4"/>
  <c r="Q3167" i="4"/>
  <c r="Q3166" i="4"/>
  <c r="Q3165" i="4"/>
  <c r="Q3164" i="4"/>
  <c r="Q3163" i="4"/>
  <c r="Q3162" i="4"/>
  <c r="Q3161" i="4"/>
  <c r="Q3160" i="4"/>
  <c r="Q3159" i="4"/>
  <c r="Q3158" i="4"/>
  <c r="Q3157" i="4"/>
  <c r="Q3156" i="4"/>
  <c r="Q3155" i="4"/>
  <c r="Q3154" i="4"/>
  <c r="Q3153" i="4"/>
  <c r="Q3152" i="4"/>
  <c r="Q3151" i="4"/>
  <c r="Q3150" i="4"/>
  <c r="Q3149" i="4"/>
  <c r="Q3148" i="4"/>
  <c r="Q3147" i="4"/>
  <c r="Q3146" i="4"/>
  <c r="Q3145" i="4"/>
  <c r="Q3144" i="4"/>
  <c r="Q3143" i="4"/>
  <c r="Q3142" i="4"/>
  <c r="Q3141" i="4"/>
  <c r="Q3140" i="4"/>
  <c r="Q3139" i="4"/>
  <c r="Q3138" i="4"/>
  <c r="Q3137" i="4"/>
  <c r="Q3136" i="4"/>
  <c r="Q3135" i="4"/>
  <c r="Q3134" i="4"/>
  <c r="Q3133" i="4"/>
  <c r="Q3132" i="4"/>
  <c r="Q3131" i="4"/>
  <c r="Q3130" i="4"/>
  <c r="Q3129" i="4"/>
  <c r="Q3128" i="4"/>
  <c r="Q3127" i="4"/>
  <c r="Q3126" i="4"/>
  <c r="Q3125" i="4"/>
  <c r="Q3124" i="4"/>
  <c r="Q3123" i="4"/>
  <c r="Q3122" i="4"/>
  <c r="Q3121" i="4"/>
  <c r="Q3120" i="4"/>
  <c r="Q3119" i="4"/>
  <c r="Q3118" i="4"/>
  <c r="Q3117" i="4"/>
  <c r="Q3116" i="4"/>
  <c r="Q3115" i="4"/>
  <c r="Q3114" i="4"/>
  <c r="Q3113" i="4"/>
  <c r="Q3112" i="4"/>
  <c r="Q3111" i="4"/>
  <c r="Q3110" i="4"/>
  <c r="Q3109" i="4"/>
  <c r="Q3108" i="4"/>
  <c r="Q3107" i="4"/>
  <c r="Q3106" i="4"/>
  <c r="Q3105" i="4"/>
  <c r="Q3104" i="4"/>
  <c r="Q3103" i="4"/>
  <c r="Q3102" i="4"/>
  <c r="Q3101" i="4"/>
  <c r="Q3100" i="4"/>
  <c r="Q3099" i="4"/>
  <c r="Q3098" i="4"/>
  <c r="Q3097" i="4"/>
  <c r="Q3096" i="4"/>
  <c r="Q3095" i="4"/>
  <c r="Q3094" i="4"/>
  <c r="Q3093" i="4"/>
  <c r="Q3092" i="4"/>
  <c r="Q3091" i="4"/>
  <c r="Q3090" i="4"/>
  <c r="Q3089" i="4"/>
  <c r="Q3088" i="4"/>
  <c r="Q3087" i="4"/>
  <c r="Q3086" i="4"/>
  <c r="Q3085" i="4"/>
  <c r="Q3084" i="4"/>
  <c r="Q3083" i="4"/>
  <c r="Q3082" i="4"/>
  <c r="Q3081" i="4"/>
  <c r="Q3080" i="4"/>
  <c r="Q3079" i="4"/>
  <c r="Q3078" i="4"/>
  <c r="Q3077" i="4"/>
  <c r="Q3076" i="4"/>
  <c r="Q3075" i="4"/>
  <c r="Q3074" i="4"/>
  <c r="Q3073" i="4"/>
  <c r="Q3072" i="4"/>
  <c r="Q3071" i="4"/>
  <c r="Q3070" i="4"/>
  <c r="Q3069" i="4"/>
  <c r="Q3068" i="4"/>
  <c r="Q3067" i="4"/>
  <c r="Q3066" i="4"/>
  <c r="Q3065" i="4"/>
  <c r="Q3064" i="4"/>
  <c r="Q3063" i="4"/>
  <c r="Q3062" i="4"/>
  <c r="Q3061" i="4"/>
  <c r="Q3060" i="4"/>
  <c r="Q3059" i="4"/>
  <c r="Q3058" i="4"/>
  <c r="Q3057" i="4"/>
  <c r="Q3056" i="4"/>
  <c r="Q3055" i="4"/>
  <c r="Q3054" i="4"/>
  <c r="Q3053" i="4"/>
  <c r="Q3052" i="4"/>
  <c r="Q3051" i="4"/>
  <c r="Q3050" i="4"/>
  <c r="Q3049" i="4"/>
  <c r="Q3048" i="4"/>
  <c r="Q3047" i="4"/>
  <c r="Q3046" i="4"/>
  <c r="Q3045" i="4"/>
  <c r="Q3044" i="4"/>
  <c r="Q3043" i="4"/>
  <c r="Q3042" i="4"/>
  <c r="Q3041" i="4"/>
  <c r="Q3040" i="4"/>
  <c r="Q3039" i="4"/>
  <c r="Q3038" i="4"/>
  <c r="Q3037" i="4"/>
  <c r="Q3036" i="4"/>
  <c r="Q3035" i="4"/>
  <c r="Q3034" i="4"/>
  <c r="Q3033" i="4"/>
  <c r="Q3032" i="4"/>
  <c r="Q3031" i="4"/>
  <c r="Q3030" i="4"/>
  <c r="Q3029" i="4"/>
  <c r="Q3028" i="4"/>
  <c r="Q3027" i="4"/>
  <c r="Q3026" i="4"/>
  <c r="Q3025" i="4"/>
  <c r="Q3024" i="4"/>
  <c r="Q3023" i="4"/>
  <c r="Q3022" i="4"/>
  <c r="Q3021" i="4"/>
  <c r="Q3020" i="4"/>
  <c r="Q3019" i="4"/>
  <c r="Q3018" i="4"/>
  <c r="Q3017" i="4"/>
  <c r="Q3016" i="4"/>
  <c r="Q3015" i="4"/>
  <c r="Q3014" i="4"/>
  <c r="Q3013" i="4"/>
  <c r="Q3012" i="4"/>
  <c r="Q3011" i="4"/>
  <c r="Q3010" i="4"/>
  <c r="Q3009" i="4"/>
  <c r="Q3008" i="4"/>
  <c r="Q3007" i="4"/>
  <c r="Q3006" i="4"/>
  <c r="Q3005" i="4"/>
  <c r="Q3004" i="4"/>
  <c r="Q3003" i="4"/>
  <c r="Q3002" i="4"/>
  <c r="Q3001" i="4"/>
  <c r="Q3000" i="4"/>
  <c r="Q2999" i="4"/>
  <c r="Q2998" i="4"/>
  <c r="Q2997" i="4"/>
  <c r="Q2996" i="4"/>
  <c r="Q2995" i="4"/>
  <c r="Q2994" i="4"/>
  <c r="Q2993" i="4"/>
  <c r="Q2992" i="4"/>
  <c r="Q2991" i="4"/>
  <c r="Q2990" i="4"/>
  <c r="Q2989" i="4"/>
  <c r="Q2988" i="4"/>
  <c r="Q2987" i="4"/>
  <c r="Q2986" i="4"/>
  <c r="Q2985" i="4"/>
  <c r="Q2984" i="4"/>
  <c r="Q2983" i="4"/>
  <c r="Q2982" i="4"/>
  <c r="Q2981" i="4"/>
  <c r="Q2980" i="4"/>
  <c r="Q2979" i="4"/>
  <c r="Q2978" i="4"/>
  <c r="Q2977" i="4"/>
  <c r="Q2976" i="4"/>
  <c r="Q2975" i="4"/>
  <c r="Q2974" i="4"/>
  <c r="Q2973" i="4"/>
  <c r="Q2972" i="4"/>
  <c r="Q2971" i="4"/>
  <c r="Q2970" i="4"/>
  <c r="Q2969" i="4"/>
  <c r="Q2968" i="4"/>
  <c r="Q2967" i="4"/>
  <c r="Q2966" i="4"/>
  <c r="Q2965" i="4"/>
  <c r="Q2964" i="4"/>
  <c r="Q2963" i="4"/>
  <c r="Q2962" i="4"/>
  <c r="Q2961" i="4"/>
  <c r="Q2960" i="4"/>
  <c r="Q2959" i="4"/>
  <c r="Q2958" i="4"/>
  <c r="Q2957" i="4"/>
  <c r="Q2956" i="4"/>
  <c r="Q2955" i="4"/>
  <c r="Q2954" i="4"/>
  <c r="Q2953" i="4"/>
  <c r="Q2952" i="4"/>
  <c r="Q2951" i="4"/>
  <c r="Q2950" i="4"/>
  <c r="Q2949" i="4"/>
  <c r="Q2948" i="4"/>
  <c r="Q2947" i="4"/>
  <c r="Q2946" i="4"/>
  <c r="Q2945" i="4"/>
  <c r="Q2944" i="4"/>
  <c r="Q2943" i="4"/>
  <c r="Q2942" i="4"/>
  <c r="Q2941" i="4"/>
  <c r="Q2940" i="4"/>
  <c r="Q2939" i="4"/>
  <c r="Q2938" i="4"/>
  <c r="Q2937" i="4"/>
  <c r="Q2936" i="4"/>
  <c r="Q2935" i="4"/>
  <c r="Q2934" i="4"/>
  <c r="Q2933" i="4"/>
  <c r="Q2932" i="4"/>
  <c r="Q2931" i="4"/>
  <c r="Q2930" i="4"/>
  <c r="Q2929" i="4"/>
  <c r="Q2928" i="4"/>
  <c r="Q2927" i="4"/>
  <c r="Q2926" i="4"/>
  <c r="Q2925" i="4"/>
  <c r="Q2924" i="4"/>
  <c r="Q2923" i="4"/>
  <c r="Q2922" i="4"/>
  <c r="Q2921" i="4"/>
  <c r="Q2920" i="4"/>
  <c r="Q2919" i="4"/>
  <c r="Q2918" i="4"/>
  <c r="Q2917" i="4"/>
  <c r="Q2916" i="4"/>
  <c r="Q2915" i="4"/>
  <c r="Q2914" i="4"/>
  <c r="Q2913" i="4"/>
  <c r="Q2912" i="4"/>
  <c r="Q2911" i="4"/>
  <c r="Q2910" i="4"/>
  <c r="Q2909" i="4"/>
  <c r="Q2908" i="4"/>
  <c r="Q2907" i="4"/>
  <c r="Q2906" i="4"/>
  <c r="Q2905" i="4"/>
  <c r="Q2904" i="4"/>
  <c r="Q2903" i="4"/>
  <c r="Q2902" i="4"/>
  <c r="Q2901" i="4"/>
  <c r="Q2900" i="4"/>
  <c r="Q2899" i="4"/>
  <c r="Q2898" i="4"/>
  <c r="Q2897" i="4"/>
  <c r="Q2896" i="4"/>
  <c r="Q2895" i="4"/>
  <c r="Q2894" i="4"/>
  <c r="Q2893" i="4"/>
  <c r="Q2892" i="4"/>
  <c r="Q2891" i="4"/>
  <c r="Q2890" i="4"/>
  <c r="Q2889" i="4"/>
  <c r="Q2888" i="4"/>
  <c r="Q2887" i="4"/>
  <c r="Q2886" i="4"/>
  <c r="Q2885" i="4"/>
  <c r="Q2884" i="4"/>
  <c r="Q2883" i="4"/>
  <c r="Q2882" i="4"/>
  <c r="Q2881" i="4"/>
  <c r="Q2880" i="4"/>
  <c r="Q2879" i="4"/>
  <c r="Q2878" i="4"/>
  <c r="Q2877" i="4"/>
  <c r="Q2876" i="4"/>
  <c r="Q2875" i="4"/>
  <c r="Q2874" i="4"/>
  <c r="Q2873" i="4"/>
  <c r="Q2872" i="4"/>
  <c r="Q2871" i="4"/>
  <c r="Q2870" i="4"/>
  <c r="Q2869" i="4"/>
  <c r="Q2868" i="4"/>
  <c r="Q2867" i="4"/>
  <c r="Q2866" i="4"/>
  <c r="Q2865" i="4"/>
  <c r="Q2864" i="4"/>
  <c r="Q2863" i="4"/>
  <c r="Q2862" i="4"/>
  <c r="Q2861" i="4"/>
  <c r="Q2860" i="4"/>
  <c r="Q2859" i="4"/>
  <c r="Q2858" i="4"/>
  <c r="Q2857" i="4"/>
  <c r="Q2856" i="4"/>
  <c r="Q2855" i="4"/>
  <c r="Q2854" i="4"/>
  <c r="Q2853" i="4"/>
  <c r="Q2852" i="4"/>
  <c r="Q2851" i="4"/>
  <c r="Q2850" i="4"/>
  <c r="Q2849" i="4"/>
  <c r="Q2848" i="4"/>
  <c r="Q2847" i="4"/>
  <c r="Q2846" i="4"/>
  <c r="Q2845" i="4"/>
  <c r="Q2844" i="4"/>
  <c r="Q2843" i="4"/>
  <c r="Q2842" i="4"/>
  <c r="Q2841" i="4"/>
  <c r="Q2840" i="4"/>
  <c r="Q2839" i="4"/>
  <c r="Q2838" i="4"/>
  <c r="Q2837" i="4"/>
  <c r="Q2836" i="4"/>
  <c r="Q2835" i="4"/>
  <c r="Q2834" i="4"/>
  <c r="Q2833" i="4"/>
  <c r="Q2832" i="4"/>
  <c r="Q2831" i="4"/>
  <c r="Q2830" i="4"/>
  <c r="Q2829" i="4"/>
  <c r="Q2828" i="4"/>
  <c r="Q2827" i="4"/>
  <c r="Q2826" i="4"/>
  <c r="Q2825" i="4"/>
  <c r="Q2824" i="4"/>
  <c r="Q2823" i="4"/>
  <c r="Q2822" i="4"/>
  <c r="Q2821" i="4"/>
  <c r="Q2820" i="4"/>
  <c r="Q2819" i="4"/>
  <c r="Q2818" i="4"/>
  <c r="Q2817" i="4"/>
  <c r="Q2816" i="4"/>
  <c r="Q2815" i="4"/>
  <c r="Q2814" i="4"/>
  <c r="Q2813" i="4"/>
  <c r="Q2812" i="4"/>
  <c r="Q2811" i="4"/>
  <c r="Q2810" i="4"/>
  <c r="Q2809" i="4"/>
  <c r="Q2808" i="4"/>
  <c r="Q2807" i="4"/>
  <c r="Q2806" i="4"/>
  <c r="Q2805" i="4"/>
  <c r="Q2804" i="4"/>
  <c r="Q2803" i="4"/>
  <c r="Q2802" i="4"/>
  <c r="Q2801" i="4"/>
  <c r="Q2800" i="4"/>
  <c r="Q2799" i="4"/>
  <c r="Q2798" i="4"/>
  <c r="Q2797" i="4"/>
  <c r="Q2796" i="4"/>
  <c r="Q2795" i="4"/>
  <c r="Q2794" i="4"/>
  <c r="Q2793" i="4"/>
  <c r="Q2792" i="4"/>
  <c r="Q2791" i="4"/>
  <c r="Q2790" i="4"/>
  <c r="Q2789" i="4"/>
  <c r="Q2788" i="4"/>
  <c r="Q2787" i="4"/>
  <c r="Q2786" i="4"/>
  <c r="Q2785" i="4"/>
  <c r="Q2784" i="4"/>
  <c r="Q2783" i="4"/>
  <c r="Q2782" i="4"/>
  <c r="Q2781" i="4"/>
  <c r="Q2780" i="4"/>
  <c r="Q2779" i="4"/>
  <c r="Q2778" i="4"/>
  <c r="Q2777" i="4"/>
  <c r="Q2776" i="4"/>
  <c r="Q2775" i="4"/>
  <c r="Q2774" i="4"/>
  <c r="Q2773" i="4"/>
  <c r="Q2772" i="4"/>
  <c r="Q2771" i="4"/>
  <c r="Q2770" i="4"/>
  <c r="Q2769" i="4"/>
  <c r="Q2768" i="4"/>
  <c r="Q2767" i="4"/>
  <c r="Q2766" i="4"/>
  <c r="Q2765" i="4"/>
  <c r="Q2764" i="4"/>
  <c r="Q2763" i="4"/>
  <c r="Q2762" i="4"/>
  <c r="Q2761" i="4"/>
  <c r="Q2760" i="4"/>
  <c r="Q2759" i="4"/>
  <c r="Q2758" i="4"/>
  <c r="Q2757" i="4"/>
  <c r="Q2756" i="4"/>
  <c r="Q2755" i="4"/>
  <c r="Q2754" i="4"/>
  <c r="Q2753" i="4"/>
  <c r="Q2752" i="4"/>
  <c r="Q2751" i="4"/>
  <c r="Q2750" i="4"/>
  <c r="Q2749" i="4"/>
  <c r="Q2748" i="4"/>
  <c r="Q2747" i="4"/>
  <c r="Q2746" i="4"/>
  <c r="Q2745" i="4"/>
  <c r="Q2744" i="4"/>
  <c r="Q2743" i="4"/>
  <c r="Q2742" i="4"/>
  <c r="Q2741" i="4"/>
  <c r="Q2740" i="4"/>
  <c r="Q2739" i="4"/>
  <c r="Q2738" i="4"/>
  <c r="Q2737" i="4"/>
  <c r="Q2736" i="4"/>
  <c r="Q2735" i="4"/>
  <c r="Q2734" i="4"/>
  <c r="Q2733" i="4"/>
  <c r="Q2732" i="4"/>
  <c r="Q2731" i="4"/>
  <c r="Q2730" i="4"/>
  <c r="Q2729" i="4"/>
  <c r="Q2728" i="4"/>
  <c r="Q2727" i="4"/>
  <c r="Q2726" i="4"/>
  <c r="Q2725" i="4"/>
  <c r="Q2724" i="4"/>
  <c r="Q2723" i="4"/>
  <c r="Q2722" i="4"/>
  <c r="Q2721" i="4"/>
  <c r="Q2720" i="4"/>
  <c r="Q2719" i="4"/>
  <c r="Q2718" i="4"/>
  <c r="Q2717" i="4"/>
  <c r="Q2716" i="4"/>
  <c r="Q2715" i="4"/>
  <c r="Q2714" i="4"/>
  <c r="Q2713" i="4"/>
  <c r="Q2712" i="4"/>
  <c r="Q2711" i="4"/>
  <c r="Q2710" i="4"/>
  <c r="Q2709" i="4"/>
  <c r="Q2708" i="4"/>
  <c r="Q2707" i="4"/>
  <c r="Q2706" i="4"/>
  <c r="Q2705" i="4"/>
  <c r="Q2704" i="4"/>
  <c r="Q2703" i="4"/>
  <c r="Q2702" i="4"/>
  <c r="Q2701" i="4"/>
  <c r="Q2700" i="4"/>
  <c r="Q2699" i="4"/>
  <c r="Q2698" i="4"/>
  <c r="Q2697" i="4"/>
  <c r="Q2696" i="4"/>
  <c r="Q2695" i="4"/>
  <c r="Q2694" i="4"/>
  <c r="Q2693" i="4"/>
  <c r="Q2692" i="4"/>
  <c r="Q2691" i="4"/>
  <c r="Q2690" i="4"/>
  <c r="Q2689" i="4"/>
  <c r="Q2688" i="4"/>
  <c r="Q2687" i="4"/>
  <c r="Q2686" i="4"/>
  <c r="Q2685" i="4"/>
  <c r="Q2684" i="4"/>
  <c r="Q2683" i="4"/>
  <c r="Q2682" i="4"/>
  <c r="Q2681" i="4"/>
  <c r="Q2680" i="4"/>
  <c r="Q2679" i="4"/>
  <c r="Q2678" i="4"/>
  <c r="Q2677" i="4"/>
  <c r="Q2676" i="4"/>
  <c r="Q2675" i="4"/>
  <c r="Q2674" i="4"/>
  <c r="Q2673" i="4"/>
  <c r="Q2672" i="4"/>
  <c r="Q2671" i="4"/>
  <c r="Q2670" i="4"/>
  <c r="Q2669" i="4"/>
  <c r="Q2668" i="4"/>
  <c r="Q2667" i="4"/>
  <c r="Q2666" i="4"/>
  <c r="Q2665" i="4"/>
  <c r="Q2664" i="4"/>
  <c r="Q2663" i="4"/>
  <c r="Q2662" i="4"/>
  <c r="Q2661" i="4"/>
  <c r="Q2660" i="4"/>
  <c r="Q2659" i="4"/>
  <c r="Q2658" i="4"/>
  <c r="Q2657" i="4"/>
  <c r="Q2656" i="4"/>
  <c r="Q2655" i="4"/>
  <c r="Q2654" i="4"/>
  <c r="Q2653" i="4"/>
  <c r="Q2652" i="4"/>
  <c r="Q2651" i="4"/>
  <c r="Q2650" i="4"/>
  <c r="Q2649" i="4"/>
  <c r="Q2648" i="4"/>
  <c r="Q2647" i="4"/>
  <c r="Q2646" i="4"/>
  <c r="Q2645" i="4"/>
  <c r="Q2644" i="4"/>
  <c r="Q2643" i="4"/>
  <c r="Q2642" i="4"/>
  <c r="Q2641" i="4"/>
  <c r="Q2640" i="4"/>
  <c r="Q2639" i="4"/>
  <c r="Q2638" i="4"/>
  <c r="Q2637" i="4"/>
  <c r="Q2636" i="4"/>
  <c r="Q2635" i="4"/>
  <c r="Q2634" i="4"/>
  <c r="Q2633" i="4"/>
  <c r="Q2632" i="4"/>
  <c r="Q2631" i="4"/>
  <c r="Q2630" i="4"/>
  <c r="Q2629" i="4"/>
  <c r="Q2628" i="4"/>
  <c r="Q2627" i="4"/>
  <c r="Q2626" i="4"/>
  <c r="Q2625" i="4"/>
  <c r="Q2624" i="4"/>
  <c r="Q2623" i="4"/>
  <c r="Q2622" i="4"/>
  <c r="Q2621" i="4"/>
  <c r="Q2620" i="4"/>
  <c r="Q2619" i="4"/>
  <c r="Q2618" i="4"/>
  <c r="Q2617" i="4"/>
  <c r="Q2616" i="4"/>
  <c r="Q2615" i="4"/>
  <c r="Q2614" i="4"/>
  <c r="Q2613" i="4"/>
  <c r="Q2612" i="4"/>
  <c r="Q2611" i="4"/>
  <c r="Q2610" i="4"/>
  <c r="Q2609" i="4"/>
  <c r="Q2608" i="4"/>
  <c r="Q2607" i="4"/>
  <c r="Q2606" i="4"/>
  <c r="Q2605" i="4"/>
  <c r="Q2604" i="4"/>
  <c r="Q2603" i="4"/>
  <c r="Q2602" i="4"/>
  <c r="Q2601" i="4"/>
  <c r="Q2600" i="4"/>
  <c r="Q2599" i="4"/>
  <c r="Q2598" i="4"/>
  <c r="Q2597" i="4"/>
  <c r="Q2596" i="4"/>
  <c r="Q2595" i="4"/>
  <c r="Q2594" i="4"/>
  <c r="Q2593" i="4"/>
  <c r="Q2592" i="4"/>
  <c r="Q2591" i="4"/>
  <c r="Q2590" i="4"/>
  <c r="Q2589" i="4"/>
  <c r="Q2588" i="4"/>
  <c r="Q2587" i="4"/>
  <c r="Q2586" i="4"/>
  <c r="Q2585" i="4"/>
  <c r="Q2584" i="4"/>
  <c r="Q2583" i="4"/>
  <c r="Q2582" i="4"/>
  <c r="Q2581" i="4"/>
  <c r="Q2580" i="4"/>
  <c r="Q2579" i="4"/>
  <c r="Q2578" i="4"/>
  <c r="Q2577" i="4"/>
  <c r="Q2576" i="4"/>
  <c r="Q2575" i="4"/>
  <c r="Q2574" i="4"/>
  <c r="Q2573" i="4"/>
  <c r="Q2572" i="4"/>
  <c r="Q2571" i="4"/>
  <c r="Q2570" i="4"/>
  <c r="Q2569" i="4"/>
  <c r="Q2568" i="4"/>
  <c r="Q2567" i="4"/>
  <c r="Q2566" i="4"/>
  <c r="Q2565" i="4"/>
  <c r="Q2564" i="4"/>
  <c r="Q2563" i="4"/>
  <c r="Q2562" i="4"/>
  <c r="Q2561" i="4"/>
  <c r="Q2560" i="4"/>
  <c r="Q2559" i="4"/>
  <c r="Q2558" i="4"/>
  <c r="Q2557" i="4"/>
  <c r="Q2556" i="4"/>
  <c r="Q2555" i="4"/>
  <c r="Q2554" i="4"/>
  <c r="Q2553" i="4"/>
  <c r="Q2552" i="4"/>
  <c r="Q2551" i="4"/>
  <c r="Q2550" i="4"/>
  <c r="Q2549" i="4"/>
  <c r="Q2548" i="4"/>
  <c r="Q2547" i="4"/>
  <c r="Q2546" i="4"/>
  <c r="Q2545" i="4"/>
  <c r="Q2544" i="4"/>
  <c r="Q2543" i="4"/>
  <c r="Q2542" i="4"/>
  <c r="Q2541" i="4"/>
  <c r="Q2540" i="4"/>
  <c r="Q2539" i="4"/>
  <c r="Q2538" i="4"/>
  <c r="Q2537" i="4"/>
  <c r="Q2536" i="4"/>
  <c r="Q2535" i="4"/>
  <c r="Q2534" i="4"/>
  <c r="Q2533" i="4"/>
  <c r="Q2532" i="4"/>
  <c r="Q2531" i="4"/>
  <c r="Q2530" i="4"/>
  <c r="Q2529" i="4"/>
  <c r="Q2528" i="4"/>
  <c r="Q2527" i="4"/>
  <c r="Q2526" i="4"/>
  <c r="Q2525" i="4"/>
  <c r="Q2524" i="4"/>
  <c r="Q2523" i="4"/>
  <c r="Q2522" i="4"/>
  <c r="Q2521" i="4"/>
  <c r="Q2520" i="4"/>
  <c r="Q2519" i="4"/>
  <c r="Q2518" i="4"/>
  <c r="Q2517" i="4"/>
  <c r="Q2516" i="4"/>
  <c r="Q2515" i="4"/>
  <c r="Q2514" i="4"/>
  <c r="Q2513" i="4"/>
  <c r="Q2512" i="4"/>
  <c r="Q2511" i="4"/>
  <c r="Q2510" i="4"/>
  <c r="Q2509" i="4"/>
  <c r="Q2508" i="4"/>
  <c r="Q2507" i="4"/>
  <c r="Q2506" i="4"/>
  <c r="Q2505" i="4"/>
  <c r="Q2504" i="4"/>
  <c r="Q2503" i="4"/>
  <c r="Q2502" i="4"/>
  <c r="Q2501" i="4"/>
  <c r="Q2500" i="4"/>
  <c r="Q2499" i="4"/>
  <c r="Q2498" i="4"/>
  <c r="Q2497" i="4"/>
  <c r="Q2496" i="4"/>
  <c r="Q2495" i="4"/>
  <c r="Q2494" i="4"/>
  <c r="Q2493" i="4"/>
  <c r="Q2492" i="4"/>
  <c r="Q2491" i="4"/>
  <c r="Q2490" i="4"/>
  <c r="Q2489" i="4"/>
  <c r="Q2488" i="4"/>
  <c r="Q2487" i="4"/>
  <c r="Q2486" i="4"/>
  <c r="Q2485" i="4"/>
  <c r="Q2484" i="4"/>
  <c r="Q2483" i="4"/>
  <c r="Q2482" i="4"/>
  <c r="Q2481" i="4"/>
  <c r="Q2480" i="4"/>
  <c r="Q2479" i="4"/>
  <c r="Q2478" i="4"/>
  <c r="Q2477" i="4"/>
  <c r="Q2476" i="4"/>
  <c r="Q2475" i="4"/>
  <c r="Q2474" i="4"/>
  <c r="Q2473" i="4"/>
  <c r="Q2472" i="4"/>
  <c r="Q2471" i="4"/>
  <c r="Q2470" i="4"/>
  <c r="Q2469" i="4"/>
  <c r="Q2468" i="4"/>
  <c r="Q2467" i="4"/>
  <c r="Q2466" i="4"/>
  <c r="Q2465" i="4"/>
  <c r="Q2464" i="4"/>
  <c r="Q2463" i="4"/>
  <c r="Q2462" i="4"/>
  <c r="Q2461" i="4"/>
  <c r="Q2460" i="4"/>
  <c r="Q2459" i="4"/>
  <c r="Q2458" i="4"/>
  <c r="Q2457" i="4"/>
  <c r="Q2456" i="4"/>
  <c r="Q2455" i="4"/>
  <c r="Q2454" i="4"/>
  <c r="Q2453" i="4"/>
  <c r="Q2452" i="4"/>
  <c r="Q2451" i="4"/>
  <c r="Q2450" i="4"/>
  <c r="Q2449" i="4"/>
  <c r="Q2448" i="4"/>
  <c r="Q2447" i="4"/>
  <c r="Q2446" i="4"/>
  <c r="Q2445" i="4"/>
  <c r="Q2444" i="4"/>
  <c r="Q2443" i="4"/>
  <c r="Q2442" i="4"/>
  <c r="Q2441" i="4"/>
  <c r="Q2440" i="4"/>
  <c r="Q2439" i="4"/>
  <c r="Q2438" i="4"/>
  <c r="Q2437" i="4"/>
  <c r="Q2436" i="4"/>
  <c r="Q2435" i="4"/>
  <c r="Q2434" i="4"/>
  <c r="Q2433" i="4"/>
  <c r="Q2432" i="4"/>
  <c r="Q2431" i="4"/>
  <c r="Q2430" i="4"/>
  <c r="Q2429" i="4"/>
  <c r="Q2428" i="4"/>
  <c r="Q2427" i="4"/>
  <c r="Q2426" i="4"/>
  <c r="Q2425" i="4"/>
  <c r="Q2424" i="4"/>
  <c r="Q2423" i="4"/>
  <c r="Q2422" i="4"/>
  <c r="Q2421" i="4"/>
  <c r="Q2420" i="4"/>
  <c r="Q2419" i="4"/>
  <c r="Q2418" i="4"/>
  <c r="Q2417" i="4"/>
  <c r="Q2416" i="4"/>
  <c r="Q2415" i="4"/>
  <c r="Q2414" i="4"/>
  <c r="Q2413" i="4"/>
  <c r="Q2412" i="4"/>
  <c r="Q2411" i="4"/>
  <c r="Q2410" i="4"/>
  <c r="Q2409" i="4"/>
  <c r="Q2408" i="4"/>
  <c r="Q2407" i="4"/>
  <c r="Q2406" i="4"/>
  <c r="Q2405" i="4"/>
  <c r="Q2404" i="4"/>
  <c r="Q2403" i="4"/>
  <c r="Q2402" i="4"/>
  <c r="Q2401" i="4"/>
  <c r="Q2400" i="4"/>
  <c r="Q2399" i="4"/>
  <c r="Q2398" i="4"/>
  <c r="Q2397" i="4"/>
  <c r="Q2396" i="4"/>
  <c r="Q2395" i="4"/>
  <c r="Q2394" i="4"/>
  <c r="Q2393" i="4"/>
  <c r="Q2392" i="4"/>
  <c r="Q2391" i="4"/>
  <c r="Q2390" i="4"/>
  <c r="Q2389" i="4"/>
  <c r="Q2388" i="4"/>
  <c r="Q2387" i="4"/>
  <c r="Q2386" i="4"/>
  <c r="Q2385" i="4"/>
  <c r="Q2384" i="4"/>
  <c r="Q2383" i="4"/>
  <c r="Q2382" i="4"/>
  <c r="Q2381" i="4"/>
  <c r="Q2380" i="4"/>
  <c r="Q2379" i="4"/>
  <c r="Q2378" i="4"/>
  <c r="Q2377" i="4"/>
  <c r="Q2376" i="4"/>
  <c r="Q2375" i="4"/>
  <c r="Q2374" i="4"/>
  <c r="Q2373" i="4"/>
  <c r="Q2372" i="4"/>
  <c r="Q2371" i="4"/>
  <c r="Q2370" i="4"/>
  <c r="Q2369" i="4"/>
  <c r="Q2368" i="4"/>
  <c r="Q2367" i="4"/>
  <c r="Q2366" i="4"/>
  <c r="Q2365" i="4"/>
  <c r="Q2364" i="4"/>
  <c r="Q2363" i="4"/>
  <c r="Q2362" i="4"/>
  <c r="Q2361" i="4"/>
  <c r="Q2360" i="4"/>
  <c r="Q2359" i="4"/>
  <c r="Q2358" i="4"/>
  <c r="Q2357" i="4"/>
  <c r="Q2356" i="4"/>
  <c r="Q2355" i="4"/>
  <c r="Q2354" i="4"/>
  <c r="Q2353" i="4"/>
  <c r="Q2352" i="4"/>
  <c r="Q2351" i="4"/>
  <c r="Q2350" i="4"/>
  <c r="Q2349" i="4"/>
  <c r="Q2348" i="4"/>
  <c r="Q2347" i="4"/>
  <c r="Q2346" i="4"/>
  <c r="Q2345" i="4"/>
  <c r="Q2344" i="4"/>
  <c r="Q2343" i="4"/>
  <c r="Q2342" i="4"/>
  <c r="Q2341" i="4"/>
  <c r="Q2340" i="4"/>
  <c r="Q2339" i="4"/>
  <c r="Q2338" i="4"/>
  <c r="Q2337" i="4"/>
  <c r="Q2336" i="4"/>
  <c r="Q2335" i="4"/>
  <c r="Q2334" i="4"/>
  <c r="Q2333" i="4"/>
  <c r="Q2332" i="4"/>
  <c r="Q2331" i="4"/>
  <c r="Q2330" i="4"/>
  <c r="Q2329" i="4"/>
  <c r="Q2328" i="4"/>
  <c r="Q2327" i="4"/>
  <c r="Q2326" i="4"/>
  <c r="Q2325" i="4"/>
  <c r="Q2324" i="4"/>
  <c r="Q2323" i="4"/>
  <c r="Q2322" i="4"/>
  <c r="Q2321" i="4"/>
  <c r="Q2320" i="4"/>
  <c r="Q2319" i="4"/>
  <c r="Q2318" i="4"/>
  <c r="Q2317" i="4"/>
  <c r="Q2316" i="4"/>
  <c r="Q2315" i="4"/>
  <c r="Q2314" i="4"/>
  <c r="Q2313" i="4"/>
  <c r="Q2312" i="4"/>
  <c r="Q2311" i="4"/>
  <c r="Q2310" i="4"/>
  <c r="Q2309" i="4"/>
  <c r="Q2308" i="4"/>
  <c r="Q2307" i="4"/>
  <c r="Q2306" i="4"/>
  <c r="Q2305" i="4"/>
  <c r="Q2304" i="4"/>
  <c r="Q2303" i="4"/>
  <c r="Q2302" i="4"/>
  <c r="Q2301" i="4"/>
  <c r="Q2300" i="4"/>
  <c r="Q2299" i="4"/>
  <c r="Q2298" i="4"/>
  <c r="Q2297" i="4"/>
  <c r="Q2296" i="4"/>
  <c r="Q2295" i="4"/>
  <c r="Q2294" i="4"/>
  <c r="Q2293" i="4"/>
  <c r="Q2292" i="4"/>
  <c r="Q2291" i="4"/>
  <c r="Q2290" i="4"/>
  <c r="Q2289" i="4"/>
  <c r="Q2288" i="4"/>
  <c r="Q2287" i="4"/>
  <c r="Q2286" i="4"/>
  <c r="Q2285" i="4"/>
  <c r="Q2284" i="4"/>
  <c r="Q2283" i="4"/>
  <c r="Q2282" i="4"/>
  <c r="Q2281" i="4"/>
  <c r="Q2280" i="4"/>
  <c r="Q2279" i="4"/>
  <c r="Q2278" i="4"/>
  <c r="Q2277" i="4"/>
  <c r="Q2276" i="4"/>
  <c r="Q2275" i="4"/>
  <c r="Q2274" i="4"/>
  <c r="Q2273" i="4"/>
  <c r="Q2272" i="4"/>
  <c r="Q2271" i="4"/>
  <c r="Q2270" i="4"/>
  <c r="Q2269" i="4"/>
  <c r="Q2268" i="4"/>
  <c r="Q2267" i="4"/>
  <c r="Q2266" i="4"/>
  <c r="Q2265" i="4"/>
  <c r="Q2264" i="4"/>
  <c r="Q2263" i="4"/>
  <c r="Q2262" i="4"/>
  <c r="Q2261" i="4"/>
  <c r="Q2260" i="4"/>
  <c r="Q2259" i="4"/>
  <c r="Q2258" i="4"/>
  <c r="Q2257" i="4"/>
  <c r="Q2256" i="4"/>
  <c r="Q2255" i="4"/>
  <c r="Q2254" i="4"/>
  <c r="Q2253" i="4"/>
  <c r="Q2252" i="4"/>
  <c r="Q2251" i="4"/>
  <c r="Q2250" i="4"/>
  <c r="Q2249" i="4"/>
  <c r="Q2248" i="4"/>
  <c r="Q2247" i="4"/>
  <c r="Q2246" i="4"/>
  <c r="Q2245" i="4"/>
  <c r="Q2244" i="4"/>
  <c r="Q2243" i="4"/>
  <c r="Q2242" i="4"/>
  <c r="Q2241" i="4"/>
  <c r="Q2240" i="4"/>
  <c r="Q2239" i="4"/>
  <c r="Q2238" i="4"/>
  <c r="Q2237" i="4"/>
  <c r="Q2236" i="4"/>
  <c r="Q2235" i="4"/>
  <c r="Q2234" i="4"/>
  <c r="Q2233" i="4"/>
  <c r="Q2232" i="4"/>
  <c r="Q2231" i="4"/>
  <c r="Q2230" i="4"/>
  <c r="Q2229" i="4"/>
  <c r="Q2228" i="4"/>
  <c r="Q2227" i="4"/>
  <c r="Q2226" i="4"/>
  <c r="Q2225" i="4"/>
  <c r="Q2224" i="4"/>
  <c r="Q2223" i="4"/>
  <c r="Q2222" i="4"/>
  <c r="Q2221" i="4"/>
  <c r="Q2220" i="4"/>
  <c r="Q2219" i="4"/>
  <c r="Q2218" i="4"/>
  <c r="Q2217" i="4"/>
  <c r="Q2216" i="4"/>
  <c r="Q2215" i="4"/>
  <c r="Q2214" i="4"/>
  <c r="Q2213" i="4"/>
  <c r="Q2212" i="4"/>
  <c r="Q2211" i="4"/>
  <c r="Q2210" i="4"/>
  <c r="Q2209" i="4"/>
  <c r="Q2208" i="4"/>
  <c r="Q2207" i="4"/>
  <c r="Q2206" i="4"/>
  <c r="Q2205" i="4"/>
  <c r="Q2204" i="4"/>
  <c r="Q2203" i="4"/>
  <c r="Q2202" i="4"/>
  <c r="Q2201" i="4"/>
  <c r="Q2200" i="4"/>
  <c r="Q2199" i="4"/>
  <c r="Q2198" i="4"/>
  <c r="Q2197" i="4"/>
  <c r="Q2196" i="4"/>
  <c r="Q2195" i="4"/>
  <c r="Q2194" i="4"/>
  <c r="Q2193" i="4"/>
  <c r="Q2192" i="4"/>
  <c r="Q2191" i="4"/>
  <c r="Q2190" i="4"/>
  <c r="Q2189" i="4"/>
  <c r="Q2188" i="4"/>
  <c r="Q2187" i="4"/>
  <c r="Q2186" i="4"/>
  <c r="Q2185" i="4"/>
  <c r="Q2184" i="4"/>
  <c r="Q2183" i="4"/>
  <c r="Q2182" i="4"/>
  <c r="Q2181" i="4"/>
  <c r="Q2180" i="4"/>
  <c r="Q2179" i="4"/>
  <c r="Q2178" i="4"/>
  <c r="Q2177" i="4"/>
  <c r="Q2176" i="4"/>
  <c r="Q2175" i="4"/>
  <c r="Q2174" i="4"/>
  <c r="Q2173" i="4"/>
  <c r="Q2172" i="4"/>
  <c r="Q2171" i="4"/>
  <c r="Q2170" i="4"/>
  <c r="Q2169" i="4"/>
  <c r="Q2168" i="4"/>
  <c r="Q2167" i="4"/>
  <c r="Q2166" i="4"/>
  <c r="Q2165" i="4"/>
  <c r="Q2164" i="4"/>
  <c r="Q2163" i="4"/>
  <c r="Q2162" i="4"/>
  <c r="Q2161" i="4"/>
  <c r="Q2160" i="4"/>
  <c r="Q2159" i="4"/>
  <c r="Q2158" i="4"/>
  <c r="Q2157" i="4"/>
  <c r="Q2156" i="4"/>
  <c r="Q2155" i="4"/>
  <c r="Q2154" i="4"/>
  <c r="Q2153" i="4"/>
  <c r="Q2152" i="4"/>
  <c r="Q2151" i="4"/>
  <c r="Q2150" i="4"/>
  <c r="Q2149" i="4"/>
  <c r="Q2148" i="4"/>
  <c r="Q2147" i="4"/>
  <c r="Q2146" i="4"/>
  <c r="Q2145" i="4"/>
  <c r="Q2144" i="4"/>
  <c r="Q2143" i="4"/>
  <c r="Q2142" i="4"/>
  <c r="Q2141" i="4"/>
  <c r="Q2140" i="4"/>
  <c r="Q2139" i="4"/>
  <c r="Q2138" i="4"/>
  <c r="Q2137" i="4"/>
  <c r="Q2136" i="4"/>
  <c r="Q2135" i="4"/>
  <c r="Q2134" i="4"/>
  <c r="Q2133" i="4"/>
  <c r="Q2132" i="4"/>
  <c r="Q2131" i="4"/>
  <c r="Q2130" i="4"/>
  <c r="Q2129" i="4"/>
  <c r="Q2128" i="4"/>
  <c r="Q2127" i="4"/>
  <c r="Q2126" i="4"/>
  <c r="Q2125" i="4"/>
  <c r="Q2124" i="4"/>
  <c r="Q2123" i="4"/>
  <c r="Q2122" i="4"/>
  <c r="Q2121" i="4"/>
  <c r="Q2120" i="4"/>
  <c r="Q2119" i="4"/>
  <c r="Q2118" i="4"/>
  <c r="Q2117" i="4"/>
  <c r="Q2116" i="4"/>
  <c r="Q2115" i="4"/>
  <c r="Q2114" i="4"/>
  <c r="Q2113" i="4"/>
  <c r="Q2112" i="4"/>
  <c r="Q2111" i="4"/>
  <c r="Q2110" i="4"/>
  <c r="Q2109" i="4"/>
  <c r="Q2108" i="4"/>
  <c r="Q2107" i="4"/>
  <c r="Q2106" i="4"/>
  <c r="Q2105" i="4"/>
  <c r="Q2104" i="4"/>
  <c r="Q2103" i="4"/>
  <c r="Q2102" i="4"/>
  <c r="Q2101" i="4"/>
  <c r="Q2100" i="4"/>
  <c r="Q2099" i="4"/>
  <c r="Q2098" i="4"/>
  <c r="Q2097" i="4"/>
  <c r="Q2096" i="4"/>
  <c r="Q2095" i="4"/>
  <c r="Q2094" i="4"/>
  <c r="Q2093" i="4"/>
  <c r="Q2092" i="4"/>
  <c r="Q2091" i="4"/>
  <c r="Q2090" i="4"/>
  <c r="Q2089" i="4"/>
  <c r="Q2088" i="4"/>
  <c r="Q2087" i="4"/>
  <c r="Q2086" i="4"/>
  <c r="Q2085" i="4"/>
  <c r="Q2084" i="4"/>
  <c r="Q2083" i="4"/>
  <c r="Q2082" i="4"/>
  <c r="Q2081" i="4"/>
  <c r="Q2080" i="4"/>
  <c r="Q2079" i="4"/>
  <c r="Q2078" i="4"/>
  <c r="Q2077" i="4"/>
  <c r="Q2076" i="4"/>
  <c r="Q2075" i="4"/>
  <c r="Q2074" i="4"/>
  <c r="Q2073" i="4"/>
  <c r="Q2072" i="4"/>
  <c r="Q2071" i="4"/>
  <c r="Q2070" i="4"/>
  <c r="Q2069" i="4"/>
  <c r="Q2068" i="4"/>
  <c r="Q2067" i="4"/>
  <c r="Q2066" i="4"/>
  <c r="Q2065" i="4"/>
  <c r="Q2064" i="4"/>
  <c r="Q2063" i="4"/>
  <c r="Q2062" i="4"/>
  <c r="Q2061" i="4"/>
  <c r="Q2060" i="4"/>
  <c r="Q2059" i="4"/>
  <c r="Q2058" i="4"/>
  <c r="Q2057" i="4"/>
  <c r="Q2056" i="4"/>
  <c r="Q2055" i="4"/>
  <c r="Q2054" i="4"/>
  <c r="Q2053" i="4"/>
  <c r="Q2052" i="4"/>
  <c r="Q2051" i="4"/>
  <c r="Q2050" i="4"/>
  <c r="Q2049" i="4"/>
  <c r="Q2048" i="4"/>
  <c r="Q2047" i="4"/>
  <c r="Q2046" i="4"/>
  <c r="Q2045" i="4"/>
  <c r="Q2044" i="4"/>
  <c r="Q2043" i="4"/>
  <c r="Q2042" i="4"/>
  <c r="Q2041" i="4"/>
  <c r="Q2040" i="4"/>
  <c r="Q2039" i="4"/>
  <c r="Q2038" i="4"/>
  <c r="Q2037" i="4"/>
  <c r="Q2036" i="4"/>
  <c r="Q2035" i="4"/>
  <c r="Q2034" i="4"/>
  <c r="Q2033" i="4"/>
  <c r="Q2032" i="4"/>
  <c r="Q2031" i="4"/>
  <c r="Q2030" i="4"/>
  <c r="Q2029" i="4"/>
  <c r="Q2028" i="4"/>
  <c r="Q2027" i="4"/>
  <c r="Q2026" i="4"/>
  <c r="Q2025" i="4"/>
  <c r="Q2024" i="4"/>
  <c r="Q2023" i="4"/>
  <c r="Q2022" i="4"/>
  <c r="Q2021" i="4"/>
  <c r="Q2020" i="4"/>
  <c r="Q2019" i="4"/>
  <c r="Q2018" i="4"/>
  <c r="Q2017" i="4"/>
  <c r="Q2016" i="4"/>
  <c r="Q2015" i="4"/>
  <c r="Q2014" i="4"/>
  <c r="Q2013" i="4"/>
  <c r="Q2012" i="4"/>
  <c r="Q2011" i="4"/>
  <c r="Q2010" i="4"/>
  <c r="Q2009" i="4"/>
  <c r="Q2008" i="4"/>
  <c r="Q2007" i="4"/>
  <c r="Q2006" i="4"/>
  <c r="Q2005" i="4"/>
  <c r="Q2004" i="4"/>
  <c r="Q2003" i="4"/>
  <c r="Q2002" i="4"/>
  <c r="Q2001" i="4"/>
  <c r="Q2000" i="4"/>
  <c r="Q1999" i="4"/>
  <c r="Q1998" i="4"/>
  <c r="Q1997" i="4"/>
  <c r="Q1996" i="4"/>
  <c r="Q1995" i="4"/>
  <c r="Q1994" i="4"/>
  <c r="Q1993" i="4"/>
  <c r="Q1992" i="4"/>
  <c r="Q1991" i="4"/>
  <c r="Q1990" i="4"/>
  <c r="Q1989" i="4"/>
  <c r="Q1988" i="4"/>
  <c r="Q1987" i="4"/>
  <c r="Q1986" i="4"/>
  <c r="Q1985" i="4"/>
  <c r="Q1984" i="4"/>
  <c r="Q1983" i="4"/>
  <c r="Q1982" i="4"/>
  <c r="Q1981" i="4"/>
  <c r="Q1980" i="4"/>
  <c r="Q1979" i="4"/>
  <c r="Q1978" i="4"/>
  <c r="Q1977" i="4"/>
  <c r="Q1976" i="4"/>
  <c r="Q1975" i="4"/>
  <c r="Q1974" i="4"/>
  <c r="Q1973" i="4"/>
  <c r="Q1972" i="4"/>
  <c r="Q1971" i="4"/>
  <c r="Q1970" i="4"/>
  <c r="Q1969" i="4"/>
  <c r="Q1968" i="4"/>
  <c r="Q1967" i="4"/>
  <c r="Q1966" i="4"/>
  <c r="Q1965" i="4"/>
  <c r="Q1964" i="4"/>
  <c r="Q1963" i="4"/>
  <c r="Q1962" i="4"/>
  <c r="Q1961" i="4"/>
  <c r="Q1960" i="4"/>
  <c r="Q1959" i="4"/>
  <c r="Q1958" i="4"/>
  <c r="Q1957" i="4"/>
  <c r="Q1956" i="4"/>
  <c r="Q1955" i="4"/>
  <c r="Q1954" i="4"/>
  <c r="Q1953" i="4"/>
  <c r="Q1952" i="4"/>
  <c r="Q1951" i="4"/>
  <c r="Q1950" i="4"/>
  <c r="Q1949" i="4"/>
  <c r="Q1948" i="4"/>
  <c r="Q1947" i="4"/>
  <c r="Q1946" i="4"/>
  <c r="Q1945" i="4"/>
  <c r="Q1944" i="4"/>
  <c r="Q1943" i="4"/>
  <c r="Q1942" i="4"/>
  <c r="Q1941" i="4"/>
  <c r="Q1940" i="4"/>
  <c r="Q1939" i="4"/>
  <c r="Q1938" i="4"/>
  <c r="Q1937" i="4"/>
  <c r="Q1936" i="4"/>
  <c r="Q1935" i="4"/>
  <c r="Q1934" i="4"/>
  <c r="Q1933" i="4"/>
  <c r="Q1932" i="4"/>
  <c r="Q1931" i="4"/>
  <c r="Q1930" i="4"/>
  <c r="Q1929" i="4"/>
  <c r="Q1928" i="4"/>
  <c r="Q1927" i="4"/>
  <c r="Q1926" i="4"/>
  <c r="Q1925" i="4"/>
  <c r="Q1924" i="4"/>
  <c r="Q1923" i="4"/>
  <c r="Q1922" i="4"/>
  <c r="Q1921" i="4"/>
  <c r="Q1920" i="4"/>
  <c r="Q1919" i="4"/>
  <c r="Q1918" i="4"/>
  <c r="Q1917" i="4"/>
  <c r="Q1916" i="4"/>
  <c r="Q1915" i="4"/>
  <c r="Q1914" i="4"/>
  <c r="Q1913" i="4"/>
  <c r="Q1912" i="4"/>
  <c r="Q1911" i="4"/>
  <c r="Q1910" i="4"/>
  <c r="Q1909" i="4"/>
  <c r="Q1908" i="4"/>
  <c r="Q1907" i="4"/>
  <c r="Q1906" i="4"/>
  <c r="Q1905" i="4"/>
  <c r="Q1904" i="4"/>
  <c r="Q1903" i="4"/>
  <c r="Q1902" i="4"/>
  <c r="Q1901" i="4"/>
  <c r="Q1900" i="4"/>
  <c r="Q1899" i="4"/>
  <c r="Q1898" i="4"/>
  <c r="Q1897" i="4"/>
  <c r="Q1896" i="4"/>
  <c r="Q1895" i="4"/>
  <c r="Q1894" i="4"/>
  <c r="Q1893" i="4"/>
  <c r="Q1892" i="4"/>
  <c r="Q1891" i="4"/>
  <c r="Q1890" i="4"/>
  <c r="Q1889" i="4"/>
  <c r="Q1888" i="4"/>
  <c r="Q1887" i="4"/>
  <c r="Q1886" i="4"/>
  <c r="Q1885" i="4"/>
  <c r="Q1884" i="4"/>
  <c r="Q1883" i="4"/>
  <c r="Q1882" i="4"/>
  <c r="Q1881" i="4"/>
  <c r="Q1880" i="4"/>
  <c r="Q1879" i="4"/>
  <c r="Q1878" i="4"/>
  <c r="Q1877" i="4"/>
  <c r="Q1876" i="4"/>
  <c r="Q1875" i="4"/>
  <c r="Q1874" i="4"/>
  <c r="Q1873" i="4"/>
  <c r="Q1872" i="4"/>
  <c r="Q1871" i="4"/>
  <c r="Q1870" i="4"/>
  <c r="Q1869" i="4"/>
  <c r="Q1868" i="4"/>
  <c r="Q1867" i="4"/>
  <c r="Q1866" i="4"/>
  <c r="Q1865" i="4"/>
  <c r="Q1864" i="4"/>
  <c r="Q1863" i="4"/>
  <c r="Q1862" i="4"/>
  <c r="Q1861" i="4"/>
  <c r="Q1860" i="4"/>
  <c r="Q1859" i="4"/>
  <c r="Q1858" i="4"/>
  <c r="Q1857" i="4"/>
  <c r="Q1856" i="4"/>
  <c r="Q1855" i="4"/>
  <c r="Q1854" i="4"/>
  <c r="Q1853" i="4"/>
  <c r="Q1852" i="4"/>
  <c r="Q1851" i="4"/>
  <c r="Q1850" i="4"/>
  <c r="Q1849" i="4"/>
  <c r="Q1848" i="4"/>
  <c r="Q1847" i="4"/>
  <c r="Q1846" i="4"/>
  <c r="Q1845" i="4"/>
  <c r="Q1844" i="4"/>
  <c r="Q1843" i="4"/>
  <c r="Q1842" i="4"/>
  <c r="Q1841" i="4"/>
  <c r="Q1840" i="4"/>
  <c r="Q1839" i="4"/>
  <c r="Q1838" i="4"/>
  <c r="Q1837" i="4"/>
  <c r="Q1836" i="4"/>
  <c r="Q1835" i="4"/>
  <c r="Q1834" i="4"/>
  <c r="Q1833" i="4"/>
  <c r="Q1832" i="4"/>
  <c r="Q1831" i="4"/>
  <c r="Q1830" i="4"/>
  <c r="Q1829" i="4"/>
  <c r="Q1828" i="4"/>
  <c r="Q1827" i="4"/>
  <c r="Q1826" i="4"/>
  <c r="Q1825" i="4"/>
  <c r="Q1824" i="4"/>
  <c r="Q1823" i="4"/>
  <c r="Q1822" i="4"/>
  <c r="Q1821" i="4"/>
  <c r="Q1820" i="4"/>
  <c r="Q1819" i="4"/>
  <c r="Q1818" i="4"/>
  <c r="Q1817" i="4"/>
  <c r="Q1816" i="4"/>
  <c r="Q1815" i="4"/>
  <c r="Q1814" i="4"/>
  <c r="Q1813" i="4"/>
  <c r="Q1812" i="4"/>
  <c r="Q1811" i="4"/>
  <c r="Q1810" i="4"/>
  <c r="Q1809" i="4"/>
  <c r="Q1808" i="4"/>
  <c r="Q1807" i="4"/>
  <c r="Q1806" i="4"/>
  <c r="Q1805" i="4"/>
  <c r="Q1804" i="4"/>
  <c r="Q1803" i="4"/>
  <c r="Q1802" i="4"/>
  <c r="Q1801" i="4"/>
  <c r="Q1800" i="4"/>
  <c r="Q1799" i="4"/>
  <c r="Q1798" i="4"/>
  <c r="Q1797" i="4"/>
  <c r="Q1796" i="4"/>
  <c r="Q1795" i="4"/>
  <c r="Q1794" i="4"/>
  <c r="Q1793" i="4"/>
  <c r="Q1792" i="4"/>
  <c r="Q1791" i="4"/>
  <c r="Q1790" i="4"/>
  <c r="Q1789" i="4"/>
  <c r="Q1788" i="4"/>
  <c r="Q1787" i="4"/>
  <c r="Q1786" i="4"/>
  <c r="Q1785" i="4"/>
  <c r="Q1784" i="4"/>
  <c r="Q1783" i="4"/>
  <c r="Q1782" i="4"/>
  <c r="Q1781" i="4"/>
  <c r="Q1780" i="4"/>
  <c r="Q1779" i="4"/>
  <c r="Q1778" i="4"/>
  <c r="Q1777" i="4"/>
  <c r="Q1776" i="4"/>
  <c r="Q1775" i="4"/>
  <c r="Q1774" i="4"/>
  <c r="Q1773" i="4"/>
  <c r="Q1772" i="4"/>
  <c r="Q1771" i="4"/>
  <c r="Q1770" i="4"/>
  <c r="Q1769" i="4"/>
  <c r="Q1768" i="4"/>
  <c r="Q1767" i="4"/>
  <c r="Q1766" i="4"/>
  <c r="Q1765" i="4"/>
  <c r="Q1764" i="4"/>
  <c r="Q1763" i="4"/>
  <c r="Q1762" i="4"/>
  <c r="Q1761" i="4"/>
  <c r="Q1760" i="4"/>
  <c r="Q1759" i="4"/>
  <c r="Q1758" i="4"/>
  <c r="Q1757" i="4"/>
  <c r="Q1756" i="4"/>
  <c r="Q1755" i="4"/>
  <c r="Q1754" i="4"/>
  <c r="Q1753" i="4"/>
  <c r="Q1752" i="4"/>
  <c r="Q1751" i="4"/>
  <c r="Q1750" i="4"/>
  <c r="Q1749" i="4"/>
  <c r="Q1748" i="4"/>
  <c r="Q1747" i="4"/>
  <c r="Q1746" i="4"/>
  <c r="Q1745" i="4"/>
  <c r="Q1744" i="4"/>
  <c r="Q1743" i="4"/>
  <c r="Q1742" i="4"/>
  <c r="Q1741" i="4"/>
  <c r="Q1740" i="4"/>
  <c r="Q1739" i="4"/>
  <c r="Q1738" i="4"/>
  <c r="Q1737" i="4"/>
  <c r="Q1736" i="4"/>
  <c r="Q1735" i="4"/>
  <c r="Q1734" i="4"/>
  <c r="Q1733" i="4"/>
  <c r="Q1732" i="4"/>
  <c r="Q1731" i="4"/>
  <c r="Q1730" i="4"/>
  <c r="Q1729" i="4"/>
  <c r="Q1728" i="4"/>
  <c r="Q1727" i="4"/>
  <c r="Q1726" i="4"/>
  <c r="Q1725" i="4"/>
  <c r="Q1724" i="4"/>
  <c r="Q1723" i="4"/>
  <c r="Q1722" i="4"/>
  <c r="Q1721" i="4"/>
  <c r="Q1720" i="4"/>
  <c r="Q1719" i="4"/>
  <c r="Q1718" i="4"/>
  <c r="Q1717" i="4"/>
  <c r="Q1716" i="4"/>
  <c r="Q1715" i="4"/>
  <c r="Q1714" i="4"/>
  <c r="Q1713" i="4"/>
  <c r="Q1712" i="4"/>
  <c r="Q1711" i="4"/>
  <c r="Q1710" i="4"/>
  <c r="Q1709" i="4"/>
  <c r="Q1708" i="4"/>
  <c r="Q1707" i="4"/>
  <c r="Q1706" i="4"/>
  <c r="Q1705" i="4"/>
  <c r="Q1704" i="4"/>
  <c r="Q1703" i="4"/>
  <c r="Q1702" i="4"/>
  <c r="Q1701" i="4"/>
  <c r="Q1700" i="4"/>
  <c r="Q1699" i="4"/>
  <c r="Q1698" i="4"/>
  <c r="Q1697" i="4"/>
  <c r="Q1696" i="4"/>
  <c r="Q1695" i="4"/>
  <c r="Q1694" i="4"/>
  <c r="Q1693" i="4"/>
  <c r="Q1692" i="4"/>
  <c r="Q1691" i="4"/>
  <c r="Q1690" i="4"/>
  <c r="Q1689" i="4"/>
  <c r="Q1688" i="4"/>
  <c r="Q1687" i="4"/>
  <c r="Q1686" i="4"/>
  <c r="Q1685" i="4"/>
  <c r="Q1684" i="4"/>
  <c r="Q1683" i="4"/>
  <c r="Q1682" i="4"/>
  <c r="Q1681" i="4"/>
  <c r="Q1680" i="4"/>
  <c r="Q1679" i="4"/>
  <c r="Q1678" i="4"/>
  <c r="Q1677" i="4"/>
  <c r="Q1676" i="4"/>
  <c r="Q1675" i="4"/>
  <c r="Q1674" i="4"/>
  <c r="Q1673" i="4"/>
  <c r="Q1672" i="4"/>
  <c r="Q1671" i="4"/>
  <c r="Q1670" i="4"/>
  <c r="Q1669" i="4"/>
  <c r="Q1668" i="4"/>
  <c r="Q1667" i="4"/>
  <c r="Q1666" i="4"/>
  <c r="Q1665" i="4"/>
  <c r="Q1664" i="4"/>
  <c r="Q1663" i="4"/>
  <c r="Q1662" i="4"/>
  <c r="Q1661" i="4"/>
  <c r="Q1660" i="4"/>
  <c r="Q1659" i="4"/>
  <c r="Q1658" i="4"/>
  <c r="Q1657" i="4"/>
  <c r="Q1656" i="4"/>
  <c r="Q1655" i="4"/>
  <c r="Q1654" i="4"/>
  <c r="Q1653" i="4"/>
  <c r="Q1652" i="4"/>
  <c r="Q1651" i="4"/>
  <c r="Q1650" i="4"/>
  <c r="Q1649" i="4"/>
  <c r="Q1648" i="4"/>
  <c r="Q1647" i="4"/>
  <c r="Q1646" i="4"/>
  <c r="Q1645" i="4"/>
  <c r="Q1644" i="4"/>
  <c r="Q1643" i="4"/>
  <c r="Q1642" i="4"/>
  <c r="Q1641" i="4"/>
  <c r="Q1640" i="4"/>
  <c r="Q1639" i="4"/>
  <c r="Q1638" i="4"/>
  <c r="Q1637" i="4"/>
  <c r="Q1636" i="4"/>
  <c r="Q1635" i="4"/>
  <c r="Q1634" i="4"/>
  <c r="Q1633" i="4"/>
  <c r="Q1632" i="4"/>
  <c r="Q1631" i="4"/>
  <c r="Q1630" i="4"/>
  <c r="Q1629" i="4"/>
  <c r="Q1628" i="4"/>
  <c r="Q1627" i="4"/>
  <c r="Q1626" i="4"/>
  <c r="Q1625" i="4"/>
  <c r="Q1624" i="4"/>
  <c r="Q1623" i="4"/>
  <c r="Q1622" i="4"/>
  <c r="Q1621" i="4"/>
  <c r="Q1620" i="4"/>
  <c r="Q1619" i="4"/>
  <c r="Q1618" i="4"/>
  <c r="Q1617" i="4"/>
  <c r="Q1616" i="4"/>
  <c r="Q1615" i="4"/>
  <c r="Q1614" i="4"/>
  <c r="Q1613" i="4"/>
  <c r="Q1612" i="4"/>
  <c r="Q1611" i="4"/>
  <c r="Q1610" i="4"/>
  <c r="Q1609" i="4"/>
  <c r="Q1608" i="4"/>
  <c r="Q1607" i="4"/>
  <c r="Q1606" i="4"/>
  <c r="Q1605" i="4"/>
  <c r="Q1604" i="4"/>
  <c r="Q1603" i="4"/>
  <c r="Q1602" i="4"/>
  <c r="Q1601" i="4"/>
  <c r="Q1600" i="4"/>
  <c r="Q1599" i="4"/>
  <c r="Q1598" i="4"/>
  <c r="Q1597" i="4"/>
  <c r="Q1596" i="4"/>
  <c r="Q1595" i="4"/>
  <c r="Q1594" i="4"/>
  <c r="Q1593" i="4"/>
  <c r="Q1592" i="4"/>
  <c r="Q1591" i="4"/>
  <c r="Q1590" i="4"/>
  <c r="Q1589" i="4"/>
  <c r="Q1588" i="4"/>
  <c r="Q1587" i="4"/>
  <c r="Q1586" i="4"/>
  <c r="Q1585" i="4"/>
  <c r="Q1584" i="4"/>
  <c r="Q1583" i="4"/>
  <c r="Q1582" i="4"/>
  <c r="Q1581" i="4"/>
  <c r="Q1580" i="4"/>
  <c r="Q1579" i="4"/>
  <c r="Q1578" i="4"/>
  <c r="Q1577" i="4"/>
  <c r="Q1576" i="4"/>
  <c r="Q1575" i="4"/>
  <c r="Q1574" i="4"/>
  <c r="Q1573" i="4"/>
  <c r="Q1572" i="4"/>
  <c r="Q1571" i="4"/>
  <c r="Q1570" i="4"/>
  <c r="Q1569" i="4"/>
  <c r="Q1568" i="4"/>
  <c r="Q1567" i="4"/>
  <c r="Q1566" i="4"/>
  <c r="Q1565" i="4"/>
  <c r="Q1564" i="4"/>
  <c r="Q1563" i="4"/>
  <c r="Q1562" i="4"/>
  <c r="Q1561" i="4"/>
  <c r="Q1560" i="4"/>
  <c r="Q1559" i="4"/>
  <c r="Q1558" i="4"/>
  <c r="Q1557" i="4"/>
  <c r="Q1556" i="4"/>
  <c r="Q1555" i="4"/>
  <c r="Q1554" i="4"/>
  <c r="Q1553" i="4"/>
  <c r="Q1552" i="4"/>
  <c r="Q1551" i="4"/>
  <c r="Q1550" i="4"/>
  <c r="Q1549" i="4"/>
  <c r="Q1548" i="4"/>
  <c r="Q1547" i="4"/>
  <c r="Q1546" i="4"/>
  <c r="Q1545" i="4"/>
  <c r="Q1544" i="4"/>
  <c r="Q1543" i="4"/>
  <c r="Q1542" i="4"/>
  <c r="Q1541" i="4"/>
  <c r="Q1540" i="4"/>
  <c r="Q1539" i="4"/>
  <c r="Q1538" i="4"/>
  <c r="Q1537" i="4"/>
  <c r="Q1536" i="4"/>
  <c r="Q1535" i="4"/>
  <c r="Q1534" i="4"/>
  <c r="Q1533" i="4"/>
  <c r="Q1532" i="4"/>
  <c r="Q1531" i="4"/>
  <c r="Q1530" i="4"/>
  <c r="Q1529" i="4"/>
  <c r="Q1528" i="4"/>
  <c r="Q1527" i="4"/>
  <c r="Q1526" i="4"/>
  <c r="Q1525" i="4"/>
  <c r="Q1524" i="4"/>
  <c r="Q1523" i="4"/>
  <c r="Q1522" i="4"/>
  <c r="Q1521" i="4"/>
  <c r="Q1520" i="4"/>
  <c r="Q1519" i="4"/>
  <c r="Q1518" i="4"/>
  <c r="Q1517" i="4"/>
  <c r="Q1516" i="4"/>
  <c r="Q1515" i="4"/>
  <c r="Q1514" i="4"/>
  <c r="Q1513" i="4"/>
  <c r="Q1512" i="4"/>
  <c r="Q1511" i="4"/>
  <c r="Q1510" i="4"/>
  <c r="Q1509" i="4"/>
  <c r="Q1508" i="4"/>
  <c r="Q1507" i="4"/>
  <c r="Q1506" i="4"/>
  <c r="Q1505" i="4"/>
  <c r="Q1504" i="4"/>
  <c r="Q1503" i="4"/>
  <c r="Q1502" i="4"/>
  <c r="Q1501" i="4"/>
  <c r="Q1500" i="4"/>
  <c r="Q1499" i="4"/>
  <c r="Q1498" i="4"/>
  <c r="Q1497" i="4"/>
  <c r="Q1496" i="4"/>
  <c r="Q1495" i="4"/>
  <c r="Q1494" i="4"/>
  <c r="Q1493" i="4"/>
  <c r="Q1492" i="4"/>
  <c r="Q1491" i="4"/>
  <c r="Q1490" i="4"/>
  <c r="Q1489" i="4"/>
  <c r="Q1488" i="4"/>
  <c r="Q1487" i="4"/>
  <c r="Q1486" i="4"/>
  <c r="Q1485" i="4"/>
  <c r="Q1484" i="4"/>
  <c r="Q1483" i="4"/>
  <c r="Q1482" i="4"/>
  <c r="Q1481" i="4"/>
  <c r="Q1480" i="4"/>
  <c r="Q1479" i="4"/>
  <c r="Q1478" i="4"/>
  <c r="Q1477" i="4"/>
  <c r="Q1476" i="4"/>
  <c r="Q1475" i="4"/>
  <c r="Q1474" i="4"/>
  <c r="Q1473" i="4"/>
  <c r="Q1472" i="4"/>
  <c r="Q1471" i="4"/>
  <c r="Q1470" i="4"/>
  <c r="Q1469" i="4"/>
  <c r="Q1468" i="4"/>
  <c r="Q1467" i="4"/>
  <c r="Q1466" i="4"/>
  <c r="Q1465" i="4"/>
  <c r="Q1464" i="4"/>
  <c r="Q1463" i="4"/>
  <c r="Q1462" i="4"/>
  <c r="Q1461" i="4"/>
  <c r="Q1460" i="4"/>
  <c r="Q1459" i="4"/>
  <c r="Q1458" i="4"/>
  <c r="Q1457" i="4"/>
  <c r="Q1456" i="4"/>
  <c r="Q1455" i="4"/>
  <c r="Q1454" i="4"/>
  <c r="Q1453" i="4"/>
  <c r="Q1452" i="4"/>
  <c r="Q1451" i="4"/>
  <c r="Q1450" i="4"/>
  <c r="Q1449" i="4"/>
  <c r="Q1448" i="4"/>
  <c r="Q1447" i="4"/>
  <c r="Q1446" i="4"/>
  <c r="Q1445" i="4"/>
  <c r="Q1444" i="4"/>
  <c r="Q1443" i="4"/>
  <c r="Q1442" i="4"/>
  <c r="Q1441" i="4"/>
  <c r="Q1440" i="4"/>
  <c r="Q1439" i="4"/>
  <c r="Q1438" i="4"/>
  <c r="Q1437" i="4"/>
  <c r="Q1436" i="4"/>
  <c r="Q1435" i="4"/>
  <c r="Q1434" i="4"/>
  <c r="Q1433" i="4"/>
  <c r="Q1432" i="4"/>
  <c r="Q1431" i="4"/>
  <c r="Q1430" i="4"/>
  <c r="Q1429" i="4"/>
  <c r="Q1428" i="4"/>
  <c r="Q1427" i="4"/>
  <c r="Q1426" i="4"/>
  <c r="Q1425" i="4"/>
  <c r="Q1424" i="4"/>
  <c r="Q1423" i="4"/>
  <c r="Q1422" i="4"/>
  <c r="Q1421" i="4"/>
  <c r="Q1420" i="4"/>
  <c r="Q1419" i="4"/>
  <c r="Q1418" i="4"/>
  <c r="Q1417" i="4"/>
  <c r="Q1416" i="4"/>
  <c r="Q1415" i="4"/>
  <c r="Q1414" i="4"/>
  <c r="Q1413" i="4"/>
  <c r="Q1412" i="4"/>
  <c r="Q1411" i="4"/>
  <c r="Q1410" i="4"/>
  <c r="Q1409" i="4"/>
  <c r="Q1408" i="4"/>
  <c r="Q1407" i="4"/>
  <c r="Q1406" i="4"/>
  <c r="Q1405" i="4"/>
  <c r="Q1404" i="4"/>
  <c r="Q1403" i="4"/>
  <c r="Q1402" i="4"/>
  <c r="Q1401" i="4"/>
  <c r="Q1400" i="4"/>
  <c r="Q1399" i="4"/>
  <c r="Q1398" i="4"/>
  <c r="Q1397" i="4"/>
  <c r="Q1396" i="4"/>
  <c r="Q1395" i="4"/>
  <c r="Q1394" i="4"/>
  <c r="Q1393" i="4"/>
  <c r="Q1392" i="4"/>
  <c r="Q1391" i="4"/>
  <c r="Q1390" i="4"/>
  <c r="Q1389" i="4"/>
  <c r="Q1388" i="4"/>
  <c r="Q1387" i="4"/>
  <c r="Q1386" i="4"/>
  <c r="Q1385" i="4"/>
  <c r="Q1384" i="4"/>
  <c r="Q1383" i="4"/>
  <c r="Q1382" i="4"/>
  <c r="Q1381" i="4"/>
  <c r="Q1380" i="4"/>
  <c r="Q1379" i="4"/>
  <c r="Q1378" i="4"/>
  <c r="Q1377" i="4"/>
  <c r="Q1376" i="4"/>
  <c r="Q1375" i="4"/>
  <c r="Q1374" i="4"/>
  <c r="Q1373" i="4"/>
  <c r="Q1372" i="4"/>
  <c r="Q1371" i="4"/>
  <c r="Q1370" i="4"/>
  <c r="Q1369" i="4"/>
  <c r="Q1368" i="4"/>
  <c r="Q1367" i="4"/>
  <c r="Q1366" i="4"/>
  <c r="Q1365" i="4"/>
  <c r="Q1364" i="4"/>
  <c r="Q1363" i="4"/>
  <c r="Q1362" i="4"/>
  <c r="Q1361" i="4"/>
  <c r="Q1360" i="4"/>
  <c r="Q1359" i="4"/>
  <c r="Q1358" i="4"/>
  <c r="Q1357" i="4"/>
  <c r="Q1356" i="4"/>
  <c r="Q1355" i="4"/>
  <c r="Q1354" i="4"/>
  <c r="Q1353" i="4"/>
  <c r="Q1352" i="4"/>
  <c r="Q1351" i="4"/>
  <c r="Q1350" i="4"/>
  <c r="Q1349" i="4"/>
  <c r="Q1348" i="4"/>
  <c r="Q1347" i="4"/>
  <c r="Q1346" i="4"/>
  <c r="Q1345" i="4"/>
  <c r="Q1344" i="4"/>
  <c r="Q1343" i="4"/>
  <c r="Q1342" i="4"/>
  <c r="Q1341" i="4"/>
  <c r="Q1340" i="4"/>
  <c r="Q1339" i="4"/>
  <c r="Q1338" i="4"/>
  <c r="Q1337" i="4"/>
  <c r="Q1336" i="4"/>
  <c r="Q1335" i="4"/>
  <c r="Q1334" i="4"/>
  <c r="Q1333" i="4"/>
  <c r="Q1332" i="4"/>
  <c r="Q1331" i="4"/>
  <c r="Q1330" i="4"/>
  <c r="Q1329" i="4"/>
  <c r="Q1328" i="4"/>
  <c r="Q1327" i="4"/>
  <c r="Q1326" i="4"/>
  <c r="Q1325" i="4"/>
  <c r="Q1324" i="4"/>
  <c r="Q1323" i="4"/>
  <c r="Q1322" i="4"/>
  <c r="Q1321" i="4"/>
  <c r="Q1320" i="4"/>
  <c r="Q1319" i="4"/>
  <c r="Q1318" i="4"/>
  <c r="Q1317" i="4"/>
  <c r="Q1316" i="4"/>
  <c r="Q1315" i="4"/>
  <c r="Q1314" i="4"/>
  <c r="Q1313" i="4"/>
  <c r="Q1312" i="4"/>
  <c r="Q1311" i="4"/>
  <c r="Q1310" i="4"/>
  <c r="Q1309" i="4"/>
  <c r="Q1308" i="4"/>
  <c r="Q1307" i="4"/>
  <c r="Q1306" i="4"/>
  <c r="Q1305" i="4"/>
  <c r="Q1304" i="4"/>
  <c r="Q1303" i="4"/>
  <c r="Q1302" i="4"/>
  <c r="Q1301" i="4"/>
  <c r="Q1300" i="4"/>
  <c r="Q1299" i="4"/>
  <c r="Q1298" i="4"/>
  <c r="Q1297" i="4"/>
  <c r="Q1296" i="4"/>
  <c r="Q1295" i="4"/>
  <c r="Q1294" i="4"/>
  <c r="Q1293" i="4"/>
  <c r="Q1292" i="4"/>
  <c r="Q1291" i="4"/>
  <c r="Q1290" i="4"/>
  <c r="Q1289" i="4"/>
  <c r="Q1288" i="4"/>
  <c r="Q1287" i="4"/>
  <c r="Q1286" i="4"/>
  <c r="Q1285" i="4"/>
  <c r="Q1284" i="4"/>
  <c r="Q1283" i="4"/>
  <c r="Q1282" i="4"/>
  <c r="Q1281" i="4"/>
  <c r="Q1280" i="4"/>
  <c r="Q1279" i="4"/>
  <c r="Q1278" i="4"/>
  <c r="Q1277" i="4"/>
  <c r="Q1276" i="4"/>
  <c r="Q1275" i="4"/>
  <c r="Q1274" i="4"/>
  <c r="Q1273" i="4"/>
  <c r="Q1272" i="4"/>
  <c r="Q1271" i="4"/>
  <c r="Q1270" i="4"/>
  <c r="Q1269" i="4"/>
  <c r="Q1268" i="4"/>
  <c r="Q1267" i="4"/>
  <c r="Q1266" i="4"/>
  <c r="Q1265" i="4"/>
  <c r="Q1264" i="4"/>
  <c r="Q1263" i="4"/>
  <c r="Q1262" i="4"/>
  <c r="Q1261" i="4"/>
  <c r="Q1260" i="4"/>
  <c r="Q1259" i="4"/>
  <c r="Q1258" i="4"/>
  <c r="Q1257" i="4"/>
  <c r="Q1256" i="4"/>
  <c r="Q1255" i="4"/>
  <c r="Q1254" i="4"/>
  <c r="Q1253" i="4"/>
  <c r="Q1252" i="4"/>
  <c r="Q1251" i="4"/>
  <c r="Q1250" i="4"/>
  <c r="Q1249" i="4"/>
  <c r="Q1248" i="4"/>
  <c r="Q1247" i="4"/>
  <c r="Q1246" i="4"/>
  <c r="Q1245" i="4"/>
  <c r="Q1244" i="4"/>
  <c r="Q1243" i="4"/>
  <c r="Q1242" i="4"/>
  <c r="Q1241" i="4"/>
  <c r="Q1240" i="4"/>
  <c r="Q1239" i="4"/>
  <c r="Q1238" i="4"/>
  <c r="Q1237" i="4"/>
  <c r="Q1236" i="4"/>
  <c r="Q1235" i="4"/>
  <c r="Q1234" i="4"/>
  <c r="Q1233" i="4"/>
  <c r="Q1232" i="4"/>
  <c r="Q1231" i="4"/>
  <c r="Q1230" i="4"/>
  <c r="Q1229" i="4"/>
  <c r="Q1228" i="4"/>
  <c r="Q1227" i="4"/>
  <c r="Q1226" i="4"/>
  <c r="Q1225" i="4"/>
  <c r="Q1224" i="4"/>
  <c r="Q1223" i="4"/>
  <c r="Q1222" i="4"/>
  <c r="Q1221" i="4"/>
  <c r="Q1220" i="4"/>
  <c r="Q1219" i="4"/>
  <c r="Q1218" i="4"/>
  <c r="Q1217" i="4"/>
  <c r="Q1216" i="4"/>
  <c r="Q1215" i="4"/>
  <c r="Q1214" i="4"/>
  <c r="Q1213" i="4"/>
  <c r="Q1212" i="4"/>
  <c r="Q1211" i="4"/>
  <c r="Q1210" i="4"/>
  <c r="Q1209" i="4"/>
  <c r="Q1208" i="4"/>
  <c r="Q1207" i="4"/>
  <c r="Q1206" i="4"/>
  <c r="Q1205" i="4"/>
  <c r="Q1204" i="4"/>
  <c r="Q1203" i="4"/>
  <c r="Q1202" i="4"/>
  <c r="Q1201" i="4"/>
  <c r="Q1200" i="4"/>
  <c r="Q1199" i="4"/>
  <c r="Q1198" i="4"/>
  <c r="Q1197" i="4"/>
  <c r="Q1196" i="4"/>
  <c r="Q1195" i="4"/>
  <c r="Q1194" i="4"/>
  <c r="Q1193" i="4"/>
  <c r="Q1192" i="4"/>
  <c r="Q1191" i="4"/>
  <c r="Q1190" i="4"/>
  <c r="Q1189" i="4"/>
  <c r="Q1188" i="4"/>
  <c r="Q1187" i="4"/>
  <c r="Q1186" i="4"/>
  <c r="Q1185" i="4"/>
  <c r="Q1184" i="4"/>
  <c r="Q1183" i="4"/>
  <c r="Q1182" i="4"/>
  <c r="Q1181" i="4"/>
  <c r="Q1180" i="4"/>
  <c r="Q1179" i="4"/>
  <c r="Q1178" i="4"/>
  <c r="Q1177" i="4"/>
  <c r="Q1176" i="4"/>
  <c r="Q1175" i="4"/>
  <c r="Q1174" i="4"/>
  <c r="Q1173" i="4"/>
  <c r="Q1172" i="4"/>
  <c r="Q1171" i="4"/>
  <c r="Q1170" i="4"/>
  <c r="Q1169" i="4"/>
  <c r="Q1168" i="4"/>
  <c r="Q1167" i="4"/>
  <c r="Q1166" i="4"/>
  <c r="Q1165" i="4"/>
  <c r="Q1164" i="4"/>
  <c r="Q1163" i="4"/>
  <c r="Q1162" i="4"/>
  <c r="Q1161" i="4"/>
  <c r="Q1160" i="4"/>
  <c r="Q1159" i="4"/>
  <c r="Q1158" i="4"/>
  <c r="Q1157" i="4"/>
  <c r="Q1156" i="4"/>
  <c r="Q1155" i="4"/>
  <c r="Q1154" i="4"/>
  <c r="Q1153" i="4"/>
  <c r="Q1152" i="4"/>
  <c r="Q1151" i="4"/>
  <c r="Q1150" i="4"/>
  <c r="Q1149" i="4"/>
  <c r="Q1148" i="4"/>
  <c r="Q1147" i="4"/>
  <c r="Q1146" i="4"/>
  <c r="Q1145" i="4"/>
  <c r="Q1144" i="4"/>
  <c r="Q1143" i="4"/>
  <c r="Q1142" i="4"/>
  <c r="Q1141" i="4"/>
  <c r="Q1140" i="4"/>
  <c r="Q1139" i="4"/>
  <c r="Q1138" i="4"/>
  <c r="Q1137" i="4"/>
  <c r="Q1136" i="4"/>
  <c r="Q1135" i="4"/>
  <c r="Q1134" i="4"/>
  <c r="Q1133" i="4"/>
  <c r="Q1132" i="4"/>
  <c r="Q1131" i="4"/>
  <c r="Q1130" i="4"/>
  <c r="Q1129" i="4"/>
  <c r="Q1128" i="4"/>
  <c r="Q1127" i="4"/>
  <c r="Q1126" i="4"/>
  <c r="Q1125" i="4"/>
  <c r="Q1124" i="4"/>
  <c r="Q1123" i="4"/>
  <c r="Q1122" i="4"/>
  <c r="Q1121" i="4"/>
  <c r="Q1120" i="4"/>
  <c r="Q1119" i="4"/>
  <c r="Q1118" i="4"/>
  <c r="Q1117" i="4"/>
  <c r="Q1116" i="4"/>
  <c r="Q1115" i="4"/>
  <c r="Q1114" i="4"/>
  <c r="Q1113" i="4"/>
  <c r="Q1112" i="4"/>
  <c r="Q1111" i="4"/>
  <c r="Q1110" i="4"/>
  <c r="Q1109" i="4"/>
  <c r="Q1108" i="4"/>
  <c r="Q1107" i="4"/>
  <c r="Q1106" i="4"/>
  <c r="Q1105" i="4"/>
  <c r="Q1104" i="4"/>
  <c r="Q1103" i="4"/>
  <c r="Q1102" i="4"/>
  <c r="Q1101" i="4"/>
  <c r="Q1100" i="4"/>
  <c r="Q1099" i="4"/>
  <c r="Q1098" i="4"/>
  <c r="Q1097" i="4"/>
  <c r="Q1096" i="4"/>
  <c r="Q1095" i="4"/>
  <c r="Q1094" i="4"/>
  <c r="Q1093" i="4"/>
  <c r="Q1092" i="4"/>
  <c r="Q1091" i="4"/>
  <c r="Q1090" i="4"/>
  <c r="Q1089" i="4"/>
  <c r="Q1088" i="4"/>
  <c r="Q1087" i="4"/>
  <c r="Q1086" i="4"/>
  <c r="Q1085" i="4"/>
  <c r="Q1084" i="4"/>
  <c r="Q1083" i="4"/>
  <c r="Q1082" i="4"/>
  <c r="Q1081" i="4"/>
  <c r="Q1080" i="4"/>
  <c r="Q1079" i="4"/>
  <c r="Q1078" i="4"/>
  <c r="Q1077" i="4"/>
  <c r="Q1076" i="4"/>
  <c r="Q1075" i="4"/>
  <c r="Q1074" i="4"/>
  <c r="Q1073" i="4"/>
  <c r="Q1072" i="4"/>
  <c r="Q1071" i="4"/>
  <c r="Q1070" i="4"/>
  <c r="Q1069" i="4"/>
  <c r="Q1068" i="4"/>
  <c r="Q1067" i="4"/>
  <c r="Q1066" i="4"/>
  <c r="Q1065" i="4"/>
  <c r="Q1064" i="4"/>
  <c r="Q1063" i="4"/>
  <c r="Q1062" i="4"/>
  <c r="Q1061" i="4"/>
  <c r="Q1060" i="4"/>
  <c r="Q1059" i="4"/>
  <c r="Q1058" i="4"/>
  <c r="Q1057" i="4"/>
  <c r="Q1056" i="4"/>
  <c r="Q1055" i="4"/>
  <c r="Q1054" i="4"/>
  <c r="Q1053" i="4"/>
  <c r="Q1052" i="4"/>
  <c r="Q1051" i="4"/>
  <c r="Q1050" i="4"/>
  <c r="Q1049" i="4"/>
  <c r="Q1048" i="4"/>
  <c r="Q1047" i="4"/>
  <c r="Q1046" i="4"/>
  <c r="Q1045" i="4"/>
  <c r="Q1044" i="4"/>
  <c r="Q1043" i="4"/>
  <c r="Q1042" i="4"/>
  <c r="Q1041" i="4"/>
  <c r="Q1040" i="4"/>
  <c r="Q1039" i="4"/>
  <c r="Q1038" i="4"/>
  <c r="Q1037" i="4"/>
  <c r="Q1036" i="4"/>
  <c r="Q1035" i="4"/>
  <c r="Q1034" i="4"/>
  <c r="Q1033" i="4"/>
  <c r="Q1032" i="4"/>
  <c r="Q1031" i="4"/>
  <c r="Q1030" i="4"/>
  <c r="Q1029" i="4"/>
  <c r="Q1028" i="4"/>
  <c r="Q1027" i="4"/>
  <c r="Q1026" i="4"/>
  <c r="Q1025" i="4"/>
  <c r="Q1024" i="4"/>
  <c r="Q1023" i="4"/>
  <c r="Q1022" i="4"/>
  <c r="Q1021" i="4"/>
  <c r="Q1020" i="4"/>
  <c r="Q1019" i="4"/>
  <c r="Q1018" i="4"/>
  <c r="Q1017" i="4"/>
  <c r="Q1016" i="4"/>
  <c r="Q1015" i="4"/>
  <c r="Q1014" i="4"/>
  <c r="Q1013" i="4"/>
  <c r="Q1012" i="4"/>
  <c r="Q1011" i="4"/>
  <c r="Q1010" i="4"/>
  <c r="Q1009" i="4"/>
  <c r="Q1008" i="4"/>
  <c r="Q1007" i="4"/>
  <c r="Q1006" i="4"/>
  <c r="Q1005" i="4"/>
  <c r="Q1004" i="4"/>
  <c r="Q1003" i="4"/>
  <c r="Q1002" i="4"/>
  <c r="Q1001" i="4"/>
  <c r="Q1000" i="4"/>
  <c r="Q999" i="4"/>
  <c r="Q998" i="4"/>
  <c r="Q997" i="4"/>
  <c r="Q996" i="4"/>
  <c r="Q995" i="4"/>
  <c r="Q994" i="4"/>
  <c r="Q993" i="4"/>
  <c r="Q992" i="4"/>
  <c r="Q991" i="4"/>
  <c r="Q990" i="4"/>
  <c r="Q989" i="4"/>
  <c r="Q988" i="4"/>
  <c r="Q987" i="4"/>
  <c r="Q986" i="4"/>
  <c r="Q985" i="4"/>
  <c r="Q984" i="4"/>
  <c r="Q983" i="4"/>
  <c r="Q982" i="4"/>
  <c r="Q981" i="4"/>
  <c r="Q980" i="4"/>
  <c r="Q979" i="4"/>
  <c r="Q978" i="4"/>
  <c r="Q977" i="4"/>
  <c r="Q976" i="4"/>
  <c r="Q975" i="4"/>
  <c r="Q974" i="4"/>
  <c r="Q973" i="4"/>
  <c r="Q972" i="4"/>
  <c r="Q971" i="4"/>
  <c r="Q970" i="4"/>
  <c r="Q969" i="4"/>
  <c r="Q968" i="4"/>
  <c r="Q967" i="4"/>
  <c r="Q966" i="4"/>
  <c r="Q965" i="4"/>
  <c r="Q964" i="4"/>
  <c r="Q963" i="4"/>
  <c r="Q962" i="4"/>
  <c r="Q961" i="4"/>
  <c r="Q960" i="4"/>
  <c r="Q959" i="4"/>
  <c r="Q958" i="4"/>
  <c r="Q957" i="4"/>
  <c r="Q956" i="4"/>
  <c r="Q955" i="4"/>
  <c r="Q954" i="4"/>
  <c r="Q953" i="4"/>
  <c r="Q952" i="4"/>
  <c r="Q951" i="4"/>
  <c r="Q950" i="4"/>
  <c r="Q949" i="4"/>
  <c r="Q948" i="4"/>
  <c r="Q947" i="4"/>
  <c r="Q946" i="4"/>
  <c r="Q945" i="4"/>
  <c r="Q944" i="4"/>
  <c r="Q943" i="4"/>
  <c r="Q942" i="4"/>
  <c r="Q941" i="4"/>
  <c r="Q940" i="4"/>
  <c r="Q939" i="4"/>
  <c r="Q938" i="4"/>
  <c r="Q937" i="4"/>
  <c r="Q936" i="4"/>
  <c r="Q935" i="4"/>
  <c r="Q934" i="4"/>
  <c r="Q933" i="4"/>
  <c r="Q932" i="4"/>
  <c r="Q931" i="4"/>
  <c r="Q930" i="4"/>
  <c r="Q929" i="4"/>
  <c r="Q928" i="4"/>
  <c r="Q927" i="4"/>
  <c r="Q926" i="4"/>
  <c r="Q925" i="4"/>
  <c r="Q924" i="4"/>
  <c r="Q923" i="4"/>
  <c r="Q922" i="4"/>
  <c r="Q921" i="4"/>
  <c r="Q920" i="4"/>
  <c r="Q919" i="4"/>
  <c r="Q918" i="4"/>
  <c r="Q917" i="4"/>
  <c r="Q916" i="4"/>
  <c r="Q915" i="4"/>
  <c r="Q914" i="4"/>
  <c r="Q913" i="4"/>
  <c r="Q912" i="4"/>
  <c r="Q911" i="4"/>
  <c r="Q910" i="4"/>
  <c r="Q909" i="4"/>
  <c r="Q908" i="4"/>
  <c r="Q907" i="4"/>
  <c r="Q906" i="4"/>
  <c r="Q905" i="4"/>
  <c r="Q904" i="4"/>
  <c r="Q903" i="4"/>
  <c r="Q902" i="4"/>
  <c r="Q901" i="4"/>
  <c r="Q900" i="4"/>
  <c r="Q899" i="4"/>
  <c r="Q898" i="4"/>
  <c r="Q897" i="4"/>
  <c r="Q896" i="4"/>
  <c r="Q895" i="4"/>
  <c r="Q894" i="4"/>
  <c r="Q893" i="4"/>
  <c r="Q892" i="4"/>
  <c r="Q891" i="4"/>
  <c r="Q890" i="4"/>
  <c r="Q889" i="4"/>
  <c r="Q888" i="4"/>
  <c r="Q887" i="4"/>
  <c r="Q886" i="4"/>
  <c r="Q885" i="4"/>
  <c r="Q884" i="4"/>
  <c r="Q883" i="4"/>
  <c r="Q882" i="4"/>
  <c r="Q881" i="4"/>
  <c r="Q880" i="4"/>
  <c r="Q879" i="4"/>
  <c r="Q878" i="4"/>
  <c r="Q877" i="4"/>
  <c r="Q876" i="4"/>
  <c r="Q875" i="4"/>
  <c r="Q874" i="4"/>
  <c r="Q873" i="4"/>
  <c r="Q872" i="4"/>
  <c r="Q871" i="4"/>
  <c r="Q870" i="4"/>
  <c r="Q869" i="4"/>
  <c r="Q868" i="4"/>
  <c r="Q867" i="4"/>
  <c r="Q866" i="4"/>
  <c r="Q865" i="4"/>
  <c r="Q864" i="4"/>
  <c r="Q863" i="4"/>
  <c r="Q862" i="4"/>
  <c r="Q861" i="4"/>
  <c r="Q860" i="4"/>
  <c r="Q859" i="4"/>
  <c r="Q858" i="4"/>
  <c r="Q857" i="4"/>
  <c r="Q856" i="4"/>
  <c r="Q855" i="4"/>
  <c r="Q854" i="4"/>
  <c r="Q853" i="4"/>
  <c r="Q852" i="4"/>
  <c r="Q851" i="4"/>
  <c r="Q850" i="4"/>
  <c r="Q849" i="4"/>
  <c r="Q848" i="4"/>
  <c r="Q847" i="4"/>
  <c r="Q846" i="4"/>
  <c r="Q845" i="4"/>
  <c r="Q844" i="4"/>
  <c r="Q843" i="4"/>
  <c r="Q842" i="4"/>
  <c r="Q841" i="4"/>
  <c r="Q840" i="4"/>
  <c r="Q839" i="4"/>
  <c r="Q838" i="4"/>
  <c r="Q837" i="4"/>
  <c r="Q836" i="4"/>
  <c r="Q835" i="4"/>
  <c r="Q834" i="4"/>
  <c r="Q833" i="4"/>
  <c r="Q832" i="4"/>
  <c r="Q831" i="4"/>
  <c r="Q830" i="4"/>
  <c r="Q829" i="4"/>
  <c r="Q828" i="4"/>
  <c r="Q827" i="4"/>
  <c r="Q826" i="4"/>
  <c r="Q825" i="4"/>
  <c r="Q824" i="4"/>
  <c r="Q823" i="4"/>
  <c r="Q822" i="4"/>
  <c r="Q821" i="4"/>
  <c r="Q820" i="4"/>
  <c r="Q819" i="4"/>
  <c r="Q818" i="4"/>
  <c r="Q817" i="4"/>
  <c r="Q816" i="4"/>
  <c r="Q815" i="4"/>
  <c r="Q814" i="4"/>
  <c r="Q813" i="4"/>
  <c r="Q812" i="4"/>
  <c r="Q811" i="4"/>
  <c r="Q810" i="4"/>
  <c r="Q809" i="4"/>
  <c r="Q808" i="4"/>
  <c r="Q807" i="4"/>
  <c r="Q806" i="4"/>
  <c r="Q805" i="4"/>
  <c r="Q804" i="4"/>
  <c r="Q803" i="4"/>
  <c r="Q802" i="4"/>
  <c r="Q801" i="4"/>
  <c r="Q800" i="4"/>
  <c r="Q799" i="4"/>
  <c r="Q798" i="4"/>
  <c r="Q797" i="4"/>
  <c r="Q796" i="4"/>
  <c r="Q795" i="4"/>
  <c r="Q794" i="4"/>
  <c r="Q793" i="4"/>
  <c r="Q792" i="4"/>
  <c r="Q791" i="4"/>
  <c r="Q790" i="4"/>
  <c r="Q789" i="4"/>
  <c r="Q788" i="4"/>
  <c r="Q787" i="4"/>
  <c r="Q786" i="4"/>
  <c r="Q785" i="4"/>
  <c r="Q784" i="4"/>
  <c r="Q783" i="4"/>
  <c r="Q782" i="4"/>
  <c r="Q781" i="4"/>
  <c r="Q780" i="4"/>
  <c r="Q779" i="4"/>
  <c r="Q778" i="4"/>
  <c r="Q777" i="4"/>
  <c r="Q776" i="4"/>
  <c r="Q775" i="4"/>
  <c r="Q774" i="4"/>
  <c r="Q773" i="4"/>
  <c r="Q772" i="4"/>
  <c r="Q771" i="4"/>
  <c r="Q770" i="4"/>
  <c r="Q769" i="4"/>
  <c r="Q768" i="4"/>
  <c r="Q767" i="4"/>
  <c r="Q766" i="4"/>
  <c r="Q765" i="4"/>
  <c r="Q764" i="4"/>
  <c r="Q763" i="4"/>
  <c r="Q762" i="4"/>
  <c r="Q761" i="4"/>
  <c r="Q760" i="4"/>
  <c r="Q759" i="4"/>
  <c r="Q758" i="4"/>
  <c r="Q757" i="4"/>
  <c r="Q756" i="4"/>
  <c r="Q755" i="4"/>
  <c r="Q754" i="4"/>
  <c r="Q753" i="4"/>
  <c r="Q752" i="4"/>
  <c r="Q751" i="4"/>
  <c r="Q750" i="4"/>
  <c r="Q749" i="4"/>
  <c r="Q748" i="4"/>
  <c r="Q747" i="4"/>
  <c r="Q746" i="4"/>
  <c r="Q745" i="4"/>
  <c r="Q744" i="4"/>
  <c r="Q743" i="4"/>
  <c r="Q742" i="4"/>
  <c r="Q741" i="4"/>
  <c r="Q740" i="4"/>
  <c r="Q739" i="4"/>
  <c r="Q738" i="4"/>
  <c r="Q737" i="4"/>
  <c r="Q736" i="4"/>
  <c r="Q735" i="4"/>
  <c r="Q734" i="4"/>
  <c r="Q733" i="4"/>
  <c r="Q732" i="4"/>
  <c r="Q731" i="4"/>
  <c r="Q730" i="4"/>
  <c r="Q729" i="4"/>
  <c r="Q728" i="4"/>
  <c r="Q727" i="4"/>
  <c r="Q726" i="4"/>
  <c r="Q725" i="4"/>
  <c r="Q724" i="4"/>
  <c r="Q723" i="4"/>
  <c r="Q722" i="4"/>
  <c r="Q721" i="4"/>
  <c r="Q720" i="4"/>
  <c r="Q719" i="4"/>
  <c r="Q718" i="4"/>
  <c r="Q717" i="4"/>
  <c r="Q716" i="4"/>
  <c r="Q715" i="4"/>
  <c r="Q714" i="4"/>
  <c r="Q713" i="4"/>
  <c r="Q712" i="4"/>
  <c r="Q711" i="4"/>
  <c r="Q710" i="4"/>
  <c r="Q709" i="4"/>
  <c r="Q708" i="4"/>
  <c r="Q707" i="4"/>
  <c r="Q706" i="4"/>
  <c r="Q705" i="4"/>
  <c r="Q704" i="4"/>
  <c r="Q703" i="4"/>
  <c r="Q702" i="4"/>
  <c r="Q701" i="4"/>
  <c r="Q700" i="4"/>
  <c r="Q699" i="4"/>
  <c r="Q698" i="4"/>
  <c r="Q697" i="4"/>
  <c r="Q696" i="4"/>
  <c r="Q695" i="4"/>
  <c r="Q694" i="4"/>
  <c r="Q693" i="4"/>
  <c r="Q692" i="4"/>
  <c r="Q691" i="4"/>
  <c r="Q690" i="4"/>
  <c r="Q689" i="4"/>
  <c r="Q688" i="4"/>
  <c r="Q687" i="4"/>
  <c r="Q686" i="4"/>
  <c r="Q685" i="4"/>
  <c r="Q684" i="4"/>
  <c r="Q683" i="4"/>
  <c r="Q682" i="4"/>
  <c r="Q681" i="4"/>
  <c r="Q680" i="4"/>
  <c r="Q679" i="4"/>
  <c r="Q678" i="4"/>
  <c r="Q677" i="4"/>
  <c r="Q676" i="4"/>
  <c r="Q675" i="4"/>
  <c r="Q674" i="4"/>
  <c r="Q673" i="4"/>
  <c r="Q672" i="4"/>
  <c r="Q671" i="4"/>
  <c r="Q670" i="4"/>
  <c r="Q669" i="4"/>
  <c r="Q668" i="4"/>
  <c r="Q667" i="4"/>
  <c r="Q666" i="4"/>
  <c r="Q665" i="4"/>
  <c r="Q664" i="4"/>
  <c r="Q663" i="4"/>
  <c r="Q662" i="4"/>
  <c r="Q661" i="4"/>
  <c r="Q660" i="4"/>
  <c r="Q659" i="4"/>
  <c r="Q658" i="4"/>
  <c r="Q657" i="4"/>
  <c r="Q656" i="4"/>
  <c r="Q655" i="4"/>
  <c r="Q654" i="4"/>
  <c r="Q653" i="4"/>
  <c r="Q652" i="4"/>
  <c r="Q651" i="4"/>
  <c r="Q650" i="4"/>
  <c r="Q649" i="4"/>
  <c r="Q648" i="4"/>
  <c r="Q647" i="4"/>
  <c r="Q646" i="4"/>
  <c r="Q645" i="4"/>
  <c r="Q644" i="4"/>
  <c r="Q643" i="4"/>
  <c r="Q642" i="4"/>
  <c r="Q641" i="4"/>
  <c r="Q640" i="4"/>
  <c r="Q639" i="4"/>
  <c r="Q638" i="4"/>
  <c r="Q637" i="4"/>
  <c r="Q636" i="4"/>
  <c r="Q635" i="4"/>
  <c r="Q634" i="4"/>
  <c r="Q633" i="4"/>
  <c r="Q632" i="4"/>
  <c r="Q631" i="4"/>
  <c r="Q630" i="4"/>
  <c r="Q629" i="4"/>
  <c r="Q628" i="4"/>
  <c r="Q627" i="4"/>
  <c r="Q626" i="4"/>
  <c r="Q625" i="4"/>
  <c r="Q624" i="4"/>
  <c r="Q623" i="4"/>
  <c r="Q622" i="4"/>
  <c r="Q621" i="4"/>
  <c r="Q620" i="4"/>
  <c r="Q619" i="4"/>
  <c r="Q618" i="4"/>
  <c r="Q617" i="4"/>
  <c r="Q616" i="4"/>
  <c r="Q615" i="4"/>
  <c r="Q614" i="4"/>
  <c r="Q613" i="4"/>
  <c r="Q612" i="4"/>
  <c r="Q611" i="4"/>
  <c r="Q610" i="4"/>
  <c r="Q609" i="4"/>
  <c r="Q608" i="4"/>
  <c r="Q607" i="4"/>
  <c r="Q606" i="4"/>
  <c r="Q605" i="4"/>
  <c r="Q604" i="4"/>
  <c r="Q603" i="4"/>
  <c r="Q602" i="4"/>
  <c r="Q601" i="4"/>
  <c r="Q600" i="4"/>
  <c r="Q599" i="4"/>
  <c r="Q598" i="4"/>
  <c r="Q597" i="4"/>
  <c r="Q596" i="4"/>
  <c r="Q595" i="4"/>
  <c r="Q594" i="4"/>
  <c r="Q593" i="4"/>
  <c r="Q592" i="4"/>
  <c r="Q591" i="4"/>
  <c r="Q590" i="4"/>
  <c r="Q589" i="4"/>
  <c r="Q588" i="4"/>
  <c r="Q587" i="4"/>
  <c r="Q586" i="4"/>
  <c r="Q585" i="4"/>
  <c r="Q584" i="4"/>
  <c r="Q583" i="4"/>
  <c r="Q582" i="4"/>
  <c r="Q581" i="4"/>
  <c r="Q580" i="4"/>
  <c r="Q579" i="4"/>
  <c r="Q578" i="4"/>
  <c r="Q577" i="4"/>
  <c r="Q576" i="4"/>
  <c r="Q575" i="4"/>
  <c r="Q574" i="4"/>
  <c r="Q573" i="4"/>
  <c r="Q572" i="4"/>
  <c r="Q571" i="4"/>
  <c r="Q570" i="4"/>
  <c r="Q569" i="4"/>
  <c r="Q568" i="4"/>
  <c r="Q567" i="4"/>
  <c r="Q566" i="4"/>
  <c r="Q565" i="4"/>
  <c r="Q564" i="4"/>
  <c r="Q563" i="4"/>
  <c r="Q562" i="4"/>
  <c r="Q561" i="4"/>
  <c r="Q560" i="4"/>
  <c r="Q559" i="4"/>
  <c r="Q558" i="4"/>
  <c r="Q557" i="4"/>
  <c r="Q556" i="4"/>
  <c r="Q555" i="4"/>
  <c r="Q554" i="4"/>
  <c r="Q553" i="4"/>
  <c r="Q552" i="4"/>
  <c r="Q551" i="4"/>
  <c r="Q550" i="4"/>
  <c r="Q549" i="4"/>
  <c r="Q548" i="4"/>
  <c r="Q547" i="4"/>
  <c r="Q546" i="4"/>
  <c r="Q545" i="4"/>
  <c r="Q544" i="4"/>
  <c r="Q543" i="4"/>
  <c r="Q542" i="4"/>
  <c r="Q541" i="4"/>
  <c r="Q540" i="4"/>
  <c r="Q539" i="4"/>
  <c r="Q538" i="4"/>
  <c r="Q537" i="4"/>
  <c r="Q536" i="4"/>
  <c r="Q535" i="4"/>
  <c r="Q534" i="4"/>
  <c r="Q533" i="4"/>
  <c r="Q532" i="4"/>
  <c r="Q531" i="4"/>
  <c r="Q530" i="4"/>
  <c r="Q529" i="4"/>
  <c r="Q528" i="4"/>
  <c r="Q527" i="4"/>
  <c r="Q526" i="4"/>
  <c r="Q525" i="4"/>
  <c r="Q524" i="4"/>
  <c r="Q523" i="4"/>
  <c r="Q522" i="4"/>
  <c r="Q521" i="4"/>
  <c r="Q520" i="4"/>
  <c r="Q519" i="4"/>
  <c r="Q518" i="4"/>
  <c r="Q517" i="4"/>
  <c r="Q516" i="4"/>
  <c r="Q515" i="4"/>
  <c r="Q514" i="4"/>
  <c r="Q513" i="4"/>
  <c r="Q512" i="4"/>
  <c r="Q511" i="4"/>
  <c r="Q510" i="4"/>
  <c r="Q509" i="4"/>
  <c r="Q508" i="4"/>
  <c r="Q507" i="4"/>
  <c r="Q506" i="4"/>
  <c r="Q505" i="4"/>
  <c r="Q504" i="4"/>
  <c r="Q503" i="4"/>
  <c r="Q502" i="4"/>
  <c r="Q501" i="4"/>
  <c r="Q500" i="4"/>
  <c r="Q499" i="4"/>
  <c r="Q498" i="4"/>
  <c r="Q497" i="4"/>
  <c r="Q496" i="4"/>
  <c r="Q495" i="4"/>
  <c r="Q494" i="4"/>
  <c r="Q493" i="4"/>
  <c r="Q492" i="4"/>
  <c r="Q491" i="4"/>
  <c r="Q490" i="4"/>
  <c r="Q489" i="4"/>
  <c r="Q488" i="4"/>
  <c r="Q487" i="4"/>
  <c r="Q486" i="4"/>
  <c r="Q485" i="4"/>
  <c r="Q484" i="4"/>
  <c r="Q483" i="4"/>
  <c r="Q482" i="4"/>
  <c r="Q481" i="4"/>
  <c r="Q480" i="4"/>
  <c r="Q479" i="4"/>
  <c r="Q478" i="4"/>
  <c r="Q477" i="4"/>
  <c r="Q476" i="4"/>
  <c r="Q475" i="4"/>
  <c r="Q474" i="4"/>
  <c r="Q473" i="4"/>
  <c r="Q472" i="4"/>
  <c r="Q471" i="4"/>
  <c r="Q470" i="4"/>
  <c r="Q469" i="4"/>
  <c r="Q468" i="4"/>
  <c r="Q467" i="4"/>
  <c r="Q466" i="4"/>
  <c r="Q465" i="4"/>
  <c r="Q464" i="4"/>
  <c r="Q463" i="4"/>
  <c r="Q462" i="4"/>
  <c r="Q461" i="4"/>
  <c r="Q460" i="4"/>
  <c r="Q459" i="4"/>
  <c r="Q458" i="4"/>
  <c r="Q457" i="4"/>
  <c r="Q456" i="4"/>
  <c r="Q455" i="4"/>
  <c r="Q454" i="4"/>
  <c r="Q453" i="4"/>
  <c r="Q452" i="4"/>
  <c r="Q451" i="4"/>
  <c r="Q450" i="4"/>
  <c r="Q449" i="4"/>
  <c r="Q448" i="4"/>
  <c r="Q447" i="4"/>
  <c r="Q446" i="4"/>
  <c r="Q445" i="4"/>
  <c r="Q444" i="4"/>
  <c r="Q443" i="4"/>
  <c r="Q442" i="4"/>
  <c r="Q441" i="4"/>
  <c r="Q440" i="4"/>
  <c r="Q439" i="4"/>
  <c r="Q438" i="4"/>
  <c r="Q437" i="4"/>
  <c r="Q436" i="4"/>
  <c r="Q435" i="4"/>
  <c r="Q434" i="4"/>
  <c r="Q433" i="4"/>
  <c r="Q432" i="4"/>
  <c r="Q431" i="4"/>
  <c r="Q430" i="4"/>
  <c r="Q429" i="4"/>
  <c r="Q428" i="4"/>
  <c r="Q427" i="4"/>
  <c r="Q426" i="4"/>
  <c r="Q425" i="4"/>
  <c r="Q424" i="4"/>
  <c r="Q423" i="4"/>
  <c r="Q422" i="4"/>
  <c r="Q421" i="4"/>
  <c r="Q420" i="4"/>
  <c r="Q419" i="4"/>
  <c r="Q418" i="4"/>
  <c r="Q417" i="4"/>
  <c r="Q416" i="4"/>
  <c r="Q415" i="4"/>
  <c r="Q414" i="4"/>
  <c r="Q413" i="4"/>
  <c r="Q412" i="4"/>
  <c r="Q411" i="4"/>
  <c r="Q410" i="4"/>
  <c r="Q409" i="4"/>
  <c r="Q408" i="4"/>
  <c r="Q407" i="4"/>
  <c r="Q406" i="4"/>
  <c r="Q405" i="4"/>
  <c r="Q404" i="4"/>
  <c r="Q403" i="4"/>
  <c r="Q402" i="4"/>
  <c r="Q401" i="4"/>
  <c r="Q400" i="4"/>
  <c r="Q399" i="4"/>
  <c r="Q398" i="4"/>
  <c r="Q397" i="4"/>
  <c r="Q396" i="4"/>
  <c r="Q395" i="4"/>
  <c r="Q394" i="4"/>
  <c r="Q393" i="4"/>
  <c r="Q392" i="4"/>
  <c r="Q391" i="4"/>
  <c r="Q390" i="4"/>
  <c r="Q389" i="4"/>
  <c r="Q388" i="4"/>
  <c r="Q387" i="4"/>
  <c r="Q386" i="4"/>
  <c r="Q385" i="4"/>
  <c r="Q384" i="4"/>
  <c r="Q383" i="4"/>
  <c r="Q382" i="4"/>
  <c r="Q381" i="4"/>
  <c r="Q380" i="4"/>
  <c r="Q379" i="4"/>
  <c r="Q378" i="4"/>
  <c r="Q377" i="4"/>
  <c r="Q376" i="4"/>
  <c r="Q375" i="4"/>
  <c r="Q374" i="4"/>
  <c r="Q373" i="4"/>
  <c r="Q372" i="4"/>
  <c r="Q371" i="4"/>
  <c r="Q370" i="4"/>
  <c r="Q369" i="4"/>
  <c r="Q368" i="4"/>
  <c r="Q367" i="4"/>
  <c r="Q366" i="4"/>
  <c r="Q365" i="4"/>
  <c r="Q364" i="4"/>
  <c r="Q363" i="4"/>
  <c r="Q362" i="4"/>
  <c r="Q361" i="4"/>
  <c r="Q360" i="4"/>
  <c r="Q359" i="4"/>
  <c r="Q358" i="4"/>
  <c r="Q357" i="4"/>
  <c r="Q356" i="4"/>
  <c r="Q355" i="4"/>
  <c r="Q354" i="4"/>
  <c r="Q353" i="4"/>
  <c r="Q352" i="4"/>
  <c r="Q351" i="4"/>
  <c r="Q350" i="4"/>
  <c r="Q349" i="4"/>
  <c r="Q348" i="4"/>
  <c r="Q347" i="4"/>
  <c r="Q346" i="4"/>
  <c r="Q345" i="4"/>
  <c r="Q344" i="4"/>
  <c r="Q343" i="4"/>
  <c r="Q342" i="4"/>
  <c r="Q341" i="4"/>
  <c r="Q340" i="4"/>
  <c r="Q339" i="4"/>
  <c r="Q338" i="4"/>
  <c r="Q337" i="4"/>
  <c r="Q336" i="4"/>
  <c r="Q335" i="4"/>
  <c r="Q334" i="4"/>
  <c r="Q333" i="4"/>
  <c r="Q332" i="4"/>
  <c r="Q331" i="4"/>
  <c r="Q330" i="4"/>
  <c r="Q329" i="4"/>
  <c r="Q328" i="4"/>
  <c r="Q327" i="4"/>
  <c r="Q326" i="4"/>
  <c r="Q325" i="4"/>
  <c r="Q324" i="4"/>
  <c r="Q323" i="4"/>
  <c r="Q322" i="4"/>
  <c r="Q321" i="4"/>
  <c r="Q320" i="4"/>
  <c r="Q319" i="4"/>
  <c r="Q318" i="4"/>
  <c r="Q317" i="4"/>
  <c r="Q316" i="4"/>
  <c r="Q315" i="4"/>
  <c r="Q314" i="4"/>
  <c r="Q313" i="4"/>
  <c r="Q312" i="4"/>
  <c r="Q311" i="4"/>
  <c r="Q310" i="4"/>
  <c r="Q309" i="4"/>
  <c r="Q308" i="4"/>
  <c r="Q307" i="4"/>
  <c r="Q306" i="4"/>
  <c r="Q305" i="4"/>
  <c r="Q304" i="4"/>
  <c r="Q303" i="4"/>
  <c r="Q302" i="4"/>
  <c r="Q301" i="4"/>
  <c r="Q300" i="4"/>
  <c r="Q299" i="4"/>
  <c r="Q298" i="4"/>
  <c r="Q297" i="4"/>
  <c r="Q296" i="4"/>
  <c r="Q295" i="4"/>
  <c r="Q294" i="4"/>
  <c r="Q293" i="4"/>
  <c r="Q292" i="4"/>
  <c r="Q291" i="4"/>
  <c r="Q290" i="4"/>
  <c r="Q289" i="4"/>
  <c r="Q288" i="4"/>
  <c r="Q287" i="4"/>
  <c r="Q286" i="4"/>
  <c r="Q285" i="4"/>
  <c r="Q284" i="4"/>
  <c r="Q283" i="4"/>
  <c r="Q282" i="4"/>
  <c r="Q281" i="4"/>
  <c r="Q280" i="4"/>
  <c r="Q279" i="4"/>
  <c r="Q278" i="4"/>
  <c r="Q277" i="4"/>
  <c r="Q276" i="4"/>
  <c r="Q275" i="4"/>
  <c r="Q274" i="4"/>
  <c r="Q273" i="4"/>
  <c r="Q272" i="4"/>
  <c r="Q271" i="4"/>
  <c r="Q270" i="4"/>
  <c r="Q269" i="4"/>
  <c r="Q268" i="4"/>
  <c r="Q267" i="4"/>
  <c r="Q266" i="4"/>
  <c r="Q265" i="4"/>
  <c r="Q264" i="4"/>
  <c r="Q263" i="4"/>
  <c r="Q262" i="4"/>
  <c r="Q261" i="4"/>
  <c r="Q260" i="4"/>
  <c r="Q259" i="4"/>
  <c r="Q258" i="4"/>
  <c r="Q257" i="4"/>
  <c r="Q256" i="4"/>
  <c r="Q255" i="4"/>
  <c r="Q254" i="4"/>
  <c r="Q253" i="4"/>
  <c r="Q252" i="4"/>
  <c r="Q251" i="4"/>
  <c r="Q250" i="4"/>
  <c r="Q249" i="4"/>
  <c r="Q248" i="4"/>
  <c r="Q247" i="4"/>
  <c r="Q246" i="4"/>
  <c r="Q245" i="4"/>
  <c r="Q244" i="4"/>
  <c r="Q243" i="4"/>
  <c r="Q242" i="4"/>
  <c r="Q241" i="4"/>
  <c r="Q240" i="4"/>
  <c r="Q239" i="4"/>
  <c r="Q238" i="4"/>
  <c r="Q237" i="4"/>
  <c r="Q236" i="4"/>
  <c r="Q235" i="4"/>
  <c r="Q234" i="4"/>
  <c r="Q233" i="4"/>
  <c r="Q232" i="4"/>
  <c r="Q231" i="4"/>
  <c r="Q230" i="4"/>
  <c r="Q229" i="4"/>
  <c r="Q228" i="4"/>
  <c r="Q227" i="4"/>
  <c r="Q226" i="4"/>
  <c r="Q225" i="4"/>
  <c r="Q224" i="4"/>
  <c r="Q223" i="4"/>
  <c r="Q222" i="4"/>
  <c r="Q221" i="4"/>
  <c r="Q220" i="4"/>
  <c r="Q219" i="4"/>
  <c r="Q218" i="4"/>
  <c r="Q217" i="4"/>
  <c r="Q216" i="4"/>
  <c r="Q215" i="4"/>
  <c r="Q214" i="4"/>
  <c r="Q213" i="4"/>
  <c r="Q212" i="4"/>
  <c r="Q211" i="4"/>
  <c r="Q210" i="4"/>
  <c r="Q209" i="4"/>
  <c r="Q208" i="4"/>
  <c r="Q207" i="4"/>
  <c r="Q206" i="4"/>
  <c r="Q205" i="4"/>
  <c r="Q204" i="4"/>
  <c r="Q203" i="4"/>
  <c r="Q202" i="4"/>
  <c r="Q201" i="4"/>
  <c r="Q200" i="4"/>
  <c r="Q199" i="4"/>
  <c r="Q198" i="4"/>
  <c r="Q197" i="4"/>
  <c r="Q196" i="4"/>
  <c r="Q195" i="4"/>
  <c r="Q194" i="4"/>
  <c r="Q193" i="4"/>
  <c r="Q192" i="4"/>
  <c r="Q191" i="4"/>
  <c r="Q190" i="4"/>
  <c r="Q189" i="4"/>
  <c r="Q188" i="4"/>
  <c r="Q187" i="4"/>
  <c r="Q186" i="4"/>
  <c r="Q185" i="4"/>
  <c r="Q184" i="4"/>
  <c r="Q183" i="4"/>
  <c r="Q182" i="4"/>
  <c r="Q181" i="4"/>
  <c r="Q180" i="4"/>
  <c r="Q179" i="4"/>
  <c r="Q178" i="4"/>
  <c r="Q177" i="4"/>
  <c r="Q176" i="4"/>
  <c r="Q175" i="4"/>
  <c r="Q174" i="4"/>
  <c r="Q173" i="4"/>
  <c r="Q172" i="4"/>
  <c r="Q171" i="4"/>
  <c r="Q170" i="4"/>
  <c r="Q169" i="4"/>
  <c r="Q168" i="4"/>
  <c r="Q167" i="4"/>
  <c r="Q166" i="4"/>
  <c r="Q165" i="4"/>
  <c r="Q164" i="4"/>
  <c r="Q163" i="4"/>
  <c r="Q162" i="4"/>
  <c r="Q161" i="4"/>
  <c r="Q160" i="4"/>
  <c r="Q159" i="4"/>
  <c r="Q158" i="4"/>
  <c r="Q157" i="4"/>
  <c r="Q156" i="4"/>
  <c r="Q155" i="4"/>
  <c r="Q154" i="4"/>
  <c r="Q153" i="4"/>
  <c r="Q152" i="4"/>
  <c r="Q151" i="4"/>
  <c r="Q150" i="4"/>
  <c r="Q149" i="4"/>
  <c r="Q148" i="4"/>
  <c r="Q147" i="4"/>
  <c r="Q146" i="4"/>
  <c r="Q145" i="4"/>
  <c r="Q144" i="4"/>
  <c r="Q143" i="4"/>
  <c r="Q142" i="4"/>
  <c r="Q141" i="4"/>
  <c r="Q140" i="4"/>
  <c r="Q139" i="4"/>
  <c r="Q138" i="4"/>
  <c r="Q137" i="4"/>
  <c r="Q136" i="4"/>
  <c r="Q135" i="4"/>
  <c r="Q134" i="4"/>
  <c r="Q133" i="4"/>
  <c r="Q132" i="4"/>
  <c r="Q131" i="4"/>
  <c r="Q130" i="4"/>
  <c r="Q129" i="4"/>
  <c r="Q128" i="4"/>
  <c r="Q127" i="4"/>
  <c r="Q126" i="4"/>
  <c r="Q125" i="4"/>
  <c r="Q124" i="4"/>
  <c r="Q123" i="4"/>
  <c r="Q122" i="4"/>
  <c r="Q121" i="4"/>
  <c r="Q120" i="4"/>
  <c r="Q119" i="4"/>
  <c r="Q118" i="4"/>
  <c r="Q117" i="4"/>
  <c r="Q116" i="4"/>
  <c r="Q115" i="4"/>
  <c r="Q114" i="4"/>
  <c r="Q113" i="4"/>
  <c r="Q112" i="4"/>
  <c r="Q111" i="4"/>
  <c r="Q110" i="4"/>
  <c r="Q109" i="4"/>
  <c r="Q108" i="4"/>
  <c r="Q107" i="4"/>
  <c r="Q106" i="4"/>
  <c r="Q105" i="4"/>
  <c r="Q104" i="4"/>
  <c r="Q103" i="4"/>
  <c r="Q102" i="4"/>
  <c r="Q101" i="4"/>
  <c r="Q100" i="4"/>
  <c r="Q99" i="4"/>
  <c r="Q98" i="4"/>
  <c r="Q97" i="4"/>
  <c r="Q96" i="4"/>
  <c r="Q95" i="4"/>
  <c r="Q94" i="4"/>
  <c r="Q93" i="4"/>
  <c r="Q92" i="4"/>
  <c r="Q91" i="4"/>
  <c r="Q90" i="4"/>
  <c r="Q89" i="4"/>
  <c r="Q88" i="4"/>
  <c r="Q87" i="4"/>
  <c r="Q86" i="4"/>
  <c r="Q85" i="4"/>
  <c r="Q84" i="4"/>
  <c r="Q83" i="4"/>
  <c r="Q82" i="4"/>
  <c r="Q81" i="4"/>
  <c r="Q80" i="4"/>
  <c r="Q79" i="4"/>
  <c r="Q78" i="4"/>
  <c r="Q77" i="4"/>
  <c r="Q76" i="4"/>
  <c r="Q75" i="4"/>
  <c r="Q74" i="4"/>
  <c r="Q73" i="4"/>
  <c r="Q72" i="4"/>
  <c r="Q71" i="4"/>
  <c r="Q70" i="4"/>
  <c r="Q69" i="4"/>
  <c r="Q68" i="4"/>
  <c r="Q67" i="4"/>
  <c r="Q66" i="4"/>
  <c r="Q65" i="4"/>
  <c r="Q64" i="4"/>
  <c r="Q63" i="4"/>
  <c r="Q62" i="4"/>
  <c r="Q61" i="4"/>
  <c r="Q60" i="4"/>
  <c r="Q59" i="4"/>
  <c r="Q58" i="4"/>
  <c r="Q57" i="4"/>
  <c r="Q56" i="4"/>
  <c r="Q55" i="4"/>
  <c r="Q54" i="4"/>
  <c r="Q53" i="4"/>
  <c r="Q52" i="4"/>
  <c r="Q51" i="4"/>
  <c r="Q50" i="4"/>
  <c r="Q49" i="4"/>
  <c r="Q48" i="4"/>
  <c r="Q47" i="4"/>
  <c r="Q46" i="4"/>
  <c r="Q45" i="4"/>
  <c r="Q44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O3396" i="4"/>
  <c r="O3395" i="4"/>
  <c r="O3394" i="4"/>
  <c r="O3393" i="4"/>
  <c r="O3392" i="4"/>
  <c r="O3391" i="4"/>
  <c r="O3390" i="4"/>
  <c r="O3389" i="4"/>
  <c r="O3388" i="4"/>
  <c r="O3387" i="4"/>
  <c r="O3386" i="4"/>
  <c r="O3385" i="4"/>
  <c r="O3384" i="4"/>
  <c r="O3383" i="4"/>
  <c r="O3382" i="4"/>
  <c r="O3381" i="4"/>
  <c r="O3380" i="4"/>
  <c r="O3379" i="4"/>
  <c r="O3378" i="4"/>
  <c r="O3377" i="4"/>
  <c r="O3376" i="4"/>
  <c r="O3375" i="4"/>
  <c r="O3374" i="4"/>
  <c r="O3373" i="4"/>
  <c r="O3372" i="4"/>
  <c r="O3371" i="4"/>
  <c r="O3370" i="4"/>
  <c r="O3369" i="4"/>
  <c r="O3368" i="4"/>
  <c r="O3367" i="4"/>
  <c r="O3366" i="4"/>
  <c r="O3365" i="4"/>
  <c r="O3364" i="4"/>
  <c r="O3363" i="4"/>
  <c r="O3362" i="4"/>
  <c r="O3361" i="4"/>
  <c r="O3360" i="4"/>
  <c r="O3359" i="4"/>
  <c r="O3358" i="4"/>
  <c r="O3357" i="4"/>
  <c r="O3356" i="4"/>
  <c r="O3355" i="4"/>
  <c r="O3354" i="4"/>
  <c r="O3353" i="4"/>
  <c r="O3352" i="4"/>
  <c r="O3351" i="4"/>
  <c r="O3350" i="4"/>
  <c r="O3349" i="4"/>
  <c r="O3348" i="4"/>
  <c r="O3347" i="4"/>
  <c r="O3346" i="4"/>
  <c r="O3345" i="4"/>
  <c r="O3344" i="4"/>
  <c r="O3343" i="4"/>
  <c r="O3342" i="4"/>
  <c r="O3341" i="4"/>
  <c r="O3340" i="4"/>
  <c r="O3339" i="4"/>
  <c r="O3338" i="4"/>
  <c r="O3337" i="4"/>
  <c r="O3336" i="4"/>
  <c r="O3335" i="4"/>
  <c r="O3334" i="4"/>
  <c r="O3333" i="4"/>
  <c r="O3332" i="4"/>
  <c r="O3331" i="4"/>
  <c r="O3330" i="4"/>
  <c r="O3329" i="4"/>
  <c r="O3328" i="4"/>
  <c r="O3327" i="4"/>
  <c r="O3326" i="4"/>
  <c r="O3325" i="4"/>
  <c r="O3324" i="4"/>
  <c r="O3323" i="4"/>
  <c r="O3322" i="4"/>
  <c r="O3321" i="4"/>
  <c r="O3320" i="4"/>
  <c r="O3319" i="4"/>
  <c r="O3318" i="4"/>
  <c r="O3317" i="4"/>
  <c r="O3316" i="4"/>
  <c r="O3315" i="4"/>
  <c r="O3314" i="4"/>
  <c r="O3313" i="4"/>
  <c r="O3312" i="4"/>
  <c r="O3311" i="4"/>
  <c r="O3310" i="4"/>
  <c r="O3309" i="4"/>
  <c r="O3308" i="4"/>
  <c r="O3307" i="4"/>
  <c r="O3306" i="4"/>
  <c r="O3305" i="4"/>
  <c r="O3304" i="4"/>
  <c r="O3303" i="4"/>
  <c r="O3302" i="4"/>
  <c r="O3301" i="4"/>
  <c r="O3300" i="4"/>
  <c r="O3299" i="4"/>
  <c r="O3298" i="4"/>
  <c r="O3297" i="4"/>
  <c r="O3296" i="4"/>
  <c r="O3295" i="4"/>
  <c r="O3294" i="4"/>
  <c r="O3293" i="4"/>
  <c r="O3292" i="4"/>
  <c r="O3291" i="4"/>
  <c r="O3290" i="4"/>
  <c r="O3289" i="4"/>
  <c r="O3288" i="4"/>
  <c r="O3287" i="4"/>
  <c r="O3286" i="4"/>
  <c r="O3285" i="4"/>
  <c r="O3284" i="4"/>
  <c r="O3283" i="4"/>
  <c r="O3282" i="4"/>
  <c r="O3281" i="4"/>
  <c r="O3280" i="4"/>
  <c r="O3279" i="4"/>
  <c r="O3278" i="4"/>
  <c r="O3277" i="4"/>
  <c r="O3276" i="4"/>
  <c r="O3275" i="4"/>
  <c r="O3274" i="4"/>
  <c r="O3273" i="4"/>
  <c r="O3272" i="4"/>
  <c r="O3271" i="4"/>
  <c r="O3270" i="4"/>
  <c r="O3269" i="4"/>
  <c r="O3268" i="4"/>
  <c r="O3267" i="4"/>
  <c r="O3266" i="4"/>
  <c r="O3265" i="4"/>
  <c r="O3264" i="4"/>
  <c r="O3263" i="4"/>
  <c r="O3262" i="4"/>
  <c r="O3261" i="4"/>
  <c r="O3260" i="4"/>
  <c r="O3259" i="4"/>
  <c r="O3258" i="4"/>
  <c r="O3257" i="4"/>
  <c r="O3256" i="4"/>
  <c r="O3255" i="4"/>
  <c r="O3254" i="4"/>
  <c r="O3253" i="4"/>
  <c r="O3252" i="4"/>
  <c r="O3251" i="4"/>
  <c r="O3250" i="4"/>
  <c r="O3249" i="4"/>
  <c r="O3248" i="4"/>
  <c r="O3247" i="4"/>
  <c r="O3246" i="4"/>
  <c r="O3245" i="4"/>
  <c r="O3244" i="4"/>
  <c r="O3243" i="4"/>
  <c r="O3242" i="4"/>
  <c r="O3241" i="4"/>
  <c r="O3240" i="4"/>
  <c r="O3239" i="4"/>
  <c r="O3238" i="4"/>
  <c r="O3237" i="4"/>
  <c r="O3236" i="4"/>
  <c r="O3235" i="4"/>
  <c r="O3234" i="4"/>
  <c r="O3233" i="4"/>
  <c r="O3232" i="4"/>
  <c r="O3231" i="4"/>
  <c r="O3230" i="4"/>
  <c r="O3229" i="4"/>
  <c r="O3228" i="4"/>
  <c r="O3227" i="4"/>
  <c r="O3226" i="4"/>
  <c r="O3225" i="4"/>
  <c r="O3224" i="4"/>
  <c r="O3223" i="4"/>
  <c r="O3222" i="4"/>
  <c r="O3221" i="4"/>
  <c r="O3220" i="4"/>
  <c r="O3219" i="4"/>
  <c r="O3218" i="4"/>
  <c r="O3217" i="4"/>
  <c r="O3216" i="4"/>
  <c r="O3215" i="4"/>
  <c r="O3214" i="4"/>
  <c r="O3213" i="4"/>
  <c r="O3212" i="4"/>
  <c r="O3211" i="4"/>
  <c r="O3210" i="4"/>
  <c r="O3209" i="4"/>
  <c r="O3208" i="4"/>
  <c r="O3207" i="4"/>
  <c r="O3206" i="4"/>
  <c r="O3205" i="4"/>
  <c r="O3204" i="4"/>
  <c r="O3203" i="4"/>
  <c r="O3202" i="4"/>
  <c r="O3201" i="4"/>
  <c r="O3200" i="4"/>
  <c r="O3199" i="4"/>
  <c r="O3198" i="4"/>
  <c r="O3197" i="4"/>
  <c r="O3196" i="4"/>
  <c r="O3195" i="4"/>
  <c r="O3194" i="4"/>
  <c r="O3193" i="4"/>
  <c r="O3192" i="4"/>
  <c r="O3191" i="4"/>
  <c r="O3190" i="4"/>
  <c r="O3189" i="4"/>
  <c r="O3188" i="4"/>
  <c r="O3187" i="4"/>
  <c r="O3186" i="4"/>
  <c r="O3185" i="4"/>
  <c r="O3184" i="4"/>
  <c r="O3183" i="4"/>
  <c r="O3182" i="4"/>
  <c r="O3181" i="4"/>
  <c r="O3180" i="4"/>
  <c r="O3179" i="4"/>
  <c r="O3178" i="4"/>
  <c r="O3177" i="4"/>
  <c r="O3176" i="4"/>
  <c r="O3175" i="4"/>
  <c r="O3174" i="4"/>
  <c r="O3173" i="4"/>
  <c r="O3172" i="4"/>
  <c r="O3171" i="4"/>
  <c r="O3170" i="4"/>
  <c r="O3169" i="4"/>
  <c r="O3168" i="4"/>
  <c r="O3167" i="4"/>
  <c r="O3166" i="4"/>
  <c r="O3165" i="4"/>
  <c r="O3164" i="4"/>
  <c r="O3163" i="4"/>
  <c r="O3162" i="4"/>
  <c r="O3161" i="4"/>
  <c r="O3160" i="4"/>
  <c r="O3159" i="4"/>
  <c r="O3158" i="4"/>
  <c r="O3157" i="4"/>
  <c r="O3156" i="4"/>
  <c r="O3155" i="4"/>
  <c r="O3154" i="4"/>
  <c r="O3153" i="4"/>
  <c r="O3152" i="4"/>
  <c r="O3151" i="4"/>
  <c r="O3150" i="4"/>
  <c r="O3149" i="4"/>
  <c r="O3148" i="4"/>
  <c r="O3147" i="4"/>
  <c r="O3146" i="4"/>
  <c r="O3145" i="4"/>
  <c r="O3144" i="4"/>
  <c r="O3143" i="4"/>
  <c r="O3142" i="4"/>
  <c r="O3141" i="4"/>
  <c r="O3140" i="4"/>
  <c r="O3139" i="4"/>
  <c r="O3138" i="4"/>
  <c r="O3137" i="4"/>
  <c r="O3136" i="4"/>
  <c r="O3135" i="4"/>
  <c r="O3134" i="4"/>
  <c r="O3133" i="4"/>
  <c r="O3132" i="4"/>
  <c r="O3131" i="4"/>
  <c r="O3130" i="4"/>
  <c r="O3129" i="4"/>
  <c r="O3128" i="4"/>
  <c r="O3127" i="4"/>
  <c r="O3126" i="4"/>
  <c r="O3125" i="4"/>
  <c r="O3124" i="4"/>
  <c r="O3123" i="4"/>
  <c r="O3122" i="4"/>
  <c r="O3121" i="4"/>
  <c r="O3120" i="4"/>
  <c r="O3119" i="4"/>
  <c r="O3118" i="4"/>
  <c r="O3117" i="4"/>
  <c r="O3116" i="4"/>
  <c r="O3115" i="4"/>
  <c r="O3114" i="4"/>
  <c r="O3113" i="4"/>
  <c r="O3112" i="4"/>
  <c r="O3111" i="4"/>
  <c r="O3110" i="4"/>
  <c r="O3109" i="4"/>
  <c r="O3108" i="4"/>
  <c r="O3107" i="4"/>
  <c r="O3106" i="4"/>
  <c r="O3105" i="4"/>
  <c r="O3104" i="4"/>
  <c r="O3103" i="4"/>
  <c r="O3102" i="4"/>
  <c r="O3101" i="4"/>
  <c r="O3100" i="4"/>
  <c r="O3099" i="4"/>
  <c r="O3098" i="4"/>
  <c r="O3097" i="4"/>
  <c r="O3096" i="4"/>
  <c r="O3095" i="4"/>
  <c r="O3094" i="4"/>
  <c r="O3093" i="4"/>
  <c r="O3092" i="4"/>
  <c r="O3091" i="4"/>
  <c r="O3090" i="4"/>
  <c r="O3089" i="4"/>
  <c r="O3088" i="4"/>
  <c r="O3087" i="4"/>
  <c r="O3086" i="4"/>
  <c r="O3085" i="4"/>
  <c r="O3084" i="4"/>
  <c r="O3083" i="4"/>
  <c r="O3082" i="4"/>
  <c r="O3081" i="4"/>
  <c r="O3080" i="4"/>
  <c r="O3079" i="4"/>
  <c r="O3078" i="4"/>
  <c r="O3077" i="4"/>
  <c r="O3076" i="4"/>
  <c r="O3075" i="4"/>
  <c r="O3074" i="4"/>
  <c r="O3073" i="4"/>
  <c r="O3072" i="4"/>
  <c r="O3071" i="4"/>
  <c r="O3070" i="4"/>
  <c r="O3069" i="4"/>
  <c r="O3068" i="4"/>
  <c r="O3067" i="4"/>
  <c r="O3066" i="4"/>
  <c r="O3065" i="4"/>
  <c r="O3064" i="4"/>
  <c r="O3063" i="4"/>
  <c r="O3062" i="4"/>
  <c r="O3061" i="4"/>
  <c r="O3060" i="4"/>
  <c r="O3059" i="4"/>
  <c r="O3058" i="4"/>
  <c r="O3057" i="4"/>
  <c r="O3056" i="4"/>
  <c r="O3055" i="4"/>
  <c r="O3054" i="4"/>
  <c r="O3053" i="4"/>
  <c r="O3052" i="4"/>
  <c r="O3051" i="4"/>
  <c r="O3050" i="4"/>
  <c r="O3049" i="4"/>
  <c r="O3048" i="4"/>
  <c r="O3047" i="4"/>
  <c r="O3046" i="4"/>
  <c r="O3045" i="4"/>
  <c r="O3044" i="4"/>
  <c r="O3043" i="4"/>
  <c r="O3042" i="4"/>
  <c r="O3041" i="4"/>
  <c r="O3040" i="4"/>
  <c r="O3039" i="4"/>
  <c r="O3038" i="4"/>
  <c r="O3037" i="4"/>
  <c r="O3036" i="4"/>
  <c r="O3035" i="4"/>
  <c r="O3034" i="4"/>
  <c r="O3033" i="4"/>
  <c r="O3032" i="4"/>
  <c r="O3031" i="4"/>
  <c r="O3030" i="4"/>
  <c r="O3029" i="4"/>
  <c r="O3028" i="4"/>
  <c r="O3027" i="4"/>
  <c r="O3026" i="4"/>
  <c r="O3025" i="4"/>
  <c r="O3024" i="4"/>
  <c r="O3023" i="4"/>
  <c r="O3022" i="4"/>
  <c r="O3021" i="4"/>
  <c r="O3020" i="4"/>
  <c r="O3019" i="4"/>
  <c r="O3018" i="4"/>
  <c r="O3017" i="4"/>
  <c r="O3016" i="4"/>
  <c r="O3015" i="4"/>
  <c r="O3014" i="4"/>
  <c r="O3013" i="4"/>
  <c r="O3012" i="4"/>
  <c r="O3011" i="4"/>
  <c r="O3010" i="4"/>
  <c r="O3009" i="4"/>
  <c r="O3008" i="4"/>
  <c r="O3007" i="4"/>
  <c r="O3006" i="4"/>
  <c r="O3005" i="4"/>
  <c r="O3004" i="4"/>
  <c r="O3003" i="4"/>
  <c r="O3002" i="4"/>
  <c r="O3001" i="4"/>
  <c r="O3000" i="4"/>
  <c r="O2999" i="4"/>
  <c r="O2998" i="4"/>
  <c r="O2997" i="4"/>
  <c r="O2996" i="4"/>
  <c r="O2995" i="4"/>
  <c r="O2994" i="4"/>
  <c r="O2993" i="4"/>
  <c r="O2992" i="4"/>
  <c r="O2991" i="4"/>
  <c r="O2990" i="4"/>
  <c r="O2989" i="4"/>
  <c r="O2988" i="4"/>
  <c r="O2987" i="4"/>
  <c r="O2986" i="4"/>
  <c r="O2985" i="4"/>
  <c r="O2984" i="4"/>
  <c r="O2983" i="4"/>
  <c r="O2982" i="4"/>
  <c r="O2981" i="4"/>
  <c r="O2980" i="4"/>
  <c r="O2979" i="4"/>
  <c r="O2978" i="4"/>
  <c r="O2977" i="4"/>
  <c r="O2976" i="4"/>
  <c r="O2975" i="4"/>
  <c r="O2974" i="4"/>
  <c r="O2973" i="4"/>
  <c r="O2972" i="4"/>
  <c r="O2971" i="4"/>
  <c r="O2970" i="4"/>
  <c r="O2969" i="4"/>
  <c r="O2968" i="4"/>
  <c r="O2967" i="4"/>
  <c r="O2966" i="4"/>
  <c r="O2965" i="4"/>
  <c r="O2964" i="4"/>
  <c r="O2963" i="4"/>
  <c r="O2962" i="4"/>
  <c r="O2961" i="4"/>
  <c r="O2960" i="4"/>
  <c r="O2959" i="4"/>
  <c r="O2958" i="4"/>
  <c r="O2957" i="4"/>
  <c r="O2956" i="4"/>
  <c r="O2955" i="4"/>
  <c r="O2954" i="4"/>
  <c r="O2953" i="4"/>
  <c r="O2952" i="4"/>
  <c r="O2951" i="4"/>
  <c r="O2950" i="4"/>
  <c r="O2949" i="4"/>
  <c r="O2948" i="4"/>
  <c r="O2947" i="4"/>
  <c r="O2946" i="4"/>
  <c r="O2945" i="4"/>
  <c r="O2944" i="4"/>
  <c r="O2943" i="4"/>
  <c r="O2942" i="4"/>
  <c r="O2941" i="4"/>
  <c r="O2940" i="4"/>
  <c r="O2939" i="4"/>
  <c r="O2938" i="4"/>
  <c r="O2937" i="4"/>
  <c r="O2936" i="4"/>
  <c r="O2935" i="4"/>
  <c r="O2934" i="4"/>
  <c r="O2933" i="4"/>
  <c r="O2932" i="4"/>
  <c r="O2931" i="4"/>
  <c r="O2930" i="4"/>
  <c r="O2929" i="4"/>
  <c r="O2928" i="4"/>
  <c r="O2927" i="4"/>
  <c r="O2926" i="4"/>
  <c r="O2925" i="4"/>
  <c r="O2924" i="4"/>
  <c r="O2923" i="4"/>
  <c r="O2922" i="4"/>
  <c r="O2921" i="4"/>
  <c r="O2920" i="4"/>
  <c r="O2919" i="4"/>
  <c r="O2918" i="4"/>
  <c r="O2917" i="4"/>
  <c r="O2916" i="4"/>
  <c r="O2915" i="4"/>
  <c r="O2914" i="4"/>
  <c r="O2913" i="4"/>
  <c r="O2912" i="4"/>
  <c r="O2911" i="4"/>
  <c r="O2910" i="4"/>
  <c r="O2909" i="4"/>
  <c r="O2908" i="4"/>
  <c r="O2907" i="4"/>
  <c r="O2906" i="4"/>
  <c r="O2905" i="4"/>
  <c r="O2904" i="4"/>
  <c r="O2903" i="4"/>
  <c r="O2902" i="4"/>
  <c r="O2901" i="4"/>
  <c r="O2900" i="4"/>
  <c r="O2899" i="4"/>
  <c r="O2898" i="4"/>
  <c r="O2897" i="4"/>
  <c r="O2896" i="4"/>
  <c r="O2895" i="4"/>
  <c r="O2894" i="4"/>
  <c r="O2893" i="4"/>
  <c r="O2892" i="4"/>
  <c r="O2891" i="4"/>
  <c r="O2890" i="4"/>
  <c r="O2889" i="4"/>
  <c r="O2888" i="4"/>
  <c r="O2887" i="4"/>
  <c r="O2886" i="4"/>
  <c r="O2885" i="4"/>
  <c r="O2884" i="4"/>
  <c r="O2883" i="4"/>
  <c r="O2882" i="4"/>
  <c r="O2881" i="4"/>
  <c r="O2880" i="4"/>
  <c r="O2879" i="4"/>
  <c r="O2878" i="4"/>
  <c r="O2877" i="4"/>
  <c r="O2876" i="4"/>
  <c r="O2875" i="4"/>
  <c r="O2874" i="4"/>
  <c r="O2873" i="4"/>
  <c r="O2872" i="4"/>
  <c r="O2871" i="4"/>
  <c r="O2870" i="4"/>
  <c r="O2869" i="4"/>
  <c r="O2868" i="4"/>
  <c r="O2867" i="4"/>
  <c r="O2866" i="4"/>
  <c r="O2865" i="4"/>
  <c r="O2864" i="4"/>
  <c r="O2863" i="4"/>
  <c r="O2862" i="4"/>
  <c r="O2861" i="4"/>
  <c r="O2860" i="4"/>
  <c r="O2859" i="4"/>
  <c r="O2858" i="4"/>
  <c r="O2857" i="4"/>
  <c r="O2856" i="4"/>
  <c r="O2855" i="4"/>
  <c r="O2854" i="4"/>
  <c r="O2853" i="4"/>
  <c r="O2852" i="4"/>
  <c r="O2851" i="4"/>
  <c r="O2850" i="4"/>
  <c r="O2849" i="4"/>
  <c r="O2848" i="4"/>
  <c r="O2847" i="4"/>
  <c r="O2846" i="4"/>
  <c r="O2845" i="4"/>
  <c r="O2844" i="4"/>
  <c r="O2843" i="4"/>
  <c r="O2842" i="4"/>
  <c r="O2841" i="4"/>
  <c r="O2840" i="4"/>
  <c r="O2839" i="4"/>
  <c r="O2838" i="4"/>
  <c r="O2837" i="4"/>
  <c r="O2836" i="4"/>
  <c r="O2835" i="4"/>
  <c r="O2834" i="4"/>
  <c r="O2833" i="4"/>
  <c r="O2832" i="4"/>
  <c r="O2831" i="4"/>
  <c r="O2830" i="4"/>
  <c r="O2829" i="4"/>
  <c r="O2828" i="4"/>
  <c r="O2827" i="4"/>
  <c r="O2826" i="4"/>
  <c r="O2825" i="4"/>
  <c r="O2824" i="4"/>
  <c r="O2823" i="4"/>
  <c r="O2822" i="4"/>
  <c r="O2821" i="4"/>
  <c r="O2820" i="4"/>
  <c r="O2819" i="4"/>
  <c r="O2818" i="4"/>
  <c r="O2817" i="4"/>
  <c r="O2816" i="4"/>
  <c r="O2815" i="4"/>
  <c r="O2814" i="4"/>
  <c r="O2813" i="4"/>
  <c r="O2812" i="4"/>
  <c r="O2811" i="4"/>
  <c r="O2810" i="4"/>
  <c r="O2809" i="4"/>
  <c r="O2808" i="4"/>
  <c r="O2807" i="4"/>
  <c r="O2806" i="4"/>
  <c r="O2805" i="4"/>
  <c r="O2804" i="4"/>
  <c r="O2803" i="4"/>
  <c r="O2802" i="4"/>
  <c r="O2801" i="4"/>
  <c r="O2800" i="4"/>
  <c r="O2799" i="4"/>
  <c r="O2798" i="4"/>
  <c r="O2797" i="4"/>
  <c r="O2796" i="4"/>
  <c r="O2795" i="4"/>
  <c r="O2794" i="4"/>
  <c r="O2793" i="4"/>
  <c r="O2792" i="4"/>
  <c r="O2791" i="4"/>
  <c r="O2790" i="4"/>
  <c r="O2789" i="4"/>
  <c r="O2788" i="4"/>
  <c r="O2787" i="4"/>
  <c r="O2786" i="4"/>
  <c r="O2785" i="4"/>
  <c r="O2784" i="4"/>
  <c r="O2783" i="4"/>
  <c r="O2782" i="4"/>
  <c r="O2781" i="4"/>
  <c r="O2780" i="4"/>
  <c r="O2779" i="4"/>
  <c r="O2778" i="4"/>
  <c r="O2777" i="4"/>
  <c r="O2776" i="4"/>
  <c r="O2775" i="4"/>
  <c r="O2774" i="4"/>
  <c r="O2773" i="4"/>
  <c r="O2772" i="4"/>
  <c r="O2771" i="4"/>
  <c r="O2770" i="4"/>
  <c r="O2769" i="4"/>
  <c r="O2768" i="4"/>
  <c r="O2767" i="4"/>
  <c r="O2766" i="4"/>
  <c r="O2765" i="4"/>
  <c r="O2764" i="4"/>
  <c r="O2763" i="4"/>
  <c r="O2762" i="4"/>
  <c r="O2761" i="4"/>
  <c r="O2760" i="4"/>
  <c r="O2759" i="4"/>
  <c r="O2758" i="4"/>
  <c r="O2757" i="4"/>
  <c r="O2756" i="4"/>
  <c r="O2755" i="4"/>
  <c r="O2754" i="4"/>
  <c r="O2753" i="4"/>
  <c r="O2752" i="4"/>
  <c r="O2751" i="4"/>
  <c r="O2750" i="4"/>
  <c r="O2749" i="4"/>
  <c r="O2748" i="4"/>
  <c r="O2747" i="4"/>
  <c r="O2746" i="4"/>
  <c r="O2745" i="4"/>
  <c r="O2744" i="4"/>
  <c r="O2743" i="4"/>
  <c r="O2742" i="4"/>
  <c r="O2741" i="4"/>
  <c r="O2740" i="4"/>
  <c r="O2739" i="4"/>
  <c r="O2738" i="4"/>
  <c r="O2737" i="4"/>
  <c r="O2736" i="4"/>
  <c r="O2735" i="4"/>
  <c r="O2734" i="4"/>
  <c r="O2733" i="4"/>
  <c r="O2732" i="4"/>
  <c r="O2731" i="4"/>
  <c r="O2730" i="4"/>
  <c r="O2729" i="4"/>
  <c r="O2728" i="4"/>
  <c r="O2727" i="4"/>
  <c r="O2726" i="4"/>
  <c r="O2725" i="4"/>
  <c r="O2724" i="4"/>
  <c r="O2723" i="4"/>
  <c r="O2722" i="4"/>
  <c r="O2721" i="4"/>
  <c r="O2720" i="4"/>
  <c r="O2719" i="4"/>
  <c r="O2718" i="4"/>
  <c r="O2717" i="4"/>
  <c r="O2716" i="4"/>
  <c r="O2715" i="4"/>
  <c r="O2714" i="4"/>
  <c r="O2713" i="4"/>
  <c r="O2712" i="4"/>
  <c r="O2711" i="4"/>
  <c r="O2710" i="4"/>
  <c r="O2709" i="4"/>
  <c r="O2708" i="4"/>
  <c r="O2707" i="4"/>
  <c r="O2706" i="4"/>
  <c r="O2705" i="4"/>
  <c r="O2704" i="4"/>
  <c r="O2703" i="4"/>
  <c r="O2702" i="4"/>
  <c r="O2701" i="4"/>
  <c r="O2700" i="4"/>
  <c r="O2699" i="4"/>
  <c r="O2698" i="4"/>
  <c r="O2697" i="4"/>
  <c r="O2696" i="4"/>
  <c r="O2695" i="4"/>
  <c r="O2694" i="4"/>
  <c r="O2693" i="4"/>
  <c r="O2692" i="4"/>
  <c r="O2691" i="4"/>
  <c r="O2690" i="4"/>
  <c r="O2689" i="4"/>
  <c r="O2688" i="4"/>
  <c r="O2687" i="4"/>
  <c r="O2686" i="4"/>
  <c r="O2685" i="4"/>
  <c r="O2684" i="4"/>
  <c r="O2683" i="4"/>
  <c r="O2682" i="4"/>
  <c r="O2681" i="4"/>
  <c r="O2680" i="4"/>
  <c r="O2679" i="4"/>
  <c r="O2678" i="4"/>
  <c r="O2677" i="4"/>
  <c r="O2676" i="4"/>
  <c r="O2675" i="4"/>
  <c r="O2674" i="4"/>
  <c r="O2673" i="4"/>
  <c r="O2672" i="4"/>
  <c r="O2671" i="4"/>
  <c r="O2670" i="4"/>
  <c r="O2669" i="4"/>
  <c r="O2668" i="4"/>
  <c r="O2667" i="4"/>
  <c r="O2666" i="4"/>
  <c r="O2665" i="4"/>
  <c r="O2664" i="4"/>
  <c r="O2663" i="4"/>
  <c r="O2662" i="4"/>
  <c r="O2661" i="4"/>
  <c r="O2660" i="4"/>
  <c r="O2659" i="4"/>
  <c r="O2658" i="4"/>
  <c r="O2657" i="4"/>
  <c r="O2656" i="4"/>
  <c r="O2655" i="4"/>
  <c r="O2654" i="4"/>
  <c r="O2653" i="4"/>
  <c r="O2652" i="4"/>
  <c r="O2651" i="4"/>
  <c r="O2650" i="4"/>
  <c r="O2649" i="4"/>
  <c r="O2648" i="4"/>
  <c r="O2647" i="4"/>
  <c r="O2646" i="4"/>
  <c r="O2645" i="4"/>
  <c r="O2644" i="4"/>
  <c r="O2643" i="4"/>
  <c r="O2642" i="4"/>
  <c r="O2641" i="4"/>
  <c r="O2640" i="4"/>
  <c r="O2639" i="4"/>
  <c r="O2638" i="4"/>
  <c r="O2637" i="4"/>
  <c r="O2636" i="4"/>
  <c r="O2635" i="4"/>
  <c r="O2634" i="4"/>
  <c r="O2633" i="4"/>
  <c r="O2632" i="4"/>
  <c r="O2631" i="4"/>
  <c r="O2630" i="4"/>
  <c r="O2629" i="4"/>
  <c r="O2628" i="4"/>
  <c r="O2627" i="4"/>
  <c r="O2626" i="4"/>
  <c r="O2625" i="4"/>
  <c r="O2624" i="4"/>
  <c r="O2623" i="4"/>
  <c r="O2622" i="4"/>
  <c r="O2621" i="4"/>
  <c r="O2620" i="4"/>
  <c r="O2619" i="4"/>
  <c r="O2618" i="4"/>
  <c r="O2617" i="4"/>
  <c r="O2616" i="4"/>
  <c r="O2615" i="4"/>
  <c r="O2614" i="4"/>
  <c r="O2613" i="4"/>
  <c r="O2612" i="4"/>
  <c r="O2611" i="4"/>
  <c r="O2610" i="4"/>
  <c r="O2609" i="4"/>
  <c r="O2608" i="4"/>
  <c r="O2607" i="4"/>
  <c r="O2606" i="4"/>
  <c r="O2605" i="4"/>
  <c r="O2604" i="4"/>
  <c r="O2603" i="4"/>
  <c r="O2602" i="4"/>
  <c r="O2601" i="4"/>
  <c r="O2600" i="4"/>
  <c r="O2599" i="4"/>
  <c r="O2598" i="4"/>
  <c r="O2597" i="4"/>
  <c r="O2596" i="4"/>
  <c r="O2595" i="4"/>
  <c r="O2594" i="4"/>
  <c r="O2593" i="4"/>
  <c r="O2592" i="4"/>
  <c r="O2591" i="4"/>
  <c r="O2590" i="4"/>
  <c r="O2589" i="4"/>
  <c r="O2588" i="4"/>
  <c r="O2587" i="4"/>
  <c r="O2586" i="4"/>
  <c r="O2585" i="4"/>
  <c r="O2584" i="4"/>
  <c r="O2583" i="4"/>
  <c r="O2582" i="4"/>
  <c r="O2581" i="4"/>
  <c r="O2580" i="4"/>
  <c r="O2579" i="4"/>
  <c r="O2578" i="4"/>
  <c r="O2577" i="4"/>
  <c r="O2576" i="4"/>
  <c r="O2575" i="4"/>
  <c r="O2574" i="4"/>
  <c r="O2573" i="4"/>
  <c r="O2572" i="4"/>
  <c r="O2571" i="4"/>
  <c r="O2570" i="4"/>
  <c r="O2569" i="4"/>
  <c r="O2568" i="4"/>
  <c r="O2567" i="4"/>
  <c r="O2566" i="4"/>
  <c r="O2565" i="4"/>
  <c r="O2564" i="4"/>
  <c r="O2563" i="4"/>
  <c r="O2562" i="4"/>
  <c r="O2561" i="4"/>
  <c r="O2560" i="4"/>
  <c r="O2559" i="4"/>
  <c r="O2558" i="4"/>
  <c r="O2557" i="4"/>
  <c r="O2556" i="4"/>
  <c r="O2555" i="4"/>
  <c r="O2554" i="4"/>
  <c r="O2553" i="4"/>
  <c r="O2552" i="4"/>
  <c r="O2551" i="4"/>
  <c r="O2550" i="4"/>
  <c r="O2549" i="4"/>
  <c r="O2548" i="4"/>
  <c r="O2547" i="4"/>
  <c r="O2546" i="4"/>
  <c r="O2545" i="4"/>
  <c r="O2544" i="4"/>
  <c r="O2543" i="4"/>
  <c r="O2542" i="4"/>
  <c r="O2541" i="4"/>
  <c r="O2540" i="4"/>
  <c r="O2539" i="4"/>
  <c r="O2538" i="4"/>
  <c r="O2537" i="4"/>
  <c r="O2536" i="4"/>
  <c r="O2535" i="4"/>
  <c r="O2534" i="4"/>
  <c r="O2533" i="4"/>
  <c r="O2532" i="4"/>
  <c r="O2531" i="4"/>
  <c r="O2530" i="4"/>
  <c r="O2529" i="4"/>
  <c r="O2528" i="4"/>
  <c r="O2527" i="4"/>
  <c r="O2526" i="4"/>
  <c r="O2525" i="4"/>
  <c r="O2524" i="4"/>
  <c r="O2523" i="4"/>
  <c r="O2522" i="4"/>
  <c r="O2521" i="4"/>
  <c r="O2520" i="4"/>
  <c r="O2519" i="4"/>
  <c r="O2518" i="4"/>
  <c r="O2517" i="4"/>
  <c r="O2516" i="4"/>
  <c r="O2515" i="4"/>
  <c r="O2514" i="4"/>
  <c r="O2513" i="4"/>
  <c r="O2512" i="4"/>
  <c r="O2511" i="4"/>
  <c r="O2510" i="4"/>
  <c r="O2509" i="4"/>
  <c r="O2508" i="4"/>
  <c r="O2507" i="4"/>
  <c r="O2506" i="4"/>
  <c r="O2505" i="4"/>
  <c r="O2504" i="4"/>
  <c r="O2503" i="4"/>
  <c r="O2502" i="4"/>
  <c r="O2501" i="4"/>
  <c r="O2500" i="4"/>
  <c r="O2499" i="4"/>
  <c r="O2498" i="4"/>
  <c r="O2497" i="4"/>
  <c r="O2496" i="4"/>
  <c r="O2495" i="4"/>
  <c r="O2494" i="4"/>
  <c r="O2493" i="4"/>
  <c r="O2492" i="4"/>
  <c r="O2491" i="4"/>
  <c r="O2490" i="4"/>
  <c r="O2489" i="4"/>
  <c r="O2488" i="4"/>
  <c r="O2487" i="4"/>
  <c r="O2486" i="4"/>
  <c r="O2485" i="4"/>
  <c r="O2484" i="4"/>
  <c r="O2483" i="4"/>
  <c r="O2482" i="4"/>
  <c r="O2481" i="4"/>
  <c r="O2480" i="4"/>
  <c r="O2479" i="4"/>
  <c r="O2478" i="4"/>
  <c r="O2477" i="4"/>
  <c r="O2476" i="4"/>
  <c r="O2475" i="4"/>
  <c r="O2474" i="4"/>
  <c r="O2473" i="4"/>
  <c r="O2472" i="4"/>
  <c r="O2471" i="4"/>
  <c r="O2470" i="4"/>
  <c r="O2469" i="4"/>
  <c r="O2468" i="4"/>
  <c r="O2467" i="4"/>
  <c r="O2466" i="4"/>
  <c r="O2465" i="4"/>
  <c r="O2464" i="4"/>
  <c r="O2463" i="4"/>
  <c r="O2462" i="4"/>
  <c r="O2461" i="4"/>
  <c r="O2460" i="4"/>
  <c r="O2459" i="4"/>
  <c r="O2458" i="4"/>
  <c r="O2457" i="4"/>
  <c r="O2456" i="4"/>
  <c r="O2455" i="4"/>
  <c r="O2454" i="4"/>
  <c r="O2453" i="4"/>
  <c r="O2452" i="4"/>
  <c r="O2451" i="4"/>
  <c r="O2450" i="4"/>
  <c r="O2449" i="4"/>
  <c r="O2448" i="4"/>
  <c r="O2447" i="4"/>
  <c r="O2446" i="4"/>
  <c r="O2445" i="4"/>
  <c r="O2444" i="4"/>
  <c r="O2443" i="4"/>
  <c r="O2442" i="4"/>
  <c r="O2441" i="4"/>
  <c r="O2440" i="4"/>
  <c r="O2439" i="4"/>
  <c r="O2438" i="4"/>
  <c r="O2437" i="4"/>
  <c r="O2436" i="4"/>
  <c r="O2435" i="4"/>
  <c r="O2434" i="4"/>
  <c r="O2433" i="4"/>
  <c r="O2432" i="4"/>
  <c r="O2431" i="4"/>
  <c r="O2430" i="4"/>
  <c r="O2429" i="4"/>
  <c r="O2428" i="4"/>
  <c r="O2427" i="4"/>
  <c r="O2426" i="4"/>
  <c r="O2425" i="4"/>
  <c r="O2424" i="4"/>
  <c r="O2423" i="4"/>
  <c r="O2422" i="4"/>
  <c r="O2421" i="4"/>
  <c r="O2420" i="4"/>
  <c r="O2419" i="4"/>
  <c r="O2418" i="4"/>
  <c r="O2417" i="4"/>
  <c r="O2416" i="4"/>
  <c r="O2415" i="4"/>
  <c r="O2414" i="4"/>
  <c r="O2413" i="4"/>
  <c r="O2412" i="4"/>
  <c r="O2411" i="4"/>
  <c r="O2410" i="4"/>
  <c r="O2409" i="4"/>
  <c r="O2408" i="4"/>
  <c r="O2407" i="4"/>
  <c r="O2406" i="4"/>
  <c r="O2405" i="4"/>
  <c r="O2404" i="4"/>
  <c r="O2403" i="4"/>
  <c r="O2402" i="4"/>
  <c r="O2401" i="4"/>
  <c r="O2400" i="4"/>
  <c r="O2399" i="4"/>
  <c r="O2398" i="4"/>
  <c r="O2397" i="4"/>
  <c r="O2396" i="4"/>
  <c r="O2395" i="4"/>
  <c r="O2394" i="4"/>
  <c r="O2393" i="4"/>
  <c r="O2392" i="4"/>
  <c r="O2391" i="4"/>
  <c r="O2390" i="4"/>
  <c r="O2389" i="4"/>
  <c r="O2388" i="4"/>
  <c r="O2387" i="4"/>
  <c r="O2386" i="4"/>
  <c r="O2385" i="4"/>
  <c r="O2384" i="4"/>
  <c r="O2383" i="4"/>
  <c r="O2382" i="4"/>
  <c r="O2381" i="4"/>
  <c r="O2380" i="4"/>
  <c r="O2379" i="4"/>
  <c r="O2378" i="4"/>
  <c r="O2377" i="4"/>
  <c r="O2376" i="4"/>
  <c r="O2375" i="4"/>
  <c r="O2374" i="4"/>
  <c r="O2373" i="4"/>
  <c r="O2372" i="4"/>
  <c r="O2371" i="4"/>
  <c r="O2370" i="4"/>
  <c r="O2369" i="4"/>
  <c r="O2368" i="4"/>
  <c r="O2367" i="4"/>
  <c r="O2366" i="4"/>
  <c r="O2365" i="4"/>
  <c r="O2364" i="4"/>
  <c r="O2363" i="4"/>
  <c r="O2362" i="4"/>
  <c r="O2361" i="4"/>
  <c r="O2360" i="4"/>
  <c r="O2359" i="4"/>
  <c r="O2358" i="4"/>
  <c r="O2357" i="4"/>
  <c r="O2356" i="4"/>
  <c r="O2355" i="4"/>
  <c r="O2354" i="4"/>
  <c r="O2353" i="4"/>
  <c r="O2352" i="4"/>
  <c r="O2351" i="4"/>
  <c r="O2350" i="4"/>
  <c r="O2349" i="4"/>
  <c r="O2348" i="4"/>
  <c r="O2347" i="4"/>
  <c r="O2346" i="4"/>
  <c r="O2345" i="4"/>
  <c r="O2344" i="4"/>
  <c r="O2343" i="4"/>
  <c r="O2342" i="4"/>
  <c r="O2341" i="4"/>
  <c r="O2340" i="4"/>
  <c r="O2339" i="4"/>
  <c r="O2338" i="4"/>
  <c r="O2337" i="4"/>
  <c r="O2336" i="4"/>
  <c r="O2335" i="4"/>
  <c r="O2334" i="4"/>
  <c r="O2333" i="4"/>
  <c r="O2332" i="4"/>
  <c r="O2331" i="4"/>
  <c r="O2330" i="4"/>
  <c r="O2329" i="4"/>
  <c r="O2328" i="4"/>
  <c r="O2327" i="4"/>
  <c r="O2326" i="4"/>
  <c r="O2325" i="4"/>
  <c r="O2324" i="4"/>
  <c r="O2323" i="4"/>
  <c r="O2322" i="4"/>
  <c r="O2321" i="4"/>
  <c r="O2320" i="4"/>
  <c r="O2319" i="4"/>
  <c r="O2318" i="4"/>
  <c r="O2317" i="4"/>
  <c r="O2316" i="4"/>
  <c r="O2315" i="4"/>
  <c r="O2314" i="4"/>
  <c r="O2313" i="4"/>
  <c r="O2312" i="4"/>
  <c r="O2311" i="4"/>
  <c r="O2310" i="4"/>
  <c r="O2309" i="4"/>
  <c r="O2308" i="4"/>
  <c r="O2307" i="4"/>
  <c r="O2306" i="4"/>
  <c r="O2305" i="4"/>
  <c r="O2304" i="4"/>
  <c r="O2303" i="4"/>
  <c r="O2302" i="4"/>
  <c r="O2301" i="4"/>
  <c r="O2300" i="4"/>
  <c r="O2299" i="4"/>
  <c r="O2298" i="4"/>
  <c r="O2297" i="4"/>
  <c r="O2296" i="4"/>
  <c r="O2295" i="4"/>
  <c r="O2294" i="4"/>
  <c r="O2293" i="4"/>
  <c r="O2292" i="4"/>
  <c r="O2291" i="4"/>
  <c r="O2290" i="4"/>
  <c r="O2289" i="4"/>
  <c r="O2288" i="4"/>
  <c r="O2287" i="4"/>
  <c r="O2286" i="4"/>
  <c r="O2285" i="4"/>
  <c r="O2284" i="4"/>
  <c r="O2283" i="4"/>
  <c r="O2282" i="4"/>
  <c r="O2281" i="4"/>
  <c r="O2280" i="4"/>
  <c r="O2279" i="4"/>
  <c r="O2278" i="4"/>
  <c r="O2277" i="4"/>
  <c r="O2276" i="4"/>
  <c r="O2275" i="4"/>
  <c r="O2274" i="4"/>
  <c r="O2273" i="4"/>
  <c r="O2272" i="4"/>
  <c r="O2271" i="4"/>
  <c r="O2270" i="4"/>
  <c r="O2269" i="4"/>
  <c r="O2268" i="4"/>
  <c r="O2267" i="4"/>
  <c r="O2266" i="4"/>
  <c r="O2265" i="4"/>
  <c r="O2264" i="4"/>
  <c r="O2263" i="4"/>
  <c r="O2262" i="4"/>
  <c r="O2261" i="4"/>
  <c r="O2260" i="4"/>
  <c r="O2259" i="4"/>
  <c r="O2258" i="4"/>
  <c r="O2257" i="4"/>
  <c r="O2256" i="4"/>
  <c r="O2255" i="4"/>
  <c r="O2254" i="4"/>
  <c r="O2253" i="4"/>
  <c r="O2252" i="4"/>
  <c r="O2251" i="4"/>
  <c r="O2250" i="4"/>
  <c r="O2249" i="4"/>
  <c r="O2248" i="4"/>
  <c r="O2247" i="4"/>
  <c r="O2246" i="4"/>
  <c r="O2245" i="4"/>
  <c r="O2244" i="4"/>
  <c r="O2243" i="4"/>
  <c r="O2242" i="4"/>
  <c r="O2241" i="4"/>
  <c r="O2240" i="4"/>
  <c r="O2239" i="4"/>
  <c r="O2238" i="4"/>
  <c r="O2237" i="4"/>
  <c r="O2236" i="4"/>
  <c r="O2235" i="4"/>
  <c r="O2234" i="4"/>
  <c r="O2233" i="4"/>
  <c r="O2232" i="4"/>
  <c r="O2231" i="4"/>
  <c r="O2230" i="4"/>
  <c r="O2229" i="4"/>
  <c r="O2228" i="4"/>
  <c r="O2227" i="4"/>
  <c r="O2226" i="4"/>
  <c r="O2225" i="4"/>
  <c r="O2224" i="4"/>
  <c r="O2223" i="4"/>
  <c r="O2222" i="4"/>
  <c r="O2221" i="4"/>
  <c r="O2220" i="4"/>
  <c r="O2219" i="4"/>
  <c r="O2218" i="4"/>
  <c r="O2217" i="4"/>
  <c r="O2216" i="4"/>
  <c r="O2215" i="4"/>
  <c r="O2214" i="4"/>
  <c r="O2213" i="4"/>
  <c r="O2212" i="4"/>
  <c r="O2211" i="4"/>
  <c r="O2210" i="4"/>
  <c r="O2209" i="4"/>
  <c r="O2208" i="4"/>
  <c r="O2207" i="4"/>
  <c r="O2206" i="4"/>
  <c r="O2205" i="4"/>
  <c r="O2204" i="4"/>
  <c r="O2203" i="4"/>
  <c r="O2202" i="4"/>
  <c r="O2201" i="4"/>
  <c r="O2200" i="4"/>
  <c r="O2199" i="4"/>
  <c r="O2198" i="4"/>
  <c r="O2197" i="4"/>
  <c r="O2196" i="4"/>
  <c r="O2195" i="4"/>
  <c r="O2194" i="4"/>
  <c r="O2193" i="4"/>
  <c r="O2192" i="4"/>
  <c r="O2191" i="4"/>
  <c r="O2190" i="4"/>
  <c r="O2189" i="4"/>
  <c r="O2188" i="4"/>
  <c r="O2187" i="4"/>
  <c r="O2186" i="4"/>
  <c r="O2185" i="4"/>
  <c r="O2184" i="4"/>
  <c r="O2183" i="4"/>
  <c r="O2182" i="4"/>
  <c r="O2181" i="4"/>
  <c r="O2180" i="4"/>
  <c r="O2179" i="4"/>
  <c r="O2178" i="4"/>
  <c r="O2177" i="4"/>
  <c r="O2176" i="4"/>
  <c r="O2175" i="4"/>
  <c r="O2174" i="4"/>
  <c r="O2173" i="4"/>
  <c r="O2172" i="4"/>
  <c r="O2171" i="4"/>
  <c r="O2170" i="4"/>
  <c r="O2169" i="4"/>
  <c r="O2168" i="4"/>
  <c r="O2167" i="4"/>
  <c r="O2166" i="4"/>
  <c r="O2165" i="4"/>
  <c r="O2164" i="4"/>
  <c r="O2163" i="4"/>
  <c r="O2162" i="4"/>
  <c r="O2161" i="4"/>
  <c r="O2160" i="4"/>
  <c r="O2159" i="4"/>
  <c r="O2158" i="4"/>
  <c r="O2157" i="4"/>
  <c r="O2156" i="4"/>
  <c r="O2155" i="4"/>
  <c r="O2154" i="4"/>
  <c r="O2153" i="4"/>
  <c r="O2152" i="4"/>
  <c r="O2151" i="4"/>
  <c r="O2150" i="4"/>
  <c r="O2149" i="4"/>
  <c r="O2148" i="4"/>
  <c r="O2147" i="4"/>
  <c r="O2146" i="4"/>
  <c r="O2145" i="4"/>
  <c r="O2144" i="4"/>
  <c r="O2143" i="4"/>
  <c r="O2142" i="4"/>
  <c r="O2141" i="4"/>
  <c r="O2140" i="4"/>
  <c r="O2139" i="4"/>
  <c r="O2138" i="4"/>
  <c r="O2137" i="4"/>
  <c r="O2136" i="4"/>
  <c r="O2135" i="4"/>
  <c r="O2134" i="4"/>
  <c r="O2133" i="4"/>
  <c r="O2132" i="4"/>
  <c r="O2131" i="4"/>
  <c r="O2130" i="4"/>
  <c r="O2129" i="4"/>
  <c r="O2128" i="4"/>
  <c r="O2127" i="4"/>
  <c r="O2126" i="4"/>
  <c r="O2125" i="4"/>
  <c r="O2124" i="4"/>
  <c r="O2123" i="4"/>
  <c r="O2122" i="4"/>
  <c r="O2121" i="4"/>
  <c r="O2120" i="4"/>
  <c r="O2119" i="4"/>
  <c r="O2118" i="4"/>
  <c r="O2117" i="4"/>
  <c r="O2116" i="4"/>
  <c r="O2115" i="4"/>
  <c r="O2114" i="4"/>
  <c r="O2113" i="4"/>
  <c r="O2112" i="4"/>
  <c r="O2111" i="4"/>
  <c r="O2110" i="4"/>
  <c r="O2109" i="4"/>
  <c r="O2108" i="4"/>
  <c r="O2107" i="4"/>
  <c r="O2106" i="4"/>
  <c r="O2105" i="4"/>
  <c r="O2104" i="4"/>
  <c r="O2103" i="4"/>
  <c r="O2102" i="4"/>
  <c r="O2101" i="4"/>
  <c r="O2100" i="4"/>
  <c r="O2099" i="4"/>
  <c r="O2098" i="4"/>
  <c r="O2097" i="4"/>
  <c r="O2096" i="4"/>
  <c r="O2095" i="4"/>
  <c r="O2094" i="4"/>
  <c r="O2093" i="4"/>
  <c r="O2092" i="4"/>
  <c r="O2091" i="4"/>
  <c r="O2090" i="4"/>
  <c r="O2089" i="4"/>
  <c r="O2088" i="4"/>
  <c r="O2087" i="4"/>
  <c r="O2086" i="4"/>
  <c r="O2085" i="4"/>
  <c r="O2084" i="4"/>
  <c r="O2083" i="4"/>
  <c r="O2082" i="4"/>
  <c r="O2081" i="4"/>
  <c r="O2080" i="4"/>
  <c r="O2079" i="4"/>
  <c r="O2078" i="4"/>
  <c r="O2077" i="4"/>
  <c r="O2076" i="4"/>
  <c r="O2075" i="4"/>
  <c r="O2074" i="4"/>
  <c r="O2073" i="4"/>
  <c r="O2072" i="4"/>
  <c r="O2071" i="4"/>
  <c r="O2070" i="4"/>
  <c r="O2069" i="4"/>
  <c r="O2068" i="4"/>
  <c r="O2067" i="4"/>
  <c r="O2066" i="4"/>
  <c r="O2065" i="4"/>
  <c r="O2064" i="4"/>
  <c r="O2063" i="4"/>
  <c r="O2062" i="4"/>
  <c r="O2061" i="4"/>
  <c r="O2060" i="4"/>
  <c r="O2059" i="4"/>
  <c r="O2058" i="4"/>
  <c r="O2057" i="4"/>
  <c r="O2056" i="4"/>
  <c r="O2055" i="4"/>
  <c r="O2054" i="4"/>
  <c r="O2053" i="4"/>
  <c r="O2052" i="4"/>
  <c r="O2051" i="4"/>
  <c r="O2050" i="4"/>
  <c r="O2049" i="4"/>
  <c r="O2048" i="4"/>
  <c r="O2047" i="4"/>
  <c r="O2046" i="4"/>
  <c r="O2045" i="4"/>
  <c r="O2044" i="4"/>
  <c r="O2043" i="4"/>
  <c r="O2042" i="4"/>
  <c r="O2041" i="4"/>
  <c r="O2040" i="4"/>
  <c r="O2039" i="4"/>
  <c r="O2038" i="4"/>
  <c r="O2037" i="4"/>
  <c r="O2036" i="4"/>
  <c r="O2035" i="4"/>
  <c r="O2034" i="4"/>
  <c r="O2033" i="4"/>
  <c r="O2032" i="4"/>
  <c r="O2031" i="4"/>
  <c r="O2030" i="4"/>
  <c r="O2029" i="4"/>
  <c r="O2028" i="4"/>
  <c r="O2027" i="4"/>
  <c r="O2026" i="4"/>
  <c r="O2025" i="4"/>
  <c r="O2024" i="4"/>
  <c r="O2023" i="4"/>
  <c r="O2022" i="4"/>
  <c r="O2021" i="4"/>
  <c r="O2020" i="4"/>
  <c r="O2019" i="4"/>
  <c r="O2018" i="4"/>
  <c r="O2017" i="4"/>
  <c r="O2016" i="4"/>
  <c r="O2015" i="4"/>
  <c r="O2014" i="4"/>
  <c r="O2013" i="4"/>
  <c r="O2012" i="4"/>
  <c r="O2011" i="4"/>
  <c r="O2010" i="4"/>
  <c r="O2009" i="4"/>
  <c r="O2008" i="4"/>
  <c r="O2007" i="4"/>
  <c r="O2006" i="4"/>
  <c r="O2005" i="4"/>
  <c r="O2004" i="4"/>
  <c r="O2003" i="4"/>
  <c r="O2002" i="4"/>
  <c r="O2001" i="4"/>
  <c r="O2000" i="4"/>
  <c r="O1999" i="4"/>
  <c r="O1998" i="4"/>
  <c r="O1997" i="4"/>
  <c r="O1996" i="4"/>
  <c r="O1995" i="4"/>
  <c r="O1994" i="4"/>
  <c r="O1993" i="4"/>
  <c r="O1992" i="4"/>
  <c r="O1991" i="4"/>
  <c r="O1990" i="4"/>
  <c r="O1989" i="4"/>
  <c r="O1988" i="4"/>
  <c r="O1987" i="4"/>
  <c r="O1986" i="4"/>
  <c r="O1985" i="4"/>
  <c r="O1984" i="4"/>
  <c r="O1983" i="4"/>
  <c r="O1982" i="4"/>
  <c r="O1981" i="4"/>
  <c r="O1980" i="4"/>
  <c r="O1979" i="4"/>
  <c r="O1978" i="4"/>
  <c r="O1977" i="4"/>
  <c r="O1976" i="4"/>
  <c r="O1975" i="4"/>
  <c r="O1974" i="4"/>
  <c r="O1973" i="4"/>
  <c r="O1972" i="4"/>
  <c r="O1971" i="4"/>
  <c r="O1970" i="4"/>
  <c r="O1969" i="4"/>
  <c r="O1968" i="4"/>
  <c r="O1967" i="4"/>
  <c r="O1966" i="4"/>
  <c r="O1965" i="4"/>
  <c r="O1964" i="4"/>
  <c r="O1963" i="4"/>
  <c r="O1962" i="4"/>
  <c r="O1961" i="4"/>
  <c r="O1960" i="4"/>
  <c r="O1959" i="4"/>
  <c r="O1958" i="4"/>
  <c r="O1957" i="4"/>
  <c r="O1956" i="4"/>
  <c r="O1955" i="4"/>
  <c r="O1954" i="4"/>
  <c r="O1953" i="4"/>
  <c r="O1952" i="4"/>
  <c r="O1951" i="4"/>
  <c r="O1950" i="4"/>
  <c r="O1949" i="4"/>
  <c r="O1948" i="4"/>
  <c r="O1947" i="4"/>
  <c r="O1946" i="4"/>
  <c r="O1945" i="4"/>
  <c r="O1944" i="4"/>
  <c r="O1943" i="4"/>
  <c r="O1942" i="4"/>
  <c r="O1941" i="4"/>
  <c r="O1940" i="4"/>
  <c r="O1939" i="4"/>
  <c r="O1938" i="4"/>
  <c r="O1937" i="4"/>
  <c r="O1936" i="4"/>
  <c r="O1935" i="4"/>
  <c r="O1934" i="4"/>
  <c r="O1933" i="4"/>
  <c r="O1932" i="4"/>
  <c r="O1931" i="4"/>
  <c r="O1930" i="4"/>
  <c r="O1929" i="4"/>
  <c r="O1928" i="4"/>
  <c r="O1927" i="4"/>
  <c r="O1926" i="4"/>
  <c r="O1925" i="4"/>
  <c r="O1924" i="4"/>
  <c r="O1923" i="4"/>
  <c r="O1922" i="4"/>
  <c r="O1921" i="4"/>
  <c r="O1920" i="4"/>
  <c r="O1919" i="4"/>
  <c r="O1918" i="4"/>
  <c r="O1917" i="4"/>
  <c r="O1916" i="4"/>
  <c r="O1915" i="4"/>
  <c r="O1914" i="4"/>
  <c r="O1913" i="4"/>
  <c r="O1912" i="4"/>
  <c r="O1911" i="4"/>
  <c r="O1910" i="4"/>
  <c r="O1909" i="4"/>
  <c r="O1908" i="4"/>
  <c r="O1907" i="4"/>
  <c r="O1906" i="4"/>
  <c r="O1905" i="4"/>
  <c r="O1904" i="4"/>
  <c r="O1903" i="4"/>
  <c r="O1902" i="4"/>
  <c r="O1901" i="4"/>
  <c r="O1900" i="4"/>
  <c r="O1899" i="4"/>
  <c r="O1898" i="4"/>
  <c r="O1897" i="4"/>
  <c r="O1896" i="4"/>
  <c r="O1895" i="4"/>
  <c r="O1894" i="4"/>
  <c r="O1893" i="4"/>
  <c r="O1892" i="4"/>
  <c r="O1891" i="4"/>
  <c r="O1890" i="4"/>
  <c r="O1889" i="4"/>
  <c r="O1888" i="4"/>
  <c r="O1887" i="4"/>
  <c r="O1886" i="4"/>
  <c r="O1885" i="4"/>
  <c r="O1884" i="4"/>
  <c r="O1883" i="4"/>
  <c r="O1882" i="4"/>
  <c r="O1881" i="4"/>
  <c r="O1880" i="4"/>
  <c r="O1879" i="4"/>
  <c r="O1878" i="4"/>
  <c r="O1877" i="4"/>
  <c r="O1876" i="4"/>
  <c r="O1875" i="4"/>
  <c r="O1874" i="4"/>
  <c r="O1873" i="4"/>
  <c r="O1872" i="4"/>
  <c r="O1871" i="4"/>
  <c r="O1870" i="4"/>
  <c r="O1869" i="4"/>
  <c r="O1868" i="4"/>
  <c r="O1867" i="4"/>
  <c r="O1866" i="4"/>
  <c r="O1865" i="4"/>
  <c r="O1864" i="4"/>
  <c r="O1863" i="4"/>
  <c r="O1862" i="4"/>
  <c r="O1861" i="4"/>
  <c r="O1860" i="4"/>
  <c r="O1859" i="4"/>
  <c r="O1858" i="4"/>
  <c r="O1857" i="4"/>
  <c r="O1856" i="4"/>
  <c r="O1855" i="4"/>
  <c r="O1854" i="4"/>
  <c r="O1853" i="4"/>
  <c r="O1852" i="4"/>
  <c r="O1851" i="4"/>
  <c r="O1850" i="4"/>
  <c r="O1849" i="4"/>
  <c r="O1848" i="4"/>
  <c r="O1847" i="4"/>
  <c r="O1846" i="4"/>
  <c r="O1845" i="4"/>
  <c r="O1844" i="4"/>
  <c r="O1843" i="4"/>
  <c r="O1842" i="4"/>
  <c r="O1841" i="4"/>
  <c r="O1840" i="4"/>
  <c r="O1839" i="4"/>
  <c r="O1838" i="4"/>
  <c r="O1837" i="4"/>
  <c r="O1836" i="4"/>
  <c r="O1835" i="4"/>
  <c r="O1834" i="4"/>
  <c r="O1833" i="4"/>
  <c r="O1832" i="4"/>
  <c r="O1831" i="4"/>
  <c r="O1830" i="4"/>
  <c r="O1829" i="4"/>
  <c r="O1828" i="4"/>
  <c r="O1827" i="4"/>
  <c r="O1826" i="4"/>
  <c r="O1825" i="4"/>
  <c r="O1824" i="4"/>
  <c r="O1823" i="4"/>
  <c r="O1822" i="4"/>
  <c r="O1821" i="4"/>
  <c r="O1820" i="4"/>
  <c r="O1819" i="4"/>
  <c r="O1818" i="4"/>
  <c r="O1817" i="4"/>
  <c r="O1816" i="4"/>
  <c r="O1815" i="4"/>
  <c r="O1814" i="4"/>
  <c r="O1813" i="4"/>
  <c r="O1812" i="4"/>
  <c r="O1811" i="4"/>
  <c r="O1810" i="4"/>
  <c r="O1809" i="4"/>
  <c r="O1808" i="4"/>
  <c r="O1807" i="4"/>
  <c r="O1806" i="4"/>
  <c r="O1805" i="4"/>
  <c r="O1804" i="4"/>
  <c r="O1803" i="4"/>
  <c r="O1802" i="4"/>
  <c r="O1801" i="4"/>
  <c r="O1800" i="4"/>
  <c r="O1799" i="4"/>
  <c r="O1798" i="4"/>
  <c r="O1797" i="4"/>
  <c r="O1796" i="4"/>
  <c r="O1795" i="4"/>
  <c r="O1794" i="4"/>
  <c r="O1793" i="4"/>
  <c r="O1792" i="4"/>
  <c r="O1791" i="4"/>
  <c r="O1790" i="4"/>
  <c r="O1789" i="4"/>
  <c r="O1788" i="4"/>
  <c r="O1787" i="4"/>
  <c r="O1786" i="4"/>
  <c r="O1785" i="4"/>
  <c r="O1784" i="4"/>
  <c r="O1783" i="4"/>
  <c r="O1782" i="4"/>
  <c r="O1781" i="4"/>
  <c r="O1780" i="4"/>
  <c r="O1779" i="4"/>
  <c r="O1778" i="4"/>
  <c r="O1777" i="4"/>
  <c r="O1776" i="4"/>
  <c r="O1775" i="4"/>
  <c r="O1774" i="4"/>
  <c r="O1773" i="4"/>
  <c r="O1772" i="4"/>
  <c r="O1771" i="4"/>
  <c r="O1770" i="4"/>
  <c r="O1769" i="4"/>
  <c r="O1768" i="4"/>
  <c r="O1767" i="4"/>
  <c r="O1766" i="4"/>
  <c r="O1765" i="4"/>
  <c r="O1764" i="4"/>
  <c r="O1763" i="4"/>
  <c r="O1762" i="4"/>
  <c r="O1761" i="4"/>
  <c r="O1760" i="4"/>
  <c r="O1759" i="4"/>
  <c r="O1758" i="4"/>
  <c r="O1757" i="4"/>
  <c r="O1756" i="4"/>
  <c r="O1755" i="4"/>
  <c r="O1754" i="4"/>
  <c r="O1753" i="4"/>
  <c r="O1752" i="4"/>
  <c r="O1751" i="4"/>
  <c r="O1750" i="4"/>
  <c r="O1749" i="4"/>
  <c r="O1748" i="4"/>
  <c r="O1747" i="4"/>
  <c r="O1746" i="4"/>
  <c r="O1745" i="4"/>
  <c r="O1744" i="4"/>
  <c r="O1743" i="4"/>
  <c r="O1742" i="4"/>
  <c r="O1741" i="4"/>
  <c r="O1740" i="4"/>
  <c r="O1739" i="4"/>
  <c r="O1738" i="4"/>
  <c r="O1737" i="4"/>
  <c r="O1736" i="4"/>
  <c r="O1735" i="4"/>
  <c r="O1734" i="4"/>
  <c r="O1733" i="4"/>
  <c r="O1732" i="4"/>
  <c r="O1731" i="4"/>
  <c r="O1730" i="4"/>
  <c r="O1729" i="4"/>
  <c r="O1728" i="4"/>
  <c r="O1727" i="4"/>
  <c r="O1726" i="4"/>
  <c r="O1725" i="4"/>
  <c r="O1724" i="4"/>
  <c r="O1723" i="4"/>
  <c r="O1722" i="4"/>
  <c r="O1721" i="4"/>
  <c r="O1720" i="4"/>
  <c r="O1719" i="4"/>
  <c r="O1718" i="4"/>
  <c r="O1717" i="4"/>
  <c r="O1716" i="4"/>
  <c r="O1715" i="4"/>
  <c r="O1714" i="4"/>
  <c r="O1713" i="4"/>
  <c r="O1712" i="4"/>
  <c r="O1711" i="4"/>
  <c r="O1710" i="4"/>
  <c r="O1709" i="4"/>
  <c r="O1708" i="4"/>
  <c r="O1707" i="4"/>
  <c r="O1706" i="4"/>
  <c r="O1705" i="4"/>
  <c r="O1704" i="4"/>
  <c r="O1703" i="4"/>
  <c r="O1702" i="4"/>
  <c r="O1701" i="4"/>
  <c r="O1700" i="4"/>
  <c r="O1699" i="4"/>
  <c r="O1698" i="4"/>
  <c r="O1697" i="4"/>
  <c r="O1696" i="4"/>
  <c r="O1695" i="4"/>
  <c r="O1694" i="4"/>
  <c r="O1693" i="4"/>
  <c r="O1692" i="4"/>
  <c r="O1691" i="4"/>
  <c r="O1690" i="4"/>
  <c r="O1689" i="4"/>
  <c r="O1688" i="4"/>
  <c r="O1687" i="4"/>
  <c r="O1686" i="4"/>
  <c r="O1685" i="4"/>
  <c r="O1684" i="4"/>
  <c r="O1683" i="4"/>
  <c r="O1682" i="4"/>
  <c r="O1681" i="4"/>
  <c r="O1680" i="4"/>
  <c r="O1679" i="4"/>
  <c r="O1678" i="4"/>
  <c r="O1677" i="4"/>
  <c r="O1676" i="4"/>
  <c r="O1675" i="4"/>
  <c r="O1674" i="4"/>
  <c r="O1673" i="4"/>
  <c r="O1672" i="4"/>
  <c r="O1671" i="4"/>
  <c r="O1670" i="4"/>
  <c r="O1669" i="4"/>
  <c r="O1668" i="4"/>
  <c r="O1667" i="4"/>
  <c r="O1666" i="4"/>
  <c r="O1665" i="4"/>
  <c r="O1664" i="4"/>
  <c r="O1663" i="4"/>
  <c r="O1662" i="4"/>
  <c r="O1661" i="4"/>
  <c r="O1660" i="4"/>
  <c r="O1659" i="4"/>
  <c r="O1658" i="4"/>
  <c r="O1657" i="4"/>
  <c r="O1656" i="4"/>
  <c r="O1655" i="4"/>
  <c r="O1654" i="4"/>
  <c r="O1653" i="4"/>
  <c r="O1652" i="4"/>
  <c r="O1651" i="4"/>
  <c r="O1650" i="4"/>
  <c r="O1649" i="4"/>
  <c r="O1648" i="4"/>
  <c r="O1647" i="4"/>
  <c r="O1646" i="4"/>
  <c r="O1645" i="4"/>
  <c r="O1644" i="4"/>
  <c r="O1643" i="4"/>
  <c r="O1642" i="4"/>
  <c r="O1641" i="4"/>
  <c r="O1640" i="4"/>
  <c r="O1639" i="4"/>
  <c r="O1638" i="4"/>
  <c r="O1637" i="4"/>
  <c r="O1636" i="4"/>
  <c r="O1635" i="4"/>
  <c r="O1634" i="4"/>
  <c r="O1633" i="4"/>
  <c r="O1632" i="4"/>
  <c r="O1631" i="4"/>
  <c r="O1630" i="4"/>
  <c r="O1629" i="4"/>
  <c r="O1628" i="4"/>
  <c r="O1627" i="4"/>
  <c r="O1626" i="4"/>
  <c r="O1625" i="4"/>
  <c r="O1624" i="4"/>
  <c r="O1623" i="4"/>
  <c r="O1622" i="4"/>
  <c r="O1621" i="4"/>
  <c r="O1620" i="4"/>
  <c r="O1619" i="4"/>
  <c r="O1618" i="4"/>
  <c r="O1617" i="4"/>
  <c r="O1616" i="4"/>
  <c r="O1615" i="4"/>
  <c r="O1614" i="4"/>
  <c r="O1613" i="4"/>
  <c r="O1612" i="4"/>
  <c r="O1611" i="4"/>
  <c r="O1610" i="4"/>
  <c r="O1609" i="4"/>
  <c r="O1608" i="4"/>
  <c r="O1607" i="4"/>
  <c r="O1606" i="4"/>
  <c r="O1605" i="4"/>
  <c r="O1604" i="4"/>
  <c r="O1603" i="4"/>
  <c r="O1602" i="4"/>
  <c r="O1601" i="4"/>
  <c r="O1600" i="4"/>
  <c r="O1599" i="4"/>
  <c r="O1598" i="4"/>
  <c r="O1597" i="4"/>
  <c r="O1596" i="4"/>
  <c r="O1595" i="4"/>
  <c r="O1594" i="4"/>
  <c r="O1593" i="4"/>
  <c r="O1592" i="4"/>
  <c r="O1591" i="4"/>
  <c r="O1590" i="4"/>
  <c r="O1589" i="4"/>
  <c r="O1588" i="4"/>
  <c r="O1587" i="4"/>
  <c r="O1586" i="4"/>
  <c r="O1585" i="4"/>
  <c r="O1584" i="4"/>
  <c r="O1583" i="4"/>
  <c r="O1582" i="4"/>
  <c r="O1581" i="4"/>
  <c r="O1580" i="4"/>
  <c r="O1579" i="4"/>
  <c r="O1578" i="4"/>
  <c r="O1577" i="4"/>
  <c r="O1576" i="4"/>
  <c r="O1575" i="4"/>
  <c r="O1574" i="4"/>
  <c r="O1573" i="4"/>
  <c r="O1572" i="4"/>
  <c r="O1571" i="4"/>
  <c r="O1570" i="4"/>
  <c r="O1569" i="4"/>
  <c r="O1568" i="4"/>
  <c r="O1567" i="4"/>
  <c r="O1566" i="4"/>
  <c r="O1565" i="4"/>
  <c r="O1564" i="4"/>
  <c r="O1563" i="4"/>
  <c r="O1562" i="4"/>
  <c r="O1561" i="4"/>
  <c r="O1560" i="4"/>
  <c r="O1559" i="4"/>
  <c r="O1558" i="4"/>
  <c r="O1557" i="4"/>
  <c r="O1556" i="4"/>
  <c r="O1555" i="4"/>
  <c r="O1554" i="4"/>
  <c r="O1553" i="4"/>
  <c r="O1552" i="4"/>
  <c r="O1551" i="4"/>
  <c r="O1550" i="4"/>
  <c r="O1549" i="4"/>
  <c r="O1548" i="4"/>
  <c r="O1547" i="4"/>
  <c r="O1546" i="4"/>
  <c r="O1545" i="4"/>
  <c r="O1544" i="4"/>
  <c r="O1543" i="4"/>
  <c r="O1542" i="4"/>
  <c r="O1541" i="4"/>
  <c r="O1540" i="4"/>
  <c r="O1539" i="4"/>
  <c r="O1538" i="4"/>
  <c r="O1537" i="4"/>
  <c r="O1536" i="4"/>
  <c r="O1535" i="4"/>
  <c r="O1534" i="4"/>
  <c r="O1533" i="4"/>
  <c r="O1532" i="4"/>
  <c r="O1531" i="4"/>
  <c r="O1530" i="4"/>
  <c r="O1529" i="4"/>
  <c r="O1528" i="4"/>
  <c r="O1527" i="4"/>
  <c r="O1526" i="4"/>
  <c r="O1525" i="4"/>
  <c r="O1524" i="4"/>
  <c r="O1523" i="4"/>
  <c r="O1522" i="4"/>
  <c r="O1521" i="4"/>
  <c r="O1520" i="4"/>
  <c r="O1519" i="4"/>
  <c r="O1518" i="4"/>
  <c r="O1517" i="4"/>
  <c r="O1516" i="4"/>
  <c r="O1515" i="4"/>
  <c r="O1514" i="4"/>
  <c r="O1513" i="4"/>
  <c r="O1512" i="4"/>
  <c r="O1511" i="4"/>
  <c r="O1510" i="4"/>
  <c r="O1509" i="4"/>
  <c r="O1508" i="4"/>
  <c r="O1507" i="4"/>
  <c r="O1506" i="4"/>
  <c r="O1505" i="4"/>
  <c r="O1504" i="4"/>
  <c r="O1503" i="4"/>
  <c r="O1502" i="4"/>
  <c r="O1501" i="4"/>
  <c r="O1500" i="4"/>
  <c r="O1499" i="4"/>
  <c r="O1498" i="4"/>
  <c r="O1497" i="4"/>
  <c r="O1496" i="4"/>
  <c r="O1495" i="4"/>
  <c r="O1494" i="4"/>
  <c r="O1493" i="4"/>
  <c r="O1492" i="4"/>
  <c r="O1491" i="4"/>
  <c r="O1490" i="4"/>
  <c r="O1489" i="4"/>
  <c r="O1488" i="4"/>
  <c r="O1487" i="4"/>
  <c r="O1486" i="4"/>
  <c r="O1485" i="4"/>
  <c r="O1484" i="4"/>
  <c r="O1483" i="4"/>
  <c r="O1482" i="4"/>
  <c r="O1481" i="4"/>
  <c r="O1480" i="4"/>
  <c r="O1479" i="4"/>
  <c r="O1478" i="4"/>
  <c r="O1477" i="4"/>
  <c r="O1476" i="4"/>
  <c r="O1475" i="4"/>
  <c r="O1474" i="4"/>
  <c r="O1473" i="4"/>
  <c r="O1472" i="4"/>
  <c r="O1471" i="4"/>
  <c r="O1470" i="4"/>
  <c r="O1469" i="4"/>
  <c r="O1468" i="4"/>
  <c r="O1467" i="4"/>
  <c r="O1466" i="4"/>
  <c r="O1465" i="4"/>
  <c r="O1464" i="4"/>
  <c r="O1463" i="4"/>
  <c r="O1462" i="4"/>
  <c r="O1461" i="4"/>
  <c r="O1460" i="4"/>
  <c r="O1459" i="4"/>
  <c r="O1458" i="4"/>
  <c r="O1457" i="4"/>
  <c r="O1456" i="4"/>
  <c r="O1455" i="4"/>
  <c r="O1454" i="4"/>
  <c r="O1453" i="4"/>
  <c r="O1452" i="4"/>
  <c r="O1451" i="4"/>
  <c r="O1450" i="4"/>
  <c r="O1449" i="4"/>
  <c r="O1448" i="4"/>
  <c r="O1447" i="4"/>
  <c r="O1446" i="4"/>
  <c r="O1445" i="4"/>
  <c r="O1444" i="4"/>
  <c r="O1443" i="4"/>
  <c r="O1442" i="4"/>
  <c r="O1441" i="4"/>
  <c r="O1440" i="4"/>
  <c r="O1439" i="4"/>
  <c r="O1438" i="4"/>
  <c r="O1437" i="4"/>
  <c r="O1436" i="4"/>
  <c r="O1435" i="4"/>
  <c r="O1434" i="4"/>
  <c r="O1433" i="4"/>
  <c r="O1432" i="4"/>
  <c r="O1431" i="4"/>
  <c r="O1430" i="4"/>
  <c r="O1429" i="4"/>
  <c r="O1428" i="4"/>
  <c r="O1427" i="4"/>
  <c r="O1426" i="4"/>
  <c r="O1425" i="4"/>
  <c r="O1424" i="4"/>
  <c r="O1423" i="4"/>
  <c r="O1422" i="4"/>
  <c r="O1421" i="4"/>
  <c r="O1420" i="4"/>
  <c r="O1419" i="4"/>
  <c r="O1418" i="4"/>
  <c r="O1417" i="4"/>
  <c r="O1416" i="4"/>
  <c r="O1415" i="4"/>
  <c r="O1414" i="4"/>
  <c r="O1413" i="4"/>
  <c r="O1412" i="4"/>
  <c r="O1411" i="4"/>
  <c r="O1410" i="4"/>
  <c r="O1409" i="4"/>
  <c r="O1408" i="4"/>
  <c r="O1407" i="4"/>
  <c r="O1406" i="4"/>
  <c r="O1405" i="4"/>
  <c r="O1404" i="4"/>
  <c r="O1403" i="4"/>
  <c r="O1402" i="4"/>
  <c r="O1401" i="4"/>
  <c r="O1400" i="4"/>
  <c r="O1399" i="4"/>
  <c r="O1398" i="4"/>
  <c r="O1397" i="4"/>
  <c r="O1396" i="4"/>
  <c r="O1395" i="4"/>
  <c r="O1394" i="4"/>
  <c r="O1393" i="4"/>
  <c r="O1392" i="4"/>
  <c r="O1391" i="4"/>
  <c r="O1390" i="4"/>
  <c r="O1389" i="4"/>
  <c r="O1388" i="4"/>
  <c r="O1387" i="4"/>
  <c r="O1386" i="4"/>
  <c r="O1385" i="4"/>
  <c r="O1384" i="4"/>
  <c r="O1383" i="4"/>
  <c r="O1382" i="4"/>
  <c r="O1381" i="4"/>
  <c r="O1380" i="4"/>
  <c r="O1379" i="4"/>
  <c r="O1378" i="4"/>
  <c r="O1377" i="4"/>
  <c r="O1376" i="4"/>
  <c r="O1375" i="4"/>
  <c r="O1374" i="4"/>
  <c r="O1373" i="4"/>
  <c r="O1372" i="4"/>
  <c r="O1371" i="4"/>
  <c r="O1370" i="4"/>
  <c r="O1369" i="4"/>
  <c r="O1368" i="4"/>
  <c r="O1367" i="4"/>
  <c r="O1366" i="4"/>
  <c r="O1365" i="4"/>
  <c r="O1364" i="4"/>
  <c r="O1363" i="4"/>
  <c r="O1362" i="4"/>
  <c r="O1361" i="4"/>
  <c r="O1360" i="4"/>
  <c r="O1359" i="4"/>
  <c r="O1358" i="4"/>
  <c r="O1357" i="4"/>
  <c r="O1356" i="4"/>
  <c r="O1355" i="4"/>
  <c r="O1354" i="4"/>
  <c r="O1353" i="4"/>
  <c r="O1352" i="4"/>
  <c r="O1351" i="4"/>
  <c r="O1350" i="4"/>
  <c r="O1349" i="4"/>
  <c r="O1348" i="4"/>
  <c r="O1347" i="4"/>
  <c r="O1346" i="4"/>
  <c r="O1345" i="4"/>
  <c r="O1344" i="4"/>
  <c r="O1343" i="4"/>
  <c r="O1342" i="4"/>
  <c r="O1341" i="4"/>
  <c r="O1340" i="4"/>
  <c r="O1339" i="4"/>
  <c r="O1338" i="4"/>
  <c r="O1337" i="4"/>
  <c r="O1336" i="4"/>
  <c r="O1335" i="4"/>
  <c r="O1334" i="4"/>
  <c r="O1333" i="4"/>
  <c r="O1332" i="4"/>
  <c r="O1331" i="4"/>
  <c r="O1330" i="4"/>
  <c r="O1329" i="4"/>
  <c r="O1328" i="4"/>
  <c r="O1327" i="4"/>
  <c r="O1326" i="4"/>
  <c r="O1325" i="4"/>
  <c r="O1324" i="4"/>
  <c r="O1323" i="4"/>
  <c r="O1322" i="4"/>
  <c r="O1321" i="4"/>
  <c r="O1320" i="4"/>
  <c r="O1319" i="4"/>
  <c r="O1318" i="4"/>
  <c r="O1317" i="4"/>
  <c r="O1316" i="4"/>
  <c r="O1315" i="4"/>
  <c r="O1314" i="4"/>
  <c r="O1313" i="4"/>
  <c r="O1312" i="4"/>
  <c r="O1311" i="4"/>
  <c r="O1310" i="4"/>
  <c r="O1309" i="4"/>
  <c r="O1308" i="4"/>
  <c r="O1307" i="4"/>
  <c r="O1306" i="4"/>
  <c r="O1305" i="4"/>
  <c r="O1304" i="4"/>
  <c r="O1303" i="4"/>
  <c r="O1302" i="4"/>
  <c r="O1301" i="4"/>
  <c r="O1300" i="4"/>
  <c r="O1299" i="4"/>
  <c r="O1298" i="4"/>
  <c r="O1297" i="4"/>
  <c r="O1296" i="4"/>
  <c r="O1295" i="4"/>
  <c r="O1294" i="4"/>
  <c r="O1293" i="4"/>
  <c r="O1292" i="4"/>
  <c r="O1291" i="4"/>
  <c r="O1290" i="4"/>
  <c r="O1289" i="4"/>
  <c r="O1288" i="4"/>
  <c r="O1287" i="4"/>
  <c r="O1286" i="4"/>
  <c r="O1285" i="4"/>
  <c r="O1284" i="4"/>
  <c r="O1283" i="4"/>
  <c r="O1282" i="4"/>
  <c r="O1281" i="4"/>
  <c r="O1280" i="4"/>
  <c r="O1279" i="4"/>
  <c r="O1278" i="4"/>
  <c r="O1277" i="4"/>
  <c r="O1276" i="4"/>
  <c r="O1275" i="4"/>
  <c r="O1274" i="4"/>
  <c r="O1273" i="4"/>
  <c r="O1272" i="4"/>
  <c r="O1271" i="4"/>
  <c r="O1270" i="4"/>
  <c r="O1269" i="4"/>
  <c r="O1268" i="4"/>
  <c r="O1267" i="4"/>
  <c r="O1266" i="4"/>
  <c r="O1265" i="4"/>
  <c r="O1264" i="4"/>
  <c r="O1263" i="4"/>
  <c r="O1262" i="4"/>
  <c r="O1261" i="4"/>
  <c r="O1260" i="4"/>
  <c r="O1259" i="4"/>
  <c r="O1258" i="4"/>
  <c r="O1257" i="4"/>
  <c r="O1256" i="4"/>
  <c r="O1255" i="4"/>
  <c r="O1254" i="4"/>
  <c r="O1253" i="4"/>
  <c r="O1252" i="4"/>
  <c r="O1251" i="4"/>
  <c r="O1250" i="4"/>
  <c r="O1249" i="4"/>
  <c r="O1248" i="4"/>
  <c r="O1247" i="4"/>
  <c r="O1246" i="4"/>
  <c r="O1245" i="4"/>
  <c r="O1244" i="4"/>
  <c r="O1243" i="4"/>
  <c r="O1242" i="4"/>
  <c r="O1241" i="4"/>
  <c r="O1240" i="4"/>
  <c r="O1239" i="4"/>
  <c r="O1238" i="4"/>
  <c r="O1237" i="4"/>
  <c r="O1236" i="4"/>
  <c r="O1235" i="4"/>
  <c r="O1234" i="4"/>
  <c r="O1233" i="4"/>
  <c r="O1232" i="4"/>
  <c r="O1231" i="4"/>
  <c r="O1230" i="4"/>
  <c r="O1229" i="4"/>
  <c r="O1228" i="4"/>
  <c r="O1227" i="4"/>
  <c r="O1226" i="4"/>
  <c r="O1225" i="4"/>
  <c r="O1224" i="4"/>
  <c r="O1223" i="4"/>
  <c r="O1222" i="4"/>
  <c r="O1221" i="4"/>
  <c r="O1220" i="4"/>
  <c r="O1219" i="4"/>
  <c r="O1218" i="4"/>
  <c r="O1217" i="4"/>
  <c r="O1216" i="4"/>
  <c r="O1215" i="4"/>
  <c r="O1214" i="4"/>
  <c r="O1213" i="4"/>
  <c r="O1212" i="4"/>
  <c r="O1211" i="4"/>
  <c r="O1210" i="4"/>
  <c r="O1209" i="4"/>
  <c r="O1208" i="4"/>
  <c r="O1207" i="4"/>
  <c r="O1206" i="4"/>
  <c r="O1205" i="4"/>
  <c r="O1204" i="4"/>
  <c r="O1203" i="4"/>
  <c r="O1202" i="4"/>
  <c r="O1201" i="4"/>
  <c r="O1200" i="4"/>
  <c r="O1199" i="4"/>
  <c r="O1198" i="4"/>
  <c r="O1197" i="4"/>
  <c r="O1196" i="4"/>
  <c r="O1195" i="4"/>
  <c r="O1194" i="4"/>
  <c r="O1193" i="4"/>
  <c r="O1192" i="4"/>
  <c r="O1191" i="4"/>
  <c r="O1190" i="4"/>
  <c r="O1189" i="4"/>
  <c r="O1188" i="4"/>
  <c r="O1187" i="4"/>
  <c r="O1186" i="4"/>
  <c r="O1185" i="4"/>
  <c r="O1184" i="4"/>
  <c r="O1183" i="4"/>
  <c r="O1182" i="4"/>
  <c r="O1181" i="4"/>
  <c r="O1180" i="4"/>
  <c r="O1179" i="4"/>
  <c r="O1178" i="4"/>
  <c r="O1177" i="4"/>
  <c r="O1176" i="4"/>
  <c r="O1175" i="4"/>
  <c r="O1174" i="4"/>
  <c r="O1173" i="4"/>
  <c r="O1172" i="4"/>
  <c r="O1171" i="4"/>
  <c r="O1170" i="4"/>
  <c r="O1169" i="4"/>
  <c r="O1168" i="4"/>
  <c r="O1167" i="4"/>
  <c r="O1166" i="4"/>
  <c r="O1165" i="4"/>
  <c r="O1164" i="4"/>
  <c r="O1163" i="4"/>
  <c r="O1162" i="4"/>
  <c r="O1161" i="4"/>
  <c r="O1160" i="4"/>
  <c r="O1159" i="4"/>
  <c r="O1158" i="4"/>
  <c r="O1157" i="4"/>
  <c r="O1156" i="4"/>
  <c r="O1155" i="4"/>
  <c r="O1154" i="4"/>
  <c r="O1153" i="4"/>
  <c r="O1152" i="4"/>
  <c r="O1151" i="4"/>
  <c r="O1150" i="4"/>
  <c r="O1149" i="4"/>
  <c r="O1148" i="4"/>
  <c r="O1147" i="4"/>
  <c r="O1146" i="4"/>
  <c r="O1145" i="4"/>
  <c r="O1144" i="4"/>
  <c r="O1143" i="4"/>
  <c r="O1142" i="4"/>
  <c r="O1141" i="4"/>
  <c r="O1140" i="4"/>
  <c r="O1139" i="4"/>
  <c r="O1138" i="4"/>
  <c r="O1137" i="4"/>
  <c r="O1136" i="4"/>
  <c r="O1135" i="4"/>
  <c r="O1134" i="4"/>
  <c r="O1133" i="4"/>
  <c r="O1132" i="4"/>
  <c r="O1131" i="4"/>
  <c r="O1130" i="4"/>
  <c r="O1129" i="4"/>
  <c r="O1128" i="4"/>
  <c r="O1127" i="4"/>
  <c r="O1126" i="4"/>
  <c r="O1125" i="4"/>
  <c r="O1124" i="4"/>
  <c r="O1123" i="4"/>
  <c r="O1122" i="4"/>
  <c r="O1121" i="4"/>
  <c r="O1120" i="4"/>
  <c r="O1119" i="4"/>
  <c r="O1118" i="4"/>
  <c r="O1117" i="4"/>
  <c r="O1116" i="4"/>
  <c r="O1115" i="4"/>
  <c r="O1114" i="4"/>
  <c r="O1113" i="4"/>
  <c r="O1112" i="4"/>
  <c r="O1111" i="4"/>
  <c r="O1110" i="4"/>
  <c r="O1109" i="4"/>
  <c r="O1108" i="4"/>
  <c r="O1107" i="4"/>
  <c r="O1106" i="4"/>
  <c r="O1105" i="4"/>
  <c r="O1104" i="4"/>
  <c r="O1103" i="4"/>
  <c r="O1102" i="4"/>
  <c r="O1101" i="4"/>
  <c r="O1100" i="4"/>
  <c r="O1099" i="4"/>
  <c r="O1098" i="4"/>
  <c r="O1097" i="4"/>
  <c r="O1096" i="4"/>
  <c r="O1095" i="4"/>
  <c r="O1094" i="4"/>
  <c r="O1093" i="4"/>
  <c r="O1092" i="4"/>
  <c r="O1091" i="4"/>
  <c r="O1090" i="4"/>
  <c r="O1089" i="4"/>
  <c r="O1088" i="4"/>
  <c r="O1087" i="4"/>
  <c r="O1086" i="4"/>
  <c r="O1085" i="4"/>
  <c r="O1084" i="4"/>
  <c r="O1083" i="4"/>
  <c r="O1082" i="4"/>
  <c r="O1081" i="4"/>
  <c r="O1080" i="4"/>
  <c r="O1079" i="4"/>
  <c r="O1078" i="4"/>
  <c r="O1077" i="4"/>
  <c r="O1076" i="4"/>
  <c r="O1075" i="4"/>
  <c r="O1074" i="4"/>
  <c r="O1073" i="4"/>
  <c r="O1072" i="4"/>
  <c r="O1071" i="4"/>
  <c r="O1070" i="4"/>
  <c r="O1069" i="4"/>
  <c r="O1068" i="4"/>
  <c r="O1067" i="4"/>
  <c r="O1066" i="4"/>
  <c r="O1065" i="4"/>
  <c r="O1064" i="4"/>
  <c r="O1063" i="4"/>
  <c r="O1062" i="4"/>
  <c r="O1061" i="4"/>
  <c r="O1060" i="4"/>
  <c r="O1059" i="4"/>
  <c r="O1058" i="4"/>
  <c r="O1057" i="4"/>
  <c r="O1056" i="4"/>
  <c r="O1055" i="4"/>
  <c r="O1054" i="4"/>
  <c r="O1053" i="4"/>
  <c r="O1052" i="4"/>
  <c r="O1051" i="4"/>
  <c r="O1050" i="4"/>
  <c r="O1049" i="4"/>
  <c r="O1048" i="4"/>
  <c r="O1047" i="4"/>
  <c r="O1046" i="4"/>
  <c r="O1045" i="4"/>
  <c r="O1044" i="4"/>
  <c r="O1043" i="4"/>
  <c r="O1042" i="4"/>
  <c r="O1041" i="4"/>
  <c r="O1040" i="4"/>
  <c r="O1039" i="4"/>
  <c r="O1038" i="4"/>
  <c r="O1037" i="4"/>
  <c r="O1036" i="4"/>
  <c r="O1035" i="4"/>
  <c r="O1034" i="4"/>
  <c r="O1033" i="4"/>
  <c r="O1032" i="4"/>
  <c r="O1031" i="4"/>
  <c r="O1030" i="4"/>
  <c r="O1029" i="4"/>
  <c r="O1028" i="4"/>
  <c r="O1027" i="4"/>
  <c r="O1026" i="4"/>
  <c r="O1025" i="4"/>
  <c r="O1024" i="4"/>
  <c r="O1023" i="4"/>
  <c r="O1022" i="4"/>
  <c r="O1021" i="4"/>
  <c r="O1020" i="4"/>
  <c r="O1019" i="4"/>
  <c r="O1018" i="4"/>
  <c r="O1017" i="4"/>
  <c r="O1016" i="4"/>
  <c r="O1015" i="4"/>
  <c r="O1014" i="4"/>
  <c r="O1013" i="4"/>
  <c r="O1012" i="4"/>
  <c r="O1011" i="4"/>
  <c r="O1010" i="4"/>
  <c r="O1009" i="4"/>
  <c r="O1008" i="4"/>
  <c r="O1007" i="4"/>
  <c r="O1006" i="4"/>
  <c r="O1005" i="4"/>
  <c r="O1004" i="4"/>
  <c r="O1003" i="4"/>
  <c r="O1002" i="4"/>
  <c r="O1001" i="4"/>
  <c r="O1000" i="4"/>
  <c r="O999" i="4"/>
  <c r="O998" i="4"/>
  <c r="O997" i="4"/>
  <c r="O996" i="4"/>
  <c r="O995" i="4"/>
  <c r="O994" i="4"/>
  <c r="O993" i="4"/>
  <c r="O992" i="4"/>
  <c r="O991" i="4"/>
  <c r="O990" i="4"/>
  <c r="O989" i="4"/>
  <c r="O988" i="4"/>
  <c r="O987" i="4"/>
  <c r="O986" i="4"/>
  <c r="O985" i="4"/>
  <c r="O984" i="4"/>
  <c r="O983" i="4"/>
  <c r="O982" i="4"/>
  <c r="O981" i="4"/>
  <c r="O980" i="4"/>
  <c r="O979" i="4"/>
  <c r="O978" i="4"/>
  <c r="O977" i="4"/>
  <c r="O976" i="4"/>
  <c r="O975" i="4"/>
  <c r="O974" i="4"/>
  <c r="O973" i="4"/>
  <c r="O972" i="4"/>
  <c r="O971" i="4"/>
  <c r="O970" i="4"/>
  <c r="O969" i="4"/>
  <c r="O968" i="4"/>
  <c r="O967" i="4"/>
  <c r="O966" i="4"/>
  <c r="O965" i="4"/>
  <c r="O964" i="4"/>
  <c r="O963" i="4"/>
  <c r="O962" i="4"/>
  <c r="O961" i="4"/>
  <c r="O960" i="4"/>
  <c r="O959" i="4"/>
  <c r="O958" i="4"/>
  <c r="O957" i="4"/>
  <c r="O956" i="4"/>
  <c r="O955" i="4"/>
  <c r="O954" i="4"/>
  <c r="O953" i="4"/>
  <c r="O952" i="4"/>
  <c r="O951" i="4"/>
  <c r="O950" i="4"/>
  <c r="O949" i="4"/>
  <c r="O948" i="4"/>
  <c r="O947" i="4"/>
  <c r="O946" i="4"/>
  <c r="O945" i="4"/>
  <c r="O944" i="4"/>
  <c r="O943" i="4"/>
  <c r="O942" i="4"/>
  <c r="O941" i="4"/>
  <c r="O940" i="4"/>
  <c r="O939" i="4"/>
  <c r="O938" i="4"/>
  <c r="O937" i="4"/>
  <c r="O936" i="4"/>
  <c r="O935" i="4"/>
  <c r="O934" i="4"/>
  <c r="O933" i="4"/>
  <c r="O932" i="4"/>
  <c r="O931" i="4"/>
  <c r="O930" i="4"/>
  <c r="O929" i="4"/>
  <c r="O928" i="4"/>
  <c r="O927" i="4"/>
  <c r="O926" i="4"/>
  <c r="O925" i="4"/>
  <c r="O924" i="4"/>
  <c r="O923" i="4"/>
  <c r="O922" i="4"/>
  <c r="O921" i="4"/>
  <c r="O920" i="4"/>
  <c r="O919" i="4"/>
  <c r="O918" i="4"/>
  <c r="O917" i="4"/>
  <c r="O916" i="4"/>
  <c r="O915" i="4"/>
  <c r="O914" i="4"/>
  <c r="O913" i="4"/>
  <c r="O912" i="4"/>
  <c r="O911" i="4"/>
  <c r="O910" i="4"/>
  <c r="O909" i="4"/>
  <c r="O908" i="4"/>
  <c r="O907" i="4"/>
  <c r="O906" i="4"/>
  <c r="O905" i="4"/>
  <c r="O904" i="4"/>
  <c r="O903" i="4"/>
  <c r="O902" i="4"/>
  <c r="O901" i="4"/>
  <c r="O900" i="4"/>
  <c r="O899" i="4"/>
  <c r="O898" i="4"/>
  <c r="O897" i="4"/>
  <c r="O896" i="4"/>
  <c r="O895" i="4"/>
  <c r="O894" i="4"/>
  <c r="O893" i="4"/>
  <c r="O892" i="4"/>
  <c r="O891" i="4"/>
  <c r="O890" i="4"/>
  <c r="O889" i="4"/>
  <c r="O888" i="4"/>
  <c r="O887" i="4"/>
  <c r="O886" i="4"/>
  <c r="O885" i="4"/>
  <c r="O884" i="4"/>
  <c r="O883" i="4"/>
  <c r="O882" i="4"/>
  <c r="O881" i="4"/>
  <c r="O880" i="4"/>
  <c r="O879" i="4"/>
  <c r="O878" i="4"/>
  <c r="O877" i="4"/>
  <c r="O876" i="4"/>
  <c r="O875" i="4"/>
  <c r="O874" i="4"/>
  <c r="O873" i="4"/>
  <c r="O872" i="4"/>
  <c r="O871" i="4"/>
  <c r="O870" i="4"/>
  <c r="O869" i="4"/>
  <c r="O868" i="4"/>
  <c r="O867" i="4"/>
  <c r="O866" i="4"/>
  <c r="O865" i="4"/>
  <c r="O864" i="4"/>
  <c r="O863" i="4"/>
  <c r="O862" i="4"/>
  <c r="O861" i="4"/>
  <c r="O860" i="4"/>
  <c r="O859" i="4"/>
  <c r="O858" i="4"/>
  <c r="O857" i="4"/>
  <c r="O856" i="4"/>
  <c r="O855" i="4"/>
  <c r="O854" i="4"/>
  <c r="O853" i="4"/>
  <c r="O852" i="4"/>
  <c r="O851" i="4"/>
  <c r="O850" i="4"/>
  <c r="O849" i="4"/>
  <c r="O848" i="4"/>
  <c r="O847" i="4"/>
  <c r="O846" i="4"/>
  <c r="O845" i="4"/>
  <c r="O844" i="4"/>
  <c r="O843" i="4"/>
  <c r="O842" i="4"/>
  <c r="O841" i="4"/>
  <c r="O840" i="4"/>
  <c r="O839" i="4"/>
  <c r="O838" i="4"/>
  <c r="O837" i="4"/>
  <c r="O836" i="4"/>
  <c r="O835" i="4"/>
  <c r="O834" i="4"/>
  <c r="O833" i="4"/>
  <c r="O832" i="4"/>
  <c r="O831" i="4"/>
  <c r="O830" i="4"/>
  <c r="O829" i="4"/>
  <c r="O828" i="4"/>
  <c r="O827" i="4"/>
  <c r="O826" i="4"/>
  <c r="O825" i="4"/>
  <c r="O824" i="4"/>
  <c r="O823" i="4"/>
  <c r="O822" i="4"/>
  <c r="O821" i="4"/>
  <c r="O820" i="4"/>
  <c r="O819" i="4"/>
  <c r="O818" i="4"/>
  <c r="O817" i="4"/>
  <c r="O816" i="4"/>
  <c r="O815" i="4"/>
  <c r="O814" i="4"/>
  <c r="O813" i="4"/>
  <c r="O812" i="4"/>
  <c r="O811" i="4"/>
  <c r="O810" i="4"/>
  <c r="O809" i="4"/>
  <c r="O808" i="4"/>
  <c r="O807" i="4"/>
  <c r="O806" i="4"/>
  <c r="O805" i="4"/>
  <c r="O804" i="4"/>
  <c r="O803" i="4"/>
  <c r="O802" i="4"/>
  <c r="O801" i="4"/>
  <c r="O800" i="4"/>
  <c r="O799" i="4"/>
  <c r="O798" i="4"/>
  <c r="O797" i="4"/>
  <c r="O796" i="4"/>
  <c r="O795" i="4"/>
  <c r="O794" i="4"/>
  <c r="O793" i="4"/>
  <c r="O792" i="4"/>
  <c r="O791" i="4"/>
  <c r="O790" i="4"/>
  <c r="O789" i="4"/>
  <c r="O788" i="4"/>
  <c r="O787" i="4"/>
  <c r="O786" i="4"/>
  <c r="O785" i="4"/>
  <c r="O784" i="4"/>
  <c r="O783" i="4"/>
  <c r="O782" i="4"/>
  <c r="O781" i="4"/>
  <c r="O780" i="4"/>
  <c r="O779" i="4"/>
  <c r="O778" i="4"/>
  <c r="O777" i="4"/>
  <c r="O776" i="4"/>
  <c r="O775" i="4"/>
  <c r="O774" i="4"/>
  <c r="O773" i="4"/>
  <c r="O772" i="4"/>
  <c r="O771" i="4"/>
  <c r="O770" i="4"/>
  <c r="O769" i="4"/>
  <c r="O768" i="4"/>
  <c r="O767" i="4"/>
  <c r="O766" i="4"/>
  <c r="O765" i="4"/>
  <c r="O764" i="4"/>
  <c r="O763" i="4"/>
  <c r="O762" i="4"/>
  <c r="O761" i="4"/>
  <c r="O760" i="4"/>
  <c r="O759" i="4"/>
  <c r="O758" i="4"/>
  <c r="O757" i="4"/>
  <c r="O756" i="4"/>
  <c r="O755" i="4"/>
  <c r="O754" i="4"/>
  <c r="O753" i="4"/>
  <c r="O752" i="4"/>
  <c r="O751" i="4"/>
  <c r="O750" i="4"/>
  <c r="O749" i="4"/>
  <c r="O748" i="4"/>
  <c r="O747" i="4"/>
  <c r="O746" i="4"/>
  <c r="O745" i="4"/>
  <c r="O744" i="4"/>
  <c r="O743" i="4"/>
  <c r="O742" i="4"/>
  <c r="O741" i="4"/>
  <c r="O740" i="4"/>
  <c r="O739" i="4"/>
  <c r="O738" i="4"/>
  <c r="O737" i="4"/>
  <c r="O736" i="4"/>
  <c r="O735" i="4"/>
  <c r="O734" i="4"/>
  <c r="O733" i="4"/>
  <c r="O732" i="4"/>
  <c r="O731" i="4"/>
  <c r="O730" i="4"/>
  <c r="O729" i="4"/>
  <c r="O728" i="4"/>
  <c r="O727" i="4"/>
  <c r="O726" i="4"/>
  <c r="O725" i="4"/>
  <c r="O724" i="4"/>
  <c r="O723" i="4"/>
  <c r="O722" i="4"/>
  <c r="O721" i="4"/>
  <c r="O720" i="4"/>
  <c r="O719" i="4"/>
  <c r="O718" i="4"/>
  <c r="O717" i="4"/>
  <c r="O716" i="4"/>
  <c r="O715" i="4"/>
  <c r="O714" i="4"/>
  <c r="O713" i="4"/>
  <c r="O712" i="4"/>
  <c r="O711" i="4"/>
  <c r="O710" i="4"/>
  <c r="O709" i="4"/>
  <c r="O708" i="4"/>
  <c r="O707" i="4"/>
  <c r="O706" i="4"/>
  <c r="O705" i="4"/>
  <c r="O704" i="4"/>
  <c r="O703" i="4"/>
  <c r="O702" i="4"/>
  <c r="O701" i="4"/>
  <c r="O700" i="4"/>
  <c r="O699" i="4"/>
  <c r="O698" i="4"/>
  <c r="O697" i="4"/>
  <c r="O696" i="4"/>
  <c r="O695" i="4"/>
  <c r="O694" i="4"/>
  <c r="O693" i="4"/>
  <c r="O692" i="4"/>
  <c r="O691" i="4"/>
  <c r="O690" i="4"/>
  <c r="O689" i="4"/>
  <c r="O688" i="4"/>
  <c r="O687" i="4"/>
  <c r="O686" i="4"/>
  <c r="O685" i="4"/>
  <c r="O684" i="4"/>
  <c r="O683" i="4"/>
  <c r="O682" i="4"/>
  <c r="O681" i="4"/>
  <c r="O680" i="4"/>
  <c r="O679" i="4"/>
  <c r="O678" i="4"/>
  <c r="O677" i="4"/>
  <c r="O676" i="4"/>
  <c r="O675" i="4"/>
  <c r="O674" i="4"/>
  <c r="O673" i="4"/>
  <c r="O672" i="4"/>
  <c r="O671" i="4"/>
  <c r="O670" i="4"/>
  <c r="O669" i="4"/>
  <c r="O668" i="4"/>
  <c r="O667" i="4"/>
  <c r="O666" i="4"/>
  <c r="O665" i="4"/>
  <c r="O664" i="4"/>
  <c r="O663" i="4"/>
  <c r="O662" i="4"/>
  <c r="O661" i="4"/>
  <c r="O660" i="4"/>
  <c r="O659" i="4"/>
  <c r="O658" i="4"/>
  <c r="O657" i="4"/>
  <c r="O656" i="4"/>
  <c r="O655" i="4"/>
  <c r="O654" i="4"/>
  <c r="O653" i="4"/>
  <c r="O652" i="4"/>
  <c r="O651" i="4"/>
  <c r="O650" i="4"/>
  <c r="O649" i="4"/>
  <c r="O648" i="4"/>
  <c r="O647" i="4"/>
  <c r="O646" i="4"/>
  <c r="O645" i="4"/>
  <c r="O644" i="4"/>
  <c r="O643" i="4"/>
  <c r="O642" i="4"/>
  <c r="O641" i="4"/>
  <c r="O640" i="4"/>
  <c r="O639" i="4"/>
  <c r="O638" i="4"/>
  <c r="O637" i="4"/>
  <c r="O636" i="4"/>
  <c r="O635" i="4"/>
  <c r="O634" i="4"/>
  <c r="O633" i="4"/>
  <c r="O632" i="4"/>
  <c r="O631" i="4"/>
  <c r="O630" i="4"/>
  <c r="O629" i="4"/>
  <c r="O628" i="4"/>
  <c r="O627" i="4"/>
  <c r="O626" i="4"/>
  <c r="O625" i="4"/>
  <c r="O624" i="4"/>
  <c r="O623" i="4"/>
  <c r="O622" i="4"/>
  <c r="O621" i="4"/>
  <c r="O620" i="4"/>
  <c r="O619" i="4"/>
  <c r="O618" i="4"/>
  <c r="O617" i="4"/>
  <c r="O616" i="4"/>
  <c r="O615" i="4"/>
  <c r="O614" i="4"/>
  <c r="O613" i="4"/>
  <c r="O612" i="4"/>
  <c r="O611" i="4"/>
  <c r="O610" i="4"/>
  <c r="O609" i="4"/>
  <c r="O608" i="4"/>
  <c r="O607" i="4"/>
  <c r="O606" i="4"/>
  <c r="O605" i="4"/>
  <c r="O604" i="4"/>
  <c r="O603" i="4"/>
  <c r="O602" i="4"/>
  <c r="O601" i="4"/>
  <c r="O600" i="4"/>
  <c r="O599" i="4"/>
  <c r="O598" i="4"/>
  <c r="O597" i="4"/>
  <c r="O596" i="4"/>
  <c r="O595" i="4"/>
  <c r="O594" i="4"/>
  <c r="O593" i="4"/>
  <c r="O592" i="4"/>
  <c r="O591" i="4"/>
  <c r="O590" i="4"/>
  <c r="O589" i="4"/>
  <c r="O588" i="4"/>
  <c r="O587" i="4"/>
  <c r="O586" i="4"/>
  <c r="O585" i="4"/>
  <c r="O584" i="4"/>
  <c r="O583" i="4"/>
  <c r="O582" i="4"/>
  <c r="O581" i="4"/>
  <c r="O580" i="4"/>
  <c r="O579" i="4"/>
  <c r="O578" i="4"/>
  <c r="O577" i="4"/>
  <c r="O576" i="4"/>
  <c r="O575" i="4"/>
  <c r="O574" i="4"/>
  <c r="O573" i="4"/>
  <c r="O572" i="4"/>
  <c r="O571" i="4"/>
  <c r="O570" i="4"/>
  <c r="O569" i="4"/>
  <c r="O568" i="4"/>
  <c r="O567" i="4"/>
  <c r="O566" i="4"/>
  <c r="O565" i="4"/>
  <c r="O564" i="4"/>
  <c r="O563" i="4"/>
  <c r="O562" i="4"/>
  <c r="O561" i="4"/>
  <c r="O560" i="4"/>
  <c r="O559" i="4"/>
  <c r="O558" i="4"/>
  <c r="O557" i="4"/>
  <c r="O556" i="4"/>
  <c r="O555" i="4"/>
  <c r="O554" i="4"/>
  <c r="O553" i="4"/>
  <c r="O552" i="4"/>
  <c r="O551" i="4"/>
  <c r="O550" i="4"/>
  <c r="O549" i="4"/>
  <c r="O548" i="4"/>
  <c r="O547" i="4"/>
  <c r="O546" i="4"/>
  <c r="O545" i="4"/>
  <c r="O544" i="4"/>
  <c r="O543" i="4"/>
  <c r="O542" i="4"/>
  <c r="O541" i="4"/>
  <c r="O540" i="4"/>
  <c r="O539" i="4"/>
  <c r="O538" i="4"/>
  <c r="O537" i="4"/>
  <c r="O536" i="4"/>
  <c r="O535" i="4"/>
  <c r="O534" i="4"/>
  <c r="O533" i="4"/>
  <c r="O532" i="4"/>
  <c r="O531" i="4"/>
  <c r="O530" i="4"/>
  <c r="O529" i="4"/>
  <c r="O528" i="4"/>
  <c r="O527" i="4"/>
  <c r="O526" i="4"/>
  <c r="O525" i="4"/>
  <c r="O524" i="4"/>
  <c r="O523" i="4"/>
  <c r="O522" i="4"/>
  <c r="O521" i="4"/>
  <c r="O520" i="4"/>
  <c r="O519" i="4"/>
  <c r="O518" i="4"/>
  <c r="O517" i="4"/>
  <c r="O516" i="4"/>
  <c r="O515" i="4"/>
  <c r="O514" i="4"/>
  <c r="O513" i="4"/>
  <c r="O512" i="4"/>
  <c r="O511" i="4"/>
  <c r="O510" i="4"/>
  <c r="O509" i="4"/>
  <c r="O508" i="4"/>
  <c r="O507" i="4"/>
  <c r="O506" i="4"/>
  <c r="O505" i="4"/>
  <c r="O504" i="4"/>
  <c r="O503" i="4"/>
  <c r="O502" i="4"/>
  <c r="O501" i="4"/>
  <c r="O500" i="4"/>
  <c r="O499" i="4"/>
  <c r="O498" i="4"/>
  <c r="O497" i="4"/>
  <c r="O496" i="4"/>
  <c r="O495" i="4"/>
  <c r="O494" i="4"/>
  <c r="O493" i="4"/>
  <c r="O492" i="4"/>
  <c r="O491" i="4"/>
  <c r="O490" i="4"/>
  <c r="O489" i="4"/>
  <c r="O488" i="4"/>
  <c r="O487" i="4"/>
  <c r="O486" i="4"/>
  <c r="O485" i="4"/>
  <c r="O484" i="4"/>
  <c r="O483" i="4"/>
  <c r="O482" i="4"/>
  <c r="O481" i="4"/>
  <c r="O480" i="4"/>
  <c r="O479" i="4"/>
  <c r="O478" i="4"/>
  <c r="O477" i="4"/>
  <c r="O476" i="4"/>
  <c r="O475" i="4"/>
  <c r="O474" i="4"/>
  <c r="O473" i="4"/>
  <c r="O472" i="4"/>
  <c r="O471" i="4"/>
  <c r="O470" i="4"/>
  <c r="O469" i="4"/>
  <c r="O468" i="4"/>
  <c r="O467" i="4"/>
  <c r="O466" i="4"/>
  <c r="O465" i="4"/>
  <c r="O464" i="4"/>
  <c r="O463" i="4"/>
  <c r="O462" i="4"/>
  <c r="O461" i="4"/>
  <c r="O460" i="4"/>
  <c r="O459" i="4"/>
  <c r="O458" i="4"/>
  <c r="O457" i="4"/>
  <c r="O456" i="4"/>
  <c r="O455" i="4"/>
  <c r="O454" i="4"/>
  <c r="O453" i="4"/>
  <c r="O452" i="4"/>
  <c r="O451" i="4"/>
  <c r="O450" i="4"/>
  <c r="O449" i="4"/>
  <c r="O448" i="4"/>
  <c r="O447" i="4"/>
  <c r="O446" i="4"/>
  <c r="O445" i="4"/>
  <c r="O444" i="4"/>
  <c r="O443" i="4"/>
  <c r="O442" i="4"/>
  <c r="O441" i="4"/>
  <c r="O440" i="4"/>
  <c r="O439" i="4"/>
  <c r="O438" i="4"/>
  <c r="O437" i="4"/>
  <c r="O436" i="4"/>
  <c r="O435" i="4"/>
  <c r="O434" i="4"/>
  <c r="O433" i="4"/>
  <c r="O432" i="4"/>
  <c r="O431" i="4"/>
  <c r="O430" i="4"/>
  <c r="O429" i="4"/>
  <c r="O428" i="4"/>
  <c r="O427" i="4"/>
  <c r="O426" i="4"/>
  <c r="O425" i="4"/>
  <c r="O424" i="4"/>
  <c r="O423" i="4"/>
  <c r="O422" i="4"/>
  <c r="O421" i="4"/>
  <c r="O420" i="4"/>
  <c r="O419" i="4"/>
  <c r="O418" i="4"/>
  <c r="O417" i="4"/>
  <c r="O416" i="4"/>
  <c r="O415" i="4"/>
  <c r="O414" i="4"/>
  <c r="O413" i="4"/>
  <c r="O412" i="4"/>
  <c r="O411" i="4"/>
  <c r="O410" i="4"/>
  <c r="O409" i="4"/>
  <c r="O408" i="4"/>
  <c r="O407" i="4"/>
  <c r="O406" i="4"/>
  <c r="O405" i="4"/>
  <c r="O404" i="4"/>
  <c r="O403" i="4"/>
  <c r="O402" i="4"/>
  <c r="O401" i="4"/>
  <c r="O400" i="4"/>
  <c r="O399" i="4"/>
  <c r="O398" i="4"/>
  <c r="O397" i="4"/>
  <c r="O396" i="4"/>
  <c r="O395" i="4"/>
  <c r="O394" i="4"/>
  <c r="O393" i="4"/>
  <c r="O392" i="4"/>
  <c r="O391" i="4"/>
  <c r="O390" i="4"/>
  <c r="O389" i="4"/>
  <c r="O388" i="4"/>
  <c r="O387" i="4"/>
  <c r="O386" i="4"/>
  <c r="O385" i="4"/>
  <c r="O384" i="4"/>
  <c r="O383" i="4"/>
  <c r="O382" i="4"/>
  <c r="O381" i="4"/>
  <c r="O380" i="4"/>
  <c r="O379" i="4"/>
  <c r="O378" i="4"/>
  <c r="O377" i="4"/>
  <c r="O376" i="4"/>
  <c r="O375" i="4"/>
  <c r="O374" i="4"/>
  <c r="O373" i="4"/>
  <c r="O372" i="4"/>
  <c r="O371" i="4"/>
  <c r="O370" i="4"/>
  <c r="O369" i="4"/>
  <c r="O368" i="4"/>
  <c r="O367" i="4"/>
  <c r="O366" i="4"/>
  <c r="O365" i="4"/>
  <c r="O364" i="4"/>
  <c r="O363" i="4"/>
  <c r="O362" i="4"/>
  <c r="O361" i="4"/>
  <c r="O360" i="4"/>
  <c r="O359" i="4"/>
  <c r="O358" i="4"/>
  <c r="O357" i="4"/>
  <c r="O356" i="4"/>
  <c r="O355" i="4"/>
  <c r="O354" i="4"/>
  <c r="O353" i="4"/>
  <c r="O352" i="4"/>
  <c r="O351" i="4"/>
  <c r="O350" i="4"/>
  <c r="O349" i="4"/>
  <c r="O348" i="4"/>
  <c r="O347" i="4"/>
  <c r="O346" i="4"/>
  <c r="O345" i="4"/>
  <c r="O344" i="4"/>
  <c r="O343" i="4"/>
  <c r="O342" i="4"/>
  <c r="O341" i="4"/>
  <c r="O340" i="4"/>
  <c r="O339" i="4"/>
  <c r="O338" i="4"/>
  <c r="O337" i="4"/>
  <c r="O336" i="4"/>
  <c r="O335" i="4"/>
  <c r="O334" i="4"/>
  <c r="O333" i="4"/>
  <c r="O332" i="4"/>
  <c r="O331" i="4"/>
  <c r="O330" i="4"/>
  <c r="O329" i="4"/>
  <c r="O328" i="4"/>
  <c r="O327" i="4"/>
  <c r="O326" i="4"/>
  <c r="O325" i="4"/>
  <c r="O324" i="4"/>
  <c r="O323" i="4"/>
  <c r="O322" i="4"/>
  <c r="O321" i="4"/>
  <c r="O320" i="4"/>
  <c r="O319" i="4"/>
  <c r="O318" i="4"/>
  <c r="O317" i="4"/>
  <c r="O316" i="4"/>
  <c r="O315" i="4"/>
  <c r="O314" i="4"/>
  <c r="O313" i="4"/>
  <c r="O312" i="4"/>
  <c r="O311" i="4"/>
  <c r="O310" i="4"/>
  <c r="O309" i="4"/>
  <c r="O308" i="4"/>
  <c r="O307" i="4"/>
  <c r="O306" i="4"/>
  <c r="O305" i="4"/>
  <c r="O304" i="4"/>
  <c r="O303" i="4"/>
  <c r="O302" i="4"/>
  <c r="O301" i="4"/>
  <c r="O300" i="4"/>
  <c r="O299" i="4"/>
  <c r="O298" i="4"/>
  <c r="O297" i="4"/>
  <c r="O296" i="4"/>
  <c r="O295" i="4"/>
  <c r="O294" i="4"/>
  <c r="O293" i="4"/>
  <c r="O292" i="4"/>
  <c r="O291" i="4"/>
  <c r="O290" i="4"/>
  <c r="O289" i="4"/>
  <c r="O288" i="4"/>
  <c r="O287" i="4"/>
  <c r="O286" i="4"/>
  <c r="O285" i="4"/>
  <c r="O284" i="4"/>
  <c r="O283" i="4"/>
  <c r="O282" i="4"/>
  <c r="O281" i="4"/>
  <c r="O280" i="4"/>
  <c r="O279" i="4"/>
  <c r="O278" i="4"/>
  <c r="O277" i="4"/>
  <c r="O276" i="4"/>
  <c r="O275" i="4"/>
  <c r="O274" i="4"/>
  <c r="O273" i="4"/>
  <c r="O272" i="4"/>
  <c r="O271" i="4"/>
  <c r="O270" i="4"/>
  <c r="O269" i="4"/>
  <c r="O268" i="4"/>
  <c r="O267" i="4"/>
  <c r="O266" i="4"/>
  <c r="O265" i="4"/>
  <c r="O264" i="4"/>
  <c r="O263" i="4"/>
  <c r="O262" i="4"/>
  <c r="O261" i="4"/>
  <c r="O260" i="4"/>
  <c r="O259" i="4"/>
  <c r="O258" i="4"/>
  <c r="O257" i="4"/>
  <c r="O256" i="4"/>
  <c r="O255" i="4"/>
  <c r="O254" i="4"/>
  <c r="O253" i="4"/>
  <c r="O252" i="4"/>
  <c r="O251" i="4"/>
  <c r="O250" i="4"/>
  <c r="O249" i="4"/>
  <c r="O248" i="4"/>
  <c r="O247" i="4"/>
  <c r="O246" i="4"/>
  <c r="O245" i="4"/>
  <c r="O244" i="4"/>
  <c r="O243" i="4"/>
  <c r="O242" i="4"/>
  <c r="O241" i="4"/>
  <c r="O240" i="4"/>
  <c r="O239" i="4"/>
  <c r="O238" i="4"/>
  <c r="O237" i="4"/>
  <c r="O236" i="4"/>
  <c r="O235" i="4"/>
  <c r="O234" i="4"/>
  <c r="O233" i="4"/>
  <c r="O232" i="4"/>
  <c r="O231" i="4"/>
  <c r="O230" i="4"/>
  <c r="O229" i="4"/>
  <c r="O228" i="4"/>
  <c r="O227" i="4"/>
  <c r="O226" i="4"/>
  <c r="O225" i="4"/>
  <c r="O224" i="4"/>
  <c r="O223" i="4"/>
  <c r="O222" i="4"/>
  <c r="O221" i="4"/>
  <c r="O220" i="4"/>
  <c r="O219" i="4"/>
  <c r="O218" i="4"/>
  <c r="O217" i="4"/>
  <c r="O216" i="4"/>
  <c r="O215" i="4"/>
  <c r="O214" i="4"/>
  <c r="O213" i="4"/>
  <c r="O212" i="4"/>
  <c r="O211" i="4"/>
  <c r="O210" i="4"/>
  <c r="O209" i="4"/>
  <c r="O208" i="4"/>
  <c r="O207" i="4"/>
  <c r="O206" i="4"/>
  <c r="O205" i="4"/>
  <c r="O204" i="4"/>
  <c r="O203" i="4"/>
  <c r="O202" i="4"/>
  <c r="O201" i="4"/>
  <c r="O200" i="4"/>
  <c r="O199" i="4"/>
  <c r="O198" i="4"/>
  <c r="O197" i="4"/>
  <c r="O196" i="4"/>
  <c r="O195" i="4"/>
  <c r="O194" i="4"/>
  <c r="O193" i="4"/>
  <c r="O192" i="4"/>
  <c r="O191" i="4"/>
  <c r="O190" i="4"/>
  <c r="O189" i="4"/>
  <c r="O188" i="4"/>
  <c r="O187" i="4"/>
  <c r="O186" i="4"/>
  <c r="O185" i="4"/>
  <c r="O184" i="4"/>
  <c r="O183" i="4"/>
  <c r="O182" i="4"/>
  <c r="O181" i="4"/>
  <c r="O180" i="4"/>
  <c r="O179" i="4"/>
  <c r="O178" i="4"/>
  <c r="O177" i="4"/>
  <c r="O176" i="4"/>
  <c r="O175" i="4"/>
  <c r="O174" i="4"/>
  <c r="O173" i="4"/>
  <c r="O172" i="4"/>
  <c r="O171" i="4"/>
  <c r="O170" i="4"/>
  <c r="O169" i="4"/>
  <c r="O168" i="4"/>
  <c r="O167" i="4"/>
  <c r="O166" i="4"/>
  <c r="O165" i="4"/>
  <c r="O164" i="4"/>
  <c r="O163" i="4"/>
  <c r="O162" i="4"/>
  <c r="O161" i="4"/>
  <c r="O160" i="4"/>
  <c r="O159" i="4"/>
  <c r="O158" i="4"/>
  <c r="O157" i="4"/>
  <c r="O156" i="4"/>
  <c r="O155" i="4"/>
  <c r="O154" i="4"/>
  <c r="O153" i="4"/>
  <c r="O152" i="4"/>
  <c r="O151" i="4"/>
  <c r="O150" i="4"/>
  <c r="O149" i="4"/>
  <c r="O148" i="4"/>
  <c r="O147" i="4"/>
  <c r="O146" i="4"/>
  <c r="O145" i="4"/>
  <c r="O144" i="4"/>
  <c r="O143" i="4"/>
  <c r="O142" i="4"/>
  <c r="O141" i="4"/>
  <c r="O140" i="4"/>
  <c r="O139" i="4"/>
  <c r="O138" i="4"/>
  <c r="O137" i="4"/>
  <c r="O136" i="4"/>
  <c r="O135" i="4"/>
  <c r="O134" i="4"/>
  <c r="O133" i="4"/>
  <c r="O132" i="4"/>
  <c r="O131" i="4"/>
  <c r="O130" i="4"/>
  <c r="O129" i="4"/>
  <c r="O128" i="4"/>
  <c r="O127" i="4"/>
  <c r="O126" i="4"/>
  <c r="O125" i="4"/>
  <c r="O124" i="4"/>
  <c r="O123" i="4"/>
  <c r="O122" i="4"/>
  <c r="O121" i="4"/>
  <c r="O120" i="4"/>
  <c r="O119" i="4"/>
  <c r="O118" i="4"/>
  <c r="O117" i="4"/>
  <c r="O116" i="4"/>
  <c r="O115" i="4"/>
  <c r="O114" i="4"/>
  <c r="O113" i="4"/>
  <c r="O112" i="4"/>
  <c r="O111" i="4"/>
  <c r="O110" i="4"/>
  <c r="O109" i="4"/>
  <c r="O108" i="4"/>
  <c r="O107" i="4"/>
  <c r="O106" i="4"/>
  <c r="O105" i="4"/>
  <c r="O104" i="4"/>
  <c r="O103" i="4"/>
  <c r="O102" i="4"/>
  <c r="O101" i="4"/>
  <c r="O100" i="4"/>
  <c r="O99" i="4"/>
  <c r="O98" i="4"/>
  <c r="O97" i="4"/>
  <c r="O96" i="4"/>
  <c r="O95" i="4"/>
  <c r="O94" i="4"/>
  <c r="O93" i="4"/>
  <c r="O92" i="4"/>
  <c r="O91" i="4"/>
  <c r="O90" i="4"/>
  <c r="O89" i="4"/>
  <c r="O88" i="4"/>
  <c r="O87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8" i="4"/>
  <c r="O7" i="4"/>
  <c r="M3396" i="4"/>
  <c r="M3395" i="4"/>
  <c r="M3394" i="4"/>
  <c r="M3393" i="4"/>
  <c r="M3392" i="4"/>
  <c r="M3391" i="4"/>
  <c r="M3390" i="4"/>
  <c r="M3389" i="4"/>
  <c r="M3388" i="4"/>
  <c r="M3387" i="4"/>
  <c r="M3386" i="4"/>
  <c r="M3385" i="4"/>
  <c r="M3384" i="4"/>
  <c r="M3383" i="4"/>
  <c r="M3382" i="4"/>
  <c r="M3381" i="4"/>
  <c r="M3380" i="4"/>
  <c r="M3379" i="4"/>
  <c r="M3378" i="4"/>
  <c r="M3377" i="4"/>
  <c r="M3376" i="4"/>
  <c r="M3375" i="4"/>
  <c r="M3374" i="4"/>
  <c r="M3373" i="4"/>
  <c r="M3372" i="4"/>
  <c r="M3371" i="4"/>
  <c r="M3370" i="4"/>
  <c r="M3369" i="4"/>
  <c r="M3368" i="4"/>
  <c r="M3367" i="4"/>
  <c r="M3366" i="4"/>
  <c r="M3365" i="4"/>
  <c r="M3364" i="4"/>
  <c r="M3363" i="4"/>
  <c r="M3362" i="4"/>
  <c r="M3361" i="4"/>
  <c r="M3360" i="4"/>
  <c r="M3359" i="4"/>
  <c r="M3358" i="4"/>
  <c r="M3357" i="4"/>
  <c r="M3356" i="4"/>
  <c r="M3355" i="4"/>
  <c r="M3354" i="4"/>
  <c r="M3353" i="4"/>
  <c r="M3352" i="4"/>
  <c r="M3351" i="4"/>
  <c r="M3350" i="4"/>
  <c r="M3349" i="4"/>
  <c r="M3348" i="4"/>
  <c r="M3347" i="4"/>
  <c r="M3346" i="4"/>
  <c r="M3345" i="4"/>
  <c r="M3344" i="4"/>
  <c r="M3343" i="4"/>
  <c r="M3342" i="4"/>
  <c r="M3341" i="4"/>
  <c r="M3340" i="4"/>
  <c r="M3339" i="4"/>
  <c r="M3338" i="4"/>
  <c r="M3337" i="4"/>
  <c r="M3336" i="4"/>
  <c r="M3335" i="4"/>
  <c r="M3334" i="4"/>
  <c r="M3333" i="4"/>
  <c r="M3332" i="4"/>
  <c r="M3331" i="4"/>
  <c r="M3330" i="4"/>
  <c r="M3329" i="4"/>
  <c r="M3328" i="4"/>
  <c r="M3327" i="4"/>
  <c r="M3326" i="4"/>
  <c r="M3325" i="4"/>
  <c r="M3324" i="4"/>
  <c r="M3323" i="4"/>
  <c r="M3322" i="4"/>
  <c r="M3321" i="4"/>
  <c r="M3320" i="4"/>
  <c r="M3319" i="4"/>
  <c r="M3318" i="4"/>
  <c r="M3317" i="4"/>
  <c r="M3316" i="4"/>
  <c r="M3315" i="4"/>
  <c r="M3314" i="4"/>
  <c r="M3313" i="4"/>
  <c r="M3312" i="4"/>
  <c r="M3311" i="4"/>
  <c r="M3310" i="4"/>
  <c r="M3309" i="4"/>
  <c r="M3308" i="4"/>
  <c r="M3307" i="4"/>
  <c r="M3306" i="4"/>
  <c r="M3305" i="4"/>
  <c r="M3304" i="4"/>
  <c r="M3303" i="4"/>
  <c r="M3302" i="4"/>
  <c r="M3301" i="4"/>
  <c r="M3300" i="4"/>
  <c r="M3299" i="4"/>
  <c r="M3298" i="4"/>
  <c r="M3297" i="4"/>
  <c r="M3296" i="4"/>
  <c r="M3295" i="4"/>
  <c r="M3294" i="4"/>
  <c r="M3293" i="4"/>
  <c r="M3292" i="4"/>
  <c r="M3291" i="4"/>
  <c r="M3290" i="4"/>
  <c r="M3289" i="4"/>
  <c r="M3288" i="4"/>
  <c r="M3287" i="4"/>
  <c r="M3286" i="4"/>
  <c r="M3285" i="4"/>
  <c r="M3284" i="4"/>
  <c r="M3283" i="4"/>
  <c r="M3282" i="4"/>
  <c r="M3281" i="4"/>
  <c r="M3280" i="4"/>
  <c r="M3279" i="4"/>
  <c r="M3278" i="4"/>
  <c r="M3277" i="4"/>
  <c r="M3276" i="4"/>
  <c r="M3275" i="4"/>
  <c r="M3274" i="4"/>
  <c r="M3273" i="4"/>
  <c r="M3272" i="4"/>
  <c r="M3271" i="4"/>
  <c r="M3270" i="4"/>
  <c r="M3269" i="4"/>
  <c r="M3268" i="4"/>
  <c r="M3267" i="4"/>
  <c r="M3266" i="4"/>
  <c r="M3265" i="4"/>
  <c r="M3264" i="4"/>
  <c r="M3263" i="4"/>
  <c r="M3262" i="4"/>
  <c r="M3261" i="4"/>
  <c r="M3260" i="4"/>
  <c r="M3259" i="4"/>
  <c r="M3258" i="4"/>
  <c r="M3257" i="4"/>
  <c r="M3256" i="4"/>
  <c r="M3255" i="4"/>
  <c r="M3254" i="4"/>
  <c r="M3253" i="4"/>
  <c r="M3252" i="4"/>
  <c r="M3251" i="4"/>
  <c r="M3250" i="4"/>
  <c r="M3249" i="4"/>
  <c r="M3248" i="4"/>
  <c r="M3247" i="4"/>
  <c r="M3246" i="4"/>
  <c r="M3245" i="4"/>
  <c r="M3244" i="4"/>
  <c r="M3243" i="4"/>
  <c r="M3242" i="4"/>
  <c r="M3241" i="4"/>
  <c r="M3240" i="4"/>
  <c r="M3239" i="4"/>
  <c r="M3238" i="4"/>
  <c r="M3237" i="4"/>
  <c r="M3236" i="4"/>
  <c r="M3235" i="4"/>
  <c r="M3234" i="4"/>
  <c r="M3233" i="4"/>
  <c r="M3232" i="4"/>
  <c r="M3231" i="4"/>
  <c r="M3230" i="4"/>
  <c r="M3229" i="4"/>
  <c r="M3228" i="4"/>
  <c r="M3227" i="4"/>
  <c r="M3226" i="4"/>
  <c r="M3225" i="4"/>
  <c r="M3224" i="4"/>
  <c r="M3223" i="4"/>
  <c r="M3222" i="4"/>
  <c r="M3221" i="4"/>
  <c r="M3220" i="4"/>
  <c r="M3219" i="4"/>
  <c r="M3218" i="4"/>
  <c r="M3217" i="4"/>
  <c r="M3216" i="4"/>
  <c r="M3215" i="4"/>
  <c r="M3214" i="4"/>
  <c r="M3213" i="4"/>
  <c r="M3212" i="4"/>
  <c r="M3211" i="4"/>
  <c r="M3210" i="4"/>
  <c r="M3209" i="4"/>
  <c r="M3208" i="4"/>
  <c r="M3207" i="4"/>
  <c r="M3206" i="4"/>
  <c r="M3205" i="4"/>
  <c r="M3204" i="4"/>
  <c r="M3203" i="4"/>
  <c r="M3202" i="4"/>
  <c r="M3201" i="4"/>
  <c r="M3200" i="4"/>
  <c r="M3199" i="4"/>
  <c r="M3198" i="4"/>
  <c r="M3197" i="4"/>
  <c r="M3196" i="4"/>
  <c r="M3195" i="4"/>
  <c r="M3194" i="4"/>
  <c r="M3193" i="4"/>
  <c r="M3192" i="4"/>
  <c r="M3191" i="4"/>
  <c r="M3190" i="4"/>
  <c r="M3189" i="4"/>
  <c r="M3188" i="4"/>
  <c r="M3187" i="4"/>
  <c r="M3186" i="4"/>
  <c r="M3185" i="4"/>
  <c r="M3184" i="4"/>
  <c r="M3183" i="4"/>
  <c r="M3182" i="4"/>
  <c r="M3181" i="4"/>
  <c r="M3180" i="4"/>
  <c r="M3179" i="4"/>
  <c r="M3178" i="4"/>
  <c r="M3177" i="4"/>
  <c r="M3176" i="4"/>
  <c r="M3175" i="4"/>
  <c r="M3174" i="4"/>
  <c r="M3173" i="4"/>
  <c r="M3172" i="4"/>
  <c r="M3171" i="4"/>
  <c r="M3170" i="4"/>
  <c r="M3169" i="4"/>
  <c r="M3168" i="4"/>
  <c r="M3167" i="4"/>
  <c r="M3166" i="4"/>
  <c r="M3165" i="4"/>
  <c r="M3164" i="4"/>
  <c r="M3163" i="4"/>
  <c r="M3162" i="4"/>
  <c r="M3161" i="4"/>
  <c r="M3160" i="4"/>
  <c r="M3159" i="4"/>
  <c r="M3158" i="4"/>
  <c r="M3157" i="4"/>
  <c r="M3156" i="4"/>
  <c r="M3155" i="4"/>
  <c r="M3154" i="4"/>
  <c r="M3153" i="4"/>
  <c r="M3152" i="4"/>
  <c r="M3151" i="4"/>
  <c r="M3150" i="4"/>
  <c r="M3149" i="4"/>
  <c r="M3148" i="4"/>
  <c r="M3147" i="4"/>
  <c r="M3146" i="4"/>
  <c r="M3145" i="4"/>
  <c r="M3144" i="4"/>
  <c r="M3143" i="4"/>
  <c r="M3142" i="4"/>
  <c r="M3141" i="4"/>
  <c r="M3140" i="4"/>
  <c r="M3139" i="4"/>
  <c r="M3138" i="4"/>
  <c r="M3137" i="4"/>
  <c r="M3136" i="4"/>
  <c r="M3135" i="4"/>
  <c r="M3134" i="4"/>
  <c r="M3133" i="4"/>
  <c r="M3132" i="4"/>
  <c r="M3131" i="4"/>
  <c r="M3130" i="4"/>
  <c r="M3129" i="4"/>
  <c r="M3128" i="4"/>
  <c r="M3127" i="4"/>
  <c r="M3126" i="4"/>
  <c r="M3125" i="4"/>
  <c r="M3124" i="4"/>
  <c r="M3123" i="4"/>
  <c r="M3122" i="4"/>
  <c r="M3121" i="4"/>
  <c r="M3120" i="4"/>
  <c r="M3119" i="4"/>
  <c r="M3118" i="4"/>
  <c r="M3117" i="4"/>
  <c r="M3116" i="4"/>
  <c r="M3115" i="4"/>
  <c r="M3114" i="4"/>
  <c r="M3113" i="4"/>
  <c r="M3112" i="4"/>
  <c r="M3111" i="4"/>
  <c r="M3110" i="4"/>
  <c r="M3109" i="4"/>
  <c r="M3108" i="4"/>
  <c r="M3107" i="4"/>
  <c r="M3106" i="4"/>
  <c r="M3105" i="4"/>
  <c r="M3104" i="4"/>
  <c r="M3103" i="4"/>
  <c r="M3102" i="4"/>
  <c r="M3101" i="4"/>
  <c r="M3100" i="4"/>
  <c r="M3099" i="4"/>
  <c r="M3098" i="4"/>
  <c r="M3097" i="4"/>
  <c r="M3096" i="4"/>
  <c r="M3095" i="4"/>
  <c r="M3094" i="4"/>
  <c r="M3093" i="4"/>
  <c r="M3092" i="4"/>
  <c r="M3091" i="4"/>
  <c r="M3090" i="4"/>
  <c r="M3089" i="4"/>
  <c r="M3088" i="4"/>
  <c r="M3087" i="4"/>
  <c r="M3086" i="4"/>
  <c r="M3085" i="4"/>
  <c r="M3084" i="4"/>
  <c r="M3083" i="4"/>
  <c r="M3082" i="4"/>
  <c r="M3081" i="4"/>
  <c r="M3080" i="4"/>
  <c r="M3079" i="4"/>
  <c r="M3078" i="4"/>
  <c r="M3077" i="4"/>
  <c r="M3076" i="4"/>
  <c r="M3075" i="4"/>
  <c r="M3074" i="4"/>
  <c r="M3073" i="4"/>
  <c r="M3072" i="4"/>
  <c r="M3071" i="4"/>
  <c r="M3070" i="4"/>
  <c r="M3069" i="4"/>
  <c r="M3068" i="4"/>
  <c r="M3067" i="4"/>
  <c r="M3066" i="4"/>
  <c r="M3065" i="4"/>
  <c r="M3064" i="4"/>
  <c r="M3063" i="4"/>
  <c r="M3062" i="4"/>
  <c r="M3061" i="4"/>
  <c r="M3060" i="4"/>
  <c r="M3059" i="4"/>
  <c r="M3058" i="4"/>
  <c r="M3057" i="4"/>
  <c r="M3056" i="4"/>
  <c r="M3055" i="4"/>
  <c r="M3054" i="4"/>
  <c r="M3053" i="4"/>
  <c r="M3052" i="4"/>
  <c r="M3051" i="4"/>
  <c r="M3050" i="4"/>
  <c r="M3049" i="4"/>
  <c r="M3048" i="4"/>
  <c r="M3047" i="4"/>
  <c r="M3046" i="4"/>
  <c r="M3045" i="4"/>
  <c r="M3044" i="4"/>
  <c r="M3043" i="4"/>
  <c r="M3042" i="4"/>
  <c r="M3041" i="4"/>
  <c r="M3040" i="4"/>
  <c r="M3039" i="4"/>
  <c r="M3038" i="4"/>
  <c r="M3037" i="4"/>
  <c r="M3036" i="4"/>
  <c r="M3035" i="4"/>
  <c r="M3034" i="4"/>
  <c r="M3033" i="4"/>
  <c r="M3032" i="4"/>
  <c r="M3031" i="4"/>
  <c r="M3030" i="4"/>
  <c r="M3029" i="4"/>
  <c r="M3028" i="4"/>
  <c r="M3027" i="4"/>
  <c r="M3026" i="4"/>
  <c r="M3025" i="4"/>
  <c r="M3024" i="4"/>
  <c r="M3023" i="4"/>
  <c r="M3022" i="4"/>
  <c r="M3021" i="4"/>
  <c r="M3020" i="4"/>
  <c r="M3019" i="4"/>
  <c r="M3018" i="4"/>
  <c r="M3017" i="4"/>
  <c r="M3016" i="4"/>
  <c r="M3015" i="4"/>
  <c r="M3014" i="4"/>
  <c r="M3013" i="4"/>
  <c r="M3012" i="4"/>
  <c r="M3011" i="4"/>
  <c r="M3010" i="4"/>
  <c r="M3009" i="4"/>
  <c r="M3008" i="4"/>
  <c r="M3007" i="4"/>
  <c r="M3006" i="4"/>
  <c r="M3005" i="4"/>
  <c r="M3004" i="4"/>
  <c r="M3003" i="4"/>
  <c r="M3002" i="4"/>
  <c r="M3001" i="4"/>
  <c r="M3000" i="4"/>
  <c r="M2999" i="4"/>
  <c r="M2998" i="4"/>
  <c r="M2997" i="4"/>
  <c r="M2996" i="4"/>
  <c r="M2995" i="4"/>
  <c r="M2994" i="4"/>
  <c r="M2993" i="4"/>
  <c r="M2992" i="4"/>
  <c r="M2991" i="4"/>
  <c r="M2990" i="4"/>
  <c r="M2989" i="4"/>
  <c r="M2988" i="4"/>
  <c r="M2987" i="4"/>
  <c r="M2986" i="4"/>
  <c r="M2985" i="4"/>
  <c r="M2984" i="4"/>
  <c r="M2983" i="4"/>
  <c r="M2982" i="4"/>
  <c r="M2981" i="4"/>
  <c r="M2980" i="4"/>
  <c r="M2979" i="4"/>
  <c r="M2978" i="4"/>
  <c r="M2977" i="4"/>
  <c r="M2976" i="4"/>
  <c r="M2975" i="4"/>
  <c r="M2974" i="4"/>
  <c r="M2973" i="4"/>
  <c r="M2972" i="4"/>
  <c r="M2971" i="4"/>
  <c r="M2970" i="4"/>
  <c r="M2969" i="4"/>
  <c r="M2968" i="4"/>
  <c r="M2967" i="4"/>
  <c r="M2966" i="4"/>
  <c r="M2965" i="4"/>
  <c r="M2964" i="4"/>
  <c r="M2963" i="4"/>
  <c r="M2962" i="4"/>
  <c r="M2961" i="4"/>
  <c r="M2960" i="4"/>
  <c r="M2959" i="4"/>
  <c r="M2958" i="4"/>
  <c r="M2957" i="4"/>
  <c r="M2956" i="4"/>
  <c r="M2955" i="4"/>
  <c r="M2954" i="4"/>
  <c r="M2953" i="4"/>
  <c r="M2952" i="4"/>
  <c r="M2951" i="4"/>
  <c r="M2950" i="4"/>
  <c r="M2949" i="4"/>
  <c r="M2948" i="4"/>
  <c r="M2947" i="4"/>
  <c r="M2946" i="4"/>
  <c r="M2945" i="4"/>
  <c r="M2944" i="4"/>
  <c r="M2943" i="4"/>
  <c r="M2942" i="4"/>
  <c r="M2941" i="4"/>
  <c r="M2940" i="4"/>
  <c r="M2939" i="4"/>
  <c r="M2938" i="4"/>
  <c r="M2937" i="4"/>
  <c r="M2936" i="4"/>
  <c r="M2935" i="4"/>
  <c r="M2934" i="4"/>
  <c r="M2933" i="4"/>
  <c r="M2932" i="4"/>
  <c r="M2931" i="4"/>
  <c r="M2930" i="4"/>
  <c r="M2929" i="4"/>
  <c r="M2928" i="4"/>
  <c r="M2927" i="4"/>
  <c r="M2926" i="4"/>
  <c r="M2925" i="4"/>
  <c r="M2924" i="4"/>
  <c r="M2923" i="4"/>
  <c r="M2922" i="4"/>
  <c r="M2921" i="4"/>
  <c r="M2920" i="4"/>
  <c r="M2919" i="4"/>
  <c r="M2918" i="4"/>
  <c r="M2917" i="4"/>
  <c r="M2916" i="4"/>
  <c r="M2915" i="4"/>
  <c r="M2914" i="4"/>
  <c r="M2913" i="4"/>
  <c r="M2912" i="4"/>
  <c r="M2911" i="4"/>
  <c r="M2910" i="4"/>
  <c r="M2909" i="4"/>
  <c r="M2908" i="4"/>
  <c r="M2907" i="4"/>
  <c r="M2906" i="4"/>
  <c r="M2905" i="4"/>
  <c r="M2904" i="4"/>
  <c r="M2903" i="4"/>
  <c r="M2902" i="4"/>
  <c r="M2901" i="4"/>
  <c r="M2900" i="4"/>
  <c r="M2899" i="4"/>
  <c r="M2898" i="4"/>
  <c r="M2897" i="4"/>
  <c r="M2896" i="4"/>
  <c r="M2895" i="4"/>
  <c r="M2894" i="4"/>
  <c r="M2893" i="4"/>
  <c r="M2892" i="4"/>
  <c r="M2891" i="4"/>
  <c r="M2890" i="4"/>
  <c r="M2889" i="4"/>
  <c r="M2888" i="4"/>
  <c r="M2887" i="4"/>
  <c r="M2886" i="4"/>
  <c r="M2885" i="4"/>
  <c r="M2884" i="4"/>
  <c r="M2883" i="4"/>
  <c r="M2882" i="4"/>
  <c r="M2881" i="4"/>
  <c r="M2880" i="4"/>
  <c r="M2879" i="4"/>
  <c r="M2878" i="4"/>
  <c r="M2877" i="4"/>
  <c r="M2876" i="4"/>
  <c r="M2875" i="4"/>
  <c r="M2874" i="4"/>
  <c r="M2873" i="4"/>
  <c r="M2872" i="4"/>
  <c r="M2871" i="4"/>
  <c r="M2870" i="4"/>
  <c r="M2869" i="4"/>
  <c r="M2868" i="4"/>
  <c r="M2867" i="4"/>
  <c r="M2866" i="4"/>
  <c r="M2865" i="4"/>
  <c r="M2864" i="4"/>
  <c r="M2863" i="4"/>
  <c r="M2862" i="4"/>
  <c r="M2861" i="4"/>
  <c r="M2860" i="4"/>
  <c r="M2859" i="4"/>
  <c r="M2858" i="4"/>
  <c r="M2857" i="4"/>
  <c r="M2856" i="4"/>
  <c r="M2855" i="4"/>
  <c r="M2854" i="4"/>
  <c r="M2853" i="4"/>
  <c r="M2852" i="4"/>
  <c r="M2851" i="4"/>
  <c r="M2850" i="4"/>
  <c r="M2849" i="4"/>
  <c r="M2848" i="4"/>
  <c r="M2847" i="4"/>
  <c r="M2846" i="4"/>
  <c r="M2845" i="4"/>
  <c r="M2844" i="4"/>
  <c r="M2843" i="4"/>
  <c r="M2842" i="4"/>
  <c r="M2841" i="4"/>
  <c r="M2840" i="4"/>
  <c r="M2839" i="4"/>
  <c r="M2838" i="4"/>
  <c r="M2837" i="4"/>
  <c r="M2836" i="4"/>
  <c r="M2835" i="4"/>
  <c r="M2834" i="4"/>
  <c r="M2833" i="4"/>
  <c r="M2832" i="4"/>
  <c r="M2831" i="4"/>
  <c r="M2830" i="4"/>
  <c r="M2829" i="4"/>
  <c r="M2828" i="4"/>
  <c r="M2827" i="4"/>
  <c r="M2826" i="4"/>
  <c r="M2825" i="4"/>
  <c r="M2824" i="4"/>
  <c r="M2823" i="4"/>
  <c r="M2822" i="4"/>
  <c r="M2821" i="4"/>
  <c r="M2820" i="4"/>
  <c r="M2819" i="4"/>
  <c r="M2818" i="4"/>
  <c r="M2817" i="4"/>
  <c r="M2816" i="4"/>
  <c r="M2815" i="4"/>
  <c r="M2814" i="4"/>
  <c r="M2813" i="4"/>
  <c r="M2812" i="4"/>
  <c r="M2811" i="4"/>
  <c r="M2810" i="4"/>
  <c r="M2809" i="4"/>
  <c r="M2808" i="4"/>
  <c r="M2807" i="4"/>
  <c r="M2806" i="4"/>
  <c r="M2805" i="4"/>
  <c r="M2804" i="4"/>
  <c r="M2803" i="4"/>
  <c r="M2802" i="4"/>
  <c r="M2801" i="4"/>
  <c r="M2800" i="4"/>
  <c r="M2799" i="4"/>
  <c r="M2798" i="4"/>
  <c r="M2797" i="4"/>
  <c r="M2796" i="4"/>
  <c r="M2795" i="4"/>
  <c r="M2794" i="4"/>
  <c r="M2793" i="4"/>
  <c r="M2792" i="4"/>
  <c r="M2791" i="4"/>
  <c r="M2790" i="4"/>
  <c r="M2789" i="4"/>
  <c r="M2788" i="4"/>
  <c r="M2787" i="4"/>
  <c r="M2786" i="4"/>
  <c r="M2785" i="4"/>
  <c r="M2784" i="4"/>
  <c r="M2783" i="4"/>
  <c r="M2782" i="4"/>
  <c r="M2781" i="4"/>
  <c r="M2780" i="4"/>
  <c r="M2779" i="4"/>
  <c r="M2778" i="4"/>
  <c r="M2777" i="4"/>
  <c r="M2776" i="4"/>
  <c r="M2775" i="4"/>
  <c r="M2774" i="4"/>
  <c r="M2773" i="4"/>
  <c r="M2772" i="4"/>
  <c r="M2771" i="4"/>
  <c r="M2770" i="4"/>
  <c r="M2769" i="4"/>
  <c r="M2768" i="4"/>
  <c r="M2767" i="4"/>
  <c r="M2766" i="4"/>
  <c r="M2765" i="4"/>
  <c r="M2764" i="4"/>
  <c r="M2763" i="4"/>
  <c r="M2762" i="4"/>
  <c r="M2761" i="4"/>
  <c r="M2760" i="4"/>
  <c r="M2759" i="4"/>
  <c r="M2758" i="4"/>
  <c r="M2757" i="4"/>
  <c r="M2756" i="4"/>
  <c r="M2755" i="4"/>
  <c r="M2754" i="4"/>
  <c r="M2753" i="4"/>
  <c r="M2752" i="4"/>
  <c r="M2751" i="4"/>
  <c r="M2750" i="4"/>
  <c r="M2749" i="4"/>
  <c r="M2748" i="4"/>
  <c r="M2747" i="4"/>
  <c r="M2746" i="4"/>
  <c r="M2745" i="4"/>
  <c r="M2744" i="4"/>
  <c r="M2743" i="4"/>
  <c r="M2742" i="4"/>
  <c r="M2741" i="4"/>
  <c r="M2740" i="4"/>
  <c r="M2739" i="4"/>
  <c r="M2738" i="4"/>
  <c r="M2737" i="4"/>
  <c r="M2736" i="4"/>
  <c r="M2735" i="4"/>
  <c r="M2734" i="4"/>
  <c r="M2733" i="4"/>
  <c r="M2732" i="4"/>
  <c r="M2731" i="4"/>
  <c r="M2730" i="4"/>
  <c r="M2729" i="4"/>
  <c r="M2728" i="4"/>
  <c r="M2727" i="4"/>
  <c r="M2726" i="4"/>
  <c r="M2725" i="4"/>
  <c r="M2724" i="4"/>
  <c r="M2723" i="4"/>
  <c r="M2722" i="4"/>
  <c r="M2721" i="4"/>
  <c r="M2720" i="4"/>
  <c r="M2719" i="4"/>
  <c r="M2718" i="4"/>
  <c r="M2717" i="4"/>
  <c r="M2716" i="4"/>
  <c r="M2715" i="4"/>
  <c r="M2714" i="4"/>
  <c r="M2713" i="4"/>
  <c r="M2712" i="4"/>
  <c r="M2711" i="4"/>
  <c r="M2710" i="4"/>
  <c r="M2709" i="4"/>
  <c r="M2708" i="4"/>
  <c r="M2707" i="4"/>
  <c r="M2706" i="4"/>
  <c r="M2705" i="4"/>
  <c r="M2704" i="4"/>
  <c r="M2703" i="4"/>
  <c r="M2702" i="4"/>
  <c r="M2701" i="4"/>
  <c r="M2700" i="4"/>
  <c r="M2699" i="4"/>
  <c r="M2698" i="4"/>
  <c r="M2697" i="4"/>
  <c r="M2696" i="4"/>
  <c r="M2695" i="4"/>
  <c r="M2694" i="4"/>
  <c r="M2693" i="4"/>
  <c r="M2692" i="4"/>
  <c r="M2691" i="4"/>
  <c r="M2690" i="4"/>
  <c r="M2689" i="4"/>
  <c r="M2688" i="4"/>
  <c r="M2687" i="4"/>
  <c r="M2686" i="4"/>
  <c r="M2685" i="4"/>
  <c r="M2684" i="4"/>
  <c r="M2683" i="4"/>
  <c r="M2682" i="4"/>
  <c r="M2681" i="4"/>
  <c r="M2680" i="4"/>
  <c r="M2679" i="4"/>
  <c r="M2678" i="4"/>
  <c r="M2677" i="4"/>
  <c r="M2676" i="4"/>
  <c r="M2675" i="4"/>
  <c r="M2674" i="4"/>
  <c r="M2673" i="4"/>
  <c r="M2672" i="4"/>
  <c r="M2671" i="4"/>
  <c r="M2670" i="4"/>
  <c r="M2669" i="4"/>
  <c r="M2668" i="4"/>
  <c r="M2667" i="4"/>
  <c r="M2666" i="4"/>
  <c r="M2665" i="4"/>
  <c r="M2664" i="4"/>
  <c r="M2663" i="4"/>
  <c r="M2662" i="4"/>
  <c r="M2661" i="4"/>
  <c r="M2660" i="4"/>
  <c r="M2659" i="4"/>
  <c r="M2658" i="4"/>
  <c r="M2657" i="4"/>
  <c r="M2656" i="4"/>
  <c r="M2655" i="4"/>
  <c r="M2654" i="4"/>
  <c r="M2653" i="4"/>
  <c r="M2652" i="4"/>
  <c r="M2651" i="4"/>
  <c r="M2650" i="4"/>
  <c r="M2649" i="4"/>
  <c r="M2648" i="4"/>
  <c r="M2647" i="4"/>
  <c r="M2646" i="4"/>
  <c r="M2645" i="4"/>
  <c r="M2644" i="4"/>
  <c r="M2643" i="4"/>
  <c r="M2642" i="4"/>
  <c r="M2641" i="4"/>
  <c r="M2640" i="4"/>
  <c r="M2639" i="4"/>
  <c r="M2638" i="4"/>
  <c r="M2637" i="4"/>
  <c r="M2636" i="4"/>
  <c r="M2635" i="4"/>
  <c r="M2634" i="4"/>
  <c r="M2633" i="4"/>
  <c r="M2632" i="4"/>
  <c r="M2631" i="4"/>
  <c r="M2630" i="4"/>
  <c r="M2629" i="4"/>
  <c r="M2628" i="4"/>
  <c r="M2627" i="4"/>
  <c r="M2626" i="4"/>
  <c r="M2625" i="4"/>
  <c r="M2624" i="4"/>
  <c r="M2623" i="4"/>
  <c r="M2622" i="4"/>
  <c r="M2621" i="4"/>
  <c r="M2620" i="4"/>
  <c r="M2619" i="4"/>
  <c r="M2618" i="4"/>
  <c r="M2617" i="4"/>
  <c r="M2616" i="4"/>
  <c r="M2615" i="4"/>
  <c r="M2614" i="4"/>
  <c r="M2613" i="4"/>
  <c r="M2612" i="4"/>
  <c r="M2611" i="4"/>
  <c r="M2610" i="4"/>
  <c r="M2609" i="4"/>
  <c r="M2608" i="4"/>
  <c r="M2607" i="4"/>
  <c r="M2606" i="4"/>
  <c r="M2605" i="4"/>
  <c r="M2604" i="4"/>
  <c r="M2603" i="4"/>
  <c r="M2602" i="4"/>
  <c r="M2601" i="4"/>
  <c r="M2600" i="4"/>
  <c r="M2599" i="4"/>
  <c r="M2598" i="4"/>
  <c r="M2597" i="4"/>
  <c r="M2596" i="4"/>
  <c r="M2595" i="4"/>
  <c r="M2594" i="4"/>
  <c r="M2593" i="4"/>
  <c r="M2592" i="4"/>
  <c r="M2591" i="4"/>
  <c r="M2590" i="4"/>
  <c r="M2589" i="4"/>
  <c r="M2588" i="4"/>
  <c r="M2587" i="4"/>
  <c r="M2586" i="4"/>
  <c r="M2585" i="4"/>
  <c r="M2584" i="4"/>
  <c r="M2583" i="4"/>
  <c r="M2582" i="4"/>
  <c r="M2581" i="4"/>
  <c r="M2580" i="4"/>
  <c r="M2579" i="4"/>
  <c r="M2578" i="4"/>
  <c r="M2577" i="4"/>
  <c r="M2576" i="4"/>
  <c r="M2575" i="4"/>
  <c r="M2574" i="4"/>
  <c r="M2573" i="4"/>
  <c r="M2572" i="4"/>
  <c r="M2571" i="4"/>
  <c r="M2570" i="4"/>
  <c r="M2569" i="4"/>
  <c r="M2568" i="4"/>
  <c r="M2567" i="4"/>
  <c r="M2566" i="4"/>
  <c r="M2565" i="4"/>
  <c r="M2564" i="4"/>
  <c r="M2563" i="4"/>
  <c r="M2562" i="4"/>
  <c r="M2561" i="4"/>
  <c r="M2560" i="4"/>
  <c r="M2559" i="4"/>
  <c r="M2558" i="4"/>
  <c r="M2557" i="4"/>
  <c r="M2556" i="4"/>
  <c r="M2555" i="4"/>
  <c r="M2554" i="4"/>
  <c r="M2553" i="4"/>
  <c r="M2552" i="4"/>
  <c r="M2551" i="4"/>
  <c r="M2550" i="4"/>
  <c r="M2549" i="4"/>
  <c r="M2548" i="4"/>
  <c r="M2547" i="4"/>
  <c r="M2546" i="4"/>
  <c r="M2545" i="4"/>
  <c r="M2544" i="4"/>
  <c r="M2543" i="4"/>
  <c r="M2542" i="4"/>
  <c r="M2541" i="4"/>
  <c r="M2540" i="4"/>
  <c r="M2539" i="4"/>
  <c r="M2538" i="4"/>
  <c r="M2537" i="4"/>
  <c r="M2536" i="4"/>
  <c r="M2535" i="4"/>
  <c r="M2534" i="4"/>
  <c r="M2533" i="4"/>
  <c r="M2532" i="4"/>
  <c r="M2531" i="4"/>
  <c r="M2530" i="4"/>
  <c r="M2529" i="4"/>
  <c r="M2528" i="4"/>
  <c r="M2527" i="4"/>
  <c r="M2526" i="4"/>
  <c r="M2525" i="4"/>
  <c r="M2524" i="4"/>
  <c r="M2523" i="4"/>
  <c r="M2522" i="4"/>
  <c r="M2521" i="4"/>
  <c r="M2520" i="4"/>
  <c r="M2519" i="4"/>
  <c r="M2518" i="4"/>
  <c r="M2517" i="4"/>
  <c r="M2516" i="4"/>
  <c r="M2515" i="4"/>
  <c r="M2514" i="4"/>
  <c r="M2513" i="4"/>
  <c r="M2512" i="4"/>
  <c r="M2511" i="4"/>
  <c r="M2510" i="4"/>
  <c r="M2509" i="4"/>
  <c r="M2508" i="4"/>
  <c r="M2507" i="4"/>
  <c r="M2506" i="4"/>
  <c r="M2505" i="4"/>
  <c r="M2504" i="4"/>
  <c r="M2503" i="4"/>
  <c r="M2502" i="4"/>
  <c r="M2501" i="4"/>
  <c r="M2500" i="4"/>
  <c r="M2499" i="4"/>
  <c r="M2498" i="4"/>
  <c r="M2497" i="4"/>
  <c r="M2496" i="4"/>
  <c r="M2495" i="4"/>
  <c r="M2494" i="4"/>
  <c r="M2493" i="4"/>
  <c r="M2492" i="4"/>
  <c r="M2491" i="4"/>
  <c r="M2490" i="4"/>
  <c r="M2489" i="4"/>
  <c r="M2488" i="4"/>
  <c r="M2487" i="4"/>
  <c r="M2486" i="4"/>
  <c r="M2485" i="4"/>
  <c r="M2484" i="4"/>
  <c r="M2483" i="4"/>
  <c r="M2482" i="4"/>
  <c r="M2481" i="4"/>
  <c r="M2480" i="4"/>
  <c r="M2479" i="4"/>
  <c r="M2478" i="4"/>
  <c r="M2477" i="4"/>
  <c r="M2476" i="4"/>
  <c r="M2475" i="4"/>
  <c r="M2474" i="4"/>
  <c r="M2473" i="4"/>
  <c r="M2472" i="4"/>
  <c r="M2471" i="4"/>
  <c r="M2470" i="4"/>
  <c r="M2469" i="4"/>
  <c r="M2468" i="4"/>
  <c r="M2467" i="4"/>
  <c r="M2466" i="4"/>
  <c r="M2465" i="4"/>
  <c r="M2464" i="4"/>
  <c r="M2463" i="4"/>
  <c r="M2462" i="4"/>
  <c r="M2461" i="4"/>
  <c r="M2460" i="4"/>
  <c r="M2459" i="4"/>
  <c r="M2458" i="4"/>
  <c r="M2457" i="4"/>
  <c r="M2456" i="4"/>
  <c r="M2455" i="4"/>
  <c r="M2454" i="4"/>
  <c r="M2453" i="4"/>
  <c r="M2452" i="4"/>
  <c r="M2451" i="4"/>
  <c r="M2450" i="4"/>
  <c r="M2449" i="4"/>
  <c r="M2448" i="4"/>
  <c r="M2447" i="4"/>
  <c r="M2446" i="4"/>
  <c r="M2445" i="4"/>
  <c r="M2444" i="4"/>
  <c r="M2443" i="4"/>
  <c r="M2442" i="4"/>
  <c r="M2441" i="4"/>
  <c r="M2440" i="4"/>
  <c r="M2439" i="4"/>
  <c r="M2438" i="4"/>
  <c r="M2437" i="4"/>
  <c r="M2436" i="4"/>
  <c r="M2435" i="4"/>
  <c r="M2434" i="4"/>
  <c r="M2433" i="4"/>
  <c r="M2432" i="4"/>
  <c r="M2431" i="4"/>
  <c r="M2430" i="4"/>
  <c r="M2429" i="4"/>
  <c r="M2428" i="4"/>
  <c r="M2427" i="4"/>
  <c r="M2426" i="4"/>
  <c r="M2425" i="4"/>
  <c r="M2424" i="4"/>
  <c r="M2423" i="4"/>
  <c r="M2422" i="4"/>
  <c r="M2421" i="4"/>
  <c r="M2420" i="4"/>
  <c r="M2419" i="4"/>
  <c r="M2418" i="4"/>
  <c r="M2417" i="4"/>
  <c r="M2416" i="4"/>
  <c r="M2415" i="4"/>
  <c r="M2414" i="4"/>
  <c r="M2413" i="4"/>
  <c r="M2412" i="4"/>
  <c r="M2411" i="4"/>
  <c r="M2410" i="4"/>
  <c r="M2409" i="4"/>
  <c r="M2408" i="4"/>
  <c r="M2407" i="4"/>
  <c r="M2406" i="4"/>
  <c r="M2405" i="4"/>
  <c r="M2404" i="4"/>
  <c r="M2403" i="4"/>
  <c r="M2402" i="4"/>
  <c r="M2401" i="4"/>
  <c r="M2400" i="4"/>
  <c r="M2399" i="4"/>
  <c r="M2398" i="4"/>
  <c r="M2397" i="4"/>
  <c r="M2396" i="4"/>
  <c r="M2395" i="4"/>
  <c r="M2394" i="4"/>
  <c r="M2393" i="4"/>
  <c r="M2392" i="4"/>
  <c r="M2391" i="4"/>
  <c r="M2390" i="4"/>
  <c r="M2389" i="4"/>
  <c r="M2388" i="4"/>
  <c r="M2387" i="4"/>
  <c r="M2386" i="4"/>
  <c r="M2385" i="4"/>
  <c r="M2384" i="4"/>
  <c r="M2383" i="4"/>
  <c r="M2382" i="4"/>
  <c r="M2381" i="4"/>
  <c r="M2380" i="4"/>
  <c r="M2379" i="4"/>
  <c r="M2378" i="4"/>
  <c r="M2377" i="4"/>
  <c r="M2376" i="4"/>
  <c r="M2375" i="4"/>
  <c r="M2374" i="4"/>
  <c r="M2373" i="4"/>
  <c r="M2372" i="4"/>
  <c r="M2371" i="4"/>
  <c r="M2370" i="4"/>
  <c r="M2369" i="4"/>
  <c r="M2368" i="4"/>
  <c r="M2367" i="4"/>
  <c r="M2366" i="4"/>
  <c r="M2365" i="4"/>
  <c r="M2364" i="4"/>
  <c r="M2363" i="4"/>
  <c r="M2362" i="4"/>
  <c r="M2361" i="4"/>
  <c r="M2360" i="4"/>
  <c r="M2359" i="4"/>
  <c r="M2358" i="4"/>
  <c r="M2357" i="4"/>
  <c r="M2356" i="4"/>
  <c r="M2355" i="4"/>
  <c r="M2354" i="4"/>
  <c r="M2353" i="4"/>
  <c r="M2352" i="4"/>
  <c r="M2351" i="4"/>
  <c r="M2350" i="4"/>
  <c r="M2349" i="4"/>
  <c r="M2348" i="4"/>
  <c r="M2347" i="4"/>
  <c r="M2346" i="4"/>
  <c r="M2345" i="4"/>
  <c r="M2344" i="4"/>
  <c r="M2343" i="4"/>
  <c r="M2342" i="4"/>
  <c r="M2341" i="4"/>
  <c r="M2340" i="4"/>
  <c r="M2339" i="4"/>
  <c r="M2338" i="4"/>
  <c r="M2337" i="4"/>
  <c r="M2336" i="4"/>
  <c r="M2335" i="4"/>
  <c r="M2334" i="4"/>
  <c r="M2333" i="4"/>
  <c r="M2332" i="4"/>
  <c r="M2331" i="4"/>
  <c r="M2330" i="4"/>
  <c r="M2329" i="4"/>
  <c r="M2328" i="4"/>
  <c r="M2327" i="4"/>
  <c r="M2326" i="4"/>
  <c r="M2325" i="4"/>
  <c r="M2324" i="4"/>
  <c r="M2323" i="4"/>
  <c r="M2322" i="4"/>
  <c r="M2321" i="4"/>
  <c r="M2320" i="4"/>
  <c r="M2319" i="4"/>
  <c r="M2318" i="4"/>
  <c r="M2317" i="4"/>
  <c r="M2316" i="4"/>
  <c r="M2315" i="4"/>
  <c r="M2314" i="4"/>
  <c r="M2313" i="4"/>
  <c r="M2312" i="4"/>
  <c r="M2311" i="4"/>
  <c r="M2310" i="4"/>
  <c r="M2309" i="4"/>
  <c r="M2308" i="4"/>
  <c r="M2307" i="4"/>
  <c r="M2306" i="4"/>
  <c r="M2305" i="4"/>
  <c r="M2304" i="4"/>
  <c r="M2303" i="4"/>
  <c r="M2302" i="4"/>
  <c r="M2301" i="4"/>
  <c r="M2300" i="4"/>
  <c r="M2299" i="4"/>
  <c r="M2298" i="4"/>
  <c r="M2297" i="4"/>
  <c r="M2296" i="4"/>
  <c r="M2295" i="4"/>
  <c r="M2294" i="4"/>
  <c r="M2293" i="4"/>
  <c r="M2292" i="4"/>
  <c r="M2291" i="4"/>
  <c r="M2290" i="4"/>
  <c r="M2289" i="4"/>
  <c r="M2288" i="4"/>
  <c r="M2287" i="4"/>
  <c r="M2286" i="4"/>
  <c r="M2285" i="4"/>
  <c r="M2284" i="4"/>
  <c r="M2283" i="4"/>
  <c r="M2282" i="4"/>
  <c r="M2281" i="4"/>
  <c r="M2280" i="4"/>
  <c r="M2279" i="4"/>
  <c r="M2278" i="4"/>
  <c r="M2277" i="4"/>
  <c r="M2276" i="4"/>
  <c r="M2275" i="4"/>
  <c r="M2274" i="4"/>
  <c r="M2273" i="4"/>
  <c r="M2272" i="4"/>
  <c r="M2271" i="4"/>
  <c r="M2270" i="4"/>
  <c r="M2269" i="4"/>
  <c r="M2268" i="4"/>
  <c r="M2267" i="4"/>
  <c r="M2266" i="4"/>
  <c r="M2265" i="4"/>
  <c r="M2264" i="4"/>
  <c r="M2263" i="4"/>
  <c r="M2262" i="4"/>
  <c r="M2261" i="4"/>
  <c r="M2260" i="4"/>
  <c r="M2259" i="4"/>
  <c r="M2258" i="4"/>
  <c r="M2257" i="4"/>
  <c r="M2256" i="4"/>
  <c r="M2255" i="4"/>
  <c r="M2254" i="4"/>
  <c r="M2253" i="4"/>
  <c r="M2252" i="4"/>
  <c r="M2251" i="4"/>
  <c r="M2250" i="4"/>
  <c r="M2249" i="4"/>
  <c r="M2248" i="4"/>
  <c r="M2247" i="4"/>
  <c r="M2246" i="4"/>
  <c r="M2245" i="4"/>
  <c r="M2244" i="4"/>
  <c r="M2243" i="4"/>
  <c r="M2242" i="4"/>
  <c r="M2241" i="4"/>
  <c r="M2240" i="4"/>
  <c r="M2239" i="4"/>
  <c r="M2238" i="4"/>
  <c r="M2237" i="4"/>
  <c r="M2236" i="4"/>
  <c r="M2235" i="4"/>
  <c r="M2234" i="4"/>
  <c r="M2233" i="4"/>
  <c r="M2232" i="4"/>
  <c r="M2231" i="4"/>
  <c r="M2230" i="4"/>
  <c r="M2229" i="4"/>
  <c r="M2228" i="4"/>
  <c r="M2227" i="4"/>
  <c r="M2226" i="4"/>
  <c r="M2225" i="4"/>
  <c r="M2224" i="4"/>
  <c r="M2223" i="4"/>
  <c r="M2222" i="4"/>
  <c r="M2221" i="4"/>
  <c r="M2220" i="4"/>
  <c r="M2219" i="4"/>
  <c r="M2218" i="4"/>
  <c r="M2217" i="4"/>
  <c r="M2216" i="4"/>
  <c r="M2215" i="4"/>
  <c r="M2214" i="4"/>
  <c r="M2213" i="4"/>
  <c r="M2212" i="4"/>
  <c r="M2211" i="4"/>
  <c r="M2210" i="4"/>
  <c r="M2209" i="4"/>
  <c r="M2208" i="4"/>
  <c r="M2207" i="4"/>
  <c r="M2206" i="4"/>
  <c r="M2205" i="4"/>
  <c r="M2204" i="4"/>
  <c r="M2203" i="4"/>
  <c r="M2202" i="4"/>
  <c r="M2201" i="4"/>
  <c r="M2200" i="4"/>
  <c r="M2199" i="4"/>
  <c r="M2198" i="4"/>
  <c r="M2197" i="4"/>
  <c r="M2196" i="4"/>
  <c r="M2195" i="4"/>
  <c r="M2194" i="4"/>
  <c r="M2193" i="4"/>
  <c r="M2192" i="4"/>
  <c r="M2191" i="4"/>
  <c r="M2190" i="4"/>
  <c r="M2189" i="4"/>
  <c r="M2188" i="4"/>
  <c r="M2187" i="4"/>
  <c r="M2186" i="4"/>
  <c r="M2185" i="4"/>
  <c r="M2184" i="4"/>
  <c r="M2183" i="4"/>
  <c r="M2182" i="4"/>
  <c r="M2181" i="4"/>
  <c r="M2180" i="4"/>
  <c r="M2179" i="4"/>
  <c r="M2178" i="4"/>
  <c r="M2177" i="4"/>
  <c r="M2176" i="4"/>
  <c r="M2175" i="4"/>
  <c r="M2174" i="4"/>
  <c r="M2173" i="4"/>
  <c r="M2172" i="4"/>
  <c r="M2171" i="4"/>
  <c r="M2170" i="4"/>
  <c r="M2169" i="4"/>
  <c r="M2168" i="4"/>
  <c r="M2167" i="4"/>
  <c r="M2166" i="4"/>
  <c r="M2165" i="4"/>
  <c r="M2164" i="4"/>
  <c r="M2163" i="4"/>
  <c r="M2162" i="4"/>
  <c r="M2161" i="4"/>
  <c r="M2160" i="4"/>
  <c r="M2159" i="4"/>
  <c r="M2158" i="4"/>
  <c r="M2157" i="4"/>
  <c r="M2156" i="4"/>
  <c r="M2155" i="4"/>
  <c r="M2154" i="4"/>
  <c r="M2153" i="4"/>
  <c r="M2152" i="4"/>
  <c r="M2151" i="4"/>
  <c r="M2150" i="4"/>
  <c r="M2149" i="4"/>
  <c r="M2148" i="4"/>
  <c r="M2147" i="4"/>
  <c r="M2146" i="4"/>
  <c r="M2145" i="4"/>
  <c r="M2144" i="4"/>
  <c r="M2143" i="4"/>
  <c r="M2142" i="4"/>
  <c r="M2141" i="4"/>
  <c r="M2140" i="4"/>
  <c r="M2139" i="4"/>
  <c r="M2138" i="4"/>
  <c r="M2137" i="4"/>
  <c r="M2136" i="4"/>
  <c r="M2135" i="4"/>
  <c r="M2134" i="4"/>
  <c r="M2133" i="4"/>
  <c r="M2132" i="4"/>
  <c r="M2131" i="4"/>
  <c r="M2130" i="4"/>
  <c r="M2129" i="4"/>
  <c r="M2128" i="4"/>
  <c r="M2127" i="4"/>
  <c r="M2126" i="4"/>
  <c r="M2125" i="4"/>
  <c r="M2124" i="4"/>
  <c r="M2123" i="4"/>
  <c r="M2122" i="4"/>
  <c r="M2121" i="4"/>
  <c r="M2120" i="4"/>
  <c r="M2119" i="4"/>
  <c r="M2118" i="4"/>
  <c r="M2117" i="4"/>
  <c r="M2116" i="4"/>
  <c r="M2115" i="4"/>
  <c r="M2114" i="4"/>
  <c r="M2113" i="4"/>
  <c r="M2112" i="4"/>
  <c r="M2111" i="4"/>
  <c r="M2110" i="4"/>
  <c r="M2109" i="4"/>
  <c r="M2108" i="4"/>
  <c r="M2107" i="4"/>
  <c r="M2106" i="4"/>
  <c r="M2105" i="4"/>
  <c r="M2104" i="4"/>
  <c r="M2103" i="4"/>
  <c r="M2102" i="4"/>
  <c r="M2101" i="4"/>
  <c r="M2100" i="4"/>
  <c r="M2099" i="4"/>
  <c r="M2098" i="4"/>
  <c r="M2097" i="4"/>
  <c r="M2096" i="4"/>
  <c r="M2095" i="4"/>
  <c r="M2094" i="4"/>
  <c r="M2093" i="4"/>
  <c r="M2092" i="4"/>
  <c r="M2091" i="4"/>
  <c r="M2090" i="4"/>
  <c r="M2089" i="4"/>
  <c r="M2088" i="4"/>
  <c r="M2087" i="4"/>
  <c r="M2086" i="4"/>
  <c r="M2085" i="4"/>
  <c r="M2084" i="4"/>
  <c r="M2083" i="4"/>
  <c r="M2082" i="4"/>
  <c r="M2081" i="4"/>
  <c r="M2080" i="4"/>
  <c r="M2079" i="4"/>
  <c r="M2078" i="4"/>
  <c r="M2077" i="4"/>
  <c r="M2076" i="4"/>
  <c r="M2075" i="4"/>
  <c r="M2074" i="4"/>
  <c r="M2073" i="4"/>
  <c r="M2072" i="4"/>
  <c r="M2071" i="4"/>
  <c r="M2070" i="4"/>
  <c r="M2069" i="4"/>
  <c r="M2068" i="4"/>
  <c r="M2067" i="4"/>
  <c r="M2066" i="4"/>
  <c r="M2065" i="4"/>
  <c r="M2064" i="4"/>
  <c r="M2063" i="4"/>
  <c r="M2062" i="4"/>
  <c r="M2061" i="4"/>
  <c r="M2060" i="4"/>
  <c r="M2059" i="4"/>
  <c r="M2058" i="4"/>
  <c r="M2057" i="4"/>
  <c r="M2056" i="4"/>
  <c r="M2055" i="4"/>
  <c r="M2054" i="4"/>
  <c r="M2053" i="4"/>
  <c r="M2052" i="4"/>
  <c r="M2051" i="4"/>
  <c r="M2050" i="4"/>
  <c r="M2049" i="4"/>
  <c r="M2048" i="4"/>
  <c r="M2047" i="4"/>
  <c r="M2046" i="4"/>
  <c r="M2045" i="4"/>
  <c r="M2044" i="4"/>
  <c r="M2043" i="4"/>
  <c r="M2042" i="4"/>
  <c r="M2041" i="4"/>
  <c r="M2040" i="4"/>
  <c r="M2039" i="4"/>
  <c r="M2038" i="4"/>
  <c r="M2037" i="4"/>
  <c r="M2036" i="4"/>
  <c r="M2035" i="4"/>
  <c r="M2034" i="4"/>
  <c r="M2033" i="4"/>
  <c r="M2032" i="4"/>
  <c r="M2031" i="4"/>
  <c r="M2030" i="4"/>
  <c r="M2029" i="4"/>
  <c r="M2028" i="4"/>
  <c r="M2027" i="4"/>
  <c r="M2026" i="4"/>
  <c r="M2025" i="4"/>
  <c r="M2024" i="4"/>
  <c r="M2023" i="4"/>
  <c r="M2022" i="4"/>
  <c r="M2021" i="4"/>
  <c r="M2020" i="4"/>
  <c r="M2019" i="4"/>
  <c r="M2018" i="4"/>
  <c r="M2017" i="4"/>
  <c r="M2016" i="4"/>
  <c r="M2015" i="4"/>
  <c r="M2014" i="4"/>
  <c r="M2013" i="4"/>
  <c r="M2012" i="4"/>
  <c r="M2011" i="4"/>
  <c r="M2010" i="4"/>
  <c r="M2009" i="4"/>
  <c r="M2008" i="4"/>
  <c r="M2007" i="4"/>
  <c r="M2006" i="4"/>
  <c r="M2005" i="4"/>
  <c r="M2004" i="4"/>
  <c r="M2003" i="4"/>
  <c r="M2002" i="4"/>
  <c r="M2001" i="4"/>
  <c r="M2000" i="4"/>
  <c r="M1999" i="4"/>
  <c r="M1998" i="4"/>
  <c r="M1997" i="4"/>
  <c r="M1996" i="4"/>
  <c r="M1995" i="4"/>
  <c r="M1994" i="4"/>
  <c r="M1993" i="4"/>
  <c r="M1992" i="4"/>
  <c r="M1991" i="4"/>
  <c r="M1990" i="4"/>
  <c r="M1989" i="4"/>
  <c r="M1988" i="4"/>
  <c r="M1987" i="4"/>
  <c r="M1986" i="4"/>
  <c r="M1985" i="4"/>
  <c r="M1984" i="4"/>
  <c r="M1983" i="4"/>
  <c r="M1982" i="4"/>
  <c r="M1981" i="4"/>
  <c r="M1980" i="4"/>
  <c r="M1979" i="4"/>
  <c r="M1978" i="4"/>
  <c r="M1977" i="4"/>
  <c r="M1976" i="4"/>
  <c r="M1975" i="4"/>
  <c r="M1974" i="4"/>
  <c r="M1973" i="4"/>
  <c r="M1972" i="4"/>
  <c r="M1971" i="4"/>
  <c r="M1970" i="4"/>
  <c r="M1969" i="4"/>
  <c r="M1968" i="4"/>
  <c r="M1967" i="4"/>
  <c r="M1966" i="4"/>
  <c r="M1965" i="4"/>
  <c r="M1964" i="4"/>
  <c r="M1963" i="4"/>
  <c r="M1962" i="4"/>
  <c r="M1961" i="4"/>
  <c r="M1960" i="4"/>
  <c r="M1959" i="4"/>
  <c r="M1958" i="4"/>
  <c r="M1957" i="4"/>
  <c r="M1956" i="4"/>
  <c r="M1955" i="4"/>
  <c r="M1954" i="4"/>
  <c r="M1953" i="4"/>
  <c r="M1952" i="4"/>
  <c r="M1951" i="4"/>
  <c r="M1950" i="4"/>
  <c r="M1949" i="4"/>
  <c r="M1948" i="4"/>
  <c r="M1947" i="4"/>
  <c r="M1946" i="4"/>
  <c r="M1945" i="4"/>
  <c r="M1944" i="4"/>
  <c r="M1943" i="4"/>
  <c r="M1942" i="4"/>
  <c r="M1941" i="4"/>
  <c r="M1940" i="4"/>
  <c r="M1939" i="4"/>
  <c r="M1938" i="4"/>
  <c r="M1937" i="4"/>
  <c r="M1936" i="4"/>
  <c r="M1935" i="4"/>
  <c r="M1934" i="4"/>
  <c r="M1933" i="4"/>
  <c r="M1932" i="4"/>
  <c r="M1931" i="4"/>
  <c r="M1930" i="4"/>
  <c r="M1929" i="4"/>
  <c r="M1928" i="4"/>
  <c r="M1927" i="4"/>
  <c r="M1926" i="4"/>
  <c r="M1925" i="4"/>
  <c r="M1924" i="4"/>
  <c r="M1923" i="4"/>
  <c r="M1922" i="4"/>
  <c r="M1921" i="4"/>
  <c r="M1920" i="4"/>
  <c r="M1919" i="4"/>
  <c r="M1918" i="4"/>
  <c r="M1917" i="4"/>
  <c r="M1916" i="4"/>
  <c r="M1915" i="4"/>
  <c r="M1914" i="4"/>
  <c r="M1913" i="4"/>
  <c r="M1912" i="4"/>
  <c r="M1911" i="4"/>
  <c r="M1910" i="4"/>
  <c r="M1909" i="4"/>
  <c r="M1908" i="4"/>
  <c r="M1907" i="4"/>
  <c r="M1906" i="4"/>
  <c r="M1905" i="4"/>
  <c r="M1904" i="4"/>
  <c r="M1903" i="4"/>
  <c r="M1902" i="4"/>
  <c r="M1901" i="4"/>
  <c r="M1900" i="4"/>
  <c r="M1899" i="4"/>
  <c r="M1898" i="4"/>
  <c r="M1897" i="4"/>
  <c r="M1896" i="4"/>
  <c r="M1895" i="4"/>
  <c r="M1894" i="4"/>
  <c r="M1893" i="4"/>
  <c r="M1892" i="4"/>
  <c r="M1891" i="4"/>
  <c r="M1890" i="4"/>
  <c r="M1889" i="4"/>
  <c r="M1888" i="4"/>
  <c r="M1887" i="4"/>
  <c r="M1886" i="4"/>
  <c r="M1885" i="4"/>
  <c r="M1884" i="4"/>
  <c r="M1883" i="4"/>
  <c r="M1882" i="4"/>
  <c r="M1881" i="4"/>
  <c r="M1880" i="4"/>
  <c r="M1879" i="4"/>
  <c r="M1878" i="4"/>
  <c r="M1877" i="4"/>
  <c r="M1876" i="4"/>
  <c r="M1875" i="4"/>
  <c r="M1874" i="4"/>
  <c r="M1873" i="4"/>
  <c r="M1872" i="4"/>
  <c r="M1871" i="4"/>
  <c r="M1870" i="4"/>
  <c r="M1869" i="4"/>
  <c r="M1868" i="4"/>
  <c r="M1867" i="4"/>
  <c r="M1866" i="4"/>
  <c r="M1865" i="4"/>
  <c r="M1864" i="4"/>
  <c r="M1863" i="4"/>
  <c r="M1862" i="4"/>
  <c r="M1861" i="4"/>
  <c r="M1860" i="4"/>
  <c r="M1859" i="4"/>
  <c r="M1858" i="4"/>
  <c r="M1857" i="4"/>
  <c r="M1856" i="4"/>
  <c r="M1855" i="4"/>
  <c r="M1854" i="4"/>
  <c r="M1853" i="4"/>
  <c r="M1852" i="4"/>
  <c r="M1851" i="4"/>
  <c r="M1850" i="4"/>
  <c r="M1849" i="4"/>
  <c r="M1848" i="4"/>
  <c r="M1847" i="4"/>
  <c r="M1846" i="4"/>
  <c r="M1845" i="4"/>
  <c r="M1844" i="4"/>
  <c r="M1843" i="4"/>
  <c r="M1842" i="4"/>
  <c r="M1841" i="4"/>
  <c r="M1840" i="4"/>
  <c r="M1839" i="4"/>
  <c r="M1838" i="4"/>
  <c r="M1837" i="4"/>
  <c r="M1836" i="4"/>
  <c r="M1835" i="4"/>
  <c r="M1834" i="4"/>
  <c r="M1833" i="4"/>
  <c r="M1832" i="4"/>
  <c r="M1831" i="4"/>
  <c r="M1830" i="4"/>
  <c r="M1829" i="4"/>
  <c r="M1828" i="4"/>
  <c r="M1827" i="4"/>
  <c r="M1826" i="4"/>
  <c r="M1825" i="4"/>
  <c r="M1824" i="4"/>
  <c r="M1823" i="4"/>
  <c r="M1822" i="4"/>
  <c r="M1821" i="4"/>
  <c r="M1820" i="4"/>
  <c r="M1819" i="4"/>
  <c r="M1818" i="4"/>
  <c r="M1817" i="4"/>
  <c r="M1816" i="4"/>
  <c r="M1815" i="4"/>
  <c r="M1814" i="4"/>
  <c r="M1813" i="4"/>
  <c r="M1812" i="4"/>
  <c r="M1811" i="4"/>
  <c r="M1810" i="4"/>
  <c r="M1809" i="4"/>
  <c r="M1808" i="4"/>
  <c r="M1807" i="4"/>
  <c r="M1806" i="4"/>
  <c r="M1805" i="4"/>
  <c r="M1804" i="4"/>
  <c r="M1803" i="4"/>
  <c r="M1802" i="4"/>
  <c r="M1801" i="4"/>
  <c r="M1800" i="4"/>
  <c r="M1799" i="4"/>
  <c r="M1798" i="4"/>
  <c r="M1797" i="4"/>
  <c r="M1796" i="4"/>
  <c r="M1795" i="4"/>
  <c r="M1794" i="4"/>
  <c r="M1793" i="4"/>
  <c r="M1792" i="4"/>
  <c r="M1791" i="4"/>
  <c r="M1790" i="4"/>
  <c r="M1789" i="4"/>
  <c r="M1788" i="4"/>
  <c r="M1787" i="4"/>
  <c r="M1786" i="4"/>
  <c r="M1785" i="4"/>
  <c r="M1784" i="4"/>
  <c r="M1783" i="4"/>
  <c r="M1782" i="4"/>
  <c r="M1781" i="4"/>
  <c r="M1780" i="4"/>
  <c r="M1779" i="4"/>
  <c r="M1778" i="4"/>
  <c r="M1777" i="4"/>
  <c r="M1776" i="4"/>
  <c r="M1775" i="4"/>
  <c r="M1774" i="4"/>
  <c r="M1773" i="4"/>
  <c r="M1772" i="4"/>
  <c r="M1771" i="4"/>
  <c r="M1770" i="4"/>
  <c r="M1769" i="4"/>
  <c r="M1768" i="4"/>
  <c r="M1767" i="4"/>
  <c r="M1766" i="4"/>
  <c r="M1765" i="4"/>
  <c r="M1764" i="4"/>
  <c r="M1763" i="4"/>
  <c r="M1762" i="4"/>
  <c r="M1761" i="4"/>
  <c r="M1760" i="4"/>
  <c r="M1759" i="4"/>
  <c r="M1758" i="4"/>
  <c r="M1757" i="4"/>
  <c r="M1756" i="4"/>
  <c r="M1755" i="4"/>
  <c r="M1754" i="4"/>
  <c r="M1753" i="4"/>
  <c r="M1752" i="4"/>
  <c r="M1751" i="4"/>
  <c r="M1750" i="4"/>
  <c r="M1749" i="4"/>
  <c r="M1748" i="4"/>
  <c r="M1747" i="4"/>
  <c r="M1746" i="4"/>
  <c r="M1745" i="4"/>
  <c r="M1744" i="4"/>
  <c r="M1743" i="4"/>
  <c r="M1742" i="4"/>
  <c r="M1741" i="4"/>
  <c r="M1740" i="4"/>
  <c r="M1739" i="4"/>
  <c r="M1738" i="4"/>
  <c r="M1737" i="4"/>
  <c r="M1736" i="4"/>
  <c r="M1735" i="4"/>
  <c r="M1734" i="4"/>
  <c r="M1733" i="4"/>
  <c r="M1732" i="4"/>
  <c r="M1731" i="4"/>
  <c r="M1730" i="4"/>
  <c r="M1729" i="4"/>
  <c r="M1728" i="4"/>
  <c r="M1727" i="4"/>
  <c r="M1726" i="4"/>
  <c r="M1725" i="4"/>
  <c r="M1724" i="4"/>
  <c r="M1723" i="4"/>
  <c r="M1722" i="4"/>
  <c r="M1721" i="4"/>
  <c r="M1720" i="4"/>
  <c r="M1719" i="4"/>
  <c r="M1718" i="4"/>
  <c r="M1717" i="4"/>
  <c r="M1716" i="4"/>
  <c r="M1715" i="4"/>
  <c r="M1714" i="4"/>
  <c r="M1713" i="4"/>
  <c r="M1712" i="4"/>
  <c r="M1711" i="4"/>
  <c r="M1710" i="4"/>
  <c r="M1709" i="4"/>
  <c r="M1708" i="4"/>
  <c r="M1707" i="4"/>
  <c r="M1706" i="4"/>
  <c r="M1705" i="4"/>
  <c r="M1704" i="4"/>
  <c r="M1703" i="4"/>
  <c r="M1702" i="4"/>
  <c r="M1701" i="4"/>
  <c r="M1700" i="4"/>
  <c r="M1699" i="4"/>
  <c r="M1698" i="4"/>
  <c r="M1697" i="4"/>
  <c r="M1696" i="4"/>
  <c r="M1695" i="4"/>
  <c r="M1694" i="4"/>
  <c r="M1693" i="4"/>
  <c r="M1692" i="4"/>
  <c r="M1691" i="4"/>
  <c r="M1690" i="4"/>
  <c r="M1689" i="4"/>
  <c r="M1688" i="4"/>
  <c r="M1687" i="4"/>
  <c r="M1686" i="4"/>
  <c r="M1685" i="4"/>
  <c r="M1684" i="4"/>
  <c r="M1683" i="4"/>
  <c r="M1682" i="4"/>
  <c r="M1681" i="4"/>
  <c r="M1680" i="4"/>
  <c r="M1679" i="4"/>
  <c r="M1678" i="4"/>
  <c r="M1677" i="4"/>
  <c r="M1676" i="4"/>
  <c r="M1675" i="4"/>
  <c r="M1674" i="4"/>
  <c r="M1673" i="4"/>
  <c r="M1672" i="4"/>
  <c r="M1671" i="4"/>
  <c r="M1670" i="4"/>
  <c r="M1669" i="4"/>
  <c r="M1668" i="4"/>
  <c r="M1667" i="4"/>
  <c r="M1666" i="4"/>
  <c r="M1665" i="4"/>
  <c r="M1664" i="4"/>
  <c r="M1663" i="4"/>
  <c r="M1662" i="4"/>
  <c r="M1661" i="4"/>
  <c r="M1660" i="4"/>
  <c r="M1659" i="4"/>
  <c r="M1658" i="4"/>
  <c r="M1657" i="4"/>
  <c r="M1656" i="4"/>
  <c r="M1655" i="4"/>
  <c r="M1654" i="4"/>
  <c r="M1653" i="4"/>
  <c r="M1652" i="4"/>
  <c r="M1651" i="4"/>
  <c r="M1650" i="4"/>
  <c r="M1649" i="4"/>
  <c r="M1648" i="4"/>
  <c r="M1647" i="4"/>
  <c r="M1646" i="4"/>
  <c r="M1645" i="4"/>
  <c r="M1644" i="4"/>
  <c r="M1643" i="4"/>
  <c r="M1642" i="4"/>
  <c r="M1641" i="4"/>
  <c r="M1640" i="4"/>
  <c r="M1639" i="4"/>
  <c r="M1638" i="4"/>
  <c r="M1637" i="4"/>
  <c r="M1636" i="4"/>
  <c r="M1635" i="4"/>
  <c r="M1634" i="4"/>
  <c r="M1633" i="4"/>
  <c r="M1632" i="4"/>
  <c r="M1631" i="4"/>
  <c r="M1630" i="4"/>
  <c r="M1629" i="4"/>
  <c r="M1628" i="4"/>
  <c r="M1627" i="4"/>
  <c r="M1626" i="4"/>
  <c r="M1625" i="4"/>
  <c r="M1624" i="4"/>
  <c r="M1623" i="4"/>
  <c r="M1622" i="4"/>
  <c r="M1621" i="4"/>
  <c r="M1620" i="4"/>
  <c r="M1619" i="4"/>
  <c r="M1618" i="4"/>
  <c r="M1617" i="4"/>
  <c r="M1616" i="4"/>
  <c r="M1615" i="4"/>
  <c r="M1614" i="4"/>
  <c r="M1613" i="4"/>
  <c r="M1612" i="4"/>
  <c r="M1611" i="4"/>
  <c r="M1610" i="4"/>
  <c r="M1609" i="4"/>
  <c r="M1608" i="4"/>
  <c r="M1607" i="4"/>
  <c r="M1606" i="4"/>
  <c r="M1605" i="4"/>
  <c r="M1604" i="4"/>
  <c r="M1603" i="4"/>
  <c r="M1602" i="4"/>
  <c r="M1601" i="4"/>
  <c r="M1600" i="4"/>
  <c r="M1599" i="4"/>
  <c r="M1598" i="4"/>
  <c r="M1597" i="4"/>
  <c r="M1596" i="4"/>
  <c r="M1595" i="4"/>
  <c r="M1594" i="4"/>
  <c r="M1593" i="4"/>
  <c r="M1592" i="4"/>
  <c r="M1591" i="4"/>
  <c r="M1590" i="4"/>
  <c r="M1589" i="4"/>
  <c r="M1588" i="4"/>
  <c r="M1587" i="4"/>
  <c r="M1586" i="4"/>
  <c r="M1585" i="4"/>
  <c r="M1584" i="4"/>
  <c r="M1583" i="4"/>
  <c r="M1582" i="4"/>
  <c r="M1581" i="4"/>
  <c r="M1580" i="4"/>
  <c r="M1579" i="4"/>
  <c r="M1578" i="4"/>
  <c r="M1577" i="4"/>
  <c r="M1576" i="4"/>
  <c r="M1575" i="4"/>
  <c r="M1574" i="4"/>
  <c r="M1573" i="4"/>
  <c r="M1572" i="4"/>
  <c r="M1571" i="4"/>
  <c r="M1570" i="4"/>
  <c r="M1569" i="4"/>
  <c r="M1568" i="4"/>
  <c r="M1567" i="4"/>
  <c r="M1566" i="4"/>
  <c r="M1565" i="4"/>
  <c r="M1564" i="4"/>
  <c r="M1563" i="4"/>
  <c r="M1562" i="4"/>
  <c r="M1561" i="4"/>
  <c r="M1560" i="4"/>
  <c r="M1559" i="4"/>
  <c r="M1558" i="4"/>
  <c r="M1557" i="4"/>
  <c r="M1556" i="4"/>
  <c r="M1555" i="4"/>
  <c r="M1554" i="4"/>
  <c r="M1553" i="4"/>
  <c r="M1552" i="4"/>
  <c r="M1551" i="4"/>
  <c r="M1550" i="4"/>
  <c r="M1549" i="4"/>
  <c r="M1548" i="4"/>
  <c r="M1547" i="4"/>
  <c r="M1546" i="4"/>
  <c r="M1545" i="4"/>
  <c r="M1544" i="4"/>
  <c r="M1543" i="4"/>
  <c r="M1542" i="4"/>
  <c r="M1541" i="4"/>
  <c r="M1540" i="4"/>
  <c r="M1539" i="4"/>
  <c r="M1538" i="4"/>
  <c r="M1537" i="4"/>
  <c r="M1536" i="4"/>
  <c r="M1535" i="4"/>
  <c r="M1534" i="4"/>
  <c r="M1533" i="4"/>
  <c r="M1532" i="4"/>
  <c r="M1531" i="4"/>
  <c r="M1530" i="4"/>
  <c r="M1529" i="4"/>
  <c r="M1528" i="4"/>
  <c r="M1527" i="4"/>
  <c r="M1526" i="4"/>
  <c r="M1525" i="4"/>
  <c r="M1524" i="4"/>
  <c r="M1523" i="4"/>
  <c r="M1522" i="4"/>
  <c r="M1521" i="4"/>
  <c r="M1520" i="4"/>
  <c r="M1519" i="4"/>
  <c r="M1518" i="4"/>
  <c r="M1517" i="4"/>
  <c r="M1516" i="4"/>
  <c r="M1515" i="4"/>
  <c r="M1514" i="4"/>
  <c r="M1513" i="4"/>
  <c r="M1512" i="4"/>
  <c r="M1511" i="4"/>
  <c r="M1510" i="4"/>
  <c r="M1509" i="4"/>
  <c r="M1508" i="4"/>
  <c r="M1507" i="4"/>
  <c r="M1506" i="4"/>
  <c r="M1505" i="4"/>
  <c r="M1504" i="4"/>
  <c r="M1503" i="4"/>
  <c r="M1502" i="4"/>
  <c r="M1501" i="4"/>
  <c r="M1500" i="4"/>
  <c r="M1499" i="4"/>
  <c r="M1498" i="4"/>
  <c r="M1497" i="4"/>
  <c r="M1496" i="4"/>
  <c r="M1495" i="4"/>
  <c r="M1494" i="4"/>
  <c r="M1493" i="4"/>
  <c r="M1492" i="4"/>
  <c r="M1491" i="4"/>
  <c r="M1490" i="4"/>
  <c r="M1489" i="4"/>
  <c r="M1488" i="4"/>
  <c r="M1487" i="4"/>
  <c r="M1486" i="4"/>
  <c r="M1485" i="4"/>
  <c r="M1484" i="4"/>
  <c r="M1483" i="4"/>
  <c r="M1482" i="4"/>
  <c r="M1481" i="4"/>
  <c r="M1480" i="4"/>
  <c r="M1479" i="4"/>
  <c r="M1478" i="4"/>
  <c r="M1477" i="4"/>
  <c r="M1476" i="4"/>
  <c r="M1475" i="4"/>
  <c r="M1474" i="4"/>
  <c r="M1473" i="4"/>
  <c r="M1472" i="4"/>
  <c r="M1471" i="4"/>
  <c r="M1470" i="4"/>
  <c r="M1469" i="4"/>
  <c r="M1468" i="4"/>
  <c r="M1467" i="4"/>
  <c r="M1466" i="4"/>
  <c r="M1465" i="4"/>
  <c r="M1464" i="4"/>
  <c r="M1463" i="4"/>
  <c r="M1462" i="4"/>
  <c r="M1461" i="4"/>
  <c r="M1460" i="4"/>
  <c r="M1459" i="4"/>
  <c r="M1458" i="4"/>
  <c r="M1457" i="4"/>
  <c r="M1456" i="4"/>
  <c r="M1455" i="4"/>
  <c r="M1454" i="4"/>
  <c r="M1453" i="4"/>
  <c r="M1452" i="4"/>
  <c r="M1451" i="4"/>
  <c r="M1450" i="4"/>
  <c r="M1449" i="4"/>
  <c r="M1448" i="4"/>
  <c r="M1447" i="4"/>
  <c r="M1446" i="4"/>
  <c r="M1445" i="4"/>
  <c r="M1444" i="4"/>
  <c r="M1443" i="4"/>
  <c r="M1442" i="4"/>
  <c r="M1441" i="4"/>
  <c r="M1440" i="4"/>
  <c r="M1439" i="4"/>
  <c r="M1438" i="4"/>
  <c r="M1437" i="4"/>
  <c r="M1436" i="4"/>
  <c r="M1435" i="4"/>
  <c r="M1434" i="4"/>
  <c r="M1433" i="4"/>
  <c r="M1432" i="4"/>
  <c r="M1431" i="4"/>
  <c r="M1430" i="4"/>
  <c r="M1429" i="4"/>
  <c r="M1428" i="4"/>
  <c r="M1427" i="4"/>
  <c r="M1426" i="4"/>
  <c r="M1425" i="4"/>
  <c r="M1424" i="4"/>
  <c r="M1423" i="4"/>
  <c r="M1422" i="4"/>
  <c r="M1421" i="4"/>
  <c r="M1420" i="4"/>
  <c r="M1419" i="4"/>
  <c r="M1418" i="4"/>
  <c r="M1417" i="4"/>
  <c r="M1416" i="4"/>
  <c r="M1415" i="4"/>
  <c r="M1414" i="4"/>
  <c r="M1413" i="4"/>
  <c r="M1412" i="4"/>
  <c r="M1411" i="4"/>
  <c r="M1410" i="4"/>
  <c r="M1409" i="4"/>
  <c r="M1408" i="4"/>
  <c r="M1407" i="4"/>
  <c r="M1406" i="4"/>
  <c r="M1405" i="4"/>
  <c r="M1404" i="4"/>
  <c r="M1403" i="4"/>
  <c r="M1402" i="4"/>
  <c r="M1401" i="4"/>
  <c r="M1400" i="4"/>
  <c r="M1399" i="4"/>
  <c r="M1398" i="4"/>
  <c r="M1397" i="4"/>
  <c r="M1396" i="4"/>
  <c r="M1395" i="4"/>
  <c r="M1394" i="4"/>
  <c r="M1393" i="4"/>
  <c r="M1392" i="4"/>
  <c r="M1391" i="4"/>
  <c r="M1390" i="4"/>
  <c r="M1389" i="4"/>
  <c r="M1388" i="4"/>
  <c r="M1387" i="4"/>
  <c r="M1386" i="4"/>
  <c r="M1385" i="4"/>
  <c r="M1384" i="4"/>
  <c r="M1383" i="4"/>
  <c r="M1382" i="4"/>
  <c r="M1381" i="4"/>
  <c r="M1380" i="4"/>
  <c r="M1379" i="4"/>
  <c r="M1378" i="4"/>
  <c r="M1377" i="4"/>
  <c r="M1376" i="4"/>
  <c r="M1375" i="4"/>
  <c r="M1374" i="4"/>
  <c r="M1373" i="4"/>
  <c r="M1372" i="4"/>
  <c r="M1371" i="4"/>
  <c r="M1370" i="4"/>
  <c r="M1369" i="4"/>
  <c r="M1368" i="4"/>
  <c r="M1367" i="4"/>
  <c r="M1366" i="4"/>
  <c r="M1365" i="4"/>
  <c r="M1364" i="4"/>
  <c r="M1363" i="4"/>
  <c r="M1362" i="4"/>
  <c r="M1361" i="4"/>
  <c r="M1360" i="4"/>
  <c r="M1359" i="4"/>
  <c r="M1358" i="4"/>
  <c r="M1357" i="4"/>
  <c r="M1356" i="4"/>
  <c r="M1355" i="4"/>
  <c r="M1354" i="4"/>
  <c r="M1353" i="4"/>
  <c r="M1352" i="4"/>
  <c r="M1351" i="4"/>
  <c r="M1350" i="4"/>
  <c r="M1349" i="4"/>
  <c r="M1348" i="4"/>
  <c r="M1347" i="4"/>
  <c r="M1346" i="4"/>
  <c r="M1345" i="4"/>
  <c r="M1344" i="4"/>
  <c r="M1343" i="4"/>
  <c r="M1342" i="4"/>
  <c r="M1341" i="4"/>
  <c r="M1340" i="4"/>
  <c r="M1339" i="4"/>
  <c r="M1338" i="4"/>
  <c r="M1337" i="4"/>
  <c r="M1336" i="4"/>
  <c r="M1335" i="4"/>
  <c r="M1334" i="4"/>
  <c r="M1333" i="4"/>
  <c r="M1332" i="4"/>
  <c r="M1331" i="4"/>
  <c r="M1330" i="4"/>
  <c r="M1329" i="4"/>
  <c r="M1328" i="4"/>
  <c r="M1327" i="4"/>
  <c r="M1326" i="4"/>
  <c r="M1325" i="4"/>
  <c r="M1324" i="4"/>
  <c r="M1323" i="4"/>
  <c r="M1322" i="4"/>
  <c r="M1321" i="4"/>
  <c r="M1320" i="4"/>
  <c r="M1319" i="4"/>
  <c r="M1318" i="4"/>
  <c r="M1317" i="4"/>
  <c r="M1316" i="4"/>
  <c r="M1315" i="4"/>
  <c r="M1314" i="4"/>
  <c r="M1313" i="4"/>
  <c r="M1312" i="4"/>
  <c r="M1311" i="4"/>
  <c r="M1310" i="4"/>
  <c r="M1309" i="4"/>
  <c r="M1308" i="4"/>
  <c r="M1307" i="4"/>
  <c r="M1306" i="4"/>
  <c r="M1305" i="4"/>
  <c r="M1304" i="4"/>
  <c r="M1303" i="4"/>
  <c r="M1302" i="4"/>
  <c r="M1301" i="4"/>
  <c r="M1300" i="4"/>
  <c r="M1299" i="4"/>
  <c r="M1298" i="4"/>
  <c r="M1297" i="4"/>
  <c r="M1296" i="4"/>
  <c r="M1295" i="4"/>
  <c r="M1294" i="4"/>
  <c r="M1293" i="4"/>
  <c r="M1292" i="4"/>
  <c r="M1291" i="4"/>
  <c r="M1290" i="4"/>
  <c r="M1289" i="4"/>
  <c r="M1288" i="4"/>
  <c r="M1287" i="4"/>
  <c r="M1286" i="4"/>
  <c r="M1285" i="4"/>
  <c r="M1284" i="4"/>
  <c r="M1283" i="4"/>
  <c r="M1282" i="4"/>
  <c r="M1281" i="4"/>
  <c r="M1280" i="4"/>
  <c r="M1279" i="4"/>
  <c r="M1278" i="4"/>
  <c r="M1277" i="4"/>
  <c r="M1276" i="4"/>
  <c r="M1275" i="4"/>
  <c r="M1274" i="4"/>
  <c r="M1273" i="4"/>
  <c r="M1272" i="4"/>
  <c r="M1271" i="4"/>
  <c r="M1270" i="4"/>
  <c r="M1269" i="4"/>
  <c r="M1268" i="4"/>
  <c r="M1267" i="4"/>
  <c r="M1266" i="4"/>
  <c r="M1265" i="4"/>
  <c r="M1264" i="4"/>
  <c r="M1263" i="4"/>
  <c r="M1262" i="4"/>
  <c r="M1261" i="4"/>
  <c r="M1260" i="4"/>
  <c r="M1259" i="4"/>
  <c r="M1258" i="4"/>
  <c r="M1257" i="4"/>
  <c r="M1256" i="4"/>
  <c r="M1255" i="4"/>
  <c r="M1254" i="4"/>
  <c r="M1253" i="4"/>
  <c r="M1252" i="4"/>
  <c r="M1251" i="4"/>
  <c r="M1250" i="4"/>
  <c r="M1249" i="4"/>
  <c r="M1248" i="4"/>
  <c r="M1247" i="4"/>
  <c r="M1246" i="4"/>
  <c r="M1245" i="4"/>
  <c r="M1244" i="4"/>
  <c r="M1243" i="4"/>
  <c r="M1242" i="4"/>
  <c r="M1241" i="4"/>
  <c r="M1240" i="4"/>
  <c r="M1239" i="4"/>
  <c r="M1238" i="4"/>
  <c r="M1237" i="4"/>
  <c r="M1236" i="4"/>
  <c r="M1235" i="4"/>
  <c r="M1234" i="4"/>
  <c r="M1233" i="4"/>
  <c r="M1232" i="4"/>
  <c r="M1231" i="4"/>
  <c r="M1230" i="4"/>
  <c r="M1229" i="4"/>
  <c r="M1228" i="4"/>
  <c r="M1227" i="4"/>
  <c r="M1226" i="4"/>
  <c r="M1225" i="4"/>
  <c r="M1224" i="4"/>
  <c r="M1223" i="4"/>
  <c r="M1222" i="4"/>
  <c r="M1221" i="4"/>
  <c r="M1220" i="4"/>
  <c r="M1219" i="4"/>
  <c r="M1218" i="4"/>
  <c r="M1217" i="4"/>
  <c r="M1216" i="4"/>
  <c r="M1215" i="4"/>
  <c r="M1214" i="4"/>
  <c r="M1213" i="4"/>
  <c r="M1212" i="4"/>
  <c r="M1211" i="4"/>
  <c r="M1210" i="4"/>
  <c r="M1209" i="4"/>
  <c r="M1208" i="4"/>
  <c r="M1207" i="4"/>
  <c r="M1206" i="4"/>
  <c r="M1205" i="4"/>
  <c r="M1204" i="4"/>
  <c r="M1203" i="4"/>
  <c r="M1202" i="4"/>
  <c r="M1201" i="4"/>
  <c r="M1200" i="4"/>
  <c r="M1199" i="4"/>
  <c r="M1198" i="4"/>
  <c r="M1197" i="4"/>
  <c r="M1196" i="4"/>
  <c r="M1195" i="4"/>
  <c r="M1194" i="4"/>
  <c r="M1193" i="4"/>
  <c r="M1192" i="4"/>
  <c r="M1191" i="4"/>
  <c r="M1190" i="4"/>
  <c r="M1189" i="4"/>
  <c r="M1188" i="4"/>
  <c r="M1187" i="4"/>
  <c r="M1186" i="4"/>
  <c r="M1185" i="4"/>
  <c r="M1184" i="4"/>
  <c r="M1183" i="4"/>
  <c r="M1182" i="4"/>
  <c r="M1181" i="4"/>
  <c r="M1180" i="4"/>
  <c r="M1179" i="4"/>
  <c r="M1178" i="4"/>
  <c r="M1177" i="4"/>
  <c r="M1176" i="4"/>
  <c r="M1175" i="4"/>
  <c r="M1174" i="4"/>
  <c r="M1173" i="4"/>
  <c r="M1172" i="4"/>
  <c r="M1171" i="4"/>
  <c r="M1170" i="4"/>
  <c r="M1169" i="4"/>
  <c r="M1168" i="4"/>
  <c r="M1167" i="4"/>
  <c r="M1166" i="4"/>
  <c r="M1165" i="4"/>
  <c r="M1164" i="4"/>
  <c r="M1163" i="4"/>
  <c r="M1162" i="4"/>
  <c r="M1161" i="4"/>
  <c r="M1160" i="4"/>
  <c r="M1159" i="4"/>
  <c r="M1158" i="4"/>
  <c r="M1157" i="4"/>
  <c r="M1156" i="4"/>
  <c r="M1155" i="4"/>
  <c r="M1154" i="4"/>
  <c r="M1153" i="4"/>
  <c r="M1152" i="4"/>
  <c r="M1151" i="4"/>
  <c r="M1150" i="4"/>
  <c r="M1149" i="4"/>
  <c r="M1148" i="4"/>
  <c r="M1147" i="4"/>
  <c r="M1146" i="4"/>
  <c r="M1145" i="4"/>
  <c r="M1144" i="4"/>
  <c r="M1143" i="4"/>
  <c r="M1142" i="4"/>
  <c r="M1141" i="4"/>
  <c r="M1140" i="4"/>
  <c r="M1139" i="4"/>
  <c r="M1138" i="4"/>
  <c r="M1137" i="4"/>
  <c r="M1136" i="4"/>
  <c r="M1135" i="4"/>
  <c r="M1134" i="4"/>
  <c r="M1133" i="4"/>
  <c r="M1132" i="4"/>
  <c r="M1131" i="4"/>
  <c r="M1130" i="4"/>
  <c r="M1129" i="4"/>
  <c r="M1128" i="4"/>
  <c r="M1127" i="4"/>
  <c r="M1126" i="4"/>
  <c r="M1125" i="4"/>
  <c r="M1124" i="4"/>
  <c r="M1123" i="4"/>
  <c r="M1122" i="4"/>
  <c r="M1121" i="4"/>
  <c r="M1120" i="4"/>
  <c r="M1119" i="4"/>
  <c r="M1118" i="4"/>
  <c r="M1117" i="4"/>
  <c r="M1116" i="4"/>
  <c r="M1115" i="4"/>
  <c r="M1114" i="4"/>
  <c r="M1113" i="4"/>
  <c r="M1112" i="4"/>
  <c r="M1111" i="4"/>
  <c r="M1110" i="4"/>
  <c r="M1109" i="4"/>
  <c r="M1108" i="4"/>
  <c r="M1107" i="4"/>
  <c r="M1106" i="4"/>
  <c r="M1105" i="4"/>
  <c r="M1104" i="4"/>
  <c r="M1103" i="4"/>
  <c r="M1102" i="4"/>
  <c r="M1101" i="4"/>
  <c r="M1100" i="4"/>
  <c r="M1099" i="4"/>
  <c r="M1098" i="4"/>
  <c r="M1097" i="4"/>
  <c r="M1096" i="4"/>
  <c r="M1095" i="4"/>
  <c r="M1094" i="4"/>
  <c r="M1093" i="4"/>
  <c r="M1092" i="4"/>
  <c r="M1091" i="4"/>
  <c r="M1090" i="4"/>
  <c r="M1089" i="4"/>
  <c r="M1088" i="4"/>
  <c r="M1087" i="4"/>
  <c r="M1086" i="4"/>
  <c r="M1085" i="4"/>
  <c r="M1084" i="4"/>
  <c r="M1083" i="4"/>
  <c r="M1082" i="4"/>
  <c r="M1081" i="4"/>
  <c r="M1080" i="4"/>
  <c r="M1079" i="4"/>
  <c r="M1078" i="4"/>
  <c r="M1077" i="4"/>
  <c r="M1076" i="4"/>
  <c r="M1075" i="4"/>
  <c r="M1074" i="4"/>
  <c r="M1073" i="4"/>
  <c r="M1072" i="4"/>
  <c r="M1071" i="4"/>
  <c r="M1070" i="4"/>
  <c r="M1069" i="4"/>
  <c r="M1068" i="4"/>
  <c r="M1067" i="4"/>
  <c r="M1066" i="4"/>
  <c r="M1065" i="4"/>
  <c r="M1064" i="4"/>
  <c r="M1063" i="4"/>
  <c r="M1062" i="4"/>
  <c r="M1061" i="4"/>
  <c r="M1060" i="4"/>
  <c r="M1059" i="4"/>
  <c r="M1058" i="4"/>
  <c r="M1057" i="4"/>
  <c r="M1056" i="4"/>
  <c r="M1055" i="4"/>
  <c r="M1054" i="4"/>
  <c r="M1053" i="4"/>
  <c r="M1052" i="4"/>
  <c r="M1051" i="4"/>
  <c r="M1050" i="4"/>
  <c r="M1049" i="4"/>
  <c r="M1048" i="4"/>
  <c r="M1047" i="4"/>
  <c r="M1046" i="4"/>
  <c r="M1045" i="4"/>
  <c r="M1044" i="4"/>
  <c r="M1043" i="4"/>
  <c r="M1042" i="4"/>
  <c r="M1041" i="4"/>
  <c r="M1040" i="4"/>
  <c r="M1039" i="4"/>
  <c r="M1038" i="4"/>
  <c r="M1037" i="4"/>
  <c r="M1036" i="4"/>
  <c r="M1035" i="4"/>
  <c r="M1034" i="4"/>
  <c r="M1033" i="4"/>
  <c r="M1032" i="4"/>
  <c r="M1031" i="4"/>
  <c r="M1030" i="4"/>
  <c r="M1029" i="4"/>
  <c r="M1028" i="4"/>
  <c r="M1027" i="4"/>
  <c r="M1026" i="4"/>
  <c r="M1025" i="4"/>
  <c r="M1024" i="4"/>
  <c r="M1023" i="4"/>
  <c r="M1022" i="4"/>
  <c r="M1021" i="4"/>
  <c r="M1020" i="4"/>
  <c r="M1019" i="4"/>
  <c r="M1018" i="4"/>
  <c r="M1017" i="4"/>
  <c r="M1016" i="4"/>
  <c r="M1015" i="4"/>
  <c r="M1014" i="4"/>
  <c r="M1013" i="4"/>
  <c r="M1012" i="4"/>
  <c r="M1011" i="4"/>
  <c r="M1010" i="4"/>
  <c r="M1009" i="4"/>
  <c r="M1008" i="4"/>
  <c r="M1007" i="4"/>
  <c r="M1006" i="4"/>
  <c r="M1005" i="4"/>
  <c r="M1004" i="4"/>
  <c r="M1003" i="4"/>
  <c r="M1002" i="4"/>
  <c r="M1001" i="4"/>
  <c r="M1000" i="4"/>
  <c r="M999" i="4"/>
  <c r="M998" i="4"/>
  <c r="M997" i="4"/>
  <c r="M996" i="4"/>
  <c r="M995" i="4"/>
  <c r="M994" i="4"/>
  <c r="M993" i="4"/>
  <c r="M992" i="4"/>
  <c r="M991" i="4"/>
  <c r="M990" i="4"/>
  <c r="M989" i="4"/>
  <c r="M988" i="4"/>
  <c r="M987" i="4"/>
  <c r="M986" i="4"/>
  <c r="M985" i="4"/>
  <c r="M984" i="4"/>
  <c r="M983" i="4"/>
  <c r="M982" i="4"/>
  <c r="M981" i="4"/>
  <c r="M980" i="4"/>
  <c r="M979" i="4"/>
  <c r="M978" i="4"/>
  <c r="M977" i="4"/>
  <c r="M976" i="4"/>
  <c r="M975" i="4"/>
  <c r="M974" i="4"/>
  <c r="M973" i="4"/>
  <c r="M972" i="4"/>
  <c r="M971" i="4"/>
  <c r="M970" i="4"/>
  <c r="M969" i="4"/>
  <c r="M968" i="4"/>
  <c r="M967" i="4"/>
  <c r="M966" i="4"/>
  <c r="M965" i="4"/>
  <c r="M964" i="4"/>
  <c r="M963" i="4"/>
  <c r="M962" i="4"/>
  <c r="M961" i="4"/>
  <c r="M960" i="4"/>
  <c r="M959" i="4"/>
  <c r="M958" i="4"/>
  <c r="M957" i="4"/>
  <c r="M956" i="4"/>
  <c r="M955" i="4"/>
  <c r="M954" i="4"/>
  <c r="M953" i="4"/>
  <c r="M952" i="4"/>
  <c r="M951" i="4"/>
  <c r="M950" i="4"/>
  <c r="M949" i="4"/>
  <c r="M948" i="4"/>
  <c r="M947" i="4"/>
  <c r="M946" i="4"/>
  <c r="M945" i="4"/>
  <c r="M944" i="4"/>
  <c r="M943" i="4"/>
  <c r="M942" i="4"/>
  <c r="M941" i="4"/>
  <c r="M940" i="4"/>
  <c r="M939" i="4"/>
  <c r="M938" i="4"/>
  <c r="M937" i="4"/>
  <c r="M936" i="4"/>
  <c r="M935" i="4"/>
  <c r="M934" i="4"/>
  <c r="M933" i="4"/>
  <c r="M932" i="4"/>
  <c r="M931" i="4"/>
  <c r="M930" i="4"/>
  <c r="M929" i="4"/>
  <c r="M928" i="4"/>
  <c r="M927" i="4"/>
  <c r="M926" i="4"/>
  <c r="M925" i="4"/>
  <c r="M924" i="4"/>
  <c r="M923" i="4"/>
  <c r="M922" i="4"/>
  <c r="M921" i="4"/>
  <c r="M920" i="4"/>
  <c r="M919" i="4"/>
  <c r="M918" i="4"/>
  <c r="M917" i="4"/>
  <c r="M916" i="4"/>
  <c r="M915" i="4"/>
  <c r="M914" i="4"/>
  <c r="M913" i="4"/>
  <c r="M912" i="4"/>
  <c r="M911" i="4"/>
  <c r="M910" i="4"/>
  <c r="M909" i="4"/>
  <c r="M908" i="4"/>
  <c r="M907" i="4"/>
  <c r="M906" i="4"/>
  <c r="M905" i="4"/>
  <c r="M904" i="4"/>
  <c r="M903" i="4"/>
  <c r="M902" i="4"/>
  <c r="M901" i="4"/>
  <c r="M900" i="4"/>
  <c r="M899" i="4"/>
  <c r="M898" i="4"/>
  <c r="M897" i="4"/>
  <c r="M896" i="4"/>
  <c r="M895" i="4"/>
  <c r="M894" i="4"/>
  <c r="M893" i="4"/>
  <c r="M892" i="4"/>
  <c r="M891" i="4"/>
  <c r="M890" i="4"/>
  <c r="M889" i="4"/>
  <c r="M888" i="4"/>
  <c r="M887" i="4"/>
  <c r="M886" i="4"/>
  <c r="M885" i="4"/>
  <c r="M884" i="4"/>
  <c r="M883" i="4"/>
  <c r="M882" i="4"/>
  <c r="M881" i="4"/>
  <c r="M880" i="4"/>
  <c r="M879" i="4"/>
  <c r="M878" i="4"/>
  <c r="M877" i="4"/>
  <c r="M876" i="4"/>
  <c r="M875" i="4"/>
  <c r="M874" i="4"/>
  <c r="M873" i="4"/>
  <c r="M872" i="4"/>
  <c r="M871" i="4"/>
  <c r="M870" i="4"/>
  <c r="M869" i="4"/>
  <c r="M868" i="4"/>
  <c r="M867" i="4"/>
  <c r="M866" i="4"/>
  <c r="M865" i="4"/>
  <c r="M864" i="4"/>
  <c r="M863" i="4"/>
  <c r="M862" i="4"/>
  <c r="M861" i="4"/>
  <c r="M860" i="4"/>
  <c r="M859" i="4"/>
  <c r="M858" i="4"/>
  <c r="M857" i="4"/>
  <c r="M856" i="4"/>
  <c r="M855" i="4"/>
  <c r="M854" i="4"/>
  <c r="M853" i="4"/>
  <c r="M852" i="4"/>
  <c r="M851" i="4"/>
  <c r="M850" i="4"/>
  <c r="M849" i="4"/>
  <c r="M848" i="4"/>
  <c r="M847" i="4"/>
  <c r="M846" i="4"/>
  <c r="M845" i="4"/>
  <c r="M844" i="4"/>
  <c r="M843" i="4"/>
  <c r="M842" i="4"/>
  <c r="M841" i="4"/>
  <c r="M840" i="4"/>
  <c r="M839" i="4"/>
  <c r="M838" i="4"/>
  <c r="M837" i="4"/>
  <c r="M836" i="4"/>
  <c r="M835" i="4"/>
  <c r="M834" i="4"/>
  <c r="M833" i="4"/>
  <c r="M832" i="4"/>
  <c r="M831" i="4"/>
  <c r="M830" i="4"/>
  <c r="M829" i="4"/>
  <c r="M828" i="4"/>
  <c r="M827" i="4"/>
  <c r="M826" i="4"/>
  <c r="M825" i="4"/>
  <c r="M824" i="4"/>
  <c r="M823" i="4"/>
  <c r="M822" i="4"/>
  <c r="M821" i="4"/>
  <c r="M820" i="4"/>
  <c r="M819" i="4"/>
  <c r="M818" i="4"/>
  <c r="M817" i="4"/>
  <c r="M816" i="4"/>
  <c r="M815" i="4"/>
  <c r="M814" i="4"/>
  <c r="M813" i="4"/>
  <c r="M812" i="4"/>
  <c r="M811" i="4"/>
  <c r="M810" i="4"/>
  <c r="M809" i="4"/>
  <c r="M808" i="4"/>
  <c r="M807" i="4"/>
  <c r="M806" i="4"/>
  <c r="M805" i="4"/>
  <c r="M804" i="4"/>
  <c r="M803" i="4"/>
  <c r="M802" i="4"/>
  <c r="M801" i="4"/>
  <c r="M800" i="4"/>
  <c r="M799" i="4"/>
  <c r="M798" i="4"/>
  <c r="M797" i="4"/>
  <c r="M796" i="4"/>
  <c r="M795" i="4"/>
  <c r="M794" i="4"/>
  <c r="M793" i="4"/>
  <c r="M792" i="4"/>
  <c r="M791" i="4"/>
  <c r="M790" i="4"/>
  <c r="M789" i="4"/>
  <c r="M788" i="4"/>
  <c r="M787" i="4"/>
  <c r="M786" i="4"/>
  <c r="M785" i="4"/>
  <c r="M784" i="4"/>
  <c r="M783" i="4"/>
  <c r="M782" i="4"/>
  <c r="M781" i="4"/>
  <c r="M780" i="4"/>
  <c r="M779" i="4"/>
  <c r="M778" i="4"/>
  <c r="M777" i="4"/>
  <c r="M776" i="4"/>
  <c r="M775" i="4"/>
  <c r="M774" i="4"/>
  <c r="M773" i="4"/>
  <c r="M772" i="4"/>
  <c r="M771" i="4"/>
  <c r="M770" i="4"/>
  <c r="M769" i="4"/>
  <c r="M768" i="4"/>
  <c r="M767" i="4"/>
  <c r="M766" i="4"/>
  <c r="M765" i="4"/>
  <c r="M764" i="4"/>
  <c r="M763" i="4"/>
  <c r="M762" i="4"/>
  <c r="M761" i="4"/>
  <c r="M760" i="4"/>
  <c r="M759" i="4"/>
  <c r="M758" i="4"/>
  <c r="M757" i="4"/>
  <c r="M756" i="4"/>
  <c r="M755" i="4"/>
  <c r="M754" i="4"/>
  <c r="M753" i="4"/>
  <c r="M752" i="4"/>
  <c r="M751" i="4"/>
  <c r="M750" i="4"/>
  <c r="M749" i="4"/>
  <c r="M748" i="4"/>
  <c r="M747" i="4"/>
  <c r="M746" i="4"/>
  <c r="M745" i="4"/>
  <c r="M744" i="4"/>
  <c r="M743" i="4"/>
  <c r="M742" i="4"/>
  <c r="M741" i="4"/>
  <c r="M740" i="4"/>
  <c r="M739" i="4"/>
  <c r="M738" i="4"/>
  <c r="M737" i="4"/>
  <c r="M736" i="4"/>
  <c r="M735" i="4"/>
  <c r="M734" i="4"/>
  <c r="M733" i="4"/>
  <c r="M732" i="4"/>
  <c r="M731" i="4"/>
  <c r="M730" i="4"/>
  <c r="M729" i="4"/>
  <c r="M728" i="4"/>
  <c r="M727" i="4"/>
  <c r="M726" i="4"/>
  <c r="M725" i="4"/>
  <c r="M724" i="4"/>
  <c r="M723" i="4"/>
  <c r="M722" i="4"/>
  <c r="M721" i="4"/>
  <c r="M720" i="4"/>
  <c r="M719" i="4"/>
  <c r="M718" i="4"/>
  <c r="M717" i="4"/>
  <c r="M716" i="4"/>
  <c r="M715" i="4"/>
  <c r="M714" i="4"/>
  <c r="M713" i="4"/>
  <c r="M712" i="4"/>
  <c r="M711" i="4"/>
  <c r="M710" i="4"/>
  <c r="M709" i="4"/>
  <c r="M708" i="4"/>
  <c r="M707" i="4"/>
  <c r="M706" i="4"/>
  <c r="M705" i="4"/>
  <c r="M704" i="4"/>
  <c r="M703" i="4"/>
  <c r="M702" i="4"/>
  <c r="M701" i="4"/>
  <c r="M700" i="4"/>
  <c r="M699" i="4"/>
  <c r="M698" i="4"/>
  <c r="M697" i="4"/>
  <c r="M696" i="4"/>
  <c r="M695" i="4"/>
  <c r="M694" i="4"/>
  <c r="M693" i="4"/>
  <c r="M692" i="4"/>
  <c r="M691" i="4"/>
  <c r="M690" i="4"/>
  <c r="M689" i="4"/>
  <c r="M688" i="4"/>
  <c r="M687" i="4"/>
  <c r="M686" i="4"/>
  <c r="M685" i="4"/>
  <c r="M684" i="4"/>
  <c r="M683" i="4"/>
  <c r="M682" i="4"/>
  <c r="M681" i="4"/>
  <c r="M680" i="4"/>
  <c r="M679" i="4"/>
  <c r="M678" i="4"/>
  <c r="M677" i="4"/>
  <c r="M676" i="4"/>
  <c r="M675" i="4"/>
  <c r="M674" i="4"/>
  <c r="M673" i="4"/>
  <c r="M672" i="4"/>
  <c r="M671" i="4"/>
  <c r="M670" i="4"/>
  <c r="M669" i="4"/>
  <c r="M668" i="4"/>
  <c r="M667" i="4"/>
  <c r="M666" i="4"/>
  <c r="M665" i="4"/>
  <c r="M664" i="4"/>
  <c r="M663" i="4"/>
  <c r="M662" i="4"/>
  <c r="M661" i="4"/>
  <c r="M660" i="4"/>
  <c r="M659" i="4"/>
  <c r="M658" i="4"/>
  <c r="M657" i="4"/>
  <c r="M656" i="4"/>
  <c r="M655" i="4"/>
  <c r="M654" i="4"/>
  <c r="M653" i="4"/>
  <c r="M652" i="4"/>
  <c r="M651" i="4"/>
  <c r="M650" i="4"/>
  <c r="M649" i="4"/>
  <c r="M648" i="4"/>
  <c r="M647" i="4"/>
  <c r="M646" i="4"/>
  <c r="M645" i="4"/>
  <c r="M644" i="4"/>
  <c r="M643" i="4"/>
  <c r="M642" i="4"/>
  <c r="M641" i="4"/>
  <c r="M640" i="4"/>
  <c r="M639" i="4"/>
  <c r="M638" i="4"/>
  <c r="M637" i="4"/>
  <c r="M636" i="4"/>
  <c r="M635" i="4"/>
  <c r="M634" i="4"/>
  <c r="M633" i="4"/>
  <c r="M632" i="4"/>
  <c r="M631" i="4"/>
  <c r="M630" i="4"/>
  <c r="M629" i="4"/>
  <c r="M628" i="4"/>
  <c r="M627" i="4"/>
  <c r="M626" i="4"/>
  <c r="M625" i="4"/>
  <c r="M624" i="4"/>
  <c r="M623" i="4"/>
  <c r="M622" i="4"/>
  <c r="M621" i="4"/>
  <c r="M620" i="4"/>
  <c r="M619" i="4"/>
  <c r="M618" i="4"/>
  <c r="M617" i="4"/>
  <c r="M616" i="4"/>
  <c r="M615" i="4"/>
  <c r="M614" i="4"/>
  <c r="M613" i="4"/>
  <c r="M612" i="4"/>
  <c r="M611" i="4"/>
  <c r="M610" i="4"/>
  <c r="M609" i="4"/>
  <c r="M608" i="4"/>
  <c r="M607" i="4"/>
  <c r="M606" i="4"/>
  <c r="M605" i="4"/>
  <c r="M604" i="4"/>
  <c r="M603" i="4"/>
  <c r="M602" i="4"/>
  <c r="M601" i="4"/>
  <c r="M600" i="4"/>
  <c r="M599" i="4"/>
  <c r="M598" i="4"/>
  <c r="M597" i="4"/>
  <c r="M596" i="4"/>
  <c r="M595" i="4"/>
  <c r="M594" i="4"/>
  <c r="M593" i="4"/>
  <c r="M592" i="4"/>
  <c r="M591" i="4"/>
  <c r="M590" i="4"/>
  <c r="M589" i="4"/>
  <c r="M588" i="4"/>
  <c r="M587" i="4"/>
  <c r="M586" i="4"/>
  <c r="M585" i="4"/>
  <c r="M584" i="4"/>
  <c r="M583" i="4"/>
  <c r="M582" i="4"/>
  <c r="M581" i="4"/>
  <c r="M580" i="4"/>
  <c r="M579" i="4"/>
  <c r="M578" i="4"/>
  <c r="M577" i="4"/>
  <c r="M576" i="4"/>
  <c r="M575" i="4"/>
  <c r="M574" i="4"/>
  <c r="M573" i="4"/>
  <c r="M572" i="4"/>
  <c r="M571" i="4"/>
  <c r="M570" i="4"/>
  <c r="M569" i="4"/>
  <c r="M568" i="4"/>
  <c r="M567" i="4"/>
  <c r="M566" i="4"/>
  <c r="M565" i="4"/>
  <c r="M564" i="4"/>
  <c r="M563" i="4"/>
  <c r="M562" i="4"/>
  <c r="M561" i="4"/>
  <c r="M560" i="4"/>
  <c r="M559" i="4"/>
  <c r="M558" i="4"/>
  <c r="M557" i="4"/>
  <c r="M556" i="4"/>
  <c r="M555" i="4"/>
  <c r="M554" i="4"/>
  <c r="M553" i="4"/>
  <c r="M552" i="4"/>
  <c r="M551" i="4"/>
  <c r="M550" i="4"/>
  <c r="M549" i="4"/>
  <c r="M548" i="4"/>
  <c r="M547" i="4"/>
  <c r="M546" i="4"/>
  <c r="M545" i="4"/>
  <c r="M544" i="4"/>
  <c r="M543" i="4"/>
  <c r="M542" i="4"/>
  <c r="M541" i="4"/>
  <c r="M540" i="4"/>
  <c r="M539" i="4"/>
  <c r="M538" i="4"/>
  <c r="M537" i="4"/>
  <c r="M536" i="4"/>
  <c r="M535" i="4"/>
  <c r="M534" i="4"/>
  <c r="M533" i="4"/>
  <c r="M532" i="4"/>
  <c r="M531" i="4"/>
  <c r="M530" i="4"/>
  <c r="M529" i="4"/>
  <c r="M528" i="4"/>
  <c r="M527" i="4"/>
  <c r="M526" i="4"/>
  <c r="M525" i="4"/>
  <c r="M524" i="4"/>
  <c r="M523" i="4"/>
  <c r="M522" i="4"/>
  <c r="M521" i="4"/>
  <c r="M520" i="4"/>
  <c r="M519" i="4"/>
  <c r="M518" i="4"/>
  <c r="M517" i="4"/>
  <c r="M516" i="4"/>
  <c r="M515" i="4"/>
  <c r="M514" i="4"/>
  <c r="M513" i="4"/>
  <c r="M512" i="4"/>
  <c r="M511" i="4"/>
  <c r="M510" i="4"/>
  <c r="M509" i="4"/>
  <c r="M508" i="4"/>
  <c r="M507" i="4"/>
  <c r="M506" i="4"/>
  <c r="M505" i="4"/>
  <c r="M504" i="4"/>
  <c r="M503" i="4"/>
  <c r="M502" i="4"/>
  <c r="M501" i="4"/>
  <c r="M500" i="4"/>
  <c r="M499" i="4"/>
  <c r="M498" i="4"/>
  <c r="M497" i="4"/>
  <c r="M496" i="4"/>
  <c r="M495" i="4"/>
  <c r="M494" i="4"/>
  <c r="M493" i="4"/>
  <c r="M492" i="4"/>
  <c r="M491" i="4"/>
  <c r="M490" i="4"/>
  <c r="M489" i="4"/>
  <c r="M488" i="4"/>
  <c r="M487" i="4"/>
  <c r="M486" i="4"/>
  <c r="M485" i="4"/>
  <c r="M484" i="4"/>
  <c r="M483" i="4"/>
  <c r="M482" i="4"/>
  <c r="M481" i="4"/>
  <c r="M480" i="4"/>
  <c r="M479" i="4"/>
  <c r="M478" i="4"/>
  <c r="M477" i="4"/>
  <c r="M476" i="4"/>
  <c r="M475" i="4"/>
  <c r="M474" i="4"/>
  <c r="M473" i="4"/>
  <c r="M472" i="4"/>
  <c r="M471" i="4"/>
  <c r="M470" i="4"/>
  <c r="M469" i="4"/>
  <c r="M468" i="4"/>
  <c r="M467" i="4"/>
  <c r="M466" i="4"/>
  <c r="M465" i="4"/>
  <c r="M464" i="4"/>
  <c r="M463" i="4"/>
  <c r="M462" i="4"/>
  <c r="M461" i="4"/>
  <c r="M460" i="4"/>
  <c r="M459" i="4"/>
  <c r="M458" i="4"/>
  <c r="M457" i="4"/>
  <c r="M456" i="4"/>
  <c r="M455" i="4"/>
  <c r="M454" i="4"/>
  <c r="M453" i="4"/>
  <c r="M452" i="4"/>
  <c r="M451" i="4"/>
  <c r="M450" i="4"/>
  <c r="M449" i="4"/>
  <c r="M448" i="4"/>
  <c r="M447" i="4"/>
  <c r="M446" i="4"/>
  <c r="M445" i="4"/>
  <c r="M444" i="4"/>
  <c r="M443" i="4"/>
  <c r="M442" i="4"/>
  <c r="M441" i="4"/>
  <c r="M440" i="4"/>
  <c r="M439" i="4"/>
  <c r="M438" i="4"/>
  <c r="M437" i="4"/>
  <c r="M436" i="4"/>
  <c r="M435" i="4"/>
  <c r="M434" i="4"/>
  <c r="M433" i="4"/>
  <c r="M432" i="4"/>
  <c r="M431" i="4"/>
  <c r="M430" i="4"/>
  <c r="M429" i="4"/>
  <c r="M428" i="4"/>
  <c r="M427" i="4"/>
  <c r="M426" i="4"/>
  <c r="M425" i="4"/>
  <c r="M424" i="4"/>
  <c r="M423" i="4"/>
  <c r="M422" i="4"/>
  <c r="M421" i="4"/>
  <c r="M420" i="4"/>
  <c r="M419" i="4"/>
  <c r="M418" i="4"/>
  <c r="M417" i="4"/>
  <c r="M416" i="4"/>
  <c r="M415" i="4"/>
  <c r="M414" i="4"/>
  <c r="M413" i="4"/>
  <c r="M412" i="4"/>
  <c r="M411" i="4"/>
  <c r="M410" i="4"/>
  <c r="M409" i="4"/>
  <c r="M408" i="4"/>
  <c r="M407" i="4"/>
  <c r="M406" i="4"/>
  <c r="M405" i="4"/>
  <c r="M404" i="4"/>
  <c r="M403" i="4"/>
  <c r="M402" i="4"/>
  <c r="M401" i="4"/>
  <c r="M400" i="4"/>
  <c r="M399" i="4"/>
  <c r="M398" i="4"/>
  <c r="M397" i="4"/>
  <c r="M396" i="4"/>
  <c r="M395" i="4"/>
  <c r="M394" i="4"/>
  <c r="M393" i="4"/>
  <c r="M392" i="4"/>
  <c r="M391" i="4"/>
  <c r="M390" i="4"/>
  <c r="M389" i="4"/>
  <c r="M388" i="4"/>
  <c r="M387" i="4"/>
  <c r="M386" i="4"/>
  <c r="M385" i="4"/>
  <c r="M384" i="4"/>
  <c r="M383" i="4"/>
  <c r="M382" i="4"/>
  <c r="M381" i="4"/>
  <c r="M380" i="4"/>
  <c r="M379" i="4"/>
  <c r="M378" i="4"/>
  <c r="M377" i="4"/>
  <c r="M376" i="4"/>
  <c r="M375" i="4"/>
  <c r="M374" i="4"/>
  <c r="M373" i="4"/>
  <c r="M372" i="4"/>
  <c r="M371" i="4"/>
  <c r="M370" i="4"/>
  <c r="M369" i="4"/>
  <c r="M368" i="4"/>
  <c r="M367" i="4"/>
  <c r="M366" i="4"/>
  <c r="M365" i="4"/>
  <c r="M364" i="4"/>
  <c r="M363" i="4"/>
  <c r="M362" i="4"/>
  <c r="M361" i="4"/>
  <c r="M360" i="4"/>
  <c r="M359" i="4"/>
  <c r="M358" i="4"/>
  <c r="M357" i="4"/>
  <c r="M356" i="4"/>
  <c r="M355" i="4"/>
  <c r="M354" i="4"/>
  <c r="M353" i="4"/>
  <c r="M352" i="4"/>
  <c r="M351" i="4"/>
  <c r="M350" i="4"/>
  <c r="M349" i="4"/>
  <c r="M348" i="4"/>
  <c r="M347" i="4"/>
  <c r="M346" i="4"/>
  <c r="M345" i="4"/>
  <c r="M344" i="4"/>
  <c r="M343" i="4"/>
  <c r="M342" i="4"/>
  <c r="M341" i="4"/>
  <c r="M340" i="4"/>
  <c r="M339" i="4"/>
  <c r="M338" i="4"/>
  <c r="M337" i="4"/>
  <c r="M336" i="4"/>
  <c r="M335" i="4"/>
  <c r="M334" i="4"/>
  <c r="M333" i="4"/>
  <c r="M332" i="4"/>
  <c r="M331" i="4"/>
  <c r="M330" i="4"/>
  <c r="M329" i="4"/>
  <c r="M328" i="4"/>
  <c r="M327" i="4"/>
  <c r="M326" i="4"/>
  <c r="M325" i="4"/>
  <c r="M324" i="4"/>
  <c r="M323" i="4"/>
  <c r="M322" i="4"/>
  <c r="M321" i="4"/>
  <c r="M320" i="4"/>
  <c r="M319" i="4"/>
  <c r="M318" i="4"/>
  <c r="M317" i="4"/>
  <c r="M316" i="4"/>
  <c r="M315" i="4"/>
  <c r="M314" i="4"/>
  <c r="M313" i="4"/>
  <c r="M312" i="4"/>
  <c r="M311" i="4"/>
  <c r="M310" i="4"/>
  <c r="M309" i="4"/>
  <c r="M308" i="4"/>
  <c r="M307" i="4"/>
  <c r="M306" i="4"/>
  <c r="M305" i="4"/>
  <c r="M304" i="4"/>
  <c r="M303" i="4"/>
  <c r="M302" i="4"/>
  <c r="M301" i="4"/>
  <c r="M300" i="4"/>
  <c r="M299" i="4"/>
  <c r="M298" i="4"/>
  <c r="M297" i="4"/>
  <c r="M296" i="4"/>
  <c r="M295" i="4"/>
  <c r="M294" i="4"/>
  <c r="M293" i="4"/>
  <c r="M292" i="4"/>
  <c r="M291" i="4"/>
  <c r="M290" i="4"/>
  <c r="M289" i="4"/>
  <c r="M288" i="4"/>
  <c r="M287" i="4"/>
  <c r="M286" i="4"/>
  <c r="M285" i="4"/>
  <c r="M284" i="4"/>
  <c r="M283" i="4"/>
  <c r="M282" i="4"/>
  <c r="M281" i="4"/>
  <c r="M280" i="4"/>
  <c r="M279" i="4"/>
  <c r="M278" i="4"/>
  <c r="M277" i="4"/>
  <c r="M276" i="4"/>
  <c r="M275" i="4"/>
  <c r="M274" i="4"/>
  <c r="M273" i="4"/>
  <c r="M272" i="4"/>
  <c r="M271" i="4"/>
  <c r="M270" i="4"/>
  <c r="M269" i="4"/>
  <c r="M268" i="4"/>
  <c r="M267" i="4"/>
  <c r="M266" i="4"/>
  <c r="M265" i="4"/>
  <c r="M264" i="4"/>
  <c r="M263" i="4"/>
  <c r="M262" i="4"/>
  <c r="M261" i="4"/>
  <c r="M260" i="4"/>
  <c r="M259" i="4"/>
  <c r="M258" i="4"/>
  <c r="M257" i="4"/>
  <c r="M256" i="4"/>
  <c r="M255" i="4"/>
  <c r="M254" i="4"/>
  <c r="M253" i="4"/>
  <c r="M252" i="4"/>
  <c r="M251" i="4"/>
  <c r="M250" i="4"/>
  <c r="M249" i="4"/>
  <c r="M248" i="4"/>
  <c r="M247" i="4"/>
  <c r="M246" i="4"/>
  <c r="M245" i="4"/>
  <c r="M244" i="4"/>
  <c r="M243" i="4"/>
  <c r="M242" i="4"/>
  <c r="M241" i="4"/>
  <c r="M240" i="4"/>
  <c r="M239" i="4"/>
  <c r="M238" i="4"/>
  <c r="M237" i="4"/>
  <c r="M236" i="4"/>
  <c r="M235" i="4"/>
  <c r="M234" i="4"/>
  <c r="M233" i="4"/>
  <c r="M232" i="4"/>
  <c r="M231" i="4"/>
  <c r="M230" i="4"/>
  <c r="M229" i="4"/>
  <c r="M228" i="4"/>
  <c r="M227" i="4"/>
  <c r="M226" i="4"/>
  <c r="M225" i="4"/>
  <c r="M224" i="4"/>
  <c r="M223" i="4"/>
  <c r="M222" i="4"/>
  <c r="M221" i="4"/>
  <c r="M220" i="4"/>
  <c r="M219" i="4"/>
  <c r="M218" i="4"/>
  <c r="M217" i="4"/>
  <c r="M216" i="4"/>
  <c r="M215" i="4"/>
  <c r="M214" i="4"/>
  <c r="M213" i="4"/>
  <c r="M212" i="4"/>
  <c r="M211" i="4"/>
  <c r="M210" i="4"/>
  <c r="M209" i="4"/>
  <c r="M208" i="4"/>
  <c r="M207" i="4"/>
  <c r="M206" i="4"/>
  <c r="M205" i="4"/>
  <c r="M204" i="4"/>
  <c r="M203" i="4"/>
  <c r="M202" i="4"/>
  <c r="M201" i="4"/>
  <c r="M200" i="4"/>
  <c r="M199" i="4"/>
  <c r="M198" i="4"/>
  <c r="M197" i="4"/>
  <c r="M196" i="4"/>
  <c r="M195" i="4"/>
  <c r="M194" i="4"/>
  <c r="M193" i="4"/>
  <c r="M192" i="4"/>
  <c r="M191" i="4"/>
  <c r="M190" i="4"/>
  <c r="M189" i="4"/>
  <c r="M188" i="4"/>
  <c r="M187" i="4"/>
  <c r="M186" i="4"/>
  <c r="M185" i="4"/>
  <c r="M184" i="4"/>
  <c r="M183" i="4"/>
  <c r="M182" i="4"/>
  <c r="M181" i="4"/>
  <c r="M180" i="4"/>
  <c r="M179" i="4"/>
  <c r="M178" i="4"/>
  <c r="M177" i="4"/>
  <c r="M176" i="4"/>
  <c r="M175" i="4"/>
  <c r="M174" i="4"/>
  <c r="M173" i="4"/>
  <c r="M172" i="4"/>
  <c r="M171" i="4"/>
  <c r="M170" i="4"/>
  <c r="M169" i="4"/>
  <c r="M168" i="4"/>
  <c r="M167" i="4"/>
  <c r="M166" i="4"/>
  <c r="M165" i="4"/>
  <c r="M164" i="4"/>
  <c r="M163" i="4"/>
  <c r="M162" i="4"/>
  <c r="M161" i="4"/>
  <c r="M160" i="4"/>
  <c r="M159" i="4"/>
  <c r="M158" i="4"/>
  <c r="M157" i="4"/>
  <c r="M156" i="4"/>
  <c r="M155" i="4"/>
  <c r="M154" i="4"/>
  <c r="M153" i="4"/>
  <c r="M152" i="4"/>
  <c r="M151" i="4"/>
  <c r="M150" i="4"/>
  <c r="M149" i="4"/>
  <c r="M148" i="4"/>
  <c r="M147" i="4"/>
  <c r="M146" i="4"/>
  <c r="M145" i="4"/>
  <c r="M144" i="4"/>
  <c r="M143" i="4"/>
  <c r="M142" i="4"/>
  <c r="M141" i="4"/>
  <c r="M140" i="4"/>
  <c r="M139" i="4"/>
  <c r="M138" i="4"/>
  <c r="M137" i="4"/>
  <c r="M136" i="4"/>
  <c r="M135" i="4"/>
  <c r="M134" i="4"/>
  <c r="M133" i="4"/>
  <c r="M132" i="4"/>
  <c r="M131" i="4"/>
  <c r="M130" i="4"/>
  <c r="M129" i="4"/>
  <c r="M128" i="4"/>
  <c r="M127" i="4"/>
  <c r="M126" i="4"/>
  <c r="M125" i="4"/>
  <c r="M124" i="4"/>
  <c r="M123" i="4"/>
  <c r="M122" i="4"/>
  <c r="M121" i="4"/>
  <c r="M120" i="4"/>
  <c r="M119" i="4"/>
  <c r="M118" i="4"/>
  <c r="M117" i="4"/>
  <c r="M116" i="4"/>
  <c r="M115" i="4"/>
  <c r="M114" i="4"/>
  <c r="M113" i="4"/>
  <c r="M112" i="4"/>
  <c r="M111" i="4"/>
  <c r="M110" i="4"/>
  <c r="M109" i="4"/>
  <c r="M108" i="4"/>
  <c r="M107" i="4"/>
  <c r="M106" i="4"/>
  <c r="M105" i="4"/>
  <c r="M104" i="4"/>
  <c r="M103" i="4"/>
  <c r="M102" i="4"/>
  <c r="M101" i="4"/>
  <c r="M100" i="4"/>
  <c r="M99" i="4"/>
  <c r="M98" i="4"/>
  <c r="M97" i="4"/>
  <c r="M96" i="4"/>
  <c r="M95" i="4"/>
  <c r="M94" i="4"/>
  <c r="M93" i="4"/>
  <c r="M92" i="4"/>
  <c r="M91" i="4"/>
  <c r="M90" i="4"/>
  <c r="M89" i="4"/>
  <c r="M88" i="4"/>
  <c r="M87" i="4"/>
  <c r="M86" i="4"/>
  <c r="M85" i="4"/>
  <c r="M84" i="4"/>
  <c r="M83" i="4"/>
  <c r="M82" i="4"/>
  <c r="M81" i="4"/>
  <c r="M80" i="4"/>
  <c r="M79" i="4"/>
  <c r="M78" i="4"/>
  <c r="M77" i="4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M63" i="4"/>
  <c r="M62" i="4"/>
  <c r="M61" i="4"/>
  <c r="M60" i="4"/>
  <c r="M59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K3396" i="4"/>
  <c r="K3395" i="4"/>
  <c r="K3394" i="4"/>
  <c r="K3393" i="4"/>
  <c r="K3392" i="4"/>
  <c r="K3391" i="4"/>
  <c r="K3390" i="4"/>
  <c r="K3389" i="4"/>
  <c r="K3388" i="4"/>
  <c r="K3387" i="4"/>
  <c r="K3386" i="4"/>
  <c r="K3385" i="4"/>
  <c r="K3384" i="4"/>
  <c r="K3383" i="4"/>
  <c r="K3382" i="4"/>
  <c r="K3381" i="4"/>
  <c r="K3380" i="4"/>
  <c r="K3379" i="4"/>
  <c r="K3378" i="4"/>
  <c r="K3377" i="4"/>
  <c r="K3376" i="4"/>
  <c r="K3375" i="4"/>
  <c r="K3374" i="4"/>
  <c r="K3373" i="4"/>
  <c r="K3372" i="4"/>
  <c r="K3371" i="4"/>
  <c r="K3370" i="4"/>
  <c r="K3369" i="4"/>
  <c r="K3368" i="4"/>
  <c r="K3367" i="4"/>
  <c r="K3366" i="4"/>
  <c r="K3365" i="4"/>
  <c r="K3364" i="4"/>
  <c r="K3363" i="4"/>
  <c r="K3362" i="4"/>
  <c r="K3361" i="4"/>
  <c r="K3360" i="4"/>
  <c r="K3359" i="4"/>
  <c r="K3358" i="4"/>
  <c r="K3357" i="4"/>
  <c r="K3356" i="4"/>
  <c r="K3355" i="4"/>
  <c r="K3354" i="4"/>
  <c r="K3353" i="4"/>
  <c r="K3352" i="4"/>
  <c r="K3351" i="4"/>
  <c r="K3350" i="4"/>
  <c r="K3349" i="4"/>
  <c r="K3348" i="4"/>
  <c r="K3347" i="4"/>
  <c r="K3346" i="4"/>
  <c r="K3345" i="4"/>
  <c r="K3344" i="4"/>
  <c r="K3343" i="4"/>
  <c r="K3342" i="4"/>
  <c r="K3341" i="4"/>
  <c r="K3340" i="4"/>
  <c r="K3339" i="4"/>
  <c r="K3338" i="4"/>
  <c r="K3337" i="4"/>
  <c r="K3336" i="4"/>
  <c r="K3335" i="4"/>
  <c r="K3334" i="4"/>
  <c r="K3333" i="4"/>
  <c r="K3332" i="4"/>
  <c r="K3331" i="4"/>
  <c r="K3330" i="4"/>
  <c r="K3329" i="4"/>
  <c r="K3328" i="4"/>
  <c r="K3327" i="4"/>
  <c r="K3326" i="4"/>
  <c r="K3325" i="4"/>
  <c r="K3324" i="4"/>
  <c r="K3323" i="4"/>
  <c r="K3322" i="4"/>
  <c r="K3321" i="4"/>
  <c r="K3320" i="4"/>
  <c r="K3319" i="4"/>
  <c r="K3318" i="4"/>
  <c r="K3317" i="4"/>
  <c r="K3316" i="4"/>
  <c r="K3315" i="4"/>
  <c r="K3314" i="4"/>
  <c r="K3313" i="4"/>
  <c r="K3312" i="4"/>
  <c r="K3311" i="4"/>
  <c r="K3310" i="4"/>
  <c r="K3309" i="4"/>
  <c r="K3308" i="4"/>
  <c r="K3307" i="4"/>
  <c r="K3306" i="4"/>
  <c r="K3305" i="4"/>
  <c r="K3304" i="4"/>
  <c r="K3303" i="4"/>
  <c r="K3302" i="4"/>
  <c r="K3301" i="4"/>
  <c r="K3300" i="4"/>
  <c r="K3299" i="4"/>
  <c r="K3298" i="4"/>
  <c r="K3297" i="4"/>
  <c r="K3296" i="4"/>
  <c r="K3295" i="4"/>
  <c r="K3294" i="4"/>
  <c r="K3293" i="4"/>
  <c r="K3292" i="4"/>
  <c r="K3291" i="4"/>
  <c r="K3290" i="4"/>
  <c r="K3289" i="4"/>
  <c r="K3288" i="4"/>
  <c r="K3287" i="4"/>
  <c r="K3286" i="4"/>
  <c r="K3285" i="4"/>
  <c r="K3284" i="4"/>
  <c r="K3283" i="4"/>
  <c r="K3282" i="4"/>
  <c r="K3281" i="4"/>
  <c r="K3280" i="4"/>
  <c r="K3279" i="4"/>
  <c r="K3278" i="4"/>
  <c r="K3277" i="4"/>
  <c r="K3276" i="4"/>
  <c r="K3275" i="4"/>
  <c r="K3274" i="4"/>
  <c r="K3273" i="4"/>
  <c r="K3272" i="4"/>
  <c r="K3271" i="4"/>
  <c r="K3270" i="4"/>
  <c r="K3269" i="4"/>
  <c r="K3268" i="4"/>
  <c r="K3267" i="4"/>
  <c r="K3266" i="4"/>
  <c r="K3265" i="4"/>
  <c r="K3264" i="4"/>
  <c r="K3263" i="4"/>
  <c r="K3262" i="4"/>
  <c r="K3261" i="4"/>
  <c r="K3260" i="4"/>
  <c r="K3259" i="4"/>
  <c r="K3258" i="4"/>
  <c r="K3257" i="4"/>
  <c r="K3256" i="4"/>
  <c r="K3255" i="4"/>
  <c r="K3254" i="4"/>
  <c r="K3253" i="4"/>
  <c r="K3252" i="4"/>
  <c r="K3251" i="4"/>
  <c r="K3250" i="4"/>
  <c r="K3249" i="4"/>
  <c r="K3248" i="4"/>
  <c r="K3247" i="4"/>
  <c r="K3246" i="4"/>
  <c r="K3245" i="4"/>
  <c r="K3244" i="4"/>
  <c r="K3243" i="4"/>
  <c r="K3242" i="4"/>
  <c r="K3241" i="4"/>
  <c r="K3240" i="4"/>
  <c r="K3239" i="4"/>
  <c r="K3238" i="4"/>
  <c r="K3237" i="4"/>
  <c r="K3236" i="4"/>
  <c r="K3235" i="4"/>
  <c r="K3234" i="4"/>
  <c r="K3233" i="4"/>
  <c r="K3232" i="4"/>
  <c r="K3231" i="4"/>
  <c r="K3230" i="4"/>
  <c r="K3229" i="4"/>
  <c r="K3228" i="4"/>
  <c r="K3227" i="4"/>
  <c r="K3226" i="4"/>
  <c r="K3225" i="4"/>
  <c r="K3224" i="4"/>
  <c r="K3223" i="4"/>
  <c r="K3222" i="4"/>
  <c r="K3221" i="4"/>
  <c r="K3220" i="4"/>
  <c r="K3219" i="4"/>
  <c r="K3218" i="4"/>
  <c r="K3217" i="4"/>
  <c r="K3216" i="4"/>
  <c r="K3215" i="4"/>
  <c r="K3214" i="4"/>
  <c r="K3213" i="4"/>
  <c r="K3212" i="4"/>
  <c r="K3211" i="4"/>
  <c r="K3210" i="4"/>
  <c r="K3209" i="4"/>
  <c r="K3208" i="4"/>
  <c r="K3207" i="4"/>
  <c r="K3206" i="4"/>
  <c r="K3205" i="4"/>
  <c r="K3204" i="4"/>
  <c r="K3203" i="4"/>
  <c r="K3202" i="4"/>
  <c r="K3201" i="4"/>
  <c r="K3200" i="4"/>
  <c r="K3199" i="4"/>
  <c r="K3198" i="4"/>
  <c r="K3197" i="4"/>
  <c r="K3196" i="4"/>
  <c r="K3195" i="4"/>
  <c r="K3194" i="4"/>
  <c r="K3193" i="4"/>
  <c r="K3192" i="4"/>
  <c r="K3191" i="4"/>
  <c r="K3190" i="4"/>
  <c r="K3189" i="4"/>
  <c r="K3188" i="4"/>
  <c r="K3187" i="4"/>
  <c r="K3186" i="4"/>
  <c r="K3185" i="4"/>
  <c r="K3184" i="4"/>
  <c r="K3183" i="4"/>
  <c r="K3182" i="4"/>
  <c r="K3181" i="4"/>
  <c r="K3180" i="4"/>
  <c r="K3179" i="4"/>
  <c r="K3178" i="4"/>
  <c r="K3177" i="4"/>
  <c r="K3176" i="4"/>
  <c r="K3175" i="4"/>
  <c r="K3174" i="4"/>
  <c r="K3173" i="4"/>
  <c r="K3172" i="4"/>
  <c r="K3171" i="4"/>
  <c r="K3170" i="4"/>
  <c r="K3169" i="4"/>
  <c r="K3168" i="4"/>
  <c r="K3167" i="4"/>
  <c r="K3166" i="4"/>
  <c r="K3165" i="4"/>
  <c r="K3164" i="4"/>
  <c r="K3163" i="4"/>
  <c r="K3162" i="4"/>
  <c r="K3161" i="4"/>
  <c r="K3160" i="4"/>
  <c r="K3159" i="4"/>
  <c r="K3158" i="4"/>
  <c r="K3157" i="4"/>
  <c r="K3156" i="4"/>
  <c r="K3155" i="4"/>
  <c r="K3154" i="4"/>
  <c r="K3153" i="4"/>
  <c r="K3152" i="4"/>
  <c r="K3151" i="4"/>
  <c r="K3150" i="4"/>
  <c r="K3149" i="4"/>
  <c r="K3148" i="4"/>
  <c r="K3147" i="4"/>
  <c r="K3146" i="4"/>
  <c r="K3145" i="4"/>
  <c r="K3144" i="4"/>
  <c r="K3143" i="4"/>
  <c r="K3142" i="4"/>
  <c r="K3141" i="4"/>
  <c r="K3140" i="4"/>
  <c r="K3139" i="4"/>
  <c r="K3138" i="4"/>
  <c r="K3137" i="4"/>
  <c r="K3136" i="4"/>
  <c r="K3135" i="4"/>
  <c r="K3134" i="4"/>
  <c r="K3133" i="4"/>
  <c r="K3132" i="4"/>
  <c r="K3131" i="4"/>
  <c r="K3130" i="4"/>
  <c r="K3129" i="4"/>
  <c r="K3128" i="4"/>
  <c r="K3127" i="4"/>
  <c r="K3126" i="4"/>
  <c r="K3125" i="4"/>
  <c r="K3124" i="4"/>
  <c r="K3123" i="4"/>
  <c r="K3122" i="4"/>
  <c r="K3121" i="4"/>
  <c r="K3120" i="4"/>
  <c r="K3119" i="4"/>
  <c r="K3118" i="4"/>
  <c r="K3117" i="4"/>
  <c r="K3116" i="4"/>
  <c r="K3115" i="4"/>
  <c r="K3114" i="4"/>
  <c r="K3113" i="4"/>
  <c r="K3112" i="4"/>
  <c r="K3111" i="4"/>
  <c r="K3110" i="4"/>
  <c r="K3109" i="4"/>
  <c r="K3108" i="4"/>
  <c r="K3107" i="4"/>
  <c r="K3106" i="4"/>
  <c r="K3105" i="4"/>
  <c r="K3104" i="4"/>
  <c r="K3103" i="4"/>
  <c r="K3102" i="4"/>
  <c r="K3101" i="4"/>
  <c r="K3100" i="4"/>
  <c r="K3099" i="4"/>
  <c r="K3098" i="4"/>
  <c r="K3097" i="4"/>
  <c r="K3096" i="4"/>
  <c r="K3095" i="4"/>
  <c r="K3094" i="4"/>
  <c r="K3093" i="4"/>
  <c r="K3092" i="4"/>
  <c r="K3091" i="4"/>
  <c r="K3090" i="4"/>
  <c r="K3089" i="4"/>
  <c r="K3088" i="4"/>
  <c r="K3087" i="4"/>
  <c r="K3086" i="4"/>
  <c r="K3085" i="4"/>
  <c r="K3084" i="4"/>
  <c r="K3083" i="4"/>
  <c r="K3082" i="4"/>
  <c r="K3081" i="4"/>
  <c r="K3080" i="4"/>
  <c r="K3079" i="4"/>
  <c r="K3078" i="4"/>
  <c r="K3077" i="4"/>
  <c r="K3076" i="4"/>
  <c r="K3075" i="4"/>
  <c r="K3074" i="4"/>
  <c r="K3073" i="4"/>
  <c r="K3072" i="4"/>
  <c r="K3071" i="4"/>
  <c r="K3070" i="4"/>
  <c r="K3069" i="4"/>
  <c r="K3068" i="4"/>
  <c r="K3067" i="4"/>
  <c r="K3066" i="4"/>
  <c r="K3065" i="4"/>
  <c r="K3064" i="4"/>
  <c r="K3063" i="4"/>
  <c r="K3062" i="4"/>
  <c r="K3061" i="4"/>
  <c r="K3060" i="4"/>
  <c r="K3059" i="4"/>
  <c r="K3058" i="4"/>
  <c r="K3057" i="4"/>
  <c r="K3056" i="4"/>
  <c r="K3055" i="4"/>
  <c r="K3054" i="4"/>
  <c r="K3053" i="4"/>
  <c r="K3052" i="4"/>
  <c r="K3051" i="4"/>
  <c r="K3050" i="4"/>
  <c r="K3049" i="4"/>
  <c r="K3048" i="4"/>
  <c r="K3047" i="4"/>
  <c r="K3046" i="4"/>
  <c r="K3045" i="4"/>
  <c r="K3044" i="4"/>
  <c r="K3043" i="4"/>
  <c r="K3042" i="4"/>
  <c r="K3041" i="4"/>
  <c r="K3040" i="4"/>
  <c r="K3039" i="4"/>
  <c r="K3038" i="4"/>
  <c r="K3037" i="4"/>
  <c r="K3036" i="4"/>
  <c r="K3035" i="4"/>
  <c r="K3034" i="4"/>
  <c r="K3033" i="4"/>
  <c r="K3032" i="4"/>
  <c r="K3031" i="4"/>
  <c r="K3030" i="4"/>
  <c r="K3029" i="4"/>
  <c r="K3028" i="4"/>
  <c r="K3027" i="4"/>
  <c r="K3026" i="4"/>
  <c r="K3025" i="4"/>
  <c r="K3024" i="4"/>
  <c r="K3023" i="4"/>
  <c r="K3022" i="4"/>
  <c r="K3021" i="4"/>
  <c r="K3020" i="4"/>
  <c r="K3019" i="4"/>
  <c r="K3018" i="4"/>
  <c r="K3017" i="4"/>
  <c r="K3016" i="4"/>
  <c r="K3015" i="4"/>
  <c r="K3014" i="4"/>
  <c r="K3013" i="4"/>
  <c r="K3012" i="4"/>
  <c r="K3011" i="4"/>
  <c r="K3010" i="4"/>
  <c r="K3009" i="4"/>
  <c r="K3008" i="4"/>
  <c r="K3007" i="4"/>
  <c r="K3006" i="4"/>
  <c r="K3005" i="4"/>
  <c r="K3004" i="4"/>
  <c r="K3003" i="4"/>
  <c r="K3002" i="4"/>
  <c r="K3001" i="4"/>
  <c r="K3000" i="4"/>
  <c r="K2999" i="4"/>
  <c r="K2998" i="4"/>
  <c r="K2997" i="4"/>
  <c r="K2996" i="4"/>
  <c r="K2995" i="4"/>
  <c r="K2994" i="4"/>
  <c r="K2993" i="4"/>
  <c r="K2992" i="4"/>
  <c r="K2991" i="4"/>
  <c r="K2990" i="4"/>
  <c r="K2989" i="4"/>
  <c r="K2988" i="4"/>
  <c r="K2987" i="4"/>
  <c r="K2986" i="4"/>
  <c r="K2985" i="4"/>
  <c r="K2984" i="4"/>
  <c r="K2983" i="4"/>
  <c r="K2982" i="4"/>
  <c r="K2981" i="4"/>
  <c r="K2980" i="4"/>
  <c r="K2979" i="4"/>
  <c r="K2978" i="4"/>
  <c r="K2977" i="4"/>
  <c r="K2976" i="4"/>
  <c r="K2975" i="4"/>
  <c r="K2974" i="4"/>
  <c r="K2973" i="4"/>
  <c r="K2972" i="4"/>
  <c r="K2971" i="4"/>
  <c r="K2970" i="4"/>
  <c r="K2969" i="4"/>
  <c r="K2968" i="4"/>
  <c r="K2967" i="4"/>
  <c r="K2966" i="4"/>
  <c r="K2965" i="4"/>
  <c r="K2964" i="4"/>
  <c r="K2963" i="4"/>
  <c r="K2962" i="4"/>
  <c r="K2961" i="4"/>
  <c r="K2960" i="4"/>
  <c r="K2959" i="4"/>
  <c r="K2958" i="4"/>
  <c r="K2957" i="4"/>
  <c r="K2956" i="4"/>
  <c r="K2955" i="4"/>
  <c r="K2954" i="4"/>
  <c r="K2953" i="4"/>
  <c r="K2952" i="4"/>
  <c r="K2951" i="4"/>
  <c r="K2950" i="4"/>
  <c r="K2949" i="4"/>
  <c r="K2948" i="4"/>
  <c r="K2947" i="4"/>
  <c r="K2946" i="4"/>
  <c r="K2945" i="4"/>
  <c r="K2944" i="4"/>
  <c r="K2943" i="4"/>
  <c r="K2942" i="4"/>
  <c r="K2941" i="4"/>
  <c r="K2940" i="4"/>
  <c r="K2939" i="4"/>
  <c r="K2938" i="4"/>
  <c r="K2937" i="4"/>
  <c r="K2936" i="4"/>
  <c r="K2935" i="4"/>
  <c r="K2934" i="4"/>
  <c r="K2933" i="4"/>
  <c r="K2932" i="4"/>
  <c r="K2931" i="4"/>
  <c r="K2930" i="4"/>
  <c r="K2929" i="4"/>
  <c r="K2928" i="4"/>
  <c r="K2927" i="4"/>
  <c r="K2926" i="4"/>
  <c r="K2925" i="4"/>
  <c r="K2924" i="4"/>
  <c r="K2923" i="4"/>
  <c r="K2922" i="4"/>
  <c r="K2921" i="4"/>
  <c r="K2920" i="4"/>
  <c r="K2919" i="4"/>
  <c r="K2918" i="4"/>
  <c r="K2917" i="4"/>
  <c r="K2916" i="4"/>
  <c r="K2915" i="4"/>
  <c r="K2914" i="4"/>
  <c r="K2913" i="4"/>
  <c r="K2912" i="4"/>
  <c r="K2911" i="4"/>
  <c r="K2910" i="4"/>
  <c r="K2909" i="4"/>
  <c r="K2908" i="4"/>
  <c r="K2907" i="4"/>
  <c r="K2906" i="4"/>
  <c r="K2905" i="4"/>
  <c r="K2904" i="4"/>
  <c r="K2903" i="4"/>
  <c r="K2902" i="4"/>
  <c r="K2901" i="4"/>
  <c r="K2900" i="4"/>
  <c r="K2899" i="4"/>
  <c r="K2898" i="4"/>
  <c r="K2897" i="4"/>
  <c r="K2896" i="4"/>
  <c r="K2895" i="4"/>
  <c r="K2894" i="4"/>
  <c r="K2893" i="4"/>
  <c r="K2892" i="4"/>
  <c r="K2891" i="4"/>
  <c r="K2890" i="4"/>
  <c r="K2889" i="4"/>
  <c r="K2888" i="4"/>
  <c r="K2887" i="4"/>
  <c r="K2886" i="4"/>
  <c r="K2885" i="4"/>
  <c r="K2884" i="4"/>
  <c r="K2883" i="4"/>
  <c r="K2882" i="4"/>
  <c r="K2881" i="4"/>
  <c r="K2880" i="4"/>
  <c r="K2879" i="4"/>
  <c r="K2878" i="4"/>
  <c r="K2877" i="4"/>
  <c r="K2876" i="4"/>
  <c r="K2875" i="4"/>
  <c r="K2874" i="4"/>
  <c r="K2873" i="4"/>
  <c r="K2872" i="4"/>
  <c r="K2871" i="4"/>
  <c r="K2870" i="4"/>
  <c r="K2869" i="4"/>
  <c r="K2868" i="4"/>
  <c r="K2867" i="4"/>
  <c r="K2866" i="4"/>
  <c r="K2865" i="4"/>
  <c r="K2864" i="4"/>
  <c r="K2863" i="4"/>
  <c r="K2862" i="4"/>
  <c r="K2861" i="4"/>
  <c r="K2860" i="4"/>
  <c r="K2859" i="4"/>
  <c r="K2858" i="4"/>
  <c r="K2857" i="4"/>
  <c r="K2856" i="4"/>
  <c r="K2855" i="4"/>
  <c r="K2854" i="4"/>
  <c r="K2853" i="4"/>
  <c r="K2852" i="4"/>
  <c r="K2851" i="4"/>
  <c r="K2850" i="4"/>
  <c r="K2849" i="4"/>
  <c r="K2848" i="4"/>
  <c r="K2847" i="4"/>
  <c r="K2846" i="4"/>
  <c r="K2845" i="4"/>
  <c r="K2844" i="4"/>
  <c r="K2843" i="4"/>
  <c r="K2842" i="4"/>
  <c r="K2841" i="4"/>
  <c r="K2840" i="4"/>
  <c r="K2839" i="4"/>
  <c r="K2838" i="4"/>
  <c r="K2837" i="4"/>
  <c r="K2836" i="4"/>
  <c r="K2835" i="4"/>
  <c r="K2834" i="4"/>
  <c r="K2833" i="4"/>
  <c r="K2832" i="4"/>
  <c r="K2831" i="4"/>
  <c r="K2830" i="4"/>
  <c r="K2829" i="4"/>
  <c r="K2828" i="4"/>
  <c r="K2827" i="4"/>
  <c r="K2826" i="4"/>
  <c r="K2825" i="4"/>
  <c r="K2824" i="4"/>
  <c r="K2823" i="4"/>
  <c r="K2822" i="4"/>
  <c r="K2821" i="4"/>
  <c r="K2820" i="4"/>
  <c r="K2819" i="4"/>
  <c r="K2818" i="4"/>
  <c r="K2817" i="4"/>
  <c r="K2816" i="4"/>
  <c r="K2815" i="4"/>
  <c r="K2814" i="4"/>
  <c r="K2813" i="4"/>
  <c r="K2812" i="4"/>
  <c r="K2811" i="4"/>
  <c r="K2810" i="4"/>
  <c r="K2809" i="4"/>
  <c r="K2808" i="4"/>
  <c r="K2807" i="4"/>
  <c r="K2806" i="4"/>
  <c r="K2805" i="4"/>
  <c r="K2804" i="4"/>
  <c r="K2803" i="4"/>
  <c r="K2802" i="4"/>
  <c r="K2801" i="4"/>
  <c r="K2800" i="4"/>
  <c r="K2799" i="4"/>
  <c r="K2798" i="4"/>
  <c r="K2797" i="4"/>
  <c r="K2796" i="4"/>
  <c r="K2795" i="4"/>
  <c r="K2794" i="4"/>
  <c r="K2793" i="4"/>
  <c r="K2792" i="4"/>
  <c r="K2791" i="4"/>
  <c r="K2790" i="4"/>
  <c r="K2789" i="4"/>
  <c r="K2788" i="4"/>
  <c r="K2787" i="4"/>
  <c r="K2786" i="4"/>
  <c r="K2785" i="4"/>
  <c r="K2784" i="4"/>
  <c r="K2783" i="4"/>
  <c r="K2782" i="4"/>
  <c r="K2781" i="4"/>
  <c r="K2780" i="4"/>
  <c r="K2779" i="4"/>
  <c r="K2778" i="4"/>
  <c r="K2777" i="4"/>
  <c r="K2776" i="4"/>
  <c r="K2775" i="4"/>
  <c r="K2774" i="4"/>
  <c r="K2773" i="4"/>
  <c r="K2772" i="4"/>
  <c r="K2771" i="4"/>
  <c r="K2770" i="4"/>
  <c r="K2769" i="4"/>
  <c r="K2768" i="4"/>
  <c r="K2767" i="4"/>
  <c r="K2766" i="4"/>
  <c r="K2765" i="4"/>
  <c r="K2764" i="4"/>
  <c r="K2763" i="4"/>
  <c r="K2762" i="4"/>
  <c r="K2761" i="4"/>
  <c r="K2760" i="4"/>
  <c r="K2759" i="4"/>
  <c r="K2758" i="4"/>
  <c r="K2757" i="4"/>
  <c r="K2756" i="4"/>
  <c r="K2755" i="4"/>
  <c r="K2754" i="4"/>
  <c r="K2753" i="4"/>
  <c r="K2752" i="4"/>
  <c r="K2751" i="4"/>
  <c r="K2750" i="4"/>
  <c r="K2749" i="4"/>
  <c r="K2748" i="4"/>
  <c r="K2747" i="4"/>
  <c r="K2746" i="4"/>
  <c r="K2745" i="4"/>
  <c r="K2744" i="4"/>
  <c r="K2743" i="4"/>
  <c r="K2742" i="4"/>
  <c r="K2741" i="4"/>
  <c r="K2740" i="4"/>
  <c r="K2739" i="4"/>
  <c r="K2738" i="4"/>
  <c r="K2737" i="4"/>
  <c r="K2736" i="4"/>
  <c r="K2735" i="4"/>
  <c r="K2734" i="4"/>
  <c r="K2733" i="4"/>
  <c r="K2732" i="4"/>
  <c r="K2731" i="4"/>
  <c r="K2730" i="4"/>
  <c r="K2729" i="4"/>
  <c r="K2728" i="4"/>
  <c r="K2727" i="4"/>
  <c r="K2726" i="4"/>
  <c r="K2725" i="4"/>
  <c r="K2724" i="4"/>
  <c r="K2723" i="4"/>
  <c r="K2722" i="4"/>
  <c r="K2721" i="4"/>
  <c r="K2720" i="4"/>
  <c r="K2719" i="4"/>
  <c r="K2718" i="4"/>
  <c r="K2717" i="4"/>
  <c r="K2716" i="4"/>
  <c r="K2715" i="4"/>
  <c r="K2714" i="4"/>
  <c r="K2713" i="4"/>
  <c r="K2712" i="4"/>
  <c r="K2711" i="4"/>
  <c r="K2710" i="4"/>
  <c r="K2709" i="4"/>
  <c r="K2708" i="4"/>
  <c r="K2707" i="4"/>
  <c r="K2706" i="4"/>
  <c r="K2705" i="4"/>
  <c r="K2704" i="4"/>
  <c r="K2703" i="4"/>
  <c r="K2702" i="4"/>
  <c r="K2701" i="4"/>
  <c r="K2700" i="4"/>
  <c r="K2699" i="4"/>
  <c r="K2698" i="4"/>
  <c r="K2697" i="4"/>
  <c r="K2696" i="4"/>
  <c r="K2695" i="4"/>
  <c r="K2694" i="4"/>
  <c r="K2693" i="4"/>
  <c r="K2692" i="4"/>
  <c r="K2691" i="4"/>
  <c r="K2690" i="4"/>
  <c r="K2689" i="4"/>
  <c r="K2688" i="4"/>
  <c r="K2687" i="4"/>
  <c r="K2686" i="4"/>
  <c r="K2685" i="4"/>
  <c r="K2684" i="4"/>
  <c r="K2683" i="4"/>
  <c r="K2682" i="4"/>
  <c r="K2681" i="4"/>
  <c r="K2680" i="4"/>
  <c r="K2679" i="4"/>
  <c r="K2678" i="4"/>
  <c r="K2677" i="4"/>
  <c r="K2676" i="4"/>
  <c r="K2675" i="4"/>
  <c r="K2674" i="4"/>
  <c r="K2673" i="4"/>
  <c r="K2672" i="4"/>
  <c r="K2671" i="4"/>
  <c r="K2670" i="4"/>
  <c r="K2669" i="4"/>
  <c r="K2668" i="4"/>
  <c r="K2667" i="4"/>
  <c r="K2666" i="4"/>
  <c r="K2665" i="4"/>
  <c r="K2664" i="4"/>
  <c r="K2663" i="4"/>
  <c r="K2662" i="4"/>
  <c r="K2661" i="4"/>
  <c r="K2660" i="4"/>
  <c r="K2659" i="4"/>
  <c r="K2658" i="4"/>
  <c r="K2657" i="4"/>
  <c r="K2656" i="4"/>
  <c r="K2655" i="4"/>
  <c r="K2654" i="4"/>
  <c r="K2653" i="4"/>
  <c r="K2652" i="4"/>
  <c r="K2651" i="4"/>
  <c r="K2650" i="4"/>
  <c r="K2649" i="4"/>
  <c r="K2648" i="4"/>
  <c r="K2647" i="4"/>
  <c r="K2646" i="4"/>
  <c r="K2645" i="4"/>
  <c r="K2644" i="4"/>
  <c r="K2643" i="4"/>
  <c r="K2642" i="4"/>
  <c r="K2641" i="4"/>
  <c r="K2640" i="4"/>
  <c r="K2639" i="4"/>
  <c r="K2638" i="4"/>
  <c r="K2637" i="4"/>
  <c r="K2636" i="4"/>
  <c r="K2635" i="4"/>
  <c r="K2634" i="4"/>
  <c r="K2633" i="4"/>
  <c r="K2632" i="4"/>
  <c r="K2631" i="4"/>
  <c r="K2630" i="4"/>
  <c r="K2629" i="4"/>
  <c r="K2628" i="4"/>
  <c r="K2627" i="4"/>
  <c r="K2626" i="4"/>
  <c r="K2625" i="4"/>
  <c r="K2624" i="4"/>
  <c r="K2623" i="4"/>
  <c r="K2622" i="4"/>
  <c r="K2621" i="4"/>
  <c r="K2620" i="4"/>
  <c r="K2619" i="4"/>
  <c r="K2618" i="4"/>
  <c r="K2617" i="4"/>
  <c r="K2616" i="4"/>
  <c r="K2615" i="4"/>
  <c r="K2614" i="4"/>
  <c r="K2613" i="4"/>
  <c r="K2612" i="4"/>
  <c r="K2611" i="4"/>
  <c r="K2610" i="4"/>
  <c r="K2609" i="4"/>
  <c r="K2608" i="4"/>
  <c r="K2607" i="4"/>
  <c r="K2606" i="4"/>
  <c r="K2605" i="4"/>
  <c r="K2604" i="4"/>
  <c r="K2603" i="4"/>
  <c r="K2602" i="4"/>
  <c r="K2601" i="4"/>
  <c r="K2600" i="4"/>
  <c r="K2599" i="4"/>
  <c r="K2598" i="4"/>
  <c r="K2597" i="4"/>
  <c r="K2596" i="4"/>
  <c r="K2595" i="4"/>
  <c r="K2594" i="4"/>
  <c r="K2593" i="4"/>
  <c r="K2592" i="4"/>
  <c r="K2591" i="4"/>
  <c r="K2590" i="4"/>
  <c r="K2589" i="4"/>
  <c r="K2588" i="4"/>
  <c r="K2587" i="4"/>
  <c r="K2586" i="4"/>
  <c r="K2585" i="4"/>
  <c r="K2584" i="4"/>
  <c r="K2583" i="4"/>
  <c r="K2582" i="4"/>
  <c r="K2581" i="4"/>
  <c r="K2580" i="4"/>
  <c r="K2579" i="4"/>
  <c r="K2578" i="4"/>
  <c r="K2577" i="4"/>
  <c r="K2576" i="4"/>
  <c r="K2575" i="4"/>
  <c r="K2574" i="4"/>
  <c r="K2573" i="4"/>
  <c r="K2572" i="4"/>
  <c r="K2571" i="4"/>
  <c r="K2570" i="4"/>
  <c r="K2569" i="4"/>
  <c r="K2568" i="4"/>
  <c r="K2567" i="4"/>
  <c r="K2566" i="4"/>
  <c r="K2565" i="4"/>
  <c r="K2564" i="4"/>
  <c r="K2563" i="4"/>
  <c r="K2562" i="4"/>
  <c r="K2561" i="4"/>
  <c r="K2560" i="4"/>
  <c r="K2559" i="4"/>
  <c r="K2558" i="4"/>
  <c r="K2557" i="4"/>
  <c r="K2556" i="4"/>
  <c r="K2555" i="4"/>
  <c r="K2554" i="4"/>
  <c r="K2553" i="4"/>
  <c r="K2552" i="4"/>
  <c r="K2551" i="4"/>
  <c r="K2550" i="4"/>
  <c r="K2549" i="4"/>
  <c r="K2548" i="4"/>
  <c r="K2547" i="4"/>
  <c r="K2546" i="4"/>
  <c r="K2545" i="4"/>
  <c r="K2544" i="4"/>
  <c r="K2543" i="4"/>
  <c r="K2542" i="4"/>
  <c r="K2541" i="4"/>
  <c r="K2540" i="4"/>
  <c r="K2539" i="4"/>
  <c r="K2538" i="4"/>
  <c r="K2537" i="4"/>
  <c r="K2536" i="4"/>
  <c r="K2535" i="4"/>
  <c r="K2534" i="4"/>
  <c r="K2533" i="4"/>
  <c r="K2532" i="4"/>
  <c r="K2531" i="4"/>
  <c r="K2530" i="4"/>
  <c r="K2529" i="4"/>
  <c r="K2528" i="4"/>
  <c r="K2527" i="4"/>
  <c r="K2526" i="4"/>
  <c r="K2525" i="4"/>
  <c r="K2524" i="4"/>
  <c r="K2523" i="4"/>
  <c r="K2522" i="4"/>
  <c r="K2521" i="4"/>
  <c r="K2520" i="4"/>
  <c r="K2519" i="4"/>
  <c r="K2518" i="4"/>
  <c r="K2517" i="4"/>
  <c r="K2516" i="4"/>
  <c r="K2515" i="4"/>
  <c r="K2514" i="4"/>
  <c r="K2513" i="4"/>
  <c r="K2512" i="4"/>
  <c r="K2511" i="4"/>
  <c r="K2510" i="4"/>
  <c r="K2509" i="4"/>
  <c r="K2508" i="4"/>
  <c r="K2507" i="4"/>
  <c r="K2506" i="4"/>
  <c r="K2505" i="4"/>
  <c r="K2504" i="4"/>
  <c r="K2503" i="4"/>
  <c r="K2502" i="4"/>
  <c r="K2501" i="4"/>
  <c r="K2500" i="4"/>
  <c r="K2499" i="4"/>
  <c r="K2498" i="4"/>
  <c r="K2497" i="4"/>
  <c r="K2496" i="4"/>
  <c r="K2495" i="4"/>
  <c r="K2494" i="4"/>
  <c r="K2493" i="4"/>
  <c r="K2492" i="4"/>
  <c r="K2491" i="4"/>
  <c r="K2490" i="4"/>
  <c r="K2489" i="4"/>
  <c r="K2488" i="4"/>
  <c r="K2487" i="4"/>
  <c r="K2486" i="4"/>
  <c r="K2485" i="4"/>
  <c r="K2484" i="4"/>
  <c r="K2483" i="4"/>
  <c r="K2482" i="4"/>
  <c r="K2481" i="4"/>
  <c r="K2480" i="4"/>
  <c r="K2479" i="4"/>
  <c r="K2478" i="4"/>
  <c r="K2477" i="4"/>
  <c r="K2476" i="4"/>
  <c r="K2475" i="4"/>
  <c r="K2474" i="4"/>
  <c r="K2473" i="4"/>
  <c r="K2472" i="4"/>
  <c r="K2471" i="4"/>
  <c r="K2470" i="4"/>
  <c r="K2469" i="4"/>
  <c r="K2468" i="4"/>
  <c r="K2467" i="4"/>
  <c r="K2466" i="4"/>
  <c r="K2465" i="4"/>
  <c r="K2464" i="4"/>
  <c r="K2463" i="4"/>
  <c r="K2462" i="4"/>
  <c r="K2461" i="4"/>
  <c r="K2460" i="4"/>
  <c r="K2459" i="4"/>
  <c r="K2458" i="4"/>
  <c r="K2457" i="4"/>
  <c r="K2456" i="4"/>
  <c r="K2455" i="4"/>
  <c r="K2454" i="4"/>
  <c r="K2453" i="4"/>
  <c r="K2452" i="4"/>
  <c r="K2451" i="4"/>
  <c r="K2450" i="4"/>
  <c r="K2449" i="4"/>
  <c r="K2448" i="4"/>
  <c r="K2447" i="4"/>
  <c r="K2446" i="4"/>
  <c r="K2445" i="4"/>
  <c r="K2444" i="4"/>
  <c r="K2443" i="4"/>
  <c r="K2442" i="4"/>
  <c r="K2441" i="4"/>
  <c r="K2440" i="4"/>
  <c r="K2439" i="4"/>
  <c r="K2438" i="4"/>
  <c r="K2437" i="4"/>
  <c r="K2436" i="4"/>
  <c r="K2435" i="4"/>
  <c r="K2434" i="4"/>
  <c r="K2433" i="4"/>
  <c r="K2432" i="4"/>
  <c r="K2431" i="4"/>
  <c r="K2430" i="4"/>
  <c r="K2429" i="4"/>
  <c r="K2428" i="4"/>
  <c r="K2427" i="4"/>
  <c r="K2426" i="4"/>
  <c r="K2425" i="4"/>
  <c r="K2424" i="4"/>
  <c r="K2423" i="4"/>
  <c r="K2422" i="4"/>
  <c r="K2421" i="4"/>
  <c r="K2420" i="4"/>
  <c r="K2419" i="4"/>
  <c r="K2418" i="4"/>
  <c r="K2417" i="4"/>
  <c r="K2416" i="4"/>
  <c r="K2415" i="4"/>
  <c r="K2414" i="4"/>
  <c r="K2413" i="4"/>
  <c r="K2412" i="4"/>
  <c r="K2411" i="4"/>
  <c r="K2410" i="4"/>
  <c r="K2409" i="4"/>
  <c r="K2408" i="4"/>
  <c r="K2407" i="4"/>
  <c r="K2406" i="4"/>
  <c r="K2405" i="4"/>
  <c r="K2404" i="4"/>
  <c r="K2403" i="4"/>
  <c r="K2402" i="4"/>
  <c r="K2401" i="4"/>
  <c r="K2400" i="4"/>
  <c r="K2399" i="4"/>
  <c r="K2398" i="4"/>
  <c r="K2397" i="4"/>
  <c r="K2396" i="4"/>
  <c r="K2395" i="4"/>
  <c r="K2394" i="4"/>
  <c r="K2393" i="4"/>
  <c r="K2392" i="4"/>
  <c r="K2391" i="4"/>
  <c r="K2390" i="4"/>
  <c r="K2389" i="4"/>
  <c r="K2388" i="4"/>
  <c r="K2387" i="4"/>
  <c r="K2386" i="4"/>
  <c r="K2385" i="4"/>
  <c r="K2384" i="4"/>
  <c r="K2383" i="4"/>
  <c r="K2382" i="4"/>
  <c r="K2381" i="4"/>
  <c r="K2380" i="4"/>
  <c r="K2379" i="4"/>
  <c r="K2378" i="4"/>
  <c r="K2377" i="4"/>
  <c r="K2376" i="4"/>
  <c r="K2375" i="4"/>
  <c r="K2374" i="4"/>
  <c r="K2373" i="4"/>
  <c r="K2372" i="4"/>
  <c r="K2371" i="4"/>
  <c r="K2370" i="4"/>
  <c r="K2369" i="4"/>
  <c r="K2368" i="4"/>
  <c r="K2367" i="4"/>
  <c r="K2366" i="4"/>
  <c r="K2365" i="4"/>
  <c r="K2364" i="4"/>
  <c r="K2363" i="4"/>
  <c r="K2362" i="4"/>
  <c r="K2361" i="4"/>
  <c r="K2360" i="4"/>
  <c r="K2359" i="4"/>
  <c r="K2358" i="4"/>
  <c r="K2357" i="4"/>
  <c r="K2356" i="4"/>
  <c r="K2355" i="4"/>
  <c r="K2354" i="4"/>
  <c r="K2353" i="4"/>
  <c r="K2352" i="4"/>
  <c r="K2351" i="4"/>
  <c r="K2350" i="4"/>
  <c r="K2349" i="4"/>
  <c r="K2348" i="4"/>
  <c r="K2347" i="4"/>
  <c r="K2346" i="4"/>
  <c r="K2345" i="4"/>
  <c r="K2344" i="4"/>
  <c r="K2343" i="4"/>
  <c r="K2342" i="4"/>
  <c r="K2341" i="4"/>
  <c r="K2340" i="4"/>
  <c r="K2339" i="4"/>
  <c r="K2338" i="4"/>
  <c r="K2337" i="4"/>
  <c r="K2336" i="4"/>
  <c r="K2335" i="4"/>
  <c r="K2334" i="4"/>
  <c r="K2333" i="4"/>
  <c r="K2332" i="4"/>
  <c r="K2331" i="4"/>
  <c r="K2330" i="4"/>
  <c r="K2329" i="4"/>
  <c r="K2328" i="4"/>
  <c r="K2327" i="4"/>
  <c r="K2326" i="4"/>
  <c r="K2325" i="4"/>
  <c r="K2324" i="4"/>
  <c r="K2323" i="4"/>
  <c r="K2322" i="4"/>
  <c r="K2321" i="4"/>
  <c r="K2320" i="4"/>
  <c r="K2319" i="4"/>
  <c r="K2318" i="4"/>
  <c r="K2317" i="4"/>
  <c r="K2316" i="4"/>
  <c r="K2315" i="4"/>
  <c r="K2314" i="4"/>
  <c r="K2313" i="4"/>
  <c r="K2312" i="4"/>
  <c r="K2311" i="4"/>
  <c r="K2310" i="4"/>
  <c r="K2309" i="4"/>
  <c r="K2308" i="4"/>
  <c r="K2307" i="4"/>
  <c r="K2306" i="4"/>
  <c r="K2305" i="4"/>
  <c r="K2304" i="4"/>
  <c r="K2303" i="4"/>
  <c r="K2302" i="4"/>
  <c r="K2301" i="4"/>
  <c r="K2300" i="4"/>
  <c r="K2299" i="4"/>
  <c r="K2298" i="4"/>
  <c r="K2297" i="4"/>
  <c r="K2296" i="4"/>
  <c r="K2295" i="4"/>
  <c r="K2294" i="4"/>
  <c r="K2293" i="4"/>
  <c r="K2292" i="4"/>
  <c r="K2291" i="4"/>
  <c r="K2290" i="4"/>
  <c r="K2289" i="4"/>
  <c r="K2288" i="4"/>
  <c r="K2287" i="4"/>
  <c r="K2286" i="4"/>
  <c r="K2285" i="4"/>
  <c r="K2284" i="4"/>
  <c r="K2283" i="4"/>
  <c r="K2282" i="4"/>
  <c r="K2281" i="4"/>
  <c r="K2280" i="4"/>
  <c r="K2279" i="4"/>
  <c r="K2278" i="4"/>
  <c r="K2277" i="4"/>
  <c r="K2276" i="4"/>
  <c r="K2275" i="4"/>
  <c r="K2274" i="4"/>
  <c r="K2273" i="4"/>
  <c r="K2272" i="4"/>
  <c r="K2271" i="4"/>
  <c r="K2270" i="4"/>
  <c r="K2269" i="4"/>
  <c r="K2268" i="4"/>
  <c r="K2267" i="4"/>
  <c r="K2266" i="4"/>
  <c r="K2265" i="4"/>
  <c r="K2264" i="4"/>
  <c r="K2263" i="4"/>
  <c r="K2262" i="4"/>
  <c r="K2261" i="4"/>
  <c r="K2260" i="4"/>
  <c r="K2259" i="4"/>
  <c r="K2258" i="4"/>
  <c r="K2257" i="4"/>
  <c r="K2256" i="4"/>
  <c r="K2255" i="4"/>
  <c r="K2254" i="4"/>
  <c r="K2253" i="4"/>
  <c r="K2252" i="4"/>
  <c r="K2251" i="4"/>
  <c r="K2250" i="4"/>
  <c r="K2249" i="4"/>
  <c r="K2248" i="4"/>
  <c r="K2247" i="4"/>
  <c r="K2246" i="4"/>
  <c r="K2245" i="4"/>
  <c r="K2244" i="4"/>
  <c r="K2243" i="4"/>
  <c r="K2242" i="4"/>
  <c r="K2241" i="4"/>
  <c r="K2240" i="4"/>
  <c r="K2239" i="4"/>
  <c r="K2238" i="4"/>
  <c r="K2237" i="4"/>
  <c r="K2236" i="4"/>
  <c r="K2235" i="4"/>
  <c r="K2234" i="4"/>
  <c r="K2233" i="4"/>
  <c r="K2232" i="4"/>
  <c r="K2231" i="4"/>
  <c r="K2230" i="4"/>
  <c r="K2229" i="4"/>
  <c r="K2228" i="4"/>
  <c r="K2227" i="4"/>
  <c r="K2226" i="4"/>
  <c r="K2225" i="4"/>
  <c r="K2224" i="4"/>
  <c r="K2223" i="4"/>
  <c r="K2222" i="4"/>
  <c r="K2221" i="4"/>
  <c r="K2220" i="4"/>
  <c r="K2219" i="4"/>
  <c r="K2218" i="4"/>
  <c r="K2217" i="4"/>
  <c r="K2216" i="4"/>
  <c r="K2215" i="4"/>
  <c r="K2214" i="4"/>
  <c r="K2213" i="4"/>
  <c r="K2212" i="4"/>
  <c r="K2211" i="4"/>
  <c r="K2210" i="4"/>
  <c r="K2209" i="4"/>
  <c r="K2208" i="4"/>
  <c r="K2207" i="4"/>
  <c r="K2206" i="4"/>
  <c r="K2205" i="4"/>
  <c r="K2204" i="4"/>
  <c r="K2203" i="4"/>
  <c r="K2202" i="4"/>
  <c r="K2201" i="4"/>
  <c r="K2200" i="4"/>
  <c r="K2199" i="4"/>
  <c r="K2198" i="4"/>
  <c r="K2197" i="4"/>
  <c r="K2196" i="4"/>
  <c r="K2195" i="4"/>
  <c r="K2194" i="4"/>
  <c r="K2193" i="4"/>
  <c r="K2192" i="4"/>
  <c r="K2191" i="4"/>
  <c r="K2190" i="4"/>
  <c r="K2189" i="4"/>
  <c r="K2188" i="4"/>
  <c r="K2187" i="4"/>
  <c r="K2186" i="4"/>
  <c r="K2185" i="4"/>
  <c r="K2184" i="4"/>
  <c r="K2183" i="4"/>
  <c r="K2182" i="4"/>
  <c r="K2181" i="4"/>
  <c r="K2180" i="4"/>
  <c r="K2179" i="4"/>
  <c r="K2178" i="4"/>
  <c r="K2177" i="4"/>
  <c r="K2176" i="4"/>
  <c r="K2175" i="4"/>
  <c r="K2174" i="4"/>
  <c r="K2173" i="4"/>
  <c r="K2172" i="4"/>
  <c r="K2171" i="4"/>
  <c r="K2170" i="4"/>
  <c r="K2169" i="4"/>
  <c r="K2168" i="4"/>
  <c r="K2167" i="4"/>
  <c r="K2166" i="4"/>
  <c r="K2165" i="4"/>
  <c r="K2164" i="4"/>
  <c r="K2163" i="4"/>
  <c r="K2162" i="4"/>
  <c r="K2161" i="4"/>
  <c r="K2160" i="4"/>
  <c r="K2159" i="4"/>
  <c r="K2158" i="4"/>
  <c r="K2157" i="4"/>
  <c r="K2156" i="4"/>
  <c r="K2155" i="4"/>
  <c r="K2154" i="4"/>
  <c r="K2153" i="4"/>
  <c r="K2152" i="4"/>
  <c r="K2151" i="4"/>
  <c r="K2150" i="4"/>
  <c r="K2149" i="4"/>
  <c r="K2148" i="4"/>
  <c r="K2147" i="4"/>
  <c r="K2146" i="4"/>
  <c r="K2145" i="4"/>
  <c r="K2144" i="4"/>
  <c r="K2143" i="4"/>
  <c r="K2142" i="4"/>
  <c r="K2141" i="4"/>
  <c r="K2140" i="4"/>
  <c r="K2139" i="4"/>
  <c r="K2138" i="4"/>
  <c r="K2137" i="4"/>
  <c r="K2136" i="4"/>
  <c r="K2135" i="4"/>
  <c r="K2134" i="4"/>
  <c r="K2133" i="4"/>
  <c r="K2132" i="4"/>
  <c r="K2131" i="4"/>
  <c r="K2130" i="4"/>
  <c r="K2129" i="4"/>
  <c r="K2128" i="4"/>
  <c r="K2127" i="4"/>
  <c r="K2126" i="4"/>
  <c r="K2125" i="4"/>
  <c r="K2124" i="4"/>
  <c r="K2123" i="4"/>
  <c r="K2122" i="4"/>
  <c r="K2121" i="4"/>
  <c r="K2120" i="4"/>
  <c r="K2119" i="4"/>
  <c r="K2118" i="4"/>
  <c r="K2117" i="4"/>
  <c r="K2116" i="4"/>
  <c r="K2115" i="4"/>
  <c r="K2114" i="4"/>
  <c r="K2113" i="4"/>
  <c r="K2112" i="4"/>
  <c r="K2111" i="4"/>
  <c r="K2110" i="4"/>
  <c r="K2109" i="4"/>
  <c r="K2108" i="4"/>
  <c r="K2107" i="4"/>
  <c r="K2106" i="4"/>
  <c r="K2105" i="4"/>
  <c r="K2104" i="4"/>
  <c r="K2103" i="4"/>
  <c r="K2102" i="4"/>
  <c r="K2101" i="4"/>
  <c r="K2100" i="4"/>
  <c r="K2099" i="4"/>
  <c r="K2098" i="4"/>
  <c r="K2097" i="4"/>
  <c r="K2096" i="4"/>
  <c r="K2095" i="4"/>
  <c r="K2094" i="4"/>
  <c r="K2093" i="4"/>
  <c r="K2092" i="4"/>
  <c r="K2091" i="4"/>
  <c r="K2090" i="4"/>
  <c r="K2089" i="4"/>
  <c r="K2088" i="4"/>
  <c r="K2087" i="4"/>
  <c r="K2086" i="4"/>
  <c r="K2085" i="4"/>
  <c r="K2084" i="4"/>
  <c r="K2083" i="4"/>
  <c r="K2082" i="4"/>
  <c r="K2081" i="4"/>
  <c r="K2080" i="4"/>
  <c r="K2079" i="4"/>
  <c r="K2078" i="4"/>
  <c r="K2077" i="4"/>
  <c r="K2076" i="4"/>
  <c r="K2075" i="4"/>
  <c r="K2074" i="4"/>
  <c r="K2073" i="4"/>
  <c r="K2072" i="4"/>
  <c r="K2071" i="4"/>
  <c r="K2070" i="4"/>
  <c r="K2069" i="4"/>
  <c r="K2068" i="4"/>
  <c r="K2067" i="4"/>
  <c r="K2066" i="4"/>
  <c r="K2065" i="4"/>
  <c r="K2064" i="4"/>
  <c r="K2063" i="4"/>
  <c r="K2062" i="4"/>
  <c r="K2061" i="4"/>
  <c r="K2060" i="4"/>
  <c r="K2059" i="4"/>
  <c r="K2058" i="4"/>
  <c r="K2057" i="4"/>
  <c r="K2056" i="4"/>
  <c r="K2055" i="4"/>
  <c r="K2054" i="4"/>
  <c r="K2053" i="4"/>
  <c r="K2052" i="4"/>
  <c r="K2051" i="4"/>
  <c r="K2050" i="4"/>
  <c r="K2049" i="4"/>
  <c r="K2048" i="4"/>
  <c r="K2047" i="4"/>
  <c r="K2046" i="4"/>
  <c r="K2045" i="4"/>
  <c r="K2044" i="4"/>
  <c r="K2043" i="4"/>
  <c r="K2042" i="4"/>
  <c r="K2041" i="4"/>
  <c r="K2040" i="4"/>
  <c r="K2039" i="4"/>
  <c r="K2038" i="4"/>
  <c r="K2037" i="4"/>
  <c r="K2036" i="4"/>
  <c r="K2035" i="4"/>
  <c r="K2034" i="4"/>
  <c r="K2033" i="4"/>
  <c r="K2032" i="4"/>
  <c r="K2031" i="4"/>
  <c r="K2030" i="4"/>
  <c r="K2029" i="4"/>
  <c r="K2028" i="4"/>
  <c r="K2027" i="4"/>
  <c r="K2026" i="4"/>
  <c r="K2025" i="4"/>
  <c r="K2024" i="4"/>
  <c r="K2023" i="4"/>
  <c r="K2022" i="4"/>
  <c r="K2021" i="4"/>
  <c r="K2020" i="4"/>
  <c r="K2019" i="4"/>
  <c r="K2018" i="4"/>
  <c r="K2017" i="4"/>
  <c r="K2016" i="4"/>
  <c r="K2015" i="4"/>
  <c r="K2014" i="4"/>
  <c r="K2013" i="4"/>
  <c r="K2012" i="4"/>
  <c r="K2011" i="4"/>
  <c r="K2010" i="4"/>
  <c r="K2009" i="4"/>
  <c r="K2008" i="4"/>
  <c r="K2007" i="4"/>
  <c r="K2006" i="4"/>
  <c r="K2005" i="4"/>
  <c r="K2004" i="4"/>
  <c r="K2003" i="4"/>
  <c r="K2002" i="4"/>
  <c r="K2001" i="4"/>
  <c r="K2000" i="4"/>
  <c r="K1999" i="4"/>
  <c r="K1998" i="4"/>
  <c r="K1997" i="4"/>
  <c r="K1996" i="4"/>
  <c r="K1995" i="4"/>
  <c r="K1994" i="4"/>
  <c r="K1993" i="4"/>
  <c r="K1992" i="4"/>
  <c r="K1991" i="4"/>
  <c r="K1990" i="4"/>
  <c r="K1989" i="4"/>
  <c r="K1988" i="4"/>
  <c r="K1987" i="4"/>
  <c r="K1986" i="4"/>
  <c r="K1985" i="4"/>
  <c r="K1984" i="4"/>
  <c r="K1983" i="4"/>
  <c r="K1982" i="4"/>
  <c r="K1981" i="4"/>
  <c r="K1980" i="4"/>
  <c r="K1979" i="4"/>
  <c r="K1978" i="4"/>
  <c r="K1977" i="4"/>
  <c r="K1976" i="4"/>
  <c r="K1975" i="4"/>
  <c r="K1974" i="4"/>
  <c r="K1973" i="4"/>
  <c r="K1972" i="4"/>
  <c r="K1971" i="4"/>
  <c r="K1970" i="4"/>
  <c r="K1969" i="4"/>
  <c r="K1968" i="4"/>
  <c r="K1967" i="4"/>
  <c r="K1966" i="4"/>
  <c r="K1965" i="4"/>
  <c r="K1964" i="4"/>
  <c r="K1963" i="4"/>
  <c r="K1962" i="4"/>
  <c r="K1961" i="4"/>
  <c r="K1960" i="4"/>
  <c r="K1959" i="4"/>
  <c r="K1958" i="4"/>
  <c r="K1957" i="4"/>
  <c r="K1956" i="4"/>
  <c r="K1955" i="4"/>
  <c r="K1954" i="4"/>
  <c r="K1953" i="4"/>
  <c r="K1952" i="4"/>
  <c r="K1951" i="4"/>
  <c r="K1950" i="4"/>
  <c r="K1949" i="4"/>
  <c r="K1948" i="4"/>
  <c r="K1947" i="4"/>
  <c r="K1946" i="4"/>
  <c r="K1945" i="4"/>
  <c r="K1944" i="4"/>
  <c r="K1943" i="4"/>
  <c r="K1942" i="4"/>
  <c r="K1941" i="4"/>
  <c r="K1940" i="4"/>
  <c r="K1939" i="4"/>
  <c r="K1938" i="4"/>
  <c r="K1937" i="4"/>
  <c r="K1936" i="4"/>
  <c r="K1935" i="4"/>
  <c r="K1934" i="4"/>
  <c r="K1933" i="4"/>
  <c r="K1932" i="4"/>
  <c r="K1931" i="4"/>
  <c r="K1930" i="4"/>
  <c r="K1929" i="4"/>
  <c r="K1928" i="4"/>
  <c r="K1927" i="4"/>
  <c r="K1926" i="4"/>
  <c r="K1925" i="4"/>
  <c r="K1924" i="4"/>
  <c r="K1923" i="4"/>
  <c r="K1922" i="4"/>
  <c r="K1921" i="4"/>
  <c r="K1920" i="4"/>
  <c r="K1919" i="4"/>
  <c r="K1918" i="4"/>
  <c r="K1917" i="4"/>
  <c r="K1916" i="4"/>
  <c r="K1915" i="4"/>
  <c r="K1914" i="4"/>
  <c r="K1913" i="4"/>
  <c r="K1912" i="4"/>
  <c r="K1911" i="4"/>
  <c r="K1910" i="4"/>
  <c r="K1909" i="4"/>
  <c r="K1908" i="4"/>
  <c r="K1907" i="4"/>
  <c r="K1906" i="4"/>
  <c r="K1905" i="4"/>
  <c r="K1904" i="4"/>
  <c r="K1903" i="4"/>
  <c r="K1902" i="4"/>
  <c r="K1901" i="4"/>
  <c r="K1900" i="4"/>
  <c r="K1899" i="4"/>
  <c r="K1898" i="4"/>
  <c r="K1897" i="4"/>
  <c r="K1896" i="4"/>
  <c r="K1895" i="4"/>
  <c r="K1894" i="4"/>
  <c r="K1893" i="4"/>
  <c r="K1892" i="4"/>
  <c r="K1891" i="4"/>
  <c r="K1890" i="4"/>
  <c r="K1889" i="4"/>
  <c r="K1888" i="4"/>
  <c r="K1887" i="4"/>
  <c r="K1886" i="4"/>
  <c r="K1885" i="4"/>
  <c r="K1884" i="4"/>
  <c r="K1883" i="4"/>
  <c r="K1882" i="4"/>
  <c r="K1881" i="4"/>
  <c r="K1880" i="4"/>
  <c r="K1879" i="4"/>
  <c r="K1878" i="4"/>
  <c r="K1877" i="4"/>
  <c r="K1876" i="4"/>
  <c r="K1875" i="4"/>
  <c r="K1874" i="4"/>
  <c r="K1873" i="4"/>
  <c r="K1872" i="4"/>
  <c r="K1871" i="4"/>
  <c r="K1870" i="4"/>
  <c r="K1869" i="4"/>
  <c r="K1868" i="4"/>
  <c r="K1867" i="4"/>
  <c r="K1866" i="4"/>
  <c r="K1865" i="4"/>
  <c r="K1864" i="4"/>
  <c r="K1863" i="4"/>
  <c r="K1862" i="4"/>
  <c r="K1861" i="4"/>
  <c r="K1860" i="4"/>
  <c r="K1859" i="4"/>
  <c r="K1858" i="4"/>
  <c r="K1857" i="4"/>
  <c r="K1856" i="4"/>
  <c r="K1855" i="4"/>
  <c r="K1854" i="4"/>
  <c r="K1853" i="4"/>
  <c r="K1852" i="4"/>
  <c r="K1851" i="4"/>
  <c r="K1850" i="4"/>
  <c r="K1849" i="4"/>
  <c r="K1848" i="4"/>
  <c r="K1847" i="4"/>
  <c r="K1846" i="4"/>
  <c r="K1845" i="4"/>
  <c r="K1844" i="4"/>
  <c r="K1843" i="4"/>
  <c r="K1842" i="4"/>
  <c r="K1841" i="4"/>
  <c r="K1840" i="4"/>
  <c r="K1839" i="4"/>
  <c r="K1838" i="4"/>
  <c r="K1837" i="4"/>
  <c r="K1836" i="4"/>
  <c r="K1835" i="4"/>
  <c r="K1834" i="4"/>
  <c r="K1833" i="4"/>
  <c r="K1832" i="4"/>
  <c r="K1831" i="4"/>
  <c r="K1830" i="4"/>
  <c r="K1829" i="4"/>
  <c r="K1828" i="4"/>
  <c r="K1827" i="4"/>
  <c r="K1826" i="4"/>
  <c r="K1825" i="4"/>
  <c r="K1824" i="4"/>
  <c r="K1823" i="4"/>
  <c r="K1822" i="4"/>
  <c r="K1821" i="4"/>
  <c r="K1820" i="4"/>
  <c r="K1819" i="4"/>
  <c r="K1818" i="4"/>
  <c r="K1817" i="4"/>
  <c r="K1816" i="4"/>
  <c r="K1815" i="4"/>
  <c r="K1814" i="4"/>
  <c r="K1813" i="4"/>
  <c r="K1812" i="4"/>
  <c r="K1811" i="4"/>
  <c r="K1810" i="4"/>
  <c r="K1809" i="4"/>
  <c r="K1808" i="4"/>
  <c r="K1807" i="4"/>
  <c r="K1806" i="4"/>
  <c r="K1805" i="4"/>
  <c r="K1804" i="4"/>
  <c r="K1803" i="4"/>
  <c r="K1802" i="4"/>
  <c r="K1801" i="4"/>
  <c r="K1800" i="4"/>
  <c r="K1799" i="4"/>
  <c r="K1798" i="4"/>
  <c r="K1797" i="4"/>
  <c r="K1796" i="4"/>
  <c r="K1795" i="4"/>
  <c r="K1794" i="4"/>
  <c r="K1793" i="4"/>
  <c r="K1792" i="4"/>
  <c r="K1791" i="4"/>
  <c r="K1790" i="4"/>
  <c r="K1789" i="4"/>
  <c r="K1788" i="4"/>
  <c r="K1787" i="4"/>
  <c r="K1786" i="4"/>
  <c r="K1785" i="4"/>
  <c r="K1784" i="4"/>
  <c r="K1783" i="4"/>
  <c r="K1782" i="4"/>
  <c r="K1781" i="4"/>
  <c r="K1780" i="4"/>
  <c r="K1779" i="4"/>
  <c r="K1778" i="4"/>
  <c r="K1777" i="4"/>
  <c r="K1776" i="4"/>
  <c r="K1775" i="4"/>
  <c r="K1774" i="4"/>
  <c r="K1773" i="4"/>
  <c r="K1772" i="4"/>
  <c r="K1771" i="4"/>
  <c r="K1770" i="4"/>
  <c r="K1769" i="4"/>
  <c r="K1768" i="4"/>
  <c r="K1767" i="4"/>
  <c r="K1766" i="4"/>
  <c r="K1765" i="4"/>
  <c r="K1764" i="4"/>
  <c r="K1763" i="4"/>
  <c r="K1762" i="4"/>
  <c r="K1761" i="4"/>
  <c r="K1760" i="4"/>
  <c r="K1759" i="4"/>
  <c r="K1758" i="4"/>
  <c r="K1757" i="4"/>
  <c r="K1756" i="4"/>
  <c r="K1755" i="4"/>
  <c r="K1754" i="4"/>
  <c r="K1753" i="4"/>
  <c r="K1752" i="4"/>
  <c r="K1751" i="4"/>
  <c r="K1750" i="4"/>
  <c r="K1749" i="4"/>
  <c r="K1748" i="4"/>
  <c r="K1747" i="4"/>
  <c r="K1746" i="4"/>
  <c r="K1745" i="4"/>
  <c r="K1744" i="4"/>
  <c r="K1743" i="4"/>
  <c r="K1742" i="4"/>
  <c r="K1741" i="4"/>
  <c r="K1740" i="4"/>
  <c r="K1739" i="4"/>
  <c r="K1738" i="4"/>
  <c r="K1737" i="4"/>
  <c r="K1736" i="4"/>
  <c r="K1735" i="4"/>
  <c r="K1734" i="4"/>
  <c r="K1733" i="4"/>
  <c r="K1732" i="4"/>
  <c r="K1731" i="4"/>
  <c r="K1730" i="4"/>
  <c r="K1729" i="4"/>
  <c r="K1728" i="4"/>
  <c r="K1727" i="4"/>
  <c r="K1726" i="4"/>
  <c r="K1725" i="4"/>
  <c r="K1724" i="4"/>
  <c r="K1723" i="4"/>
  <c r="K1722" i="4"/>
  <c r="K1721" i="4"/>
  <c r="K1720" i="4"/>
  <c r="K1719" i="4"/>
  <c r="K1718" i="4"/>
  <c r="K1717" i="4"/>
  <c r="K1716" i="4"/>
  <c r="K1715" i="4"/>
  <c r="K1714" i="4"/>
  <c r="K1713" i="4"/>
  <c r="K1712" i="4"/>
  <c r="K1711" i="4"/>
  <c r="K1710" i="4"/>
  <c r="K1709" i="4"/>
  <c r="K1708" i="4"/>
  <c r="K1707" i="4"/>
  <c r="K1706" i="4"/>
  <c r="K1705" i="4"/>
  <c r="K1704" i="4"/>
  <c r="K1703" i="4"/>
  <c r="K1702" i="4"/>
  <c r="K1701" i="4"/>
  <c r="K1700" i="4"/>
  <c r="K1699" i="4"/>
  <c r="K1698" i="4"/>
  <c r="K1697" i="4"/>
  <c r="K1696" i="4"/>
  <c r="K1695" i="4"/>
  <c r="K1694" i="4"/>
  <c r="K1693" i="4"/>
  <c r="K1692" i="4"/>
  <c r="K1691" i="4"/>
  <c r="K1690" i="4"/>
  <c r="K1689" i="4"/>
  <c r="K1688" i="4"/>
  <c r="K1687" i="4"/>
  <c r="K1686" i="4"/>
  <c r="K1685" i="4"/>
  <c r="K1684" i="4"/>
  <c r="K1683" i="4"/>
  <c r="K1682" i="4"/>
  <c r="K1681" i="4"/>
  <c r="K1680" i="4"/>
  <c r="K1679" i="4"/>
  <c r="K1678" i="4"/>
  <c r="K1677" i="4"/>
  <c r="K1676" i="4"/>
  <c r="K1675" i="4"/>
  <c r="K1674" i="4"/>
  <c r="K1673" i="4"/>
  <c r="K1672" i="4"/>
  <c r="K1671" i="4"/>
  <c r="K1670" i="4"/>
  <c r="K1669" i="4"/>
  <c r="K1668" i="4"/>
  <c r="K1667" i="4"/>
  <c r="K1666" i="4"/>
  <c r="K1665" i="4"/>
  <c r="K1664" i="4"/>
  <c r="K1663" i="4"/>
  <c r="K1662" i="4"/>
  <c r="K1661" i="4"/>
  <c r="K1660" i="4"/>
  <c r="K1659" i="4"/>
  <c r="K1658" i="4"/>
  <c r="K1657" i="4"/>
  <c r="K1656" i="4"/>
  <c r="K1655" i="4"/>
  <c r="K1654" i="4"/>
  <c r="K1653" i="4"/>
  <c r="K1652" i="4"/>
  <c r="K1651" i="4"/>
  <c r="K1650" i="4"/>
  <c r="K1649" i="4"/>
  <c r="K1648" i="4"/>
  <c r="K1647" i="4"/>
  <c r="K1646" i="4"/>
  <c r="K1645" i="4"/>
  <c r="K1644" i="4"/>
  <c r="K1643" i="4"/>
  <c r="K1642" i="4"/>
  <c r="K1641" i="4"/>
  <c r="K1640" i="4"/>
  <c r="K1639" i="4"/>
  <c r="K1638" i="4"/>
  <c r="K1637" i="4"/>
  <c r="K1636" i="4"/>
  <c r="K1635" i="4"/>
  <c r="K1634" i="4"/>
  <c r="K1633" i="4"/>
  <c r="K1632" i="4"/>
  <c r="K1631" i="4"/>
  <c r="K1630" i="4"/>
  <c r="K1629" i="4"/>
  <c r="K1628" i="4"/>
  <c r="K1627" i="4"/>
  <c r="K1626" i="4"/>
  <c r="K1625" i="4"/>
  <c r="K1624" i="4"/>
  <c r="K1623" i="4"/>
  <c r="K1622" i="4"/>
  <c r="K1621" i="4"/>
  <c r="K1620" i="4"/>
  <c r="K1619" i="4"/>
  <c r="K1618" i="4"/>
  <c r="K1617" i="4"/>
  <c r="K1616" i="4"/>
  <c r="K1615" i="4"/>
  <c r="K1614" i="4"/>
  <c r="K1613" i="4"/>
  <c r="K1612" i="4"/>
  <c r="K1611" i="4"/>
  <c r="K1610" i="4"/>
  <c r="K1609" i="4"/>
  <c r="K1608" i="4"/>
  <c r="K1607" i="4"/>
  <c r="K1606" i="4"/>
  <c r="K1605" i="4"/>
  <c r="K1604" i="4"/>
  <c r="K1603" i="4"/>
  <c r="K1602" i="4"/>
  <c r="K1601" i="4"/>
  <c r="K1600" i="4"/>
  <c r="K1599" i="4"/>
  <c r="K1598" i="4"/>
  <c r="K1597" i="4"/>
  <c r="K1596" i="4"/>
  <c r="K1595" i="4"/>
  <c r="K1594" i="4"/>
  <c r="K1593" i="4"/>
  <c r="K1592" i="4"/>
  <c r="K1591" i="4"/>
  <c r="K1590" i="4"/>
  <c r="K1589" i="4"/>
  <c r="K1588" i="4"/>
  <c r="K1587" i="4"/>
  <c r="K1586" i="4"/>
  <c r="K1585" i="4"/>
  <c r="K1584" i="4"/>
  <c r="K1583" i="4"/>
  <c r="K1582" i="4"/>
  <c r="K1581" i="4"/>
  <c r="K1580" i="4"/>
  <c r="K1579" i="4"/>
  <c r="K1578" i="4"/>
  <c r="K1577" i="4"/>
  <c r="K1576" i="4"/>
  <c r="K1575" i="4"/>
  <c r="K1574" i="4"/>
  <c r="K1573" i="4"/>
  <c r="K1572" i="4"/>
  <c r="K1571" i="4"/>
  <c r="K1570" i="4"/>
  <c r="K1569" i="4"/>
  <c r="K1568" i="4"/>
  <c r="K1567" i="4"/>
  <c r="K1566" i="4"/>
  <c r="K1565" i="4"/>
  <c r="K1564" i="4"/>
  <c r="K1563" i="4"/>
  <c r="K1562" i="4"/>
  <c r="K1561" i="4"/>
  <c r="K1560" i="4"/>
  <c r="K1559" i="4"/>
  <c r="K1558" i="4"/>
  <c r="K1557" i="4"/>
  <c r="K1556" i="4"/>
  <c r="K1555" i="4"/>
  <c r="K1554" i="4"/>
  <c r="K1553" i="4"/>
  <c r="K1552" i="4"/>
  <c r="K1551" i="4"/>
  <c r="K1550" i="4"/>
  <c r="K1549" i="4"/>
  <c r="K1548" i="4"/>
  <c r="K1547" i="4"/>
  <c r="K1546" i="4"/>
  <c r="K1545" i="4"/>
  <c r="K1544" i="4"/>
  <c r="K1543" i="4"/>
  <c r="K1542" i="4"/>
  <c r="K1541" i="4"/>
  <c r="K1540" i="4"/>
  <c r="K1539" i="4"/>
  <c r="K1538" i="4"/>
  <c r="K1537" i="4"/>
  <c r="K1536" i="4"/>
  <c r="K1535" i="4"/>
  <c r="K1534" i="4"/>
  <c r="K1533" i="4"/>
  <c r="K1532" i="4"/>
  <c r="K1531" i="4"/>
  <c r="K1530" i="4"/>
  <c r="K1529" i="4"/>
  <c r="K1528" i="4"/>
  <c r="K1527" i="4"/>
  <c r="K1526" i="4"/>
  <c r="K1525" i="4"/>
  <c r="K1524" i="4"/>
  <c r="K1523" i="4"/>
  <c r="K1522" i="4"/>
  <c r="K1521" i="4"/>
  <c r="K1520" i="4"/>
  <c r="K1519" i="4"/>
  <c r="K1518" i="4"/>
  <c r="K1517" i="4"/>
  <c r="K1516" i="4"/>
  <c r="K1515" i="4"/>
  <c r="K1514" i="4"/>
  <c r="K1513" i="4"/>
  <c r="K1512" i="4"/>
  <c r="K1511" i="4"/>
  <c r="K1510" i="4"/>
  <c r="K1509" i="4"/>
  <c r="K1508" i="4"/>
  <c r="K1507" i="4"/>
  <c r="K1506" i="4"/>
  <c r="K1505" i="4"/>
  <c r="K1504" i="4"/>
  <c r="K1503" i="4"/>
  <c r="K1502" i="4"/>
  <c r="K1501" i="4"/>
  <c r="K1500" i="4"/>
  <c r="K1499" i="4"/>
  <c r="K1498" i="4"/>
  <c r="K1497" i="4"/>
  <c r="K1496" i="4"/>
  <c r="K1495" i="4"/>
  <c r="K1494" i="4"/>
  <c r="K1493" i="4"/>
  <c r="K1492" i="4"/>
  <c r="K1491" i="4"/>
  <c r="K1490" i="4"/>
  <c r="K1489" i="4"/>
  <c r="K1488" i="4"/>
  <c r="K1487" i="4"/>
  <c r="K1486" i="4"/>
  <c r="K1485" i="4"/>
  <c r="K1484" i="4"/>
  <c r="K1483" i="4"/>
  <c r="K1482" i="4"/>
  <c r="K1481" i="4"/>
  <c r="K1480" i="4"/>
  <c r="K1479" i="4"/>
  <c r="K1478" i="4"/>
  <c r="K1477" i="4"/>
  <c r="K1476" i="4"/>
  <c r="K1475" i="4"/>
  <c r="K1474" i="4"/>
  <c r="K1473" i="4"/>
  <c r="K1472" i="4"/>
  <c r="K1471" i="4"/>
  <c r="K1470" i="4"/>
  <c r="K1469" i="4"/>
  <c r="K1468" i="4"/>
  <c r="K1467" i="4"/>
  <c r="K1466" i="4"/>
  <c r="K1465" i="4"/>
  <c r="K1464" i="4"/>
  <c r="K1463" i="4"/>
  <c r="K1462" i="4"/>
  <c r="K1461" i="4"/>
  <c r="K1460" i="4"/>
  <c r="K1459" i="4"/>
  <c r="K1458" i="4"/>
  <c r="K1457" i="4"/>
  <c r="K1456" i="4"/>
  <c r="K1455" i="4"/>
  <c r="K1454" i="4"/>
  <c r="K1453" i="4"/>
  <c r="K1452" i="4"/>
  <c r="K1451" i="4"/>
  <c r="K1450" i="4"/>
  <c r="K1449" i="4"/>
  <c r="K1448" i="4"/>
  <c r="K1447" i="4"/>
  <c r="K1446" i="4"/>
  <c r="K1445" i="4"/>
  <c r="K1444" i="4"/>
  <c r="K1443" i="4"/>
  <c r="K1442" i="4"/>
  <c r="K1441" i="4"/>
  <c r="K1440" i="4"/>
  <c r="K1439" i="4"/>
  <c r="K1438" i="4"/>
  <c r="K1437" i="4"/>
  <c r="K1436" i="4"/>
  <c r="K1435" i="4"/>
  <c r="K1434" i="4"/>
  <c r="K1433" i="4"/>
  <c r="K1432" i="4"/>
  <c r="K1431" i="4"/>
  <c r="K1430" i="4"/>
  <c r="K1429" i="4"/>
  <c r="K1428" i="4"/>
  <c r="K1427" i="4"/>
  <c r="K1426" i="4"/>
  <c r="K1425" i="4"/>
  <c r="K1424" i="4"/>
  <c r="K1423" i="4"/>
  <c r="K1422" i="4"/>
  <c r="K1421" i="4"/>
  <c r="K1420" i="4"/>
  <c r="K1419" i="4"/>
  <c r="K1418" i="4"/>
  <c r="K1417" i="4"/>
  <c r="K1416" i="4"/>
  <c r="K1415" i="4"/>
  <c r="K1414" i="4"/>
  <c r="K1413" i="4"/>
  <c r="K1412" i="4"/>
  <c r="K1411" i="4"/>
  <c r="K1410" i="4"/>
  <c r="K1409" i="4"/>
  <c r="K1408" i="4"/>
  <c r="K1407" i="4"/>
  <c r="K1406" i="4"/>
  <c r="K1405" i="4"/>
  <c r="K1404" i="4"/>
  <c r="K1403" i="4"/>
  <c r="K1402" i="4"/>
  <c r="K1401" i="4"/>
  <c r="K1400" i="4"/>
  <c r="K1399" i="4"/>
  <c r="K1398" i="4"/>
  <c r="K1397" i="4"/>
  <c r="K1396" i="4"/>
  <c r="K1395" i="4"/>
  <c r="K1394" i="4"/>
  <c r="K1393" i="4"/>
  <c r="K1392" i="4"/>
  <c r="K1391" i="4"/>
  <c r="K1390" i="4"/>
  <c r="K1389" i="4"/>
  <c r="K1388" i="4"/>
  <c r="K1387" i="4"/>
  <c r="K1386" i="4"/>
  <c r="K1385" i="4"/>
  <c r="K1384" i="4"/>
  <c r="K1383" i="4"/>
  <c r="K1382" i="4"/>
  <c r="K1381" i="4"/>
  <c r="K1380" i="4"/>
  <c r="K1379" i="4"/>
  <c r="K1378" i="4"/>
  <c r="K1377" i="4"/>
  <c r="K1376" i="4"/>
  <c r="K1375" i="4"/>
  <c r="K1374" i="4"/>
  <c r="K1373" i="4"/>
  <c r="K1372" i="4"/>
  <c r="K1371" i="4"/>
  <c r="K1370" i="4"/>
  <c r="K1369" i="4"/>
  <c r="K1368" i="4"/>
  <c r="K1367" i="4"/>
  <c r="K1366" i="4"/>
  <c r="K1365" i="4"/>
  <c r="K1364" i="4"/>
  <c r="K1363" i="4"/>
  <c r="K1362" i="4"/>
  <c r="K1361" i="4"/>
  <c r="K1360" i="4"/>
  <c r="K1359" i="4"/>
  <c r="K1358" i="4"/>
  <c r="K1357" i="4"/>
  <c r="K1356" i="4"/>
  <c r="K1355" i="4"/>
  <c r="K1354" i="4"/>
  <c r="K1353" i="4"/>
  <c r="K1352" i="4"/>
  <c r="K1351" i="4"/>
  <c r="K1350" i="4"/>
  <c r="K1349" i="4"/>
  <c r="K1348" i="4"/>
  <c r="K1347" i="4"/>
  <c r="K1346" i="4"/>
  <c r="K1345" i="4"/>
  <c r="K1344" i="4"/>
  <c r="K1343" i="4"/>
  <c r="K1342" i="4"/>
  <c r="K1341" i="4"/>
  <c r="K1340" i="4"/>
  <c r="K1339" i="4"/>
  <c r="K1338" i="4"/>
  <c r="K1337" i="4"/>
  <c r="K1336" i="4"/>
  <c r="K1335" i="4"/>
  <c r="K1334" i="4"/>
  <c r="K1333" i="4"/>
  <c r="K1332" i="4"/>
  <c r="K1331" i="4"/>
  <c r="K1330" i="4"/>
  <c r="K1329" i="4"/>
  <c r="K1328" i="4"/>
  <c r="K1327" i="4"/>
  <c r="K1326" i="4"/>
  <c r="K1325" i="4"/>
  <c r="K1324" i="4"/>
  <c r="K1323" i="4"/>
  <c r="K1322" i="4"/>
  <c r="K1321" i="4"/>
  <c r="K1320" i="4"/>
  <c r="K1319" i="4"/>
  <c r="K1318" i="4"/>
  <c r="K1317" i="4"/>
  <c r="K1316" i="4"/>
  <c r="K1315" i="4"/>
  <c r="K1314" i="4"/>
  <c r="K1313" i="4"/>
  <c r="K1312" i="4"/>
  <c r="K1311" i="4"/>
  <c r="K1310" i="4"/>
  <c r="K1309" i="4"/>
  <c r="K1308" i="4"/>
  <c r="K1307" i="4"/>
  <c r="K1306" i="4"/>
  <c r="K1305" i="4"/>
  <c r="K1304" i="4"/>
  <c r="K1303" i="4"/>
  <c r="K1302" i="4"/>
  <c r="K1301" i="4"/>
  <c r="K1300" i="4"/>
  <c r="K1299" i="4"/>
  <c r="K1298" i="4"/>
  <c r="K1297" i="4"/>
  <c r="K1296" i="4"/>
  <c r="K1295" i="4"/>
  <c r="K1294" i="4"/>
  <c r="K1293" i="4"/>
  <c r="K1292" i="4"/>
  <c r="K1291" i="4"/>
  <c r="K1290" i="4"/>
  <c r="K1289" i="4"/>
  <c r="K1288" i="4"/>
  <c r="K1287" i="4"/>
  <c r="K1286" i="4"/>
  <c r="K1285" i="4"/>
  <c r="K1284" i="4"/>
  <c r="K1283" i="4"/>
  <c r="K1282" i="4"/>
  <c r="K1281" i="4"/>
  <c r="K1280" i="4"/>
  <c r="K1279" i="4"/>
  <c r="K1278" i="4"/>
  <c r="K1277" i="4"/>
  <c r="K1276" i="4"/>
  <c r="K1275" i="4"/>
  <c r="K1274" i="4"/>
  <c r="K1273" i="4"/>
  <c r="K1272" i="4"/>
  <c r="K1271" i="4"/>
  <c r="K1270" i="4"/>
  <c r="K1269" i="4"/>
  <c r="K1268" i="4"/>
  <c r="K1267" i="4"/>
  <c r="K1266" i="4"/>
  <c r="K1265" i="4"/>
  <c r="K1264" i="4"/>
  <c r="K1263" i="4"/>
  <c r="K1262" i="4"/>
  <c r="K1261" i="4"/>
  <c r="K1260" i="4"/>
  <c r="K1259" i="4"/>
  <c r="K1258" i="4"/>
  <c r="K1257" i="4"/>
  <c r="K1256" i="4"/>
  <c r="K1255" i="4"/>
  <c r="K1254" i="4"/>
  <c r="K1253" i="4"/>
  <c r="K1252" i="4"/>
  <c r="K1251" i="4"/>
  <c r="K1250" i="4"/>
  <c r="K1249" i="4"/>
  <c r="K1248" i="4"/>
  <c r="K1247" i="4"/>
  <c r="K1246" i="4"/>
  <c r="K1245" i="4"/>
  <c r="K1244" i="4"/>
  <c r="K1243" i="4"/>
  <c r="K1242" i="4"/>
  <c r="K1241" i="4"/>
  <c r="K1240" i="4"/>
  <c r="K1239" i="4"/>
  <c r="K1238" i="4"/>
  <c r="K1237" i="4"/>
  <c r="K1236" i="4"/>
  <c r="K1235" i="4"/>
  <c r="K1234" i="4"/>
  <c r="K1233" i="4"/>
  <c r="K1232" i="4"/>
  <c r="K1231" i="4"/>
  <c r="K1230" i="4"/>
  <c r="K1229" i="4"/>
  <c r="K1228" i="4"/>
  <c r="K1227" i="4"/>
  <c r="K1226" i="4"/>
  <c r="K1225" i="4"/>
  <c r="K1224" i="4"/>
  <c r="K1223" i="4"/>
  <c r="K1222" i="4"/>
  <c r="K1221" i="4"/>
  <c r="K1220" i="4"/>
  <c r="K1219" i="4"/>
  <c r="K1218" i="4"/>
  <c r="K1217" i="4"/>
  <c r="K1216" i="4"/>
  <c r="K1215" i="4"/>
  <c r="K1214" i="4"/>
  <c r="K1213" i="4"/>
  <c r="K1212" i="4"/>
  <c r="K1211" i="4"/>
  <c r="K1210" i="4"/>
  <c r="K1209" i="4"/>
  <c r="K1208" i="4"/>
  <c r="K1207" i="4"/>
  <c r="K1206" i="4"/>
  <c r="K1205" i="4"/>
  <c r="K1204" i="4"/>
  <c r="K1203" i="4"/>
  <c r="K1202" i="4"/>
  <c r="K1201" i="4"/>
  <c r="K1200" i="4"/>
  <c r="K1199" i="4"/>
  <c r="K1198" i="4"/>
  <c r="K1197" i="4"/>
  <c r="K1196" i="4"/>
  <c r="K1195" i="4"/>
  <c r="K1194" i="4"/>
  <c r="K1193" i="4"/>
  <c r="K1192" i="4"/>
  <c r="K1191" i="4"/>
  <c r="K1190" i="4"/>
  <c r="K1189" i="4"/>
  <c r="K1188" i="4"/>
  <c r="K1187" i="4"/>
  <c r="K1186" i="4"/>
  <c r="K1185" i="4"/>
  <c r="K1184" i="4"/>
  <c r="K1183" i="4"/>
  <c r="K1182" i="4"/>
  <c r="K1181" i="4"/>
  <c r="K1180" i="4"/>
  <c r="K1179" i="4"/>
  <c r="K1178" i="4"/>
  <c r="K1177" i="4"/>
  <c r="K1176" i="4"/>
  <c r="K1175" i="4"/>
  <c r="K1174" i="4"/>
  <c r="K1173" i="4"/>
  <c r="K1172" i="4"/>
  <c r="K1171" i="4"/>
  <c r="K1170" i="4"/>
  <c r="K1169" i="4"/>
  <c r="K1168" i="4"/>
  <c r="K1167" i="4"/>
  <c r="K1166" i="4"/>
  <c r="K1165" i="4"/>
  <c r="K1164" i="4"/>
  <c r="K1163" i="4"/>
  <c r="K1162" i="4"/>
  <c r="K1161" i="4"/>
  <c r="K1160" i="4"/>
  <c r="K1159" i="4"/>
  <c r="K1158" i="4"/>
  <c r="K1157" i="4"/>
  <c r="K1156" i="4"/>
  <c r="K1155" i="4"/>
  <c r="K1154" i="4"/>
  <c r="K1153" i="4"/>
  <c r="K1152" i="4"/>
  <c r="K1151" i="4"/>
  <c r="K1150" i="4"/>
  <c r="K1149" i="4"/>
  <c r="K1148" i="4"/>
  <c r="K1147" i="4"/>
  <c r="K1146" i="4"/>
  <c r="K1145" i="4"/>
  <c r="K1144" i="4"/>
  <c r="K1143" i="4"/>
  <c r="K1142" i="4"/>
  <c r="K1141" i="4"/>
  <c r="K1140" i="4"/>
  <c r="K1139" i="4"/>
  <c r="K1138" i="4"/>
  <c r="K1137" i="4"/>
  <c r="K1136" i="4"/>
  <c r="K1135" i="4"/>
  <c r="K1134" i="4"/>
  <c r="K1133" i="4"/>
  <c r="K1132" i="4"/>
  <c r="K1131" i="4"/>
  <c r="K1130" i="4"/>
  <c r="K1129" i="4"/>
  <c r="K1128" i="4"/>
  <c r="K1127" i="4"/>
  <c r="K1126" i="4"/>
  <c r="K1125" i="4"/>
  <c r="K1124" i="4"/>
  <c r="K1123" i="4"/>
  <c r="K1122" i="4"/>
  <c r="K1121" i="4"/>
  <c r="K1120" i="4"/>
  <c r="K1119" i="4"/>
  <c r="K1118" i="4"/>
  <c r="K1117" i="4"/>
  <c r="K1116" i="4"/>
  <c r="K1115" i="4"/>
  <c r="K1114" i="4"/>
  <c r="K1113" i="4"/>
  <c r="K1112" i="4"/>
  <c r="K1111" i="4"/>
  <c r="K1110" i="4"/>
  <c r="K1109" i="4"/>
  <c r="K1108" i="4"/>
  <c r="K1107" i="4"/>
  <c r="K1106" i="4"/>
  <c r="K1105" i="4"/>
  <c r="K1104" i="4"/>
  <c r="K1103" i="4"/>
  <c r="K1102" i="4"/>
  <c r="K1101" i="4"/>
  <c r="K1100" i="4"/>
  <c r="K1099" i="4"/>
  <c r="K1098" i="4"/>
  <c r="K1097" i="4"/>
  <c r="K1096" i="4"/>
  <c r="K1095" i="4"/>
  <c r="K1094" i="4"/>
  <c r="K1093" i="4"/>
  <c r="K1092" i="4"/>
  <c r="K1091" i="4"/>
  <c r="K1090" i="4"/>
  <c r="K1089" i="4"/>
  <c r="K1088" i="4"/>
  <c r="K1087" i="4"/>
  <c r="K1086" i="4"/>
  <c r="K1085" i="4"/>
  <c r="K1084" i="4"/>
  <c r="K1083" i="4"/>
  <c r="K1082" i="4"/>
  <c r="K1081" i="4"/>
  <c r="K1080" i="4"/>
  <c r="K1079" i="4"/>
  <c r="K1078" i="4"/>
  <c r="K1077" i="4"/>
  <c r="K1076" i="4"/>
  <c r="K1075" i="4"/>
  <c r="K1074" i="4"/>
  <c r="K1073" i="4"/>
  <c r="K1072" i="4"/>
  <c r="K1071" i="4"/>
  <c r="K1070" i="4"/>
  <c r="K1069" i="4"/>
  <c r="K1068" i="4"/>
  <c r="K1067" i="4"/>
  <c r="K1066" i="4"/>
  <c r="K1065" i="4"/>
  <c r="K1064" i="4"/>
  <c r="K1063" i="4"/>
  <c r="K1062" i="4"/>
  <c r="K1061" i="4"/>
  <c r="K1060" i="4"/>
  <c r="K1059" i="4"/>
  <c r="K1058" i="4"/>
  <c r="K1057" i="4"/>
  <c r="K1056" i="4"/>
  <c r="K1055" i="4"/>
  <c r="K1054" i="4"/>
  <c r="K1053" i="4"/>
  <c r="K1052" i="4"/>
  <c r="K1051" i="4"/>
  <c r="K1050" i="4"/>
  <c r="K1049" i="4"/>
  <c r="K1048" i="4"/>
  <c r="K1047" i="4"/>
  <c r="K1046" i="4"/>
  <c r="K1045" i="4"/>
  <c r="K1044" i="4"/>
  <c r="K1043" i="4"/>
  <c r="K1042" i="4"/>
  <c r="K1041" i="4"/>
  <c r="K1040" i="4"/>
  <c r="K1039" i="4"/>
  <c r="K1038" i="4"/>
  <c r="K1037" i="4"/>
  <c r="K1036" i="4"/>
  <c r="K1035" i="4"/>
  <c r="K1034" i="4"/>
  <c r="K1033" i="4"/>
  <c r="K1032" i="4"/>
  <c r="K1031" i="4"/>
  <c r="K1030" i="4"/>
  <c r="K1029" i="4"/>
  <c r="K1028" i="4"/>
  <c r="K1027" i="4"/>
  <c r="K1026" i="4"/>
  <c r="K1025" i="4"/>
  <c r="K1024" i="4"/>
  <c r="K1023" i="4"/>
  <c r="K1022" i="4"/>
  <c r="K1021" i="4"/>
  <c r="K1020" i="4"/>
  <c r="K1019" i="4"/>
  <c r="K1018" i="4"/>
  <c r="K1017" i="4"/>
  <c r="K1016" i="4"/>
  <c r="K1015" i="4"/>
  <c r="K1014" i="4"/>
  <c r="K1013" i="4"/>
  <c r="K1012" i="4"/>
  <c r="K1011" i="4"/>
  <c r="K1010" i="4"/>
  <c r="K1009" i="4"/>
  <c r="K1008" i="4"/>
  <c r="K1007" i="4"/>
  <c r="K1006" i="4"/>
  <c r="K1005" i="4"/>
  <c r="K1004" i="4"/>
  <c r="K1003" i="4"/>
  <c r="K1002" i="4"/>
  <c r="K1001" i="4"/>
  <c r="K1000" i="4"/>
  <c r="K999" i="4"/>
  <c r="K998" i="4"/>
  <c r="K997" i="4"/>
  <c r="K996" i="4"/>
  <c r="K995" i="4"/>
  <c r="K994" i="4"/>
  <c r="K993" i="4"/>
  <c r="K992" i="4"/>
  <c r="K991" i="4"/>
  <c r="K990" i="4"/>
  <c r="K989" i="4"/>
  <c r="K988" i="4"/>
  <c r="K987" i="4"/>
  <c r="K986" i="4"/>
  <c r="K985" i="4"/>
  <c r="K984" i="4"/>
  <c r="K983" i="4"/>
  <c r="K982" i="4"/>
  <c r="K981" i="4"/>
  <c r="K980" i="4"/>
  <c r="K979" i="4"/>
  <c r="K978" i="4"/>
  <c r="K977" i="4"/>
  <c r="K976" i="4"/>
  <c r="K975" i="4"/>
  <c r="K974" i="4"/>
  <c r="K973" i="4"/>
  <c r="K972" i="4"/>
  <c r="K971" i="4"/>
  <c r="K970" i="4"/>
  <c r="K969" i="4"/>
  <c r="K968" i="4"/>
  <c r="K967" i="4"/>
  <c r="K966" i="4"/>
  <c r="K965" i="4"/>
  <c r="K964" i="4"/>
  <c r="K963" i="4"/>
  <c r="K962" i="4"/>
  <c r="K961" i="4"/>
  <c r="K960" i="4"/>
  <c r="K959" i="4"/>
  <c r="K958" i="4"/>
  <c r="K957" i="4"/>
  <c r="K956" i="4"/>
  <c r="K955" i="4"/>
  <c r="K954" i="4"/>
  <c r="K953" i="4"/>
  <c r="K952" i="4"/>
  <c r="K951" i="4"/>
  <c r="K950" i="4"/>
  <c r="K949" i="4"/>
  <c r="K948" i="4"/>
  <c r="K947" i="4"/>
  <c r="K946" i="4"/>
  <c r="K945" i="4"/>
  <c r="K944" i="4"/>
  <c r="K943" i="4"/>
  <c r="K942" i="4"/>
  <c r="K941" i="4"/>
  <c r="K940" i="4"/>
  <c r="K939" i="4"/>
  <c r="K938" i="4"/>
  <c r="K937" i="4"/>
  <c r="K936" i="4"/>
  <c r="K935" i="4"/>
  <c r="K934" i="4"/>
  <c r="K933" i="4"/>
  <c r="K932" i="4"/>
  <c r="K931" i="4"/>
  <c r="K930" i="4"/>
  <c r="K929" i="4"/>
  <c r="K928" i="4"/>
  <c r="K927" i="4"/>
  <c r="K926" i="4"/>
  <c r="K925" i="4"/>
  <c r="K924" i="4"/>
  <c r="K923" i="4"/>
  <c r="K922" i="4"/>
  <c r="K921" i="4"/>
  <c r="K920" i="4"/>
  <c r="K919" i="4"/>
  <c r="K918" i="4"/>
  <c r="K917" i="4"/>
  <c r="K916" i="4"/>
  <c r="K915" i="4"/>
  <c r="K914" i="4"/>
  <c r="K913" i="4"/>
  <c r="K912" i="4"/>
  <c r="K911" i="4"/>
  <c r="K910" i="4"/>
  <c r="K909" i="4"/>
  <c r="K908" i="4"/>
  <c r="K907" i="4"/>
  <c r="K906" i="4"/>
  <c r="K905" i="4"/>
  <c r="K904" i="4"/>
  <c r="K903" i="4"/>
  <c r="K902" i="4"/>
  <c r="K901" i="4"/>
  <c r="K900" i="4"/>
  <c r="K899" i="4"/>
  <c r="K898" i="4"/>
  <c r="K897" i="4"/>
  <c r="K896" i="4"/>
  <c r="K895" i="4"/>
  <c r="K894" i="4"/>
  <c r="K893" i="4"/>
  <c r="K892" i="4"/>
  <c r="K891" i="4"/>
  <c r="K890" i="4"/>
  <c r="K889" i="4"/>
  <c r="K888" i="4"/>
  <c r="K887" i="4"/>
  <c r="K886" i="4"/>
  <c r="K885" i="4"/>
  <c r="K884" i="4"/>
  <c r="K883" i="4"/>
  <c r="K882" i="4"/>
  <c r="K881" i="4"/>
  <c r="K880" i="4"/>
  <c r="K879" i="4"/>
  <c r="K878" i="4"/>
  <c r="K877" i="4"/>
  <c r="K876" i="4"/>
  <c r="K875" i="4"/>
  <c r="K874" i="4"/>
  <c r="K873" i="4"/>
  <c r="K872" i="4"/>
  <c r="K871" i="4"/>
  <c r="K870" i="4"/>
  <c r="K869" i="4"/>
  <c r="K868" i="4"/>
  <c r="K867" i="4"/>
  <c r="K866" i="4"/>
  <c r="K865" i="4"/>
  <c r="K864" i="4"/>
  <c r="K863" i="4"/>
  <c r="K862" i="4"/>
  <c r="K861" i="4"/>
  <c r="K860" i="4"/>
  <c r="K859" i="4"/>
  <c r="K858" i="4"/>
  <c r="K857" i="4"/>
  <c r="K856" i="4"/>
  <c r="K855" i="4"/>
  <c r="K854" i="4"/>
  <c r="K853" i="4"/>
  <c r="K852" i="4"/>
  <c r="K851" i="4"/>
  <c r="K850" i="4"/>
  <c r="K849" i="4"/>
  <c r="K848" i="4"/>
  <c r="K847" i="4"/>
  <c r="K846" i="4"/>
  <c r="K845" i="4"/>
  <c r="K844" i="4"/>
  <c r="K843" i="4"/>
  <c r="K842" i="4"/>
  <c r="K841" i="4"/>
  <c r="K840" i="4"/>
  <c r="K839" i="4"/>
  <c r="K838" i="4"/>
  <c r="K837" i="4"/>
  <c r="K836" i="4"/>
  <c r="K835" i="4"/>
  <c r="K834" i="4"/>
  <c r="K833" i="4"/>
  <c r="K832" i="4"/>
  <c r="K831" i="4"/>
  <c r="K830" i="4"/>
  <c r="K829" i="4"/>
  <c r="K828" i="4"/>
  <c r="K827" i="4"/>
  <c r="K826" i="4"/>
  <c r="K825" i="4"/>
  <c r="K824" i="4"/>
  <c r="K823" i="4"/>
  <c r="K822" i="4"/>
  <c r="K821" i="4"/>
  <c r="K820" i="4"/>
  <c r="K819" i="4"/>
  <c r="K818" i="4"/>
  <c r="K817" i="4"/>
  <c r="K816" i="4"/>
  <c r="K815" i="4"/>
  <c r="K814" i="4"/>
  <c r="K813" i="4"/>
  <c r="K812" i="4"/>
  <c r="K811" i="4"/>
  <c r="K810" i="4"/>
  <c r="K809" i="4"/>
  <c r="K808" i="4"/>
  <c r="K807" i="4"/>
  <c r="K806" i="4"/>
  <c r="K805" i="4"/>
  <c r="K804" i="4"/>
  <c r="K803" i="4"/>
  <c r="K802" i="4"/>
  <c r="K801" i="4"/>
  <c r="K800" i="4"/>
  <c r="K799" i="4"/>
  <c r="K798" i="4"/>
  <c r="K797" i="4"/>
  <c r="K796" i="4"/>
  <c r="K795" i="4"/>
  <c r="K794" i="4"/>
  <c r="K793" i="4"/>
  <c r="K792" i="4"/>
  <c r="K791" i="4"/>
  <c r="K790" i="4"/>
  <c r="K789" i="4"/>
  <c r="K788" i="4"/>
  <c r="K787" i="4"/>
  <c r="K786" i="4"/>
  <c r="K785" i="4"/>
  <c r="K784" i="4"/>
  <c r="K783" i="4"/>
  <c r="K782" i="4"/>
  <c r="K781" i="4"/>
  <c r="K780" i="4"/>
  <c r="K779" i="4"/>
  <c r="K778" i="4"/>
  <c r="K777" i="4"/>
  <c r="K776" i="4"/>
  <c r="K775" i="4"/>
  <c r="K774" i="4"/>
  <c r="K773" i="4"/>
  <c r="K772" i="4"/>
  <c r="K771" i="4"/>
  <c r="K770" i="4"/>
  <c r="K769" i="4"/>
  <c r="K768" i="4"/>
  <c r="K767" i="4"/>
  <c r="K766" i="4"/>
  <c r="K765" i="4"/>
  <c r="K764" i="4"/>
  <c r="K763" i="4"/>
  <c r="K762" i="4"/>
  <c r="K761" i="4"/>
  <c r="K760" i="4"/>
  <c r="K759" i="4"/>
  <c r="K758" i="4"/>
  <c r="K757" i="4"/>
  <c r="K756" i="4"/>
  <c r="K755" i="4"/>
  <c r="K754" i="4"/>
  <c r="K753" i="4"/>
  <c r="K752" i="4"/>
  <c r="K751" i="4"/>
  <c r="K750" i="4"/>
  <c r="K749" i="4"/>
  <c r="K748" i="4"/>
  <c r="K747" i="4"/>
  <c r="K746" i="4"/>
  <c r="K745" i="4"/>
  <c r="K744" i="4"/>
  <c r="K743" i="4"/>
  <c r="K742" i="4"/>
  <c r="K741" i="4"/>
  <c r="K740" i="4"/>
  <c r="K739" i="4"/>
  <c r="K738" i="4"/>
  <c r="K737" i="4"/>
  <c r="K736" i="4"/>
  <c r="K735" i="4"/>
  <c r="K734" i="4"/>
  <c r="K733" i="4"/>
  <c r="K732" i="4"/>
  <c r="K731" i="4"/>
  <c r="K730" i="4"/>
  <c r="K729" i="4"/>
  <c r="K728" i="4"/>
  <c r="K727" i="4"/>
  <c r="K726" i="4"/>
  <c r="K725" i="4"/>
  <c r="K724" i="4"/>
  <c r="K723" i="4"/>
  <c r="K722" i="4"/>
  <c r="K721" i="4"/>
  <c r="K720" i="4"/>
  <c r="K719" i="4"/>
  <c r="K718" i="4"/>
  <c r="K717" i="4"/>
  <c r="K716" i="4"/>
  <c r="K715" i="4"/>
  <c r="K714" i="4"/>
  <c r="K713" i="4"/>
  <c r="K712" i="4"/>
  <c r="K711" i="4"/>
  <c r="K710" i="4"/>
  <c r="K709" i="4"/>
  <c r="K708" i="4"/>
  <c r="K707" i="4"/>
  <c r="K706" i="4"/>
  <c r="K705" i="4"/>
  <c r="K704" i="4"/>
  <c r="K703" i="4"/>
  <c r="K702" i="4"/>
  <c r="K701" i="4"/>
  <c r="K700" i="4"/>
  <c r="K699" i="4"/>
  <c r="K698" i="4"/>
  <c r="K697" i="4"/>
  <c r="K696" i="4"/>
  <c r="K695" i="4"/>
  <c r="K694" i="4"/>
  <c r="K693" i="4"/>
  <c r="K692" i="4"/>
  <c r="K691" i="4"/>
  <c r="K690" i="4"/>
  <c r="K689" i="4"/>
  <c r="K688" i="4"/>
  <c r="K687" i="4"/>
  <c r="K686" i="4"/>
  <c r="K685" i="4"/>
  <c r="K684" i="4"/>
  <c r="K683" i="4"/>
  <c r="K682" i="4"/>
  <c r="K681" i="4"/>
  <c r="K680" i="4"/>
  <c r="K679" i="4"/>
  <c r="K678" i="4"/>
  <c r="K677" i="4"/>
  <c r="K676" i="4"/>
  <c r="K675" i="4"/>
  <c r="K674" i="4"/>
  <c r="K673" i="4"/>
  <c r="K672" i="4"/>
  <c r="K671" i="4"/>
  <c r="K670" i="4"/>
  <c r="K669" i="4"/>
  <c r="K668" i="4"/>
  <c r="K667" i="4"/>
  <c r="K666" i="4"/>
  <c r="K665" i="4"/>
  <c r="K664" i="4"/>
  <c r="K663" i="4"/>
  <c r="K662" i="4"/>
  <c r="K661" i="4"/>
  <c r="K660" i="4"/>
  <c r="K659" i="4"/>
  <c r="K658" i="4"/>
  <c r="K657" i="4"/>
  <c r="K656" i="4"/>
  <c r="K655" i="4"/>
  <c r="K654" i="4"/>
  <c r="K653" i="4"/>
  <c r="K652" i="4"/>
  <c r="K651" i="4"/>
  <c r="K650" i="4"/>
  <c r="K649" i="4"/>
  <c r="K648" i="4"/>
  <c r="K647" i="4"/>
  <c r="K646" i="4"/>
  <c r="K645" i="4"/>
  <c r="K644" i="4"/>
  <c r="K643" i="4"/>
  <c r="K642" i="4"/>
  <c r="K641" i="4"/>
  <c r="K640" i="4"/>
  <c r="K639" i="4"/>
  <c r="K638" i="4"/>
  <c r="K637" i="4"/>
  <c r="K636" i="4"/>
  <c r="K635" i="4"/>
  <c r="K634" i="4"/>
  <c r="K633" i="4"/>
  <c r="K632" i="4"/>
  <c r="K631" i="4"/>
  <c r="K630" i="4"/>
  <c r="K629" i="4"/>
  <c r="K628" i="4"/>
  <c r="K627" i="4"/>
  <c r="K626" i="4"/>
  <c r="K625" i="4"/>
  <c r="K624" i="4"/>
  <c r="K623" i="4"/>
  <c r="K622" i="4"/>
  <c r="K621" i="4"/>
  <c r="K620" i="4"/>
  <c r="K619" i="4"/>
  <c r="K618" i="4"/>
  <c r="K617" i="4"/>
  <c r="K616" i="4"/>
  <c r="K615" i="4"/>
  <c r="K614" i="4"/>
  <c r="K613" i="4"/>
  <c r="K612" i="4"/>
  <c r="K611" i="4"/>
  <c r="K610" i="4"/>
  <c r="K609" i="4"/>
  <c r="K608" i="4"/>
  <c r="K607" i="4"/>
  <c r="K606" i="4"/>
  <c r="K605" i="4"/>
  <c r="K604" i="4"/>
  <c r="K603" i="4"/>
  <c r="K602" i="4"/>
  <c r="K601" i="4"/>
  <c r="K600" i="4"/>
  <c r="K599" i="4"/>
  <c r="K598" i="4"/>
  <c r="K597" i="4"/>
  <c r="K596" i="4"/>
  <c r="K595" i="4"/>
  <c r="K594" i="4"/>
  <c r="K593" i="4"/>
  <c r="K592" i="4"/>
  <c r="K591" i="4"/>
  <c r="K590" i="4"/>
  <c r="K589" i="4"/>
  <c r="K588" i="4"/>
  <c r="K587" i="4"/>
  <c r="K586" i="4"/>
  <c r="K585" i="4"/>
  <c r="K584" i="4"/>
  <c r="K583" i="4"/>
  <c r="K582" i="4"/>
  <c r="K581" i="4"/>
  <c r="K580" i="4"/>
  <c r="K579" i="4"/>
  <c r="K578" i="4"/>
  <c r="K577" i="4"/>
  <c r="K576" i="4"/>
  <c r="K575" i="4"/>
  <c r="K574" i="4"/>
  <c r="K573" i="4"/>
  <c r="K572" i="4"/>
  <c r="K571" i="4"/>
  <c r="K570" i="4"/>
  <c r="K569" i="4"/>
  <c r="K568" i="4"/>
  <c r="K567" i="4"/>
  <c r="K566" i="4"/>
  <c r="K565" i="4"/>
  <c r="K564" i="4"/>
  <c r="K563" i="4"/>
  <c r="K562" i="4"/>
  <c r="K561" i="4"/>
  <c r="K560" i="4"/>
  <c r="K559" i="4"/>
  <c r="K558" i="4"/>
  <c r="K557" i="4"/>
  <c r="K556" i="4"/>
  <c r="K555" i="4"/>
  <c r="K554" i="4"/>
  <c r="K553" i="4"/>
  <c r="K552" i="4"/>
  <c r="K551" i="4"/>
  <c r="K550" i="4"/>
  <c r="K549" i="4"/>
  <c r="K548" i="4"/>
  <c r="K547" i="4"/>
  <c r="K546" i="4"/>
  <c r="K545" i="4"/>
  <c r="K544" i="4"/>
  <c r="K543" i="4"/>
  <c r="K542" i="4"/>
  <c r="K541" i="4"/>
  <c r="K540" i="4"/>
  <c r="K539" i="4"/>
  <c r="K538" i="4"/>
  <c r="K537" i="4"/>
  <c r="K536" i="4"/>
  <c r="K535" i="4"/>
  <c r="K534" i="4"/>
  <c r="K533" i="4"/>
  <c r="K532" i="4"/>
  <c r="K531" i="4"/>
  <c r="K530" i="4"/>
  <c r="K529" i="4"/>
  <c r="K528" i="4"/>
  <c r="K527" i="4"/>
  <c r="K526" i="4"/>
  <c r="K525" i="4"/>
  <c r="K524" i="4"/>
  <c r="K523" i="4"/>
  <c r="K522" i="4"/>
  <c r="K521" i="4"/>
  <c r="K520" i="4"/>
  <c r="K519" i="4"/>
  <c r="K518" i="4"/>
  <c r="K517" i="4"/>
  <c r="K516" i="4"/>
  <c r="K515" i="4"/>
  <c r="K514" i="4"/>
  <c r="K513" i="4"/>
  <c r="K512" i="4"/>
  <c r="K511" i="4"/>
  <c r="K510" i="4"/>
  <c r="K509" i="4"/>
  <c r="K508" i="4"/>
  <c r="K507" i="4"/>
  <c r="K506" i="4"/>
  <c r="K505" i="4"/>
  <c r="K504" i="4"/>
  <c r="K503" i="4"/>
  <c r="K502" i="4"/>
  <c r="K501" i="4"/>
  <c r="K500" i="4"/>
  <c r="K499" i="4"/>
  <c r="K498" i="4"/>
  <c r="K497" i="4"/>
  <c r="K496" i="4"/>
  <c r="K495" i="4"/>
  <c r="K494" i="4"/>
  <c r="K493" i="4"/>
  <c r="K492" i="4"/>
  <c r="K491" i="4"/>
  <c r="K490" i="4"/>
  <c r="K489" i="4"/>
  <c r="K488" i="4"/>
  <c r="K487" i="4"/>
  <c r="K486" i="4"/>
  <c r="K485" i="4"/>
  <c r="K484" i="4"/>
  <c r="K483" i="4"/>
  <c r="K482" i="4"/>
  <c r="K481" i="4"/>
  <c r="K480" i="4"/>
  <c r="K479" i="4"/>
  <c r="K478" i="4"/>
  <c r="K477" i="4"/>
  <c r="K476" i="4"/>
  <c r="K475" i="4"/>
  <c r="K474" i="4"/>
  <c r="K473" i="4"/>
  <c r="K472" i="4"/>
  <c r="K471" i="4"/>
  <c r="K470" i="4"/>
  <c r="K469" i="4"/>
  <c r="K468" i="4"/>
  <c r="K467" i="4"/>
  <c r="K466" i="4"/>
  <c r="K465" i="4"/>
  <c r="K464" i="4"/>
  <c r="K463" i="4"/>
  <c r="K462" i="4"/>
  <c r="K461" i="4"/>
  <c r="K460" i="4"/>
  <c r="K459" i="4"/>
  <c r="K458" i="4"/>
  <c r="K457" i="4"/>
  <c r="K456" i="4"/>
  <c r="K455" i="4"/>
  <c r="K454" i="4"/>
  <c r="K453" i="4"/>
  <c r="K452" i="4"/>
  <c r="K451" i="4"/>
  <c r="K450" i="4"/>
  <c r="K449" i="4"/>
  <c r="K448" i="4"/>
  <c r="K447" i="4"/>
  <c r="K446" i="4"/>
  <c r="K445" i="4"/>
  <c r="K444" i="4"/>
  <c r="K443" i="4"/>
  <c r="K442" i="4"/>
  <c r="K441" i="4"/>
  <c r="K440" i="4"/>
  <c r="K439" i="4"/>
  <c r="K438" i="4"/>
  <c r="K437" i="4"/>
  <c r="K436" i="4"/>
  <c r="K435" i="4"/>
  <c r="K434" i="4"/>
  <c r="K433" i="4"/>
  <c r="K432" i="4"/>
  <c r="K431" i="4"/>
  <c r="K430" i="4"/>
  <c r="K429" i="4"/>
  <c r="K428" i="4"/>
  <c r="K427" i="4"/>
  <c r="K426" i="4"/>
  <c r="K425" i="4"/>
  <c r="K424" i="4"/>
  <c r="K423" i="4"/>
  <c r="K422" i="4"/>
  <c r="K421" i="4"/>
  <c r="K420" i="4"/>
  <c r="K419" i="4"/>
  <c r="K418" i="4"/>
  <c r="K417" i="4"/>
  <c r="K416" i="4"/>
  <c r="K415" i="4"/>
  <c r="K414" i="4"/>
  <c r="K413" i="4"/>
  <c r="K412" i="4"/>
  <c r="K411" i="4"/>
  <c r="K410" i="4"/>
  <c r="K409" i="4"/>
  <c r="K408" i="4"/>
  <c r="K407" i="4"/>
  <c r="K406" i="4"/>
  <c r="K405" i="4"/>
  <c r="K404" i="4"/>
  <c r="K403" i="4"/>
  <c r="K402" i="4"/>
  <c r="K401" i="4"/>
  <c r="K400" i="4"/>
  <c r="K399" i="4"/>
  <c r="K398" i="4"/>
  <c r="K397" i="4"/>
  <c r="K396" i="4"/>
  <c r="K395" i="4"/>
  <c r="K394" i="4"/>
  <c r="K393" i="4"/>
  <c r="K392" i="4"/>
  <c r="K391" i="4"/>
  <c r="K390" i="4"/>
  <c r="K389" i="4"/>
  <c r="K388" i="4"/>
  <c r="K387" i="4"/>
  <c r="K386" i="4"/>
  <c r="K385" i="4"/>
  <c r="K384" i="4"/>
  <c r="K383" i="4"/>
  <c r="K382" i="4"/>
  <c r="K381" i="4"/>
  <c r="K380" i="4"/>
  <c r="K379" i="4"/>
  <c r="K378" i="4"/>
  <c r="K377" i="4"/>
  <c r="K376" i="4"/>
  <c r="K375" i="4"/>
  <c r="K374" i="4"/>
  <c r="K373" i="4"/>
  <c r="K372" i="4"/>
  <c r="K371" i="4"/>
  <c r="K370" i="4"/>
  <c r="K369" i="4"/>
  <c r="K368" i="4"/>
  <c r="K367" i="4"/>
  <c r="K366" i="4"/>
  <c r="K365" i="4"/>
  <c r="K364" i="4"/>
  <c r="K363" i="4"/>
  <c r="K362" i="4"/>
  <c r="K361" i="4"/>
  <c r="K360" i="4"/>
  <c r="K359" i="4"/>
  <c r="K358" i="4"/>
  <c r="K357" i="4"/>
  <c r="K356" i="4"/>
  <c r="K355" i="4"/>
  <c r="K354" i="4"/>
  <c r="K353" i="4"/>
  <c r="K352" i="4"/>
  <c r="K351" i="4"/>
  <c r="K350" i="4"/>
  <c r="K349" i="4"/>
  <c r="K348" i="4"/>
  <c r="K347" i="4"/>
  <c r="K346" i="4"/>
  <c r="K345" i="4"/>
  <c r="K344" i="4"/>
  <c r="K343" i="4"/>
  <c r="K342" i="4"/>
  <c r="K341" i="4"/>
  <c r="K340" i="4"/>
  <c r="K339" i="4"/>
  <c r="K338" i="4"/>
  <c r="K337" i="4"/>
  <c r="K336" i="4"/>
  <c r="K335" i="4"/>
  <c r="K334" i="4"/>
  <c r="K333" i="4"/>
  <c r="K332" i="4"/>
  <c r="K331" i="4"/>
  <c r="K330" i="4"/>
  <c r="K329" i="4"/>
  <c r="K328" i="4"/>
  <c r="K327" i="4"/>
  <c r="K326" i="4"/>
  <c r="K325" i="4"/>
  <c r="K324" i="4"/>
  <c r="K323" i="4"/>
  <c r="K322" i="4"/>
  <c r="K321" i="4"/>
  <c r="K320" i="4"/>
  <c r="K319" i="4"/>
  <c r="K318" i="4"/>
  <c r="K317" i="4"/>
  <c r="K316" i="4"/>
  <c r="K315" i="4"/>
  <c r="K314" i="4"/>
  <c r="K313" i="4"/>
  <c r="K312" i="4"/>
  <c r="K311" i="4"/>
  <c r="K310" i="4"/>
  <c r="K309" i="4"/>
  <c r="K308" i="4"/>
  <c r="K307" i="4"/>
  <c r="K306" i="4"/>
  <c r="K305" i="4"/>
  <c r="K304" i="4"/>
  <c r="K303" i="4"/>
  <c r="K302" i="4"/>
  <c r="K301" i="4"/>
  <c r="K300" i="4"/>
  <c r="K299" i="4"/>
  <c r="K298" i="4"/>
  <c r="K297" i="4"/>
  <c r="K296" i="4"/>
  <c r="K295" i="4"/>
  <c r="K294" i="4"/>
  <c r="K293" i="4"/>
  <c r="K292" i="4"/>
  <c r="K291" i="4"/>
  <c r="K290" i="4"/>
  <c r="K289" i="4"/>
  <c r="K288" i="4"/>
  <c r="K287" i="4"/>
  <c r="K286" i="4"/>
  <c r="K285" i="4"/>
  <c r="K284" i="4"/>
  <c r="K283" i="4"/>
  <c r="K282" i="4"/>
  <c r="K281" i="4"/>
  <c r="K280" i="4"/>
  <c r="K279" i="4"/>
  <c r="K278" i="4"/>
  <c r="K277" i="4"/>
  <c r="K276" i="4"/>
  <c r="K275" i="4"/>
  <c r="K274" i="4"/>
  <c r="K273" i="4"/>
  <c r="K272" i="4"/>
  <c r="K271" i="4"/>
  <c r="K270" i="4"/>
  <c r="K269" i="4"/>
  <c r="K268" i="4"/>
  <c r="K267" i="4"/>
  <c r="K266" i="4"/>
  <c r="K265" i="4"/>
  <c r="K264" i="4"/>
  <c r="K263" i="4"/>
  <c r="K262" i="4"/>
  <c r="K261" i="4"/>
  <c r="K260" i="4"/>
  <c r="K259" i="4"/>
  <c r="K258" i="4"/>
  <c r="K257" i="4"/>
  <c r="K256" i="4"/>
  <c r="K255" i="4"/>
  <c r="K254" i="4"/>
  <c r="K253" i="4"/>
  <c r="K252" i="4"/>
  <c r="K251" i="4"/>
  <c r="K250" i="4"/>
  <c r="K249" i="4"/>
  <c r="K248" i="4"/>
  <c r="K247" i="4"/>
  <c r="K246" i="4"/>
  <c r="K245" i="4"/>
  <c r="K244" i="4"/>
  <c r="K243" i="4"/>
  <c r="K242" i="4"/>
  <c r="K241" i="4"/>
  <c r="K240" i="4"/>
  <c r="K239" i="4"/>
  <c r="K238" i="4"/>
  <c r="K237" i="4"/>
  <c r="K236" i="4"/>
  <c r="K235" i="4"/>
  <c r="K234" i="4"/>
  <c r="K233" i="4"/>
  <c r="K232" i="4"/>
  <c r="K231" i="4"/>
  <c r="K230" i="4"/>
  <c r="K229" i="4"/>
  <c r="K228" i="4"/>
  <c r="K227" i="4"/>
  <c r="K226" i="4"/>
  <c r="K225" i="4"/>
  <c r="K224" i="4"/>
  <c r="K223" i="4"/>
  <c r="K222" i="4"/>
  <c r="K221" i="4"/>
  <c r="K220" i="4"/>
  <c r="K219" i="4"/>
  <c r="K218" i="4"/>
  <c r="K217" i="4"/>
  <c r="K216" i="4"/>
  <c r="K215" i="4"/>
  <c r="K214" i="4"/>
  <c r="K213" i="4"/>
  <c r="K212" i="4"/>
  <c r="K211" i="4"/>
  <c r="K210" i="4"/>
  <c r="K209" i="4"/>
  <c r="K208" i="4"/>
  <c r="K207" i="4"/>
  <c r="K206" i="4"/>
  <c r="K205" i="4"/>
  <c r="K204" i="4"/>
  <c r="K203" i="4"/>
  <c r="K202" i="4"/>
  <c r="K201" i="4"/>
  <c r="K200" i="4"/>
  <c r="K199" i="4"/>
  <c r="K198" i="4"/>
  <c r="K197" i="4"/>
  <c r="K196" i="4"/>
  <c r="K195" i="4"/>
  <c r="K194" i="4"/>
  <c r="K193" i="4"/>
  <c r="K192" i="4"/>
  <c r="K191" i="4"/>
  <c r="K190" i="4"/>
  <c r="K189" i="4"/>
  <c r="K188" i="4"/>
  <c r="K187" i="4"/>
  <c r="K186" i="4"/>
  <c r="K185" i="4"/>
  <c r="K184" i="4"/>
  <c r="K183" i="4"/>
  <c r="K182" i="4"/>
  <c r="K181" i="4"/>
  <c r="K180" i="4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I3396" i="4"/>
  <c r="I3395" i="4"/>
  <c r="I3394" i="4"/>
  <c r="I3393" i="4"/>
  <c r="I3392" i="4"/>
  <c r="I3391" i="4"/>
  <c r="I3390" i="4"/>
  <c r="I3389" i="4"/>
  <c r="I3388" i="4"/>
  <c r="I3387" i="4"/>
  <c r="I3386" i="4"/>
  <c r="I3385" i="4"/>
  <c r="I3384" i="4"/>
  <c r="I3383" i="4"/>
  <c r="I3382" i="4"/>
  <c r="I3381" i="4"/>
  <c r="I3380" i="4"/>
  <c r="I3379" i="4"/>
  <c r="I3378" i="4"/>
  <c r="I3377" i="4"/>
  <c r="I3376" i="4"/>
  <c r="I3375" i="4"/>
  <c r="I3374" i="4"/>
  <c r="I3373" i="4"/>
  <c r="I3372" i="4"/>
  <c r="I3371" i="4"/>
  <c r="I3370" i="4"/>
  <c r="I3369" i="4"/>
  <c r="I3368" i="4"/>
  <c r="I3367" i="4"/>
  <c r="I3366" i="4"/>
  <c r="I3365" i="4"/>
  <c r="I3364" i="4"/>
  <c r="I3363" i="4"/>
  <c r="I3362" i="4"/>
  <c r="I3361" i="4"/>
  <c r="I3360" i="4"/>
  <c r="I3359" i="4"/>
  <c r="I3358" i="4"/>
  <c r="I3357" i="4"/>
  <c r="I3356" i="4"/>
  <c r="I3355" i="4"/>
  <c r="I3354" i="4"/>
  <c r="I3353" i="4"/>
  <c r="I3352" i="4"/>
  <c r="I3351" i="4"/>
  <c r="I3350" i="4"/>
  <c r="I3349" i="4"/>
  <c r="I3348" i="4"/>
  <c r="I3347" i="4"/>
  <c r="I3346" i="4"/>
  <c r="I3345" i="4"/>
  <c r="I3344" i="4"/>
  <c r="I3343" i="4"/>
  <c r="I3342" i="4"/>
  <c r="I3341" i="4"/>
  <c r="I3340" i="4"/>
  <c r="I3339" i="4"/>
  <c r="I3338" i="4"/>
  <c r="I3337" i="4"/>
  <c r="I3336" i="4"/>
  <c r="I3335" i="4"/>
  <c r="I3334" i="4"/>
  <c r="I3333" i="4"/>
  <c r="I3332" i="4"/>
  <c r="I3331" i="4"/>
  <c r="I3330" i="4"/>
  <c r="I3329" i="4"/>
  <c r="I3328" i="4"/>
  <c r="I3327" i="4"/>
  <c r="I3326" i="4"/>
  <c r="I3325" i="4"/>
  <c r="I3324" i="4"/>
  <c r="I3323" i="4"/>
  <c r="I3322" i="4"/>
  <c r="I3321" i="4"/>
  <c r="I3320" i="4"/>
  <c r="I3319" i="4"/>
  <c r="I3318" i="4"/>
  <c r="I3317" i="4"/>
  <c r="I3316" i="4"/>
  <c r="I3315" i="4"/>
  <c r="I3314" i="4"/>
  <c r="I3313" i="4"/>
  <c r="I3312" i="4"/>
  <c r="I3311" i="4"/>
  <c r="I3310" i="4"/>
  <c r="I3309" i="4"/>
  <c r="I3308" i="4"/>
  <c r="I3307" i="4"/>
  <c r="I3306" i="4"/>
  <c r="I3305" i="4"/>
  <c r="I3304" i="4"/>
  <c r="I3303" i="4"/>
  <c r="I3302" i="4"/>
  <c r="I3301" i="4"/>
  <c r="I3300" i="4"/>
  <c r="I3299" i="4"/>
  <c r="I3298" i="4"/>
  <c r="I3297" i="4"/>
  <c r="I3296" i="4"/>
  <c r="I3295" i="4"/>
  <c r="I3294" i="4"/>
  <c r="I3293" i="4"/>
  <c r="I3292" i="4"/>
  <c r="I3291" i="4"/>
  <c r="I3290" i="4"/>
  <c r="I3289" i="4"/>
  <c r="I3288" i="4"/>
  <c r="I3287" i="4"/>
  <c r="I3286" i="4"/>
  <c r="I3285" i="4"/>
  <c r="I3284" i="4"/>
  <c r="I3283" i="4"/>
  <c r="I3282" i="4"/>
  <c r="I3281" i="4"/>
  <c r="I3280" i="4"/>
  <c r="I3279" i="4"/>
  <c r="I3278" i="4"/>
  <c r="I3277" i="4"/>
  <c r="I3276" i="4"/>
  <c r="I3275" i="4"/>
  <c r="I3274" i="4"/>
  <c r="I3273" i="4"/>
  <c r="I3272" i="4"/>
  <c r="I3271" i="4"/>
  <c r="I3270" i="4"/>
  <c r="I3269" i="4"/>
  <c r="I3268" i="4"/>
  <c r="I3267" i="4"/>
  <c r="I3266" i="4"/>
  <c r="I3265" i="4"/>
  <c r="I3264" i="4"/>
  <c r="I3263" i="4"/>
  <c r="I3262" i="4"/>
  <c r="I3261" i="4"/>
  <c r="I3260" i="4"/>
  <c r="I3259" i="4"/>
  <c r="I3258" i="4"/>
  <c r="I3257" i="4"/>
  <c r="I3256" i="4"/>
  <c r="I3255" i="4"/>
  <c r="I3254" i="4"/>
  <c r="I3253" i="4"/>
  <c r="I3252" i="4"/>
  <c r="I3251" i="4"/>
  <c r="I3250" i="4"/>
  <c r="I3249" i="4"/>
  <c r="I3248" i="4"/>
  <c r="I3247" i="4"/>
  <c r="I3246" i="4"/>
  <c r="I3245" i="4"/>
  <c r="I3244" i="4"/>
  <c r="I3243" i="4"/>
  <c r="I3242" i="4"/>
  <c r="I3241" i="4"/>
  <c r="I3240" i="4"/>
  <c r="I3239" i="4"/>
  <c r="I3238" i="4"/>
  <c r="I3237" i="4"/>
  <c r="I3236" i="4"/>
  <c r="I3235" i="4"/>
  <c r="I3234" i="4"/>
  <c r="I3233" i="4"/>
  <c r="I3232" i="4"/>
  <c r="I3231" i="4"/>
  <c r="I3230" i="4"/>
  <c r="I3229" i="4"/>
  <c r="I3228" i="4"/>
  <c r="I3227" i="4"/>
  <c r="I3226" i="4"/>
  <c r="I3225" i="4"/>
  <c r="I3224" i="4"/>
  <c r="I3223" i="4"/>
  <c r="I3222" i="4"/>
  <c r="I3221" i="4"/>
  <c r="I3220" i="4"/>
  <c r="I3219" i="4"/>
  <c r="I3218" i="4"/>
  <c r="I3217" i="4"/>
  <c r="I3216" i="4"/>
  <c r="I3215" i="4"/>
  <c r="I3214" i="4"/>
  <c r="I3213" i="4"/>
  <c r="I3212" i="4"/>
  <c r="I3211" i="4"/>
  <c r="I3210" i="4"/>
  <c r="I3209" i="4"/>
  <c r="I3208" i="4"/>
  <c r="I3207" i="4"/>
  <c r="I3206" i="4"/>
  <c r="I3205" i="4"/>
  <c r="I3204" i="4"/>
  <c r="I3203" i="4"/>
  <c r="I3202" i="4"/>
  <c r="I3201" i="4"/>
  <c r="I3200" i="4"/>
  <c r="I3199" i="4"/>
  <c r="I3198" i="4"/>
  <c r="I3197" i="4"/>
  <c r="I3196" i="4"/>
  <c r="I3195" i="4"/>
  <c r="I3194" i="4"/>
  <c r="I3193" i="4"/>
  <c r="I3192" i="4"/>
  <c r="I3191" i="4"/>
  <c r="I3190" i="4"/>
  <c r="I3189" i="4"/>
  <c r="I3188" i="4"/>
  <c r="I3187" i="4"/>
  <c r="I3186" i="4"/>
  <c r="I3185" i="4"/>
  <c r="I3184" i="4"/>
  <c r="I3183" i="4"/>
  <c r="I3182" i="4"/>
  <c r="I3181" i="4"/>
  <c r="I3180" i="4"/>
  <c r="I3179" i="4"/>
  <c r="I3178" i="4"/>
  <c r="I3177" i="4"/>
  <c r="I3176" i="4"/>
  <c r="I3175" i="4"/>
  <c r="I3174" i="4"/>
  <c r="I3173" i="4"/>
  <c r="I3172" i="4"/>
  <c r="I3171" i="4"/>
  <c r="I3170" i="4"/>
  <c r="I3169" i="4"/>
  <c r="I3168" i="4"/>
  <c r="I3167" i="4"/>
  <c r="I3166" i="4"/>
  <c r="I3165" i="4"/>
  <c r="I3164" i="4"/>
  <c r="I3163" i="4"/>
  <c r="I3162" i="4"/>
  <c r="I3161" i="4"/>
  <c r="I3160" i="4"/>
  <c r="I3159" i="4"/>
  <c r="I3158" i="4"/>
  <c r="I3157" i="4"/>
  <c r="I3156" i="4"/>
  <c r="I3155" i="4"/>
  <c r="I3154" i="4"/>
  <c r="I3153" i="4"/>
  <c r="I3152" i="4"/>
  <c r="I3151" i="4"/>
  <c r="I3150" i="4"/>
  <c r="I3149" i="4"/>
  <c r="I3148" i="4"/>
  <c r="I3147" i="4"/>
  <c r="I3146" i="4"/>
  <c r="I3145" i="4"/>
  <c r="I3144" i="4"/>
  <c r="I3143" i="4"/>
  <c r="I3142" i="4"/>
  <c r="I3141" i="4"/>
  <c r="I3140" i="4"/>
  <c r="I3139" i="4"/>
  <c r="I3138" i="4"/>
  <c r="I3137" i="4"/>
  <c r="I3136" i="4"/>
  <c r="I3135" i="4"/>
  <c r="I3134" i="4"/>
  <c r="I3133" i="4"/>
  <c r="I3132" i="4"/>
  <c r="I3131" i="4"/>
  <c r="I3130" i="4"/>
  <c r="I3129" i="4"/>
  <c r="I3128" i="4"/>
  <c r="I3127" i="4"/>
  <c r="I3126" i="4"/>
  <c r="I3125" i="4"/>
  <c r="I3124" i="4"/>
  <c r="I3123" i="4"/>
  <c r="I3122" i="4"/>
  <c r="I3121" i="4"/>
  <c r="I3120" i="4"/>
  <c r="I3119" i="4"/>
  <c r="I3118" i="4"/>
  <c r="I3117" i="4"/>
  <c r="I3116" i="4"/>
  <c r="I3115" i="4"/>
  <c r="I3114" i="4"/>
  <c r="I3113" i="4"/>
  <c r="I3112" i="4"/>
  <c r="I3111" i="4"/>
  <c r="I3110" i="4"/>
  <c r="I3109" i="4"/>
  <c r="I3108" i="4"/>
  <c r="I3107" i="4"/>
  <c r="I3106" i="4"/>
  <c r="I3105" i="4"/>
  <c r="I3104" i="4"/>
  <c r="I3103" i="4"/>
  <c r="I3102" i="4"/>
  <c r="I3101" i="4"/>
  <c r="I3100" i="4"/>
  <c r="I3099" i="4"/>
  <c r="I3098" i="4"/>
  <c r="I3097" i="4"/>
  <c r="I3096" i="4"/>
  <c r="I3095" i="4"/>
  <c r="I3094" i="4"/>
  <c r="I3093" i="4"/>
  <c r="I3092" i="4"/>
  <c r="I3091" i="4"/>
  <c r="I3090" i="4"/>
  <c r="I3089" i="4"/>
  <c r="I3088" i="4"/>
  <c r="I3087" i="4"/>
  <c r="I3086" i="4"/>
  <c r="I3085" i="4"/>
  <c r="I3084" i="4"/>
  <c r="I3083" i="4"/>
  <c r="I3082" i="4"/>
  <c r="I3081" i="4"/>
  <c r="I3080" i="4"/>
  <c r="I3079" i="4"/>
  <c r="I3078" i="4"/>
  <c r="I3077" i="4"/>
  <c r="I3076" i="4"/>
  <c r="I3075" i="4"/>
  <c r="I3074" i="4"/>
  <c r="I3073" i="4"/>
  <c r="I3072" i="4"/>
  <c r="I3071" i="4"/>
  <c r="I3070" i="4"/>
  <c r="I3069" i="4"/>
  <c r="I3068" i="4"/>
  <c r="I3067" i="4"/>
  <c r="I3066" i="4"/>
  <c r="I3065" i="4"/>
  <c r="I3064" i="4"/>
  <c r="I3063" i="4"/>
  <c r="I3062" i="4"/>
  <c r="I3061" i="4"/>
  <c r="I3060" i="4"/>
  <c r="I3059" i="4"/>
  <c r="I3058" i="4"/>
  <c r="I3057" i="4"/>
  <c r="I3056" i="4"/>
  <c r="I3055" i="4"/>
  <c r="I3054" i="4"/>
  <c r="I3053" i="4"/>
  <c r="I3052" i="4"/>
  <c r="I3051" i="4"/>
  <c r="I3050" i="4"/>
  <c r="I3049" i="4"/>
  <c r="I3048" i="4"/>
  <c r="I3047" i="4"/>
  <c r="I3046" i="4"/>
  <c r="I3045" i="4"/>
  <c r="I3044" i="4"/>
  <c r="I3043" i="4"/>
  <c r="I3042" i="4"/>
  <c r="I3041" i="4"/>
  <c r="I3040" i="4"/>
  <c r="I3039" i="4"/>
  <c r="I3038" i="4"/>
  <c r="I3037" i="4"/>
  <c r="I3036" i="4"/>
  <c r="I3035" i="4"/>
  <c r="I3034" i="4"/>
  <c r="I3033" i="4"/>
  <c r="I3032" i="4"/>
  <c r="I3031" i="4"/>
  <c r="I3030" i="4"/>
  <c r="I3029" i="4"/>
  <c r="I3028" i="4"/>
  <c r="I3027" i="4"/>
  <c r="I3026" i="4"/>
  <c r="I3025" i="4"/>
  <c r="I3024" i="4"/>
  <c r="I3023" i="4"/>
  <c r="I3022" i="4"/>
  <c r="I3021" i="4"/>
  <c r="I3020" i="4"/>
  <c r="I3019" i="4"/>
  <c r="I3018" i="4"/>
  <c r="I3017" i="4"/>
  <c r="I3016" i="4"/>
  <c r="I3015" i="4"/>
  <c r="I3014" i="4"/>
  <c r="I3013" i="4"/>
  <c r="I3012" i="4"/>
  <c r="I3011" i="4"/>
  <c r="I3010" i="4"/>
  <c r="I3009" i="4"/>
  <c r="I3008" i="4"/>
  <c r="I3007" i="4"/>
  <c r="I3006" i="4"/>
  <c r="I3005" i="4"/>
  <c r="I3004" i="4"/>
  <c r="I3003" i="4"/>
  <c r="I3002" i="4"/>
  <c r="I3001" i="4"/>
  <c r="I3000" i="4"/>
  <c r="I2999" i="4"/>
  <c r="I2998" i="4"/>
  <c r="I2997" i="4"/>
  <c r="I2996" i="4"/>
  <c r="I2995" i="4"/>
  <c r="I2994" i="4"/>
  <c r="I2993" i="4"/>
  <c r="I2992" i="4"/>
  <c r="I2991" i="4"/>
  <c r="I2990" i="4"/>
  <c r="I2989" i="4"/>
  <c r="I2988" i="4"/>
  <c r="I2987" i="4"/>
  <c r="I2986" i="4"/>
  <c r="I2985" i="4"/>
  <c r="I2984" i="4"/>
  <c r="I2983" i="4"/>
  <c r="I2982" i="4"/>
  <c r="I2981" i="4"/>
  <c r="I2980" i="4"/>
  <c r="I2979" i="4"/>
  <c r="I2978" i="4"/>
  <c r="I2977" i="4"/>
  <c r="I2976" i="4"/>
  <c r="I2975" i="4"/>
  <c r="I2974" i="4"/>
  <c r="I2973" i="4"/>
  <c r="I2972" i="4"/>
  <c r="I2971" i="4"/>
  <c r="I2970" i="4"/>
  <c r="I2969" i="4"/>
  <c r="I2968" i="4"/>
  <c r="I2967" i="4"/>
  <c r="I2966" i="4"/>
  <c r="I2965" i="4"/>
  <c r="I2964" i="4"/>
  <c r="I2963" i="4"/>
  <c r="I2962" i="4"/>
  <c r="I2961" i="4"/>
  <c r="I2960" i="4"/>
  <c r="I2959" i="4"/>
  <c r="I2958" i="4"/>
  <c r="I2957" i="4"/>
  <c r="I2956" i="4"/>
  <c r="I2955" i="4"/>
  <c r="I2954" i="4"/>
  <c r="I2953" i="4"/>
  <c r="I2952" i="4"/>
  <c r="I2951" i="4"/>
  <c r="I2950" i="4"/>
  <c r="I2949" i="4"/>
  <c r="I2948" i="4"/>
  <c r="I2947" i="4"/>
  <c r="I2946" i="4"/>
  <c r="I2945" i="4"/>
  <c r="I2944" i="4"/>
  <c r="I2943" i="4"/>
  <c r="I2942" i="4"/>
  <c r="I2941" i="4"/>
  <c r="I2940" i="4"/>
  <c r="I2939" i="4"/>
  <c r="I2938" i="4"/>
  <c r="I2937" i="4"/>
  <c r="I2936" i="4"/>
  <c r="I2935" i="4"/>
  <c r="I2934" i="4"/>
  <c r="I2933" i="4"/>
  <c r="I2932" i="4"/>
  <c r="I2931" i="4"/>
  <c r="I2930" i="4"/>
  <c r="I2929" i="4"/>
  <c r="I2928" i="4"/>
  <c r="I2927" i="4"/>
  <c r="I2926" i="4"/>
  <c r="I2925" i="4"/>
  <c r="I2924" i="4"/>
  <c r="I2923" i="4"/>
  <c r="I2922" i="4"/>
  <c r="I2921" i="4"/>
  <c r="I2920" i="4"/>
  <c r="I2919" i="4"/>
  <c r="I2918" i="4"/>
  <c r="I2917" i="4"/>
  <c r="I2916" i="4"/>
  <c r="I2915" i="4"/>
  <c r="I2914" i="4"/>
  <c r="I2913" i="4"/>
  <c r="I2912" i="4"/>
  <c r="I2911" i="4"/>
  <c r="I2910" i="4"/>
  <c r="I2909" i="4"/>
  <c r="I2908" i="4"/>
  <c r="I2907" i="4"/>
  <c r="I2906" i="4"/>
  <c r="I2905" i="4"/>
  <c r="I2904" i="4"/>
  <c r="I2903" i="4"/>
  <c r="I2902" i="4"/>
  <c r="I2901" i="4"/>
  <c r="I2900" i="4"/>
  <c r="I2899" i="4"/>
  <c r="I2898" i="4"/>
  <c r="I2897" i="4"/>
  <c r="I2896" i="4"/>
  <c r="I2895" i="4"/>
  <c r="I2894" i="4"/>
  <c r="I2893" i="4"/>
  <c r="I2892" i="4"/>
  <c r="I2891" i="4"/>
  <c r="I2890" i="4"/>
  <c r="I2889" i="4"/>
  <c r="I2888" i="4"/>
  <c r="I2887" i="4"/>
  <c r="I2886" i="4"/>
  <c r="I2885" i="4"/>
  <c r="I2884" i="4"/>
  <c r="I2883" i="4"/>
  <c r="I2882" i="4"/>
  <c r="I2881" i="4"/>
  <c r="I2880" i="4"/>
  <c r="I2879" i="4"/>
  <c r="I2878" i="4"/>
  <c r="I2877" i="4"/>
  <c r="I2876" i="4"/>
  <c r="I2875" i="4"/>
  <c r="I2874" i="4"/>
  <c r="I2873" i="4"/>
  <c r="I2872" i="4"/>
  <c r="I2871" i="4"/>
  <c r="I2870" i="4"/>
  <c r="I2869" i="4"/>
  <c r="I2868" i="4"/>
  <c r="I2867" i="4"/>
  <c r="I2866" i="4"/>
  <c r="I2865" i="4"/>
  <c r="I2864" i="4"/>
  <c r="I2863" i="4"/>
  <c r="I2862" i="4"/>
  <c r="I2861" i="4"/>
  <c r="I2860" i="4"/>
  <c r="I2859" i="4"/>
  <c r="I2858" i="4"/>
  <c r="I2857" i="4"/>
  <c r="I2856" i="4"/>
  <c r="I2855" i="4"/>
  <c r="I2854" i="4"/>
  <c r="I2853" i="4"/>
  <c r="I2852" i="4"/>
  <c r="I2851" i="4"/>
  <c r="I2850" i="4"/>
  <c r="I2849" i="4"/>
  <c r="I2848" i="4"/>
  <c r="I2847" i="4"/>
  <c r="I2846" i="4"/>
  <c r="I2845" i="4"/>
  <c r="I2844" i="4"/>
  <c r="I2843" i="4"/>
  <c r="I2842" i="4"/>
  <c r="I2841" i="4"/>
  <c r="I2840" i="4"/>
  <c r="I2839" i="4"/>
  <c r="I2838" i="4"/>
  <c r="I2837" i="4"/>
  <c r="I2836" i="4"/>
  <c r="I2835" i="4"/>
  <c r="I2834" i="4"/>
  <c r="I2833" i="4"/>
  <c r="I2832" i="4"/>
  <c r="I2831" i="4"/>
  <c r="I2830" i="4"/>
  <c r="I2829" i="4"/>
  <c r="I2828" i="4"/>
  <c r="I2827" i="4"/>
  <c r="I2826" i="4"/>
  <c r="I2825" i="4"/>
  <c r="I2824" i="4"/>
  <c r="I2823" i="4"/>
  <c r="I2822" i="4"/>
  <c r="I2821" i="4"/>
  <c r="I2820" i="4"/>
  <c r="I2819" i="4"/>
  <c r="I2818" i="4"/>
  <c r="I2817" i="4"/>
  <c r="I2816" i="4"/>
  <c r="I2815" i="4"/>
  <c r="I2814" i="4"/>
  <c r="I2813" i="4"/>
  <c r="I2812" i="4"/>
  <c r="I2811" i="4"/>
  <c r="I2810" i="4"/>
  <c r="I2809" i="4"/>
  <c r="I2808" i="4"/>
  <c r="I2807" i="4"/>
  <c r="I2806" i="4"/>
  <c r="I2805" i="4"/>
  <c r="I2804" i="4"/>
  <c r="I2803" i="4"/>
  <c r="I2802" i="4"/>
  <c r="I2801" i="4"/>
  <c r="I2800" i="4"/>
  <c r="I2799" i="4"/>
  <c r="I2798" i="4"/>
  <c r="I2797" i="4"/>
  <c r="I2796" i="4"/>
  <c r="I2795" i="4"/>
  <c r="I2794" i="4"/>
  <c r="I2793" i="4"/>
  <c r="I2792" i="4"/>
  <c r="I2791" i="4"/>
  <c r="I2790" i="4"/>
  <c r="I2789" i="4"/>
  <c r="I2788" i="4"/>
  <c r="I2787" i="4"/>
  <c r="I2786" i="4"/>
  <c r="I2785" i="4"/>
  <c r="I2784" i="4"/>
  <c r="I2783" i="4"/>
  <c r="I2782" i="4"/>
  <c r="I2781" i="4"/>
  <c r="I2780" i="4"/>
  <c r="I2779" i="4"/>
  <c r="I2778" i="4"/>
  <c r="I2777" i="4"/>
  <c r="I2776" i="4"/>
  <c r="I2775" i="4"/>
  <c r="I2774" i="4"/>
  <c r="I2773" i="4"/>
  <c r="I2772" i="4"/>
  <c r="I2771" i="4"/>
  <c r="I2770" i="4"/>
  <c r="I2769" i="4"/>
  <c r="I2768" i="4"/>
  <c r="I2767" i="4"/>
  <c r="I2766" i="4"/>
  <c r="I2765" i="4"/>
  <c r="I2764" i="4"/>
  <c r="I2763" i="4"/>
  <c r="I2762" i="4"/>
  <c r="I2761" i="4"/>
  <c r="I2760" i="4"/>
  <c r="I2759" i="4"/>
  <c r="I2758" i="4"/>
  <c r="I2757" i="4"/>
  <c r="I2756" i="4"/>
  <c r="I2755" i="4"/>
  <c r="I2754" i="4"/>
  <c r="I2753" i="4"/>
  <c r="I2752" i="4"/>
  <c r="I2751" i="4"/>
  <c r="I2750" i="4"/>
  <c r="I2749" i="4"/>
  <c r="I2748" i="4"/>
  <c r="I2747" i="4"/>
  <c r="I2746" i="4"/>
  <c r="I2745" i="4"/>
  <c r="I2744" i="4"/>
  <c r="I2743" i="4"/>
  <c r="I2742" i="4"/>
  <c r="I2741" i="4"/>
  <c r="I2740" i="4"/>
  <c r="I2739" i="4"/>
  <c r="I2738" i="4"/>
  <c r="I2737" i="4"/>
  <c r="I2736" i="4"/>
  <c r="I2735" i="4"/>
  <c r="I2734" i="4"/>
  <c r="I2733" i="4"/>
  <c r="I2732" i="4"/>
  <c r="I2731" i="4"/>
  <c r="I2730" i="4"/>
  <c r="I2729" i="4"/>
  <c r="I2728" i="4"/>
  <c r="I2727" i="4"/>
  <c r="I2726" i="4"/>
  <c r="I2725" i="4"/>
  <c r="I2724" i="4"/>
  <c r="I2723" i="4"/>
  <c r="I2722" i="4"/>
  <c r="I2721" i="4"/>
  <c r="I2720" i="4"/>
  <c r="I2719" i="4"/>
  <c r="I2718" i="4"/>
  <c r="I2717" i="4"/>
  <c r="I2716" i="4"/>
  <c r="I2715" i="4"/>
  <c r="I2714" i="4"/>
  <c r="I2713" i="4"/>
  <c r="I2712" i="4"/>
  <c r="I2711" i="4"/>
  <c r="I2710" i="4"/>
  <c r="I2709" i="4"/>
  <c r="I2708" i="4"/>
  <c r="I2707" i="4"/>
  <c r="I2706" i="4"/>
  <c r="I2705" i="4"/>
  <c r="I2704" i="4"/>
  <c r="I2703" i="4"/>
  <c r="I2702" i="4"/>
  <c r="I2701" i="4"/>
  <c r="I2700" i="4"/>
  <c r="I2699" i="4"/>
  <c r="I2698" i="4"/>
  <c r="I2697" i="4"/>
  <c r="I2696" i="4"/>
  <c r="I2695" i="4"/>
  <c r="I2694" i="4"/>
  <c r="I2693" i="4"/>
  <c r="I2692" i="4"/>
  <c r="I2691" i="4"/>
  <c r="I2690" i="4"/>
  <c r="I2689" i="4"/>
  <c r="I2688" i="4"/>
  <c r="I2687" i="4"/>
  <c r="I2686" i="4"/>
  <c r="I2685" i="4"/>
  <c r="I2684" i="4"/>
  <c r="I2683" i="4"/>
  <c r="I2682" i="4"/>
  <c r="I2681" i="4"/>
  <c r="I2680" i="4"/>
  <c r="I2679" i="4"/>
  <c r="I2678" i="4"/>
  <c r="I2677" i="4"/>
  <c r="I2676" i="4"/>
  <c r="I2675" i="4"/>
  <c r="I2674" i="4"/>
  <c r="I2673" i="4"/>
  <c r="I2672" i="4"/>
  <c r="I2671" i="4"/>
  <c r="I2670" i="4"/>
  <c r="I2669" i="4"/>
  <c r="I2668" i="4"/>
  <c r="I2667" i="4"/>
  <c r="I2666" i="4"/>
  <c r="I2665" i="4"/>
  <c r="I2664" i="4"/>
  <c r="I2663" i="4"/>
  <c r="I2662" i="4"/>
  <c r="I2661" i="4"/>
  <c r="I2660" i="4"/>
  <c r="I2659" i="4"/>
  <c r="I2658" i="4"/>
  <c r="I2657" i="4"/>
  <c r="I2656" i="4"/>
  <c r="I2655" i="4"/>
  <c r="I2654" i="4"/>
  <c r="I2653" i="4"/>
  <c r="I2652" i="4"/>
  <c r="I2651" i="4"/>
  <c r="I2650" i="4"/>
  <c r="I2649" i="4"/>
  <c r="I2648" i="4"/>
  <c r="I2647" i="4"/>
  <c r="I2646" i="4"/>
  <c r="I2645" i="4"/>
  <c r="I2644" i="4"/>
  <c r="I2643" i="4"/>
  <c r="I2642" i="4"/>
  <c r="I2641" i="4"/>
  <c r="I2640" i="4"/>
  <c r="I2639" i="4"/>
  <c r="I2638" i="4"/>
  <c r="I2637" i="4"/>
  <c r="I2636" i="4"/>
  <c r="I2635" i="4"/>
  <c r="I2634" i="4"/>
  <c r="I2633" i="4"/>
  <c r="I2632" i="4"/>
  <c r="I2631" i="4"/>
  <c r="I2630" i="4"/>
  <c r="I2629" i="4"/>
  <c r="I2628" i="4"/>
  <c r="I2627" i="4"/>
  <c r="I2626" i="4"/>
  <c r="I2625" i="4"/>
  <c r="I2624" i="4"/>
  <c r="I2623" i="4"/>
  <c r="I2622" i="4"/>
  <c r="I2621" i="4"/>
  <c r="I2620" i="4"/>
  <c r="I2619" i="4"/>
  <c r="I2618" i="4"/>
  <c r="I2617" i="4"/>
  <c r="I2616" i="4"/>
  <c r="I2615" i="4"/>
  <c r="I2614" i="4"/>
  <c r="I2613" i="4"/>
  <c r="I2612" i="4"/>
  <c r="I2611" i="4"/>
  <c r="I2610" i="4"/>
  <c r="I2609" i="4"/>
  <c r="I2608" i="4"/>
  <c r="I2607" i="4"/>
  <c r="I2606" i="4"/>
  <c r="I2605" i="4"/>
  <c r="I2604" i="4"/>
  <c r="I2603" i="4"/>
  <c r="I2602" i="4"/>
  <c r="I2601" i="4"/>
  <c r="I2600" i="4"/>
  <c r="I2599" i="4"/>
  <c r="I2598" i="4"/>
  <c r="I2597" i="4"/>
  <c r="I2596" i="4"/>
  <c r="I2595" i="4"/>
  <c r="I2594" i="4"/>
  <c r="I2593" i="4"/>
  <c r="I2592" i="4"/>
  <c r="I2591" i="4"/>
  <c r="I2590" i="4"/>
  <c r="I2589" i="4"/>
  <c r="I2588" i="4"/>
  <c r="I2587" i="4"/>
  <c r="I2586" i="4"/>
  <c r="I2585" i="4"/>
  <c r="I2584" i="4"/>
  <c r="I2583" i="4"/>
  <c r="I2582" i="4"/>
  <c r="I2581" i="4"/>
  <c r="I2580" i="4"/>
  <c r="I2579" i="4"/>
  <c r="I2578" i="4"/>
  <c r="I2577" i="4"/>
  <c r="I2576" i="4"/>
  <c r="I2575" i="4"/>
  <c r="I2574" i="4"/>
  <c r="I2573" i="4"/>
  <c r="I2572" i="4"/>
  <c r="I2571" i="4"/>
  <c r="I2570" i="4"/>
  <c r="I2569" i="4"/>
  <c r="I2568" i="4"/>
  <c r="I2567" i="4"/>
  <c r="I2566" i="4"/>
  <c r="I2565" i="4"/>
  <c r="I2564" i="4"/>
  <c r="I2563" i="4"/>
  <c r="I2562" i="4"/>
  <c r="I2561" i="4"/>
  <c r="I2560" i="4"/>
  <c r="I2559" i="4"/>
  <c r="I2558" i="4"/>
  <c r="I2557" i="4"/>
  <c r="I2556" i="4"/>
  <c r="I2555" i="4"/>
  <c r="I2554" i="4"/>
  <c r="I2553" i="4"/>
  <c r="I2552" i="4"/>
  <c r="I2551" i="4"/>
  <c r="I2550" i="4"/>
  <c r="I2549" i="4"/>
  <c r="I2548" i="4"/>
  <c r="I2547" i="4"/>
  <c r="I2546" i="4"/>
  <c r="I2545" i="4"/>
  <c r="I2544" i="4"/>
  <c r="I2543" i="4"/>
  <c r="I2542" i="4"/>
  <c r="I2541" i="4"/>
  <c r="I2540" i="4"/>
  <c r="I2539" i="4"/>
  <c r="I2538" i="4"/>
  <c r="I2537" i="4"/>
  <c r="I2536" i="4"/>
  <c r="I2535" i="4"/>
  <c r="I2534" i="4"/>
  <c r="I2533" i="4"/>
  <c r="I2532" i="4"/>
  <c r="I2531" i="4"/>
  <c r="I2530" i="4"/>
  <c r="I2529" i="4"/>
  <c r="I2528" i="4"/>
  <c r="I2527" i="4"/>
  <c r="I2526" i="4"/>
  <c r="I2525" i="4"/>
  <c r="I2524" i="4"/>
  <c r="I2523" i="4"/>
  <c r="I2522" i="4"/>
  <c r="I2521" i="4"/>
  <c r="I2520" i="4"/>
  <c r="I2519" i="4"/>
  <c r="I2518" i="4"/>
  <c r="I2517" i="4"/>
  <c r="I2516" i="4"/>
  <c r="I2515" i="4"/>
  <c r="I2514" i="4"/>
  <c r="I2513" i="4"/>
  <c r="I2512" i="4"/>
  <c r="I2511" i="4"/>
  <c r="I2510" i="4"/>
  <c r="I2509" i="4"/>
  <c r="I2508" i="4"/>
  <c r="I2507" i="4"/>
  <c r="I2506" i="4"/>
  <c r="I2505" i="4"/>
  <c r="I2504" i="4"/>
  <c r="I2503" i="4"/>
  <c r="I2502" i="4"/>
  <c r="I2501" i="4"/>
  <c r="I2500" i="4"/>
  <c r="I2499" i="4"/>
  <c r="I2498" i="4"/>
  <c r="I2497" i="4"/>
  <c r="I2496" i="4"/>
  <c r="I2495" i="4"/>
  <c r="I2494" i="4"/>
  <c r="I2493" i="4"/>
  <c r="I2492" i="4"/>
  <c r="I2491" i="4"/>
  <c r="I2490" i="4"/>
  <c r="I2489" i="4"/>
  <c r="I2488" i="4"/>
  <c r="I2487" i="4"/>
  <c r="I2486" i="4"/>
  <c r="I2485" i="4"/>
  <c r="I2484" i="4"/>
  <c r="I2483" i="4"/>
  <c r="I2482" i="4"/>
  <c r="I2481" i="4"/>
  <c r="I2480" i="4"/>
  <c r="I2479" i="4"/>
  <c r="I2478" i="4"/>
  <c r="I2477" i="4"/>
  <c r="I2476" i="4"/>
  <c r="I2475" i="4"/>
  <c r="I2474" i="4"/>
  <c r="I2473" i="4"/>
  <c r="I2472" i="4"/>
  <c r="I2471" i="4"/>
  <c r="I2470" i="4"/>
  <c r="I2469" i="4"/>
  <c r="I2468" i="4"/>
  <c r="I2467" i="4"/>
  <c r="I2466" i="4"/>
  <c r="I2465" i="4"/>
  <c r="I2464" i="4"/>
  <c r="I2463" i="4"/>
  <c r="I2462" i="4"/>
  <c r="I2461" i="4"/>
  <c r="I2460" i="4"/>
  <c r="I2459" i="4"/>
  <c r="I2458" i="4"/>
  <c r="I2457" i="4"/>
  <c r="I2456" i="4"/>
  <c r="I2455" i="4"/>
  <c r="I2454" i="4"/>
  <c r="I2453" i="4"/>
  <c r="I2452" i="4"/>
  <c r="I2451" i="4"/>
  <c r="I2450" i="4"/>
  <c r="I2449" i="4"/>
  <c r="I2448" i="4"/>
  <c r="I2447" i="4"/>
  <c r="I2446" i="4"/>
  <c r="I2445" i="4"/>
  <c r="I2444" i="4"/>
  <c r="I2443" i="4"/>
  <c r="I2442" i="4"/>
  <c r="I2441" i="4"/>
  <c r="I2440" i="4"/>
  <c r="I2439" i="4"/>
  <c r="I2438" i="4"/>
  <c r="I2437" i="4"/>
  <c r="I2436" i="4"/>
  <c r="I2435" i="4"/>
  <c r="I2434" i="4"/>
  <c r="I2433" i="4"/>
  <c r="I2432" i="4"/>
  <c r="I2431" i="4"/>
  <c r="I2430" i="4"/>
  <c r="I2429" i="4"/>
  <c r="I2428" i="4"/>
  <c r="I2427" i="4"/>
  <c r="I2426" i="4"/>
  <c r="I2425" i="4"/>
  <c r="I2424" i="4"/>
  <c r="I2423" i="4"/>
  <c r="I2422" i="4"/>
  <c r="I2421" i="4"/>
  <c r="I2420" i="4"/>
  <c r="I2419" i="4"/>
  <c r="I2418" i="4"/>
  <c r="I2417" i="4"/>
  <c r="I2416" i="4"/>
  <c r="I2415" i="4"/>
  <c r="I2414" i="4"/>
  <c r="I2413" i="4"/>
  <c r="I2412" i="4"/>
  <c r="I2411" i="4"/>
  <c r="I2410" i="4"/>
  <c r="I2409" i="4"/>
  <c r="I2408" i="4"/>
  <c r="I2407" i="4"/>
  <c r="I2406" i="4"/>
  <c r="I2405" i="4"/>
  <c r="I2404" i="4"/>
  <c r="I2403" i="4"/>
  <c r="I2402" i="4"/>
  <c r="I2401" i="4"/>
  <c r="I2400" i="4"/>
  <c r="I2399" i="4"/>
  <c r="I2398" i="4"/>
  <c r="I2397" i="4"/>
  <c r="I2396" i="4"/>
  <c r="I2395" i="4"/>
  <c r="I2394" i="4"/>
  <c r="I2393" i="4"/>
  <c r="I2392" i="4"/>
  <c r="I2391" i="4"/>
  <c r="I2390" i="4"/>
  <c r="I2389" i="4"/>
  <c r="I2388" i="4"/>
  <c r="I2387" i="4"/>
  <c r="I2386" i="4"/>
  <c r="I2385" i="4"/>
  <c r="I2384" i="4"/>
  <c r="I2383" i="4"/>
  <c r="I2382" i="4"/>
  <c r="I2381" i="4"/>
  <c r="I2380" i="4"/>
  <c r="I2379" i="4"/>
  <c r="I2378" i="4"/>
  <c r="I2377" i="4"/>
  <c r="I2376" i="4"/>
  <c r="I2375" i="4"/>
  <c r="I2374" i="4"/>
  <c r="I2373" i="4"/>
  <c r="I2372" i="4"/>
  <c r="I2371" i="4"/>
  <c r="I2370" i="4"/>
  <c r="I2369" i="4"/>
  <c r="I2368" i="4"/>
  <c r="I2367" i="4"/>
  <c r="I2366" i="4"/>
  <c r="I2365" i="4"/>
  <c r="I2364" i="4"/>
  <c r="I2363" i="4"/>
  <c r="I2362" i="4"/>
  <c r="I2361" i="4"/>
  <c r="I2360" i="4"/>
  <c r="I2359" i="4"/>
  <c r="I2358" i="4"/>
  <c r="I2357" i="4"/>
  <c r="I2356" i="4"/>
  <c r="I2355" i="4"/>
  <c r="I2354" i="4"/>
  <c r="I2353" i="4"/>
  <c r="I2352" i="4"/>
  <c r="I2351" i="4"/>
  <c r="I2350" i="4"/>
  <c r="I2349" i="4"/>
  <c r="I2348" i="4"/>
  <c r="I2347" i="4"/>
  <c r="I2346" i="4"/>
  <c r="I2345" i="4"/>
  <c r="I2344" i="4"/>
  <c r="I2343" i="4"/>
  <c r="I2342" i="4"/>
  <c r="I2341" i="4"/>
  <c r="I2340" i="4"/>
  <c r="I2339" i="4"/>
  <c r="I2338" i="4"/>
  <c r="I2337" i="4"/>
  <c r="I2336" i="4"/>
  <c r="I2335" i="4"/>
  <c r="I2334" i="4"/>
  <c r="I2333" i="4"/>
  <c r="I2332" i="4"/>
  <c r="I2331" i="4"/>
  <c r="I2330" i="4"/>
  <c r="I2329" i="4"/>
  <c r="I2328" i="4"/>
  <c r="I2327" i="4"/>
  <c r="I2326" i="4"/>
  <c r="I2325" i="4"/>
  <c r="I2324" i="4"/>
  <c r="I2323" i="4"/>
  <c r="I2322" i="4"/>
  <c r="I2321" i="4"/>
  <c r="I2320" i="4"/>
  <c r="I2319" i="4"/>
  <c r="I2318" i="4"/>
  <c r="I2317" i="4"/>
  <c r="I2316" i="4"/>
  <c r="I2315" i="4"/>
  <c r="I2314" i="4"/>
  <c r="I2313" i="4"/>
  <c r="I2312" i="4"/>
  <c r="I2311" i="4"/>
  <c r="I2310" i="4"/>
  <c r="I2309" i="4"/>
  <c r="I2308" i="4"/>
  <c r="I2307" i="4"/>
  <c r="I2306" i="4"/>
  <c r="I2305" i="4"/>
  <c r="I2304" i="4"/>
  <c r="I2303" i="4"/>
  <c r="I2302" i="4"/>
  <c r="I2301" i="4"/>
  <c r="I2300" i="4"/>
  <c r="I2299" i="4"/>
  <c r="I2298" i="4"/>
  <c r="I2297" i="4"/>
  <c r="I2296" i="4"/>
  <c r="I2295" i="4"/>
  <c r="I2294" i="4"/>
  <c r="I2293" i="4"/>
  <c r="I2292" i="4"/>
  <c r="I2291" i="4"/>
  <c r="I2290" i="4"/>
  <c r="I2289" i="4"/>
  <c r="I2288" i="4"/>
  <c r="I2287" i="4"/>
  <c r="I2286" i="4"/>
  <c r="I2285" i="4"/>
  <c r="I2284" i="4"/>
  <c r="I2283" i="4"/>
  <c r="I2282" i="4"/>
  <c r="I2281" i="4"/>
  <c r="I2280" i="4"/>
  <c r="I2279" i="4"/>
  <c r="I2278" i="4"/>
  <c r="I2277" i="4"/>
  <c r="I2276" i="4"/>
  <c r="I2275" i="4"/>
  <c r="I2274" i="4"/>
  <c r="I2273" i="4"/>
  <c r="I2272" i="4"/>
  <c r="I2271" i="4"/>
  <c r="I2270" i="4"/>
  <c r="I2269" i="4"/>
  <c r="I2268" i="4"/>
  <c r="I2267" i="4"/>
  <c r="I2266" i="4"/>
  <c r="I2265" i="4"/>
  <c r="I2264" i="4"/>
  <c r="I2263" i="4"/>
  <c r="I2262" i="4"/>
  <c r="I2261" i="4"/>
  <c r="I2260" i="4"/>
  <c r="I2259" i="4"/>
  <c r="I2258" i="4"/>
  <c r="I2257" i="4"/>
  <c r="I2256" i="4"/>
  <c r="I2255" i="4"/>
  <c r="I2254" i="4"/>
  <c r="I2253" i="4"/>
  <c r="I2252" i="4"/>
  <c r="I2251" i="4"/>
  <c r="I2250" i="4"/>
  <c r="I2249" i="4"/>
  <c r="I2248" i="4"/>
  <c r="I2247" i="4"/>
  <c r="I2246" i="4"/>
  <c r="I2245" i="4"/>
  <c r="I2244" i="4"/>
  <c r="I2243" i="4"/>
  <c r="I2242" i="4"/>
  <c r="I2241" i="4"/>
  <c r="I2240" i="4"/>
  <c r="I2239" i="4"/>
  <c r="I2238" i="4"/>
  <c r="I2237" i="4"/>
  <c r="I2236" i="4"/>
  <c r="I2235" i="4"/>
  <c r="I2234" i="4"/>
  <c r="I2233" i="4"/>
  <c r="I2232" i="4"/>
  <c r="I2231" i="4"/>
  <c r="I2230" i="4"/>
  <c r="I2229" i="4"/>
  <c r="I2228" i="4"/>
  <c r="I2227" i="4"/>
  <c r="I2226" i="4"/>
  <c r="I2225" i="4"/>
  <c r="I2224" i="4"/>
  <c r="I2223" i="4"/>
  <c r="I2222" i="4"/>
  <c r="I2221" i="4"/>
  <c r="I2220" i="4"/>
  <c r="I2219" i="4"/>
  <c r="I2218" i="4"/>
  <c r="I2217" i="4"/>
  <c r="I2216" i="4"/>
  <c r="I2215" i="4"/>
  <c r="I2214" i="4"/>
  <c r="I2213" i="4"/>
  <c r="I2212" i="4"/>
  <c r="I2211" i="4"/>
  <c r="I2210" i="4"/>
  <c r="I2209" i="4"/>
  <c r="I2208" i="4"/>
  <c r="I2207" i="4"/>
  <c r="I2206" i="4"/>
  <c r="I2205" i="4"/>
  <c r="I2204" i="4"/>
  <c r="I2203" i="4"/>
  <c r="I2202" i="4"/>
  <c r="I2201" i="4"/>
  <c r="I2200" i="4"/>
  <c r="I2199" i="4"/>
  <c r="I2198" i="4"/>
  <c r="I2197" i="4"/>
  <c r="I2196" i="4"/>
  <c r="I2195" i="4"/>
  <c r="I2194" i="4"/>
  <c r="I2193" i="4"/>
  <c r="I2192" i="4"/>
  <c r="I2191" i="4"/>
  <c r="I2190" i="4"/>
  <c r="I2189" i="4"/>
  <c r="I2188" i="4"/>
  <c r="I2187" i="4"/>
  <c r="I2186" i="4"/>
  <c r="I2185" i="4"/>
  <c r="I2184" i="4"/>
  <c r="I2183" i="4"/>
  <c r="I2182" i="4"/>
  <c r="I2181" i="4"/>
  <c r="I2180" i="4"/>
  <c r="I2179" i="4"/>
  <c r="I2178" i="4"/>
  <c r="I2177" i="4"/>
  <c r="I2176" i="4"/>
  <c r="I2175" i="4"/>
  <c r="I2174" i="4"/>
  <c r="I2173" i="4"/>
  <c r="I2172" i="4"/>
  <c r="I2171" i="4"/>
  <c r="I2170" i="4"/>
  <c r="I2169" i="4"/>
  <c r="I2168" i="4"/>
  <c r="I2167" i="4"/>
  <c r="I2166" i="4"/>
  <c r="I2165" i="4"/>
  <c r="I2164" i="4"/>
  <c r="I2163" i="4"/>
  <c r="I2162" i="4"/>
  <c r="I2161" i="4"/>
  <c r="I2160" i="4"/>
  <c r="I2159" i="4"/>
  <c r="I2158" i="4"/>
  <c r="I2157" i="4"/>
  <c r="I2156" i="4"/>
  <c r="I2155" i="4"/>
  <c r="I2154" i="4"/>
  <c r="I2153" i="4"/>
  <c r="I2152" i="4"/>
  <c r="I2151" i="4"/>
  <c r="I2150" i="4"/>
  <c r="I2149" i="4"/>
  <c r="I2148" i="4"/>
  <c r="I2147" i="4"/>
  <c r="I2146" i="4"/>
  <c r="I2145" i="4"/>
  <c r="I2144" i="4"/>
  <c r="I2143" i="4"/>
  <c r="I2142" i="4"/>
  <c r="I2141" i="4"/>
  <c r="I2140" i="4"/>
  <c r="I2139" i="4"/>
  <c r="I2138" i="4"/>
  <c r="I2137" i="4"/>
  <c r="I2136" i="4"/>
  <c r="I2135" i="4"/>
  <c r="I2134" i="4"/>
  <c r="I2133" i="4"/>
  <c r="I2132" i="4"/>
  <c r="I2131" i="4"/>
  <c r="I2130" i="4"/>
  <c r="I2129" i="4"/>
  <c r="I2128" i="4"/>
  <c r="I2127" i="4"/>
  <c r="I2126" i="4"/>
  <c r="I2125" i="4"/>
  <c r="I2124" i="4"/>
  <c r="I2123" i="4"/>
  <c r="I2122" i="4"/>
  <c r="I2121" i="4"/>
  <c r="I2120" i="4"/>
  <c r="I2119" i="4"/>
  <c r="I2118" i="4"/>
  <c r="I2117" i="4"/>
  <c r="I2116" i="4"/>
  <c r="I2115" i="4"/>
  <c r="I2114" i="4"/>
  <c r="I2113" i="4"/>
  <c r="I2112" i="4"/>
  <c r="I2111" i="4"/>
  <c r="I2110" i="4"/>
  <c r="I2109" i="4"/>
  <c r="I2108" i="4"/>
  <c r="I2107" i="4"/>
  <c r="I2106" i="4"/>
  <c r="I2105" i="4"/>
  <c r="I2104" i="4"/>
  <c r="I2103" i="4"/>
  <c r="I2102" i="4"/>
  <c r="I2101" i="4"/>
  <c r="I2100" i="4"/>
  <c r="I2099" i="4"/>
  <c r="I2098" i="4"/>
  <c r="I2097" i="4"/>
  <c r="I2096" i="4"/>
  <c r="I2095" i="4"/>
  <c r="I2094" i="4"/>
  <c r="I2093" i="4"/>
  <c r="I2092" i="4"/>
  <c r="I2091" i="4"/>
  <c r="I2090" i="4"/>
  <c r="I2089" i="4"/>
  <c r="I2088" i="4"/>
  <c r="I2087" i="4"/>
  <c r="I2086" i="4"/>
  <c r="I2085" i="4"/>
  <c r="I2084" i="4"/>
  <c r="I2083" i="4"/>
  <c r="I2082" i="4"/>
  <c r="I2081" i="4"/>
  <c r="I2080" i="4"/>
  <c r="I2079" i="4"/>
  <c r="I2078" i="4"/>
  <c r="I2077" i="4"/>
  <c r="I2076" i="4"/>
  <c r="I2075" i="4"/>
  <c r="I2074" i="4"/>
  <c r="I2073" i="4"/>
  <c r="I2072" i="4"/>
  <c r="I2071" i="4"/>
  <c r="I2070" i="4"/>
  <c r="I2069" i="4"/>
  <c r="I2068" i="4"/>
  <c r="I2067" i="4"/>
  <c r="I2066" i="4"/>
  <c r="I2065" i="4"/>
  <c r="I2064" i="4"/>
  <c r="I2063" i="4"/>
  <c r="I2062" i="4"/>
  <c r="I2061" i="4"/>
  <c r="I2060" i="4"/>
  <c r="I2059" i="4"/>
  <c r="I2058" i="4"/>
  <c r="I2057" i="4"/>
  <c r="I2056" i="4"/>
  <c r="I2055" i="4"/>
  <c r="I2054" i="4"/>
  <c r="I2053" i="4"/>
  <c r="I2052" i="4"/>
  <c r="I2051" i="4"/>
  <c r="I2050" i="4"/>
  <c r="I2049" i="4"/>
  <c r="I2048" i="4"/>
  <c r="I2047" i="4"/>
  <c r="I2046" i="4"/>
  <c r="I2045" i="4"/>
  <c r="I2044" i="4"/>
  <c r="I2043" i="4"/>
  <c r="I2042" i="4"/>
  <c r="I2041" i="4"/>
  <c r="I2040" i="4"/>
  <c r="I2039" i="4"/>
  <c r="I2038" i="4"/>
  <c r="I2037" i="4"/>
  <c r="I2036" i="4"/>
  <c r="I2035" i="4"/>
  <c r="I2034" i="4"/>
  <c r="I2033" i="4"/>
  <c r="I2032" i="4"/>
  <c r="I2031" i="4"/>
  <c r="I2030" i="4"/>
  <c r="I2029" i="4"/>
  <c r="I2028" i="4"/>
  <c r="I2027" i="4"/>
  <c r="I2026" i="4"/>
  <c r="I2025" i="4"/>
  <c r="I2024" i="4"/>
  <c r="I2023" i="4"/>
  <c r="I2022" i="4"/>
  <c r="I2021" i="4"/>
  <c r="I2020" i="4"/>
  <c r="I2019" i="4"/>
  <c r="I2018" i="4"/>
  <c r="I2017" i="4"/>
  <c r="I2016" i="4"/>
  <c r="I2015" i="4"/>
  <c r="I2014" i="4"/>
  <c r="I2013" i="4"/>
  <c r="I2012" i="4"/>
  <c r="I2011" i="4"/>
  <c r="I2010" i="4"/>
  <c r="I2009" i="4"/>
  <c r="I2008" i="4"/>
  <c r="I2007" i="4"/>
  <c r="I2006" i="4"/>
  <c r="I2005" i="4"/>
  <c r="I2004" i="4"/>
  <c r="I2003" i="4"/>
  <c r="I2002" i="4"/>
  <c r="I2001" i="4"/>
  <c r="I2000" i="4"/>
  <c r="I1999" i="4"/>
  <c r="I1998" i="4"/>
  <c r="I1997" i="4"/>
  <c r="I1996" i="4"/>
  <c r="I1995" i="4"/>
  <c r="I1994" i="4"/>
  <c r="I1993" i="4"/>
  <c r="I1992" i="4"/>
  <c r="I1991" i="4"/>
  <c r="I1990" i="4"/>
  <c r="I1989" i="4"/>
  <c r="I1988" i="4"/>
  <c r="I1987" i="4"/>
  <c r="I1986" i="4"/>
  <c r="I1985" i="4"/>
  <c r="I1984" i="4"/>
  <c r="I1983" i="4"/>
  <c r="I1982" i="4"/>
  <c r="I1981" i="4"/>
  <c r="I1980" i="4"/>
  <c r="I1979" i="4"/>
  <c r="I1978" i="4"/>
  <c r="I1977" i="4"/>
  <c r="I1976" i="4"/>
  <c r="I1975" i="4"/>
  <c r="I1974" i="4"/>
  <c r="I1973" i="4"/>
  <c r="I1972" i="4"/>
  <c r="I1971" i="4"/>
  <c r="I1970" i="4"/>
  <c r="I1969" i="4"/>
  <c r="I1968" i="4"/>
  <c r="I1967" i="4"/>
  <c r="I1966" i="4"/>
  <c r="I1965" i="4"/>
  <c r="I1964" i="4"/>
  <c r="I1963" i="4"/>
  <c r="I1962" i="4"/>
  <c r="I1961" i="4"/>
  <c r="I1960" i="4"/>
  <c r="I1959" i="4"/>
  <c r="I1958" i="4"/>
  <c r="I1957" i="4"/>
  <c r="I1956" i="4"/>
  <c r="I1955" i="4"/>
  <c r="I1954" i="4"/>
  <c r="I1953" i="4"/>
  <c r="I1952" i="4"/>
  <c r="I1951" i="4"/>
  <c r="I1950" i="4"/>
  <c r="I1949" i="4"/>
  <c r="I1948" i="4"/>
  <c r="I1947" i="4"/>
  <c r="I1946" i="4"/>
  <c r="I1945" i="4"/>
  <c r="I1944" i="4"/>
  <c r="I1943" i="4"/>
  <c r="I1942" i="4"/>
  <c r="I1941" i="4"/>
  <c r="I1940" i="4"/>
  <c r="I1939" i="4"/>
  <c r="I1938" i="4"/>
  <c r="I1937" i="4"/>
  <c r="I1936" i="4"/>
  <c r="I1935" i="4"/>
  <c r="I1934" i="4"/>
  <c r="I1933" i="4"/>
  <c r="I1932" i="4"/>
  <c r="I1931" i="4"/>
  <c r="I1930" i="4"/>
  <c r="I1929" i="4"/>
  <c r="I1928" i="4"/>
  <c r="I1927" i="4"/>
  <c r="I1926" i="4"/>
  <c r="I1925" i="4"/>
  <c r="I1924" i="4"/>
  <c r="I1923" i="4"/>
  <c r="I1922" i="4"/>
  <c r="I1921" i="4"/>
  <c r="I1920" i="4"/>
  <c r="I1919" i="4"/>
  <c r="I1918" i="4"/>
  <c r="I1917" i="4"/>
  <c r="I1916" i="4"/>
  <c r="I1915" i="4"/>
  <c r="I1914" i="4"/>
  <c r="I1913" i="4"/>
  <c r="I1912" i="4"/>
  <c r="I1911" i="4"/>
  <c r="I1910" i="4"/>
  <c r="I1909" i="4"/>
  <c r="I1908" i="4"/>
  <c r="I1907" i="4"/>
  <c r="I1906" i="4"/>
  <c r="I1905" i="4"/>
  <c r="I1904" i="4"/>
  <c r="I1903" i="4"/>
  <c r="I1902" i="4"/>
  <c r="I1901" i="4"/>
  <c r="I1900" i="4"/>
  <c r="I1899" i="4"/>
  <c r="I1898" i="4"/>
  <c r="I1897" i="4"/>
  <c r="I1896" i="4"/>
  <c r="I1895" i="4"/>
  <c r="I1894" i="4"/>
  <c r="I1893" i="4"/>
  <c r="I1892" i="4"/>
  <c r="I1891" i="4"/>
  <c r="I1890" i="4"/>
  <c r="I1889" i="4"/>
  <c r="I1888" i="4"/>
  <c r="I1887" i="4"/>
  <c r="I1886" i="4"/>
  <c r="I1885" i="4"/>
  <c r="I1884" i="4"/>
  <c r="I1883" i="4"/>
  <c r="I1882" i="4"/>
  <c r="I1881" i="4"/>
  <c r="I1880" i="4"/>
  <c r="I1879" i="4"/>
  <c r="I1878" i="4"/>
  <c r="I1877" i="4"/>
  <c r="I1876" i="4"/>
  <c r="I1875" i="4"/>
  <c r="I1874" i="4"/>
  <c r="I1873" i="4"/>
  <c r="I1872" i="4"/>
  <c r="I1871" i="4"/>
  <c r="I1870" i="4"/>
  <c r="I1869" i="4"/>
  <c r="I1868" i="4"/>
  <c r="I1867" i="4"/>
  <c r="I1866" i="4"/>
  <c r="I1865" i="4"/>
  <c r="I1864" i="4"/>
  <c r="I1863" i="4"/>
  <c r="I1862" i="4"/>
  <c r="I1861" i="4"/>
  <c r="I1860" i="4"/>
  <c r="I1859" i="4"/>
  <c r="I1858" i="4"/>
  <c r="I1857" i="4"/>
  <c r="I1856" i="4"/>
  <c r="I1855" i="4"/>
  <c r="I1854" i="4"/>
  <c r="I1853" i="4"/>
  <c r="I1852" i="4"/>
  <c r="I1851" i="4"/>
  <c r="I1850" i="4"/>
  <c r="I1849" i="4"/>
  <c r="I1848" i="4"/>
  <c r="I1847" i="4"/>
  <c r="I1846" i="4"/>
  <c r="I1845" i="4"/>
  <c r="I1844" i="4"/>
  <c r="I1843" i="4"/>
  <c r="I1842" i="4"/>
  <c r="I1841" i="4"/>
  <c r="I1840" i="4"/>
  <c r="I1839" i="4"/>
  <c r="I1838" i="4"/>
  <c r="I1837" i="4"/>
  <c r="I1836" i="4"/>
  <c r="I1835" i="4"/>
  <c r="I1834" i="4"/>
  <c r="I1833" i="4"/>
  <c r="I1832" i="4"/>
  <c r="I1831" i="4"/>
  <c r="I1830" i="4"/>
  <c r="I1829" i="4"/>
  <c r="I1828" i="4"/>
  <c r="I1827" i="4"/>
  <c r="I1826" i="4"/>
  <c r="I1825" i="4"/>
  <c r="I1824" i="4"/>
  <c r="I1823" i="4"/>
  <c r="I1822" i="4"/>
  <c r="I1821" i="4"/>
  <c r="I1820" i="4"/>
  <c r="I1819" i="4"/>
  <c r="I1818" i="4"/>
  <c r="I1817" i="4"/>
  <c r="I1816" i="4"/>
  <c r="I1815" i="4"/>
  <c r="I1814" i="4"/>
  <c r="I1813" i="4"/>
  <c r="I1812" i="4"/>
  <c r="I1811" i="4"/>
  <c r="I1810" i="4"/>
  <c r="I1809" i="4"/>
  <c r="I1808" i="4"/>
  <c r="I1807" i="4"/>
  <c r="I1806" i="4"/>
  <c r="I1805" i="4"/>
  <c r="I1804" i="4"/>
  <c r="I1803" i="4"/>
  <c r="I1802" i="4"/>
  <c r="I1801" i="4"/>
  <c r="I1800" i="4"/>
  <c r="I1799" i="4"/>
  <c r="I1798" i="4"/>
  <c r="I1797" i="4"/>
  <c r="I1796" i="4"/>
  <c r="I1795" i="4"/>
  <c r="I1794" i="4"/>
  <c r="I1793" i="4"/>
  <c r="I1792" i="4"/>
  <c r="I1791" i="4"/>
  <c r="I1790" i="4"/>
  <c r="I1789" i="4"/>
  <c r="I1788" i="4"/>
  <c r="I1787" i="4"/>
  <c r="I1786" i="4"/>
  <c r="I1785" i="4"/>
  <c r="I1784" i="4"/>
  <c r="I1783" i="4"/>
  <c r="I1782" i="4"/>
  <c r="I1781" i="4"/>
  <c r="I1780" i="4"/>
  <c r="I1779" i="4"/>
  <c r="I1778" i="4"/>
  <c r="I1777" i="4"/>
  <c r="I1776" i="4"/>
  <c r="I1775" i="4"/>
  <c r="I1774" i="4"/>
  <c r="I1773" i="4"/>
  <c r="I1772" i="4"/>
  <c r="I1771" i="4"/>
  <c r="I1770" i="4"/>
  <c r="I1769" i="4"/>
  <c r="I1768" i="4"/>
  <c r="I1767" i="4"/>
  <c r="I1766" i="4"/>
  <c r="I1765" i="4"/>
  <c r="I1764" i="4"/>
  <c r="I1763" i="4"/>
  <c r="I1762" i="4"/>
  <c r="I1761" i="4"/>
  <c r="I1760" i="4"/>
  <c r="I1759" i="4"/>
  <c r="I1758" i="4"/>
  <c r="I1757" i="4"/>
  <c r="I1756" i="4"/>
  <c r="I1755" i="4"/>
  <c r="I1754" i="4"/>
  <c r="I1753" i="4"/>
  <c r="I1752" i="4"/>
  <c r="I1751" i="4"/>
  <c r="I1750" i="4"/>
  <c r="I1749" i="4"/>
  <c r="I1748" i="4"/>
  <c r="I1747" i="4"/>
  <c r="I1746" i="4"/>
  <c r="I1745" i="4"/>
  <c r="I1744" i="4"/>
  <c r="I1743" i="4"/>
  <c r="I1742" i="4"/>
  <c r="I1741" i="4"/>
  <c r="I1740" i="4"/>
  <c r="I1739" i="4"/>
  <c r="I1738" i="4"/>
  <c r="I1737" i="4"/>
  <c r="I1736" i="4"/>
  <c r="I1735" i="4"/>
  <c r="I1734" i="4"/>
  <c r="I1733" i="4"/>
  <c r="I1732" i="4"/>
  <c r="I1731" i="4"/>
  <c r="I1730" i="4"/>
  <c r="I1729" i="4"/>
  <c r="I1728" i="4"/>
  <c r="I1727" i="4"/>
  <c r="I1726" i="4"/>
  <c r="I1725" i="4"/>
  <c r="I1724" i="4"/>
  <c r="I1723" i="4"/>
  <c r="I1722" i="4"/>
  <c r="I1721" i="4"/>
  <c r="I1720" i="4"/>
  <c r="I1719" i="4"/>
  <c r="I1718" i="4"/>
  <c r="I1717" i="4"/>
  <c r="I1716" i="4"/>
  <c r="I1715" i="4"/>
  <c r="I1714" i="4"/>
  <c r="I1713" i="4"/>
  <c r="I1712" i="4"/>
  <c r="I1711" i="4"/>
  <c r="I1710" i="4"/>
  <c r="I1709" i="4"/>
  <c r="I1708" i="4"/>
  <c r="I1707" i="4"/>
  <c r="I1706" i="4"/>
  <c r="I1705" i="4"/>
  <c r="I1704" i="4"/>
  <c r="I1703" i="4"/>
  <c r="I1702" i="4"/>
  <c r="I1701" i="4"/>
  <c r="I1700" i="4"/>
  <c r="I1699" i="4"/>
  <c r="I1698" i="4"/>
  <c r="I1697" i="4"/>
  <c r="I1696" i="4"/>
  <c r="I1695" i="4"/>
  <c r="I1694" i="4"/>
  <c r="I1693" i="4"/>
  <c r="I1692" i="4"/>
  <c r="I1691" i="4"/>
  <c r="I1690" i="4"/>
  <c r="I1689" i="4"/>
  <c r="I1688" i="4"/>
  <c r="I1687" i="4"/>
  <c r="I1686" i="4"/>
  <c r="I1685" i="4"/>
  <c r="I1684" i="4"/>
  <c r="I1683" i="4"/>
  <c r="I1682" i="4"/>
  <c r="I1681" i="4"/>
  <c r="I1680" i="4"/>
  <c r="I1679" i="4"/>
  <c r="I1678" i="4"/>
  <c r="I1677" i="4"/>
  <c r="I1676" i="4"/>
  <c r="I1675" i="4"/>
  <c r="I1674" i="4"/>
  <c r="I1673" i="4"/>
  <c r="I1672" i="4"/>
  <c r="I1671" i="4"/>
  <c r="I1670" i="4"/>
  <c r="I1669" i="4"/>
  <c r="I1668" i="4"/>
  <c r="I1667" i="4"/>
  <c r="I1666" i="4"/>
  <c r="I1665" i="4"/>
  <c r="I1664" i="4"/>
  <c r="I1663" i="4"/>
  <c r="I1662" i="4"/>
  <c r="I1661" i="4"/>
  <c r="I1660" i="4"/>
  <c r="I1659" i="4"/>
  <c r="I1658" i="4"/>
  <c r="I1657" i="4"/>
  <c r="I1656" i="4"/>
  <c r="I1655" i="4"/>
  <c r="I1654" i="4"/>
  <c r="I1653" i="4"/>
  <c r="I1652" i="4"/>
  <c r="I1651" i="4"/>
  <c r="I1650" i="4"/>
  <c r="I1649" i="4"/>
  <c r="I1648" i="4"/>
  <c r="I1647" i="4"/>
  <c r="I1646" i="4"/>
  <c r="I1645" i="4"/>
  <c r="I1644" i="4"/>
  <c r="I1643" i="4"/>
  <c r="I1642" i="4"/>
  <c r="I1641" i="4"/>
  <c r="I1640" i="4"/>
  <c r="I1639" i="4"/>
  <c r="I1638" i="4"/>
  <c r="I1637" i="4"/>
  <c r="I1636" i="4"/>
  <c r="I1635" i="4"/>
  <c r="I1634" i="4"/>
  <c r="I1633" i="4"/>
  <c r="I1632" i="4"/>
  <c r="I1631" i="4"/>
  <c r="I1630" i="4"/>
  <c r="I1629" i="4"/>
  <c r="I1628" i="4"/>
  <c r="I1627" i="4"/>
  <c r="I1626" i="4"/>
  <c r="I1625" i="4"/>
  <c r="I1624" i="4"/>
  <c r="I1623" i="4"/>
  <c r="I1622" i="4"/>
  <c r="I1621" i="4"/>
  <c r="I1620" i="4"/>
  <c r="I1619" i="4"/>
  <c r="I1618" i="4"/>
  <c r="I1617" i="4"/>
  <c r="I1616" i="4"/>
  <c r="I1615" i="4"/>
  <c r="I1614" i="4"/>
  <c r="I1613" i="4"/>
  <c r="I1612" i="4"/>
  <c r="I1611" i="4"/>
  <c r="I1610" i="4"/>
  <c r="I1609" i="4"/>
  <c r="I1608" i="4"/>
  <c r="I1607" i="4"/>
  <c r="I1606" i="4"/>
  <c r="I1605" i="4"/>
  <c r="I1604" i="4"/>
  <c r="I1603" i="4"/>
  <c r="I1602" i="4"/>
  <c r="I1601" i="4"/>
  <c r="I1600" i="4"/>
  <c r="I1599" i="4"/>
  <c r="I1598" i="4"/>
  <c r="I1597" i="4"/>
  <c r="I1596" i="4"/>
  <c r="I1595" i="4"/>
  <c r="I1594" i="4"/>
  <c r="I1593" i="4"/>
  <c r="I1592" i="4"/>
  <c r="I1591" i="4"/>
  <c r="I1590" i="4"/>
  <c r="I1589" i="4"/>
  <c r="I1588" i="4"/>
  <c r="I1587" i="4"/>
  <c r="I1586" i="4"/>
  <c r="I1585" i="4"/>
  <c r="I1584" i="4"/>
  <c r="I1583" i="4"/>
  <c r="I1582" i="4"/>
  <c r="I1581" i="4"/>
  <c r="I1580" i="4"/>
  <c r="I1579" i="4"/>
  <c r="I1578" i="4"/>
  <c r="I1577" i="4"/>
  <c r="I1576" i="4"/>
  <c r="I1575" i="4"/>
  <c r="I1574" i="4"/>
  <c r="I1573" i="4"/>
  <c r="I1572" i="4"/>
  <c r="I1571" i="4"/>
  <c r="I1570" i="4"/>
  <c r="I1569" i="4"/>
  <c r="I1568" i="4"/>
  <c r="I1567" i="4"/>
  <c r="I1566" i="4"/>
  <c r="I1565" i="4"/>
  <c r="I1564" i="4"/>
  <c r="I1563" i="4"/>
  <c r="I1562" i="4"/>
  <c r="I1561" i="4"/>
  <c r="I1560" i="4"/>
  <c r="I1559" i="4"/>
  <c r="I1558" i="4"/>
  <c r="I1557" i="4"/>
  <c r="I1556" i="4"/>
  <c r="I1555" i="4"/>
  <c r="I1554" i="4"/>
  <c r="I1553" i="4"/>
  <c r="I1552" i="4"/>
  <c r="I1551" i="4"/>
  <c r="I1550" i="4"/>
  <c r="I1549" i="4"/>
  <c r="I1548" i="4"/>
  <c r="I1547" i="4"/>
  <c r="I1546" i="4"/>
  <c r="I1545" i="4"/>
  <c r="I1544" i="4"/>
  <c r="I1543" i="4"/>
  <c r="I1542" i="4"/>
  <c r="I1541" i="4"/>
  <c r="I1540" i="4"/>
  <c r="I1539" i="4"/>
  <c r="I1538" i="4"/>
  <c r="I1537" i="4"/>
  <c r="I1536" i="4"/>
  <c r="I1535" i="4"/>
  <c r="I1534" i="4"/>
  <c r="I1533" i="4"/>
  <c r="I1532" i="4"/>
  <c r="I1531" i="4"/>
  <c r="I1530" i="4"/>
  <c r="I1529" i="4"/>
  <c r="I1528" i="4"/>
  <c r="I1527" i="4"/>
  <c r="I1526" i="4"/>
  <c r="I1525" i="4"/>
  <c r="I1524" i="4"/>
  <c r="I1523" i="4"/>
  <c r="I1522" i="4"/>
  <c r="I1521" i="4"/>
  <c r="I1520" i="4"/>
  <c r="I1519" i="4"/>
  <c r="I1518" i="4"/>
  <c r="I1517" i="4"/>
  <c r="I1516" i="4"/>
  <c r="I1515" i="4"/>
  <c r="I1514" i="4"/>
  <c r="I1513" i="4"/>
  <c r="I1512" i="4"/>
  <c r="I1511" i="4"/>
  <c r="I1510" i="4"/>
  <c r="I1509" i="4"/>
  <c r="I1508" i="4"/>
  <c r="I1507" i="4"/>
  <c r="I1506" i="4"/>
  <c r="I1505" i="4"/>
  <c r="I1504" i="4"/>
  <c r="I1503" i="4"/>
  <c r="I1502" i="4"/>
  <c r="I1501" i="4"/>
  <c r="I1500" i="4"/>
  <c r="I1499" i="4"/>
  <c r="I1498" i="4"/>
  <c r="I1497" i="4"/>
  <c r="I1496" i="4"/>
  <c r="I1495" i="4"/>
  <c r="I1494" i="4"/>
  <c r="I1493" i="4"/>
  <c r="I1492" i="4"/>
  <c r="I1491" i="4"/>
  <c r="I1490" i="4"/>
  <c r="I1489" i="4"/>
  <c r="I1488" i="4"/>
  <c r="I1487" i="4"/>
  <c r="I1486" i="4"/>
  <c r="I1485" i="4"/>
  <c r="I1484" i="4"/>
  <c r="I1483" i="4"/>
  <c r="I1482" i="4"/>
  <c r="I1481" i="4"/>
  <c r="I1480" i="4"/>
  <c r="I1479" i="4"/>
  <c r="I1478" i="4"/>
  <c r="I1477" i="4"/>
  <c r="I1476" i="4"/>
  <c r="I1475" i="4"/>
  <c r="I1474" i="4"/>
  <c r="I1473" i="4"/>
  <c r="I1472" i="4"/>
  <c r="I1471" i="4"/>
  <c r="I1470" i="4"/>
  <c r="I1469" i="4"/>
  <c r="I1468" i="4"/>
  <c r="I1467" i="4"/>
  <c r="I1466" i="4"/>
  <c r="I1465" i="4"/>
  <c r="I1464" i="4"/>
  <c r="I1463" i="4"/>
  <c r="I1462" i="4"/>
  <c r="I1461" i="4"/>
  <c r="I1460" i="4"/>
  <c r="I1459" i="4"/>
  <c r="I1458" i="4"/>
  <c r="I1457" i="4"/>
  <c r="I1456" i="4"/>
  <c r="I1455" i="4"/>
  <c r="I1454" i="4"/>
  <c r="I1453" i="4"/>
  <c r="I1452" i="4"/>
  <c r="I1451" i="4"/>
  <c r="I1450" i="4"/>
  <c r="I1449" i="4"/>
  <c r="I1448" i="4"/>
  <c r="I1447" i="4"/>
  <c r="I1446" i="4"/>
  <c r="I1445" i="4"/>
  <c r="I1444" i="4"/>
  <c r="I1443" i="4"/>
  <c r="I1442" i="4"/>
  <c r="I1441" i="4"/>
  <c r="I1440" i="4"/>
  <c r="I1439" i="4"/>
  <c r="I1438" i="4"/>
  <c r="I1437" i="4"/>
  <c r="I1436" i="4"/>
  <c r="I1435" i="4"/>
  <c r="I1434" i="4"/>
  <c r="I1433" i="4"/>
  <c r="I1432" i="4"/>
  <c r="I1431" i="4"/>
  <c r="I1430" i="4"/>
  <c r="I1429" i="4"/>
  <c r="I1428" i="4"/>
  <c r="I1427" i="4"/>
  <c r="I1426" i="4"/>
  <c r="I1425" i="4"/>
  <c r="I1424" i="4"/>
  <c r="I1423" i="4"/>
  <c r="I1422" i="4"/>
  <c r="I1421" i="4"/>
  <c r="I1420" i="4"/>
  <c r="I1419" i="4"/>
  <c r="I1418" i="4"/>
  <c r="I1417" i="4"/>
  <c r="I1416" i="4"/>
  <c r="I1415" i="4"/>
  <c r="I1414" i="4"/>
  <c r="I1413" i="4"/>
  <c r="I1412" i="4"/>
  <c r="I1411" i="4"/>
  <c r="I1410" i="4"/>
  <c r="I1409" i="4"/>
  <c r="I1408" i="4"/>
  <c r="I1407" i="4"/>
  <c r="I1406" i="4"/>
  <c r="I1405" i="4"/>
  <c r="I1404" i="4"/>
  <c r="I1403" i="4"/>
  <c r="I1402" i="4"/>
  <c r="I1401" i="4"/>
  <c r="I1400" i="4"/>
  <c r="I1399" i="4"/>
  <c r="I1398" i="4"/>
  <c r="I1397" i="4"/>
  <c r="I1396" i="4"/>
  <c r="I1395" i="4"/>
  <c r="I1394" i="4"/>
  <c r="I1393" i="4"/>
  <c r="I1392" i="4"/>
  <c r="I1391" i="4"/>
  <c r="I1390" i="4"/>
  <c r="I1389" i="4"/>
  <c r="I1388" i="4"/>
  <c r="I1387" i="4"/>
  <c r="I1386" i="4"/>
  <c r="I1385" i="4"/>
  <c r="I1384" i="4"/>
  <c r="I1383" i="4"/>
  <c r="I1382" i="4"/>
  <c r="I1381" i="4"/>
  <c r="I1380" i="4"/>
  <c r="I1379" i="4"/>
  <c r="I1378" i="4"/>
  <c r="I1377" i="4"/>
  <c r="I1376" i="4"/>
  <c r="I1375" i="4"/>
  <c r="I1374" i="4"/>
  <c r="I1373" i="4"/>
  <c r="I1372" i="4"/>
  <c r="I1371" i="4"/>
  <c r="I1370" i="4"/>
  <c r="I1369" i="4"/>
  <c r="I1368" i="4"/>
  <c r="I1367" i="4"/>
  <c r="I1366" i="4"/>
  <c r="I1365" i="4"/>
  <c r="I1364" i="4"/>
  <c r="I1363" i="4"/>
  <c r="I1362" i="4"/>
  <c r="I1361" i="4"/>
  <c r="I1360" i="4"/>
  <c r="I1359" i="4"/>
  <c r="I1358" i="4"/>
  <c r="I1357" i="4"/>
  <c r="I1356" i="4"/>
  <c r="I1355" i="4"/>
  <c r="I1354" i="4"/>
  <c r="I1353" i="4"/>
  <c r="I1352" i="4"/>
  <c r="I1351" i="4"/>
  <c r="I1350" i="4"/>
  <c r="I1349" i="4"/>
  <c r="I1348" i="4"/>
  <c r="I1347" i="4"/>
  <c r="I1346" i="4"/>
  <c r="I1345" i="4"/>
  <c r="I1344" i="4"/>
  <c r="I1343" i="4"/>
  <c r="I1342" i="4"/>
  <c r="I1341" i="4"/>
  <c r="I1340" i="4"/>
  <c r="I1339" i="4"/>
  <c r="I1338" i="4"/>
  <c r="I1337" i="4"/>
  <c r="I1336" i="4"/>
  <c r="I1335" i="4"/>
  <c r="I1334" i="4"/>
  <c r="I1333" i="4"/>
  <c r="I1332" i="4"/>
  <c r="I1331" i="4"/>
  <c r="I1330" i="4"/>
  <c r="I1329" i="4"/>
  <c r="I1328" i="4"/>
  <c r="I1327" i="4"/>
  <c r="I1326" i="4"/>
  <c r="I1325" i="4"/>
  <c r="I1324" i="4"/>
  <c r="I1323" i="4"/>
  <c r="I1322" i="4"/>
  <c r="I1321" i="4"/>
  <c r="I1320" i="4"/>
  <c r="I1319" i="4"/>
  <c r="I1318" i="4"/>
  <c r="I1317" i="4"/>
  <c r="I1316" i="4"/>
  <c r="I1315" i="4"/>
  <c r="I1314" i="4"/>
  <c r="I1313" i="4"/>
  <c r="I1312" i="4"/>
  <c r="I1311" i="4"/>
  <c r="I1310" i="4"/>
  <c r="I1309" i="4"/>
  <c r="I1308" i="4"/>
  <c r="I1307" i="4"/>
  <c r="I1306" i="4"/>
  <c r="I1305" i="4"/>
  <c r="I1304" i="4"/>
  <c r="I1303" i="4"/>
  <c r="I1302" i="4"/>
  <c r="I1301" i="4"/>
  <c r="I1300" i="4"/>
  <c r="I1299" i="4"/>
  <c r="I1298" i="4"/>
  <c r="I1297" i="4"/>
  <c r="I1296" i="4"/>
  <c r="I1295" i="4"/>
  <c r="I1294" i="4"/>
  <c r="I1293" i="4"/>
  <c r="I1292" i="4"/>
  <c r="I1291" i="4"/>
  <c r="I1290" i="4"/>
  <c r="I1289" i="4"/>
  <c r="I1288" i="4"/>
  <c r="I1287" i="4"/>
  <c r="I1286" i="4"/>
  <c r="I1285" i="4"/>
  <c r="I1284" i="4"/>
  <c r="I1283" i="4"/>
  <c r="I1282" i="4"/>
  <c r="I1281" i="4"/>
  <c r="I1280" i="4"/>
  <c r="I1279" i="4"/>
  <c r="I1278" i="4"/>
  <c r="I1277" i="4"/>
  <c r="I1276" i="4"/>
  <c r="I1275" i="4"/>
  <c r="I1274" i="4"/>
  <c r="I1273" i="4"/>
  <c r="I1272" i="4"/>
  <c r="I1271" i="4"/>
  <c r="I1270" i="4"/>
  <c r="I1269" i="4"/>
  <c r="I1268" i="4"/>
  <c r="I1267" i="4"/>
  <c r="I1266" i="4"/>
  <c r="I1265" i="4"/>
  <c r="I1264" i="4"/>
  <c r="I1263" i="4"/>
  <c r="I1262" i="4"/>
  <c r="I1261" i="4"/>
  <c r="I1260" i="4"/>
  <c r="I1259" i="4"/>
  <c r="I1258" i="4"/>
  <c r="I1257" i="4"/>
  <c r="I1256" i="4"/>
  <c r="I1255" i="4"/>
  <c r="I1254" i="4"/>
  <c r="I1253" i="4"/>
  <c r="I1252" i="4"/>
  <c r="I1251" i="4"/>
  <c r="I1250" i="4"/>
  <c r="I1249" i="4"/>
  <c r="I1248" i="4"/>
  <c r="I1247" i="4"/>
  <c r="I1246" i="4"/>
  <c r="I1245" i="4"/>
  <c r="I1244" i="4"/>
  <c r="I1243" i="4"/>
  <c r="I1242" i="4"/>
  <c r="I1241" i="4"/>
  <c r="I1240" i="4"/>
  <c r="I1239" i="4"/>
  <c r="I1238" i="4"/>
  <c r="I1237" i="4"/>
  <c r="I1236" i="4"/>
  <c r="I1235" i="4"/>
  <c r="I1234" i="4"/>
  <c r="I1233" i="4"/>
  <c r="I1232" i="4"/>
  <c r="I1231" i="4"/>
  <c r="I1230" i="4"/>
  <c r="I1229" i="4"/>
  <c r="I1228" i="4"/>
  <c r="I1227" i="4"/>
  <c r="I1226" i="4"/>
  <c r="I1225" i="4"/>
  <c r="I1224" i="4"/>
  <c r="I1223" i="4"/>
  <c r="I1222" i="4"/>
  <c r="I1221" i="4"/>
  <c r="I1220" i="4"/>
  <c r="I1219" i="4"/>
  <c r="I1218" i="4"/>
  <c r="I1217" i="4"/>
  <c r="I1216" i="4"/>
  <c r="I1215" i="4"/>
  <c r="I1214" i="4"/>
  <c r="I1213" i="4"/>
  <c r="I1212" i="4"/>
  <c r="I1211" i="4"/>
  <c r="I1210" i="4"/>
  <c r="I1209" i="4"/>
  <c r="I1208" i="4"/>
  <c r="I1207" i="4"/>
  <c r="I1206" i="4"/>
  <c r="I1205" i="4"/>
  <c r="I1204" i="4"/>
  <c r="I1203" i="4"/>
  <c r="I1202" i="4"/>
  <c r="I1201" i="4"/>
  <c r="I1200" i="4"/>
  <c r="I1199" i="4"/>
  <c r="I1198" i="4"/>
  <c r="I1197" i="4"/>
  <c r="I1196" i="4"/>
  <c r="I1195" i="4"/>
  <c r="I1194" i="4"/>
  <c r="I1193" i="4"/>
  <c r="I1192" i="4"/>
  <c r="I1191" i="4"/>
  <c r="I1190" i="4"/>
  <c r="I1189" i="4"/>
  <c r="I1188" i="4"/>
  <c r="I1187" i="4"/>
  <c r="I1186" i="4"/>
  <c r="I1185" i="4"/>
  <c r="I1184" i="4"/>
  <c r="I1183" i="4"/>
  <c r="I1182" i="4"/>
  <c r="I1181" i="4"/>
  <c r="I1180" i="4"/>
  <c r="I1179" i="4"/>
  <c r="I1178" i="4"/>
  <c r="I1177" i="4"/>
  <c r="I1176" i="4"/>
  <c r="I1175" i="4"/>
  <c r="I1174" i="4"/>
  <c r="I1173" i="4"/>
  <c r="I1172" i="4"/>
  <c r="I1171" i="4"/>
  <c r="I1170" i="4"/>
  <c r="I1169" i="4"/>
  <c r="I1168" i="4"/>
  <c r="I1167" i="4"/>
  <c r="I1166" i="4"/>
  <c r="I1165" i="4"/>
  <c r="I1164" i="4"/>
  <c r="I1163" i="4"/>
  <c r="I1162" i="4"/>
  <c r="I1161" i="4"/>
  <c r="I1160" i="4"/>
  <c r="I1159" i="4"/>
  <c r="I1158" i="4"/>
  <c r="I1157" i="4"/>
  <c r="I1156" i="4"/>
  <c r="I1155" i="4"/>
  <c r="I1154" i="4"/>
  <c r="I1153" i="4"/>
  <c r="I1152" i="4"/>
  <c r="I1151" i="4"/>
  <c r="I1150" i="4"/>
  <c r="I1149" i="4"/>
  <c r="I1148" i="4"/>
  <c r="I1147" i="4"/>
  <c r="I1146" i="4"/>
  <c r="I1145" i="4"/>
  <c r="I1144" i="4"/>
  <c r="I1143" i="4"/>
  <c r="I1142" i="4"/>
  <c r="I1141" i="4"/>
  <c r="I1140" i="4"/>
  <c r="I1139" i="4"/>
  <c r="I1138" i="4"/>
  <c r="I1137" i="4"/>
  <c r="I1136" i="4"/>
  <c r="I1135" i="4"/>
  <c r="I1134" i="4"/>
  <c r="I1133" i="4"/>
  <c r="I1132" i="4"/>
  <c r="I1131" i="4"/>
  <c r="I1130" i="4"/>
  <c r="I1129" i="4"/>
  <c r="I1128" i="4"/>
  <c r="I1127" i="4"/>
  <c r="I1126" i="4"/>
  <c r="I1125" i="4"/>
  <c r="I1124" i="4"/>
  <c r="I1123" i="4"/>
  <c r="I1122" i="4"/>
  <c r="I1121" i="4"/>
  <c r="I1120" i="4"/>
  <c r="I1119" i="4"/>
  <c r="I1118" i="4"/>
  <c r="I1117" i="4"/>
  <c r="I1116" i="4"/>
  <c r="I1115" i="4"/>
  <c r="I1114" i="4"/>
  <c r="I1113" i="4"/>
  <c r="I1112" i="4"/>
  <c r="I1111" i="4"/>
  <c r="I1110" i="4"/>
  <c r="I1109" i="4"/>
  <c r="I1108" i="4"/>
  <c r="I1107" i="4"/>
  <c r="I1106" i="4"/>
  <c r="I1105" i="4"/>
  <c r="I1104" i="4"/>
  <c r="I1103" i="4"/>
  <c r="I1102" i="4"/>
  <c r="I1101" i="4"/>
  <c r="I1100" i="4"/>
  <c r="I1099" i="4"/>
  <c r="I1098" i="4"/>
  <c r="I1097" i="4"/>
  <c r="I1096" i="4"/>
  <c r="I1095" i="4"/>
  <c r="I1094" i="4"/>
  <c r="I1093" i="4"/>
  <c r="I1092" i="4"/>
  <c r="I1091" i="4"/>
  <c r="I1090" i="4"/>
  <c r="I1089" i="4"/>
  <c r="I1088" i="4"/>
  <c r="I1087" i="4"/>
  <c r="I1086" i="4"/>
  <c r="I1085" i="4"/>
  <c r="I1084" i="4"/>
  <c r="I1083" i="4"/>
  <c r="I1082" i="4"/>
  <c r="I1081" i="4"/>
  <c r="I1080" i="4"/>
  <c r="I1079" i="4"/>
  <c r="I1078" i="4"/>
  <c r="I1077" i="4"/>
  <c r="I1076" i="4"/>
  <c r="I1075" i="4"/>
  <c r="I1074" i="4"/>
  <c r="I1073" i="4"/>
  <c r="I1072" i="4"/>
  <c r="I1071" i="4"/>
  <c r="I1070" i="4"/>
  <c r="I1069" i="4"/>
  <c r="I1068" i="4"/>
  <c r="I1067" i="4"/>
  <c r="I1066" i="4"/>
  <c r="I1065" i="4"/>
  <c r="I1064" i="4"/>
  <c r="I1063" i="4"/>
  <c r="I1062" i="4"/>
  <c r="I1061" i="4"/>
  <c r="I1060" i="4"/>
  <c r="I1059" i="4"/>
  <c r="I1058" i="4"/>
  <c r="I1057" i="4"/>
  <c r="I1056" i="4"/>
  <c r="I1055" i="4"/>
  <c r="I1054" i="4"/>
  <c r="I1053" i="4"/>
  <c r="I1052" i="4"/>
  <c r="I1051" i="4"/>
  <c r="I1050" i="4"/>
  <c r="I1049" i="4"/>
  <c r="I1048" i="4"/>
  <c r="I1047" i="4"/>
  <c r="I1046" i="4"/>
  <c r="I1045" i="4"/>
  <c r="I1044" i="4"/>
  <c r="I1043" i="4"/>
  <c r="I1042" i="4"/>
  <c r="I1041" i="4"/>
  <c r="I1040" i="4"/>
  <c r="I1039" i="4"/>
  <c r="I1038" i="4"/>
  <c r="I1037" i="4"/>
  <c r="I1036" i="4"/>
  <c r="I1035" i="4"/>
  <c r="I1034" i="4"/>
  <c r="I1033" i="4"/>
  <c r="I1032" i="4"/>
  <c r="I1031" i="4"/>
  <c r="I1030" i="4"/>
  <c r="I1029" i="4"/>
  <c r="I1028" i="4"/>
  <c r="I1027" i="4"/>
  <c r="I1026" i="4"/>
  <c r="I1025" i="4"/>
  <c r="I1024" i="4"/>
  <c r="I1023" i="4"/>
  <c r="I1022" i="4"/>
  <c r="I1021" i="4"/>
  <c r="I1020" i="4"/>
  <c r="I1019" i="4"/>
  <c r="I1018" i="4"/>
  <c r="I1017" i="4"/>
  <c r="I1016" i="4"/>
  <c r="I1015" i="4"/>
  <c r="I1014" i="4"/>
  <c r="I1013" i="4"/>
  <c r="I1012" i="4"/>
  <c r="I1011" i="4"/>
  <c r="I1010" i="4"/>
  <c r="I1009" i="4"/>
  <c r="I1008" i="4"/>
  <c r="I1007" i="4"/>
  <c r="I1006" i="4"/>
  <c r="I1005" i="4"/>
  <c r="I1004" i="4"/>
  <c r="I1003" i="4"/>
  <c r="I1002" i="4"/>
  <c r="I1001" i="4"/>
  <c r="I1000" i="4"/>
  <c r="I999" i="4"/>
  <c r="I998" i="4"/>
  <c r="I997" i="4"/>
  <c r="I996" i="4"/>
  <c r="I995" i="4"/>
  <c r="I994" i="4"/>
  <c r="I993" i="4"/>
  <c r="I992" i="4"/>
  <c r="I991" i="4"/>
  <c r="I990" i="4"/>
  <c r="I989" i="4"/>
  <c r="I988" i="4"/>
  <c r="I987" i="4"/>
  <c r="I986" i="4"/>
  <c r="I985" i="4"/>
  <c r="I984" i="4"/>
  <c r="I983" i="4"/>
  <c r="I982" i="4"/>
  <c r="I981" i="4"/>
  <c r="I980" i="4"/>
  <c r="I979" i="4"/>
  <c r="I978" i="4"/>
  <c r="I977" i="4"/>
  <c r="I976" i="4"/>
  <c r="I975" i="4"/>
  <c r="I974" i="4"/>
  <c r="I973" i="4"/>
  <c r="I972" i="4"/>
  <c r="I971" i="4"/>
  <c r="I970" i="4"/>
  <c r="I969" i="4"/>
  <c r="I968" i="4"/>
  <c r="I967" i="4"/>
  <c r="I966" i="4"/>
  <c r="I965" i="4"/>
  <c r="I964" i="4"/>
  <c r="I963" i="4"/>
  <c r="I962" i="4"/>
  <c r="I961" i="4"/>
  <c r="I960" i="4"/>
  <c r="I959" i="4"/>
  <c r="I958" i="4"/>
  <c r="I957" i="4"/>
  <c r="I956" i="4"/>
  <c r="I955" i="4"/>
  <c r="I954" i="4"/>
  <c r="I953" i="4"/>
  <c r="I952" i="4"/>
  <c r="I951" i="4"/>
  <c r="I950" i="4"/>
  <c r="I949" i="4"/>
  <c r="I948" i="4"/>
  <c r="I947" i="4"/>
  <c r="I946" i="4"/>
  <c r="I945" i="4"/>
  <c r="I944" i="4"/>
  <c r="I943" i="4"/>
  <c r="I942" i="4"/>
  <c r="I941" i="4"/>
  <c r="I940" i="4"/>
  <c r="I939" i="4"/>
  <c r="I938" i="4"/>
  <c r="I937" i="4"/>
  <c r="I936" i="4"/>
  <c r="I935" i="4"/>
  <c r="I934" i="4"/>
  <c r="I933" i="4"/>
  <c r="I932" i="4"/>
  <c r="I931" i="4"/>
  <c r="I930" i="4"/>
  <c r="I929" i="4"/>
  <c r="I928" i="4"/>
  <c r="I927" i="4"/>
  <c r="I926" i="4"/>
  <c r="I925" i="4"/>
  <c r="I924" i="4"/>
  <c r="I923" i="4"/>
  <c r="I922" i="4"/>
  <c r="I921" i="4"/>
  <c r="I920" i="4"/>
  <c r="I919" i="4"/>
  <c r="I918" i="4"/>
  <c r="I917" i="4"/>
  <c r="I916" i="4"/>
  <c r="I915" i="4"/>
  <c r="I914" i="4"/>
  <c r="I913" i="4"/>
  <c r="I912" i="4"/>
  <c r="I911" i="4"/>
  <c r="I910" i="4"/>
  <c r="I909" i="4"/>
  <c r="I908" i="4"/>
  <c r="I907" i="4"/>
  <c r="I906" i="4"/>
  <c r="I905" i="4"/>
  <c r="I904" i="4"/>
  <c r="I903" i="4"/>
  <c r="I902" i="4"/>
  <c r="I901" i="4"/>
  <c r="I900" i="4"/>
  <c r="I899" i="4"/>
  <c r="I898" i="4"/>
  <c r="I897" i="4"/>
  <c r="I896" i="4"/>
  <c r="I895" i="4"/>
  <c r="I894" i="4"/>
  <c r="I893" i="4"/>
  <c r="I892" i="4"/>
  <c r="I891" i="4"/>
  <c r="I890" i="4"/>
  <c r="I889" i="4"/>
  <c r="I888" i="4"/>
  <c r="I887" i="4"/>
  <c r="I886" i="4"/>
  <c r="I885" i="4"/>
  <c r="I884" i="4"/>
  <c r="I883" i="4"/>
  <c r="I882" i="4"/>
  <c r="I881" i="4"/>
  <c r="I880" i="4"/>
  <c r="I879" i="4"/>
  <c r="I878" i="4"/>
  <c r="I877" i="4"/>
  <c r="I876" i="4"/>
  <c r="I875" i="4"/>
  <c r="I874" i="4"/>
  <c r="I873" i="4"/>
  <c r="I872" i="4"/>
  <c r="I871" i="4"/>
  <c r="I870" i="4"/>
  <c r="I869" i="4"/>
  <c r="I868" i="4"/>
  <c r="I867" i="4"/>
  <c r="I866" i="4"/>
  <c r="I865" i="4"/>
  <c r="I864" i="4"/>
  <c r="I863" i="4"/>
  <c r="I862" i="4"/>
  <c r="I861" i="4"/>
  <c r="I860" i="4"/>
  <c r="I859" i="4"/>
  <c r="I858" i="4"/>
  <c r="I857" i="4"/>
  <c r="I856" i="4"/>
  <c r="I855" i="4"/>
  <c r="I854" i="4"/>
  <c r="I853" i="4"/>
  <c r="I852" i="4"/>
  <c r="I851" i="4"/>
  <c r="I850" i="4"/>
  <c r="I849" i="4"/>
  <c r="I848" i="4"/>
  <c r="I847" i="4"/>
  <c r="I846" i="4"/>
  <c r="I845" i="4"/>
  <c r="I844" i="4"/>
  <c r="I843" i="4"/>
  <c r="I842" i="4"/>
  <c r="I841" i="4"/>
  <c r="I840" i="4"/>
  <c r="I839" i="4"/>
  <c r="I838" i="4"/>
  <c r="I837" i="4"/>
  <c r="I836" i="4"/>
  <c r="I835" i="4"/>
  <c r="I834" i="4"/>
  <c r="I833" i="4"/>
  <c r="I832" i="4"/>
  <c r="I831" i="4"/>
  <c r="I830" i="4"/>
  <c r="I829" i="4"/>
  <c r="I828" i="4"/>
  <c r="I827" i="4"/>
  <c r="I826" i="4"/>
  <c r="I825" i="4"/>
  <c r="I824" i="4"/>
  <c r="I823" i="4"/>
  <c r="I822" i="4"/>
  <c r="I821" i="4"/>
  <c r="I820" i="4"/>
  <c r="I819" i="4"/>
  <c r="I818" i="4"/>
  <c r="I817" i="4"/>
  <c r="I816" i="4"/>
  <c r="I815" i="4"/>
  <c r="I814" i="4"/>
  <c r="I813" i="4"/>
  <c r="I812" i="4"/>
  <c r="I811" i="4"/>
  <c r="I810" i="4"/>
  <c r="I809" i="4"/>
  <c r="I808" i="4"/>
  <c r="I807" i="4"/>
  <c r="I806" i="4"/>
  <c r="I805" i="4"/>
  <c r="I804" i="4"/>
  <c r="I803" i="4"/>
  <c r="I802" i="4"/>
  <c r="I801" i="4"/>
  <c r="I800" i="4"/>
  <c r="I799" i="4"/>
  <c r="I798" i="4"/>
  <c r="I797" i="4"/>
  <c r="I796" i="4"/>
  <c r="I795" i="4"/>
  <c r="I794" i="4"/>
  <c r="I793" i="4"/>
  <c r="I792" i="4"/>
  <c r="I791" i="4"/>
  <c r="I790" i="4"/>
  <c r="I789" i="4"/>
  <c r="I788" i="4"/>
  <c r="I787" i="4"/>
  <c r="I786" i="4"/>
  <c r="I785" i="4"/>
  <c r="I784" i="4"/>
  <c r="I783" i="4"/>
  <c r="I782" i="4"/>
  <c r="I781" i="4"/>
  <c r="I780" i="4"/>
  <c r="I779" i="4"/>
  <c r="I778" i="4"/>
  <c r="I777" i="4"/>
  <c r="I776" i="4"/>
  <c r="I775" i="4"/>
  <c r="I774" i="4"/>
  <c r="I773" i="4"/>
  <c r="I772" i="4"/>
  <c r="I771" i="4"/>
  <c r="I770" i="4"/>
  <c r="I769" i="4"/>
  <c r="I768" i="4"/>
  <c r="I767" i="4"/>
  <c r="I766" i="4"/>
  <c r="I765" i="4"/>
  <c r="I764" i="4"/>
  <c r="I763" i="4"/>
  <c r="I762" i="4"/>
  <c r="I761" i="4"/>
  <c r="I760" i="4"/>
  <c r="I759" i="4"/>
  <c r="I758" i="4"/>
  <c r="I757" i="4"/>
  <c r="I756" i="4"/>
  <c r="I755" i="4"/>
  <c r="I754" i="4"/>
  <c r="I753" i="4"/>
  <c r="I752" i="4"/>
  <c r="I751" i="4"/>
  <c r="I750" i="4"/>
  <c r="I749" i="4"/>
  <c r="I748" i="4"/>
  <c r="I747" i="4"/>
  <c r="I746" i="4"/>
  <c r="I745" i="4"/>
  <c r="I744" i="4"/>
  <c r="I743" i="4"/>
  <c r="I742" i="4"/>
  <c r="I741" i="4"/>
  <c r="I740" i="4"/>
  <c r="I739" i="4"/>
  <c r="I738" i="4"/>
  <c r="I737" i="4"/>
  <c r="I736" i="4"/>
  <c r="I735" i="4"/>
  <c r="I734" i="4"/>
  <c r="I733" i="4"/>
  <c r="I732" i="4"/>
  <c r="I731" i="4"/>
  <c r="I730" i="4"/>
  <c r="I729" i="4"/>
  <c r="I728" i="4"/>
  <c r="I727" i="4"/>
  <c r="I726" i="4"/>
  <c r="I725" i="4"/>
  <c r="I724" i="4"/>
  <c r="I723" i="4"/>
  <c r="I722" i="4"/>
  <c r="I721" i="4"/>
  <c r="I720" i="4"/>
  <c r="I719" i="4"/>
  <c r="I718" i="4"/>
  <c r="I717" i="4"/>
  <c r="I716" i="4"/>
  <c r="I715" i="4"/>
  <c r="I714" i="4"/>
  <c r="I713" i="4"/>
  <c r="I712" i="4"/>
  <c r="I711" i="4"/>
  <c r="I710" i="4"/>
  <c r="I709" i="4"/>
  <c r="I708" i="4"/>
  <c r="I707" i="4"/>
  <c r="I706" i="4"/>
  <c r="I705" i="4"/>
  <c r="I704" i="4"/>
  <c r="I703" i="4"/>
  <c r="I702" i="4"/>
  <c r="I701" i="4"/>
  <c r="I700" i="4"/>
  <c r="I699" i="4"/>
  <c r="I698" i="4"/>
  <c r="I697" i="4"/>
  <c r="I696" i="4"/>
  <c r="I695" i="4"/>
  <c r="I694" i="4"/>
  <c r="I693" i="4"/>
  <c r="I692" i="4"/>
  <c r="I691" i="4"/>
  <c r="I690" i="4"/>
  <c r="I689" i="4"/>
  <c r="I688" i="4"/>
  <c r="I687" i="4"/>
  <c r="I686" i="4"/>
  <c r="I685" i="4"/>
  <c r="I684" i="4"/>
  <c r="I683" i="4"/>
  <c r="I682" i="4"/>
  <c r="I681" i="4"/>
  <c r="I680" i="4"/>
  <c r="I679" i="4"/>
  <c r="I678" i="4"/>
  <c r="I677" i="4"/>
  <c r="I676" i="4"/>
  <c r="I675" i="4"/>
  <c r="I674" i="4"/>
  <c r="I673" i="4"/>
  <c r="I672" i="4"/>
  <c r="I671" i="4"/>
  <c r="I670" i="4"/>
  <c r="I669" i="4"/>
  <c r="I668" i="4"/>
  <c r="I667" i="4"/>
  <c r="I666" i="4"/>
  <c r="I665" i="4"/>
  <c r="I664" i="4"/>
  <c r="I663" i="4"/>
  <c r="I662" i="4"/>
  <c r="I661" i="4"/>
  <c r="I660" i="4"/>
  <c r="I659" i="4"/>
  <c r="I658" i="4"/>
  <c r="I657" i="4"/>
  <c r="I656" i="4"/>
  <c r="I655" i="4"/>
  <c r="I654" i="4"/>
  <c r="I653" i="4"/>
  <c r="I652" i="4"/>
  <c r="I651" i="4"/>
  <c r="I650" i="4"/>
  <c r="I649" i="4"/>
  <c r="I648" i="4"/>
  <c r="I647" i="4"/>
  <c r="I646" i="4"/>
  <c r="I645" i="4"/>
  <c r="I644" i="4"/>
  <c r="I643" i="4"/>
  <c r="I642" i="4"/>
  <c r="I641" i="4"/>
  <c r="I640" i="4"/>
  <c r="I639" i="4"/>
  <c r="I638" i="4"/>
  <c r="I637" i="4"/>
  <c r="I636" i="4"/>
  <c r="I635" i="4"/>
  <c r="I634" i="4"/>
  <c r="I633" i="4"/>
  <c r="I632" i="4"/>
  <c r="I631" i="4"/>
  <c r="I630" i="4"/>
  <c r="I629" i="4"/>
  <c r="I628" i="4"/>
  <c r="I627" i="4"/>
  <c r="I626" i="4"/>
  <c r="I625" i="4"/>
  <c r="I624" i="4"/>
  <c r="I623" i="4"/>
  <c r="I622" i="4"/>
  <c r="I621" i="4"/>
  <c r="I620" i="4"/>
  <c r="I619" i="4"/>
  <c r="I618" i="4"/>
  <c r="I617" i="4"/>
  <c r="I616" i="4"/>
  <c r="I615" i="4"/>
  <c r="I614" i="4"/>
  <c r="I613" i="4"/>
  <c r="I612" i="4"/>
  <c r="I611" i="4"/>
  <c r="I610" i="4"/>
  <c r="I609" i="4"/>
  <c r="I608" i="4"/>
  <c r="I607" i="4"/>
  <c r="I606" i="4"/>
  <c r="I605" i="4"/>
  <c r="I604" i="4"/>
  <c r="I603" i="4"/>
  <c r="I602" i="4"/>
  <c r="I601" i="4"/>
  <c r="I600" i="4"/>
  <c r="I599" i="4"/>
  <c r="I598" i="4"/>
  <c r="I597" i="4"/>
  <c r="I596" i="4"/>
  <c r="I595" i="4"/>
  <c r="I594" i="4"/>
  <c r="I593" i="4"/>
  <c r="I592" i="4"/>
  <c r="I591" i="4"/>
  <c r="I590" i="4"/>
  <c r="I589" i="4"/>
  <c r="I588" i="4"/>
  <c r="I587" i="4"/>
  <c r="I586" i="4"/>
  <c r="I585" i="4"/>
  <c r="I584" i="4"/>
  <c r="I583" i="4"/>
  <c r="I582" i="4"/>
  <c r="I581" i="4"/>
  <c r="I580" i="4"/>
  <c r="I579" i="4"/>
  <c r="I578" i="4"/>
  <c r="I577" i="4"/>
  <c r="I576" i="4"/>
  <c r="I575" i="4"/>
  <c r="I574" i="4"/>
  <c r="I573" i="4"/>
  <c r="I572" i="4"/>
  <c r="I571" i="4"/>
  <c r="I570" i="4"/>
  <c r="I569" i="4"/>
  <c r="I568" i="4"/>
  <c r="I567" i="4"/>
  <c r="I566" i="4"/>
  <c r="I565" i="4"/>
  <c r="I564" i="4"/>
  <c r="I563" i="4"/>
  <c r="I562" i="4"/>
  <c r="I561" i="4"/>
  <c r="I560" i="4"/>
  <c r="I559" i="4"/>
  <c r="I558" i="4"/>
  <c r="I557" i="4"/>
  <c r="I556" i="4"/>
  <c r="I555" i="4"/>
  <c r="I554" i="4"/>
  <c r="I553" i="4"/>
  <c r="I552" i="4"/>
  <c r="I551" i="4"/>
  <c r="I550" i="4"/>
  <c r="I549" i="4"/>
  <c r="I548" i="4"/>
  <c r="I547" i="4"/>
  <c r="I546" i="4"/>
  <c r="I545" i="4"/>
  <c r="I544" i="4"/>
  <c r="I543" i="4"/>
  <c r="I542" i="4"/>
  <c r="I541" i="4"/>
  <c r="I540" i="4"/>
  <c r="I539" i="4"/>
  <c r="I538" i="4"/>
  <c r="I537" i="4"/>
  <c r="I536" i="4"/>
  <c r="I535" i="4"/>
  <c r="I534" i="4"/>
  <c r="I533" i="4"/>
  <c r="I532" i="4"/>
  <c r="I531" i="4"/>
  <c r="I530" i="4"/>
  <c r="I529" i="4"/>
  <c r="I528" i="4"/>
  <c r="I527" i="4"/>
  <c r="I526" i="4"/>
  <c r="I525" i="4"/>
  <c r="I524" i="4"/>
  <c r="I523" i="4"/>
  <c r="I522" i="4"/>
  <c r="I521" i="4"/>
  <c r="I520" i="4"/>
  <c r="I519" i="4"/>
  <c r="I518" i="4"/>
  <c r="I517" i="4"/>
  <c r="I516" i="4"/>
  <c r="I515" i="4"/>
  <c r="I514" i="4"/>
  <c r="I513" i="4"/>
  <c r="I512" i="4"/>
  <c r="I511" i="4"/>
  <c r="I510" i="4"/>
  <c r="I509" i="4"/>
  <c r="I508" i="4"/>
  <c r="I507" i="4"/>
  <c r="I506" i="4"/>
  <c r="I505" i="4"/>
  <c r="I504" i="4"/>
  <c r="I503" i="4"/>
  <c r="I502" i="4"/>
  <c r="I501" i="4"/>
  <c r="I500" i="4"/>
  <c r="I499" i="4"/>
  <c r="I498" i="4"/>
  <c r="I497" i="4"/>
  <c r="I496" i="4"/>
  <c r="I495" i="4"/>
  <c r="I494" i="4"/>
  <c r="I493" i="4"/>
  <c r="I492" i="4"/>
  <c r="I491" i="4"/>
  <c r="I490" i="4"/>
  <c r="I489" i="4"/>
  <c r="I488" i="4"/>
  <c r="I487" i="4"/>
  <c r="I486" i="4"/>
  <c r="I485" i="4"/>
  <c r="I484" i="4"/>
  <c r="I483" i="4"/>
  <c r="I482" i="4"/>
  <c r="I481" i="4"/>
  <c r="I480" i="4"/>
  <c r="I479" i="4"/>
  <c r="I478" i="4"/>
  <c r="I477" i="4"/>
  <c r="I476" i="4"/>
  <c r="I475" i="4"/>
  <c r="I474" i="4"/>
  <c r="I473" i="4"/>
  <c r="I472" i="4"/>
  <c r="I471" i="4"/>
  <c r="I470" i="4"/>
  <c r="I469" i="4"/>
  <c r="I468" i="4"/>
  <c r="I467" i="4"/>
  <c r="I466" i="4"/>
  <c r="I465" i="4"/>
  <c r="I464" i="4"/>
  <c r="I463" i="4"/>
  <c r="I462" i="4"/>
  <c r="I461" i="4"/>
  <c r="I460" i="4"/>
  <c r="I459" i="4"/>
  <c r="I458" i="4"/>
  <c r="I457" i="4"/>
  <c r="I456" i="4"/>
  <c r="I455" i="4"/>
  <c r="I454" i="4"/>
  <c r="I453" i="4"/>
  <c r="I452" i="4"/>
  <c r="I451" i="4"/>
  <c r="I450" i="4"/>
  <c r="I449" i="4"/>
  <c r="I448" i="4"/>
  <c r="I447" i="4"/>
  <c r="I446" i="4"/>
  <c r="I445" i="4"/>
  <c r="I444" i="4"/>
  <c r="I443" i="4"/>
  <c r="I442" i="4"/>
  <c r="I441" i="4"/>
  <c r="I440" i="4"/>
  <c r="I439" i="4"/>
  <c r="I438" i="4"/>
  <c r="I437" i="4"/>
  <c r="I436" i="4"/>
  <c r="I435" i="4"/>
  <c r="I434" i="4"/>
  <c r="I433" i="4"/>
  <c r="I432" i="4"/>
  <c r="I431" i="4"/>
  <c r="I430" i="4"/>
  <c r="I429" i="4"/>
  <c r="I428" i="4"/>
  <c r="I427" i="4"/>
  <c r="I426" i="4"/>
  <c r="I425" i="4"/>
  <c r="I424" i="4"/>
  <c r="I423" i="4"/>
  <c r="I422" i="4"/>
  <c r="I421" i="4"/>
  <c r="I420" i="4"/>
  <c r="I419" i="4"/>
  <c r="I418" i="4"/>
  <c r="I417" i="4"/>
  <c r="I416" i="4"/>
  <c r="I415" i="4"/>
  <c r="I414" i="4"/>
  <c r="I413" i="4"/>
  <c r="I412" i="4"/>
  <c r="I411" i="4"/>
  <c r="I410" i="4"/>
  <c r="I409" i="4"/>
  <c r="I408" i="4"/>
  <c r="I407" i="4"/>
  <c r="I406" i="4"/>
  <c r="I405" i="4"/>
  <c r="I404" i="4"/>
  <c r="I403" i="4"/>
  <c r="I402" i="4"/>
  <c r="I401" i="4"/>
  <c r="I400" i="4"/>
  <c r="I399" i="4"/>
  <c r="I398" i="4"/>
  <c r="I397" i="4"/>
  <c r="I396" i="4"/>
  <c r="I395" i="4"/>
  <c r="I394" i="4"/>
  <c r="I393" i="4"/>
  <c r="I392" i="4"/>
  <c r="I391" i="4"/>
  <c r="I390" i="4"/>
  <c r="I389" i="4"/>
  <c r="I388" i="4"/>
  <c r="I387" i="4"/>
  <c r="I386" i="4"/>
  <c r="I385" i="4"/>
  <c r="I384" i="4"/>
  <c r="I383" i="4"/>
  <c r="I382" i="4"/>
  <c r="I381" i="4"/>
  <c r="I380" i="4"/>
  <c r="I379" i="4"/>
  <c r="I378" i="4"/>
  <c r="I377" i="4"/>
  <c r="I376" i="4"/>
  <c r="I375" i="4"/>
  <c r="I374" i="4"/>
  <c r="I373" i="4"/>
  <c r="I372" i="4"/>
  <c r="I371" i="4"/>
  <c r="I370" i="4"/>
  <c r="I369" i="4"/>
  <c r="I368" i="4"/>
  <c r="I367" i="4"/>
  <c r="I366" i="4"/>
  <c r="I365" i="4"/>
  <c r="I364" i="4"/>
  <c r="I363" i="4"/>
  <c r="I362" i="4"/>
  <c r="I361" i="4"/>
  <c r="I360" i="4"/>
  <c r="I359" i="4"/>
  <c r="I358" i="4"/>
  <c r="I357" i="4"/>
  <c r="I356" i="4"/>
  <c r="I355" i="4"/>
  <c r="I354" i="4"/>
  <c r="I353" i="4"/>
  <c r="I352" i="4"/>
  <c r="I351" i="4"/>
  <c r="I350" i="4"/>
  <c r="I349" i="4"/>
  <c r="I348" i="4"/>
  <c r="I347" i="4"/>
  <c r="I346" i="4"/>
  <c r="I345" i="4"/>
  <c r="I344" i="4"/>
  <c r="I343" i="4"/>
  <c r="I342" i="4"/>
  <c r="I341" i="4"/>
  <c r="I340" i="4"/>
  <c r="I339" i="4"/>
  <c r="I338" i="4"/>
  <c r="I337" i="4"/>
  <c r="I336" i="4"/>
  <c r="I335" i="4"/>
  <c r="I334" i="4"/>
  <c r="I333" i="4"/>
  <c r="I332" i="4"/>
  <c r="I331" i="4"/>
  <c r="I330" i="4"/>
  <c r="I329" i="4"/>
  <c r="I328" i="4"/>
  <c r="I327" i="4"/>
  <c r="I326" i="4"/>
  <c r="I325" i="4"/>
  <c r="I324" i="4"/>
  <c r="I323" i="4"/>
  <c r="I322" i="4"/>
  <c r="I321" i="4"/>
  <c r="I320" i="4"/>
  <c r="I319" i="4"/>
  <c r="I318" i="4"/>
  <c r="I317" i="4"/>
  <c r="I316" i="4"/>
  <c r="I315" i="4"/>
  <c r="I314" i="4"/>
  <c r="I313" i="4"/>
  <c r="I312" i="4"/>
  <c r="I311" i="4"/>
  <c r="I310" i="4"/>
  <c r="I309" i="4"/>
  <c r="I308" i="4"/>
  <c r="I307" i="4"/>
  <c r="I306" i="4"/>
  <c r="I305" i="4"/>
  <c r="I304" i="4"/>
  <c r="I303" i="4"/>
  <c r="I302" i="4"/>
  <c r="I301" i="4"/>
  <c r="I300" i="4"/>
  <c r="I299" i="4"/>
  <c r="I298" i="4"/>
  <c r="I297" i="4"/>
  <c r="I296" i="4"/>
  <c r="I295" i="4"/>
  <c r="I294" i="4"/>
  <c r="I293" i="4"/>
  <c r="I292" i="4"/>
  <c r="I291" i="4"/>
  <c r="I290" i="4"/>
  <c r="I289" i="4"/>
  <c r="I288" i="4"/>
  <c r="I287" i="4"/>
  <c r="I286" i="4"/>
  <c r="I285" i="4"/>
  <c r="I284" i="4"/>
  <c r="I283" i="4"/>
  <c r="I282" i="4"/>
  <c r="I281" i="4"/>
  <c r="I280" i="4"/>
  <c r="I279" i="4"/>
  <c r="I278" i="4"/>
  <c r="I277" i="4"/>
  <c r="I276" i="4"/>
  <c r="I275" i="4"/>
  <c r="I274" i="4"/>
  <c r="I273" i="4"/>
  <c r="I272" i="4"/>
  <c r="I271" i="4"/>
  <c r="I270" i="4"/>
  <c r="I269" i="4"/>
  <c r="I268" i="4"/>
  <c r="I267" i="4"/>
  <c r="I266" i="4"/>
  <c r="I265" i="4"/>
  <c r="I264" i="4"/>
  <c r="I263" i="4"/>
  <c r="I262" i="4"/>
  <c r="I261" i="4"/>
  <c r="I260" i="4"/>
  <c r="I259" i="4"/>
  <c r="I258" i="4"/>
  <c r="I257" i="4"/>
  <c r="I256" i="4"/>
  <c r="I255" i="4"/>
  <c r="I254" i="4"/>
  <c r="I253" i="4"/>
  <c r="I252" i="4"/>
  <c r="I251" i="4"/>
  <c r="I250" i="4"/>
  <c r="I249" i="4"/>
  <c r="I248" i="4"/>
  <c r="I247" i="4"/>
  <c r="I246" i="4"/>
  <c r="I245" i="4"/>
  <c r="I244" i="4"/>
  <c r="I243" i="4"/>
  <c r="I242" i="4"/>
  <c r="I241" i="4"/>
  <c r="I240" i="4"/>
  <c r="I239" i="4"/>
  <c r="I238" i="4"/>
  <c r="I237" i="4"/>
  <c r="I236" i="4"/>
  <c r="I235" i="4"/>
  <c r="I234" i="4"/>
  <c r="I233" i="4"/>
  <c r="I232" i="4"/>
  <c r="I231" i="4"/>
  <c r="I230" i="4"/>
  <c r="I229" i="4"/>
  <c r="I228" i="4"/>
  <c r="I227" i="4"/>
  <c r="I226" i="4"/>
  <c r="I225" i="4"/>
  <c r="I224" i="4"/>
  <c r="I223" i="4"/>
  <c r="I222" i="4"/>
  <c r="I221" i="4"/>
  <c r="I220" i="4"/>
  <c r="I219" i="4"/>
  <c r="I218" i="4"/>
  <c r="I217" i="4"/>
  <c r="I216" i="4"/>
  <c r="I215" i="4"/>
  <c r="I214" i="4"/>
  <c r="I213" i="4"/>
  <c r="I212" i="4"/>
  <c r="I211" i="4"/>
  <c r="I210" i="4"/>
  <c r="I209" i="4"/>
  <c r="I208" i="4"/>
  <c r="I207" i="4"/>
  <c r="I206" i="4"/>
  <c r="I205" i="4"/>
  <c r="I204" i="4"/>
  <c r="I203" i="4"/>
  <c r="I202" i="4"/>
  <c r="I201" i="4"/>
  <c r="I200" i="4"/>
  <c r="I199" i="4"/>
  <c r="I198" i="4"/>
  <c r="I197" i="4"/>
  <c r="I196" i="4"/>
  <c r="I195" i="4"/>
  <c r="I194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1" i="4"/>
  <c r="I170" i="4"/>
  <c r="I169" i="4"/>
  <c r="I168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G3396" i="4"/>
  <c r="G3395" i="4"/>
  <c r="G3394" i="4"/>
  <c r="G3393" i="4"/>
  <c r="G3392" i="4"/>
  <c r="G3391" i="4"/>
  <c r="G3390" i="4"/>
  <c r="G3389" i="4"/>
  <c r="G3388" i="4"/>
  <c r="G3387" i="4"/>
  <c r="G3386" i="4"/>
  <c r="G3385" i="4"/>
  <c r="G3384" i="4"/>
  <c r="G3383" i="4"/>
  <c r="G3382" i="4"/>
  <c r="G3381" i="4"/>
  <c r="G3380" i="4"/>
  <c r="G3379" i="4"/>
  <c r="G3378" i="4"/>
  <c r="G3377" i="4"/>
  <c r="G3376" i="4"/>
  <c r="G3375" i="4"/>
  <c r="G3374" i="4"/>
  <c r="G3373" i="4"/>
  <c r="G3372" i="4"/>
  <c r="G3371" i="4"/>
  <c r="G3370" i="4"/>
  <c r="G3369" i="4"/>
  <c r="G3368" i="4"/>
  <c r="G3367" i="4"/>
  <c r="G3366" i="4"/>
  <c r="G3365" i="4"/>
  <c r="G3364" i="4"/>
  <c r="G3363" i="4"/>
  <c r="G3362" i="4"/>
  <c r="G3361" i="4"/>
  <c r="G3360" i="4"/>
  <c r="G3359" i="4"/>
  <c r="G3358" i="4"/>
  <c r="G3357" i="4"/>
  <c r="G3356" i="4"/>
  <c r="G3355" i="4"/>
  <c r="G3354" i="4"/>
  <c r="G3353" i="4"/>
  <c r="G3352" i="4"/>
  <c r="G3351" i="4"/>
  <c r="G3350" i="4"/>
  <c r="G3349" i="4"/>
  <c r="G3348" i="4"/>
  <c r="G3347" i="4"/>
  <c r="G3346" i="4"/>
  <c r="G3345" i="4"/>
  <c r="G3344" i="4"/>
  <c r="G3343" i="4"/>
  <c r="G3342" i="4"/>
  <c r="G3341" i="4"/>
  <c r="G3340" i="4"/>
  <c r="G3339" i="4"/>
  <c r="G3338" i="4"/>
  <c r="G3337" i="4"/>
  <c r="G3336" i="4"/>
  <c r="G3335" i="4"/>
  <c r="G3334" i="4"/>
  <c r="G3333" i="4"/>
  <c r="G3332" i="4"/>
  <c r="G3331" i="4"/>
  <c r="G3330" i="4"/>
  <c r="G3329" i="4"/>
  <c r="G3328" i="4"/>
  <c r="G3327" i="4"/>
  <c r="G3326" i="4"/>
  <c r="G3325" i="4"/>
  <c r="G3324" i="4"/>
  <c r="G3323" i="4"/>
  <c r="G3322" i="4"/>
  <c r="G3321" i="4"/>
  <c r="G3320" i="4"/>
  <c r="G3319" i="4"/>
  <c r="G3318" i="4"/>
  <c r="G3317" i="4"/>
  <c r="G3316" i="4"/>
  <c r="G3315" i="4"/>
  <c r="G3314" i="4"/>
  <c r="G3313" i="4"/>
  <c r="G3312" i="4"/>
  <c r="G3311" i="4"/>
  <c r="G3310" i="4"/>
  <c r="G3309" i="4"/>
  <c r="G3308" i="4"/>
  <c r="G3307" i="4"/>
  <c r="G3306" i="4"/>
  <c r="G3305" i="4"/>
  <c r="G3304" i="4"/>
  <c r="G3303" i="4"/>
  <c r="G3302" i="4"/>
  <c r="G3301" i="4"/>
  <c r="G3300" i="4"/>
  <c r="G3299" i="4"/>
  <c r="G3298" i="4"/>
  <c r="G3297" i="4"/>
  <c r="G3296" i="4"/>
  <c r="G3295" i="4"/>
  <c r="G3294" i="4"/>
  <c r="G3293" i="4"/>
  <c r="G3292" i="4"/>
  <c r="G3291" i="4"/>
  <c r="G3290" i="4"/>
  <c r="G3289" i="4"/>
  <c r="G3288" i="4"/>
  <c r="G3287" i="4"/>
  <c r="G3286" i="4"/>
  <c r="G3285" i="4"/>
  <c r="G3284" i="4"/>
  <c r="G3283" i="4"/>
  <c r="G3282" i="4"/>
  <c r="G3281" i="4"/>
  <c r="G3280" i="4"/>
  <c r="G3279" i="4"/>
  <c r="G3278" i="4"/>
  <c r="G3277" i="4"/>
  <c r="G3276" i="4"/>
  <c r="G3275" i="4"/>
  <c r="G3274" i="4"/>
  <c r="G3273" i="4"/>
  <c r="G3272" i="4"/>
  <c r="G3271" i="4"/>
  <c r="G3270" i="4"/>
  <c r="G3269" i="4"/>
  <c r="G3268" i="4"/>
  <c r="G3267" i="4"/>
  <c r="G3266" i="4"/>
  <c r="G3265" i="4"/>
  <c r="G3264" i="4"/>
  <c r="G3263" i="4"/>
  <c r="G3262" i="4"/>
  <c r="G3261" i="4"/>
  <c r="G3260" i="4"/>
  <c r="G3259" i="4"/>
  <c r="G3258" i="4"/>
  <c r="G3257" i="4"/>
  <c r="G3256" i="4"/>
  <c r="G3255" i="4"/>
  <c r="G3254" i="4"/>
  <c r="G3253" i="4"/>
  <c r="G3252" i="4"/>
  <c r="G3251" i="4"/>
  <c r="G3250" i="4"/>
  <c r="G3249" i="4"/>
  <c r="G3248" i="4"/>
  <c r="G3247" i="4"/>
  <c r="G3246" i="4"/>
  <c r="G3245" i="4"/>
  <c r="G3244" i="4"/>
  <c r="G3243" i="4"/>
  <c r="G3242" i="4"/>
  <c r="G3241" i="4"/>
  <c r="G3240" i="4"/>
  <c r="G3239" i="4"/>
  <c r="G3238" i="4"/>
  <c r="G3237" i="4"/>
  <c r="G3236" i="4"/>
  <c r="G3235" i="4"/>
  <c r="G3234" i="4"/>
  <c r="G3233" i="4"/>
  <c r="G3232" i="4"/>
  <c r="G3231" i="4"/>
  <c r="G3230" i="4"/>
  <c r="G3229" i="4"/>
  <c r="G3228" i="4"/>
  <c r="G3227" i="4"/>
  <c r="G3226" i="4"/>
  <c r="G3225" i="4"/>
  <c r="G3224" i="4"/>
  <c r="G3223" i="4"/>
  <c r="G3222" i="4"/>
  <c r="G3221" i="4"/>
  <c r="G3220" i="4"/>
  <c r="G3219" i="4"/>
  <c r="G3218" i="4"/>
  <c r="G3217" i="4"/>
  <c r="G3216" i="4"/>
  <c r="G3215" i="4"/>
  <c r="G3214" i="4"/>
  <c r="G3213" i="4"/>
  <c r="G3212" i="4"/>
  <c r="G3211" i="4"/>
  <c r="G3210" i="4"/>
  <c r="G3209" i="4"/>
  <c r="G3208" i="4"/>
  <c r="G3207" i="4"/>
  <c r="G3206" i="4"/>
  <c r="G3205" i="4"/>
  <c r="G3204" i="4"/>
  <c r="G3203" i="4"/>
  <c r="G3202" i="4"/>
  <c r="G3201" i="4"/>
  <c r="G3200" i="4"/>
  <c r="G3199" i="4"/>
  <c r="G3198" i="4"/>
  <c r="G3197" i="4"/>
  <c r="G3196" i="4"/>
  <c r="G3195" i="4"/>
  <c r="G3194" i="4"/>
  <c r="G3193" i="4"/>
  <c r="G3192" i="4"/>
  <c r="G3191" i="4"/>
  <c r="G3190" i="4"/>
  <c r="G3189" i="4"/>
  <c r="G3188" i="4"/>
  <c r="G3187" i="4"/>
  <c r="G3186" i="4"/>
  <c r="G3185" i="4"/>
  <c r="G3184" i="4"/>
  <c r="G3183" i="4"/>
  <c r="G3182" i="4"/>
  <c r="G3181" i="4"/>
  <c r="G3180" i="4"/>
  <c r="G3179" i="4"/>
  <c r="G3178" i="4"/>
  <c r="G3177" i="4"/>
  <c r="G3176" i="4"/>
  <c r="G3175" i="4"/>
  <c r="G3174" i="4"/>
  <c r="G3173" i="4"/>
  <c r="G3172" i="4"/>
  <c r="G3171" i="4"/>
  <c r="G3170" i="4"/>
  <c r="G3169" i="4"/>
  <c r="G3168" i="4"/>
  <c r="G3167" i="4"/>
  <c r="G3166" i="4"/>
  <c r="G3165" i="4"/>
  <c r="G3164" i="4"/>
  <c r="G3163" i="4"/>
  <c r="G3162" i="4"/>
  <c r="G3161" i="4"/>
  <c r="G3160" i="4"/>
  <c r="G3159" i="4"/>
  <c r="G3158" i="4"/>
  <c r="G3157" i="4"/>
  <c r="G3156" i="4"/>
  <c r="G3155" i="4"/>
  <c r="G3154" i="4"/>
  <c r="G3153" i="4"/>
  <c r="G3152" i="4"/>
  <c r="G3151" i="4"/>
  <c r="G3150" i="4"/>
  <c r="G3149" i="4"/>
  <c r="G3148" i="4"/>
  <c r="G3147" i="4"/>
  <c r="G3146" i="4"/>
  <c r="G3145" i="4"/>
  <c r="G3144" i="4"/>
  <c r="G3143" i="4"/>
  <c r="G3142" i="4"/>
  <c r="G3141" i="4"/>
  <c r="G3140" i="4"/>
  <c r="G3139" i="4"/>
  <c r="G3138" i="4"/>
  <c r="G3137" i="4"/>
  <c r="G3136" i="4"/>
  <c r="G3135" i="4"/>
  <c r="G3134" i="4"/>
  <c r="G3133" i="4"/>
  <c r="G3132" i="4"/>
  <c r="G3131" i="4"/>
  <c r="G3130" i="4"/>
  <c r="G3129" i="4"/>
  <c r="G3128" i="4"/>
  <c r="G3127" i="4"/>
  <c r="G3126" i="4"/>
  <c r="G3125" i="4"/>
  <c r="G3124" i="4"/>
  <c r="G3123" i="4"/>
  <c r="G3122" i="4"/>
  <c r="G3121" i="4"/>
  <c r="G3120" i="4"/>
  <c r="G3119" i="4"/>
  <c r="G3118" i="4"/>
  <c r="G3117" i="4"/>
  <c r="G3116" i="4"/>
  <c r="G3115" i="4"/>
  <c r="G3114" i="4"/>
  <c r="G3113" i="4"/>
  <c r="G3112" i="4"/>
  <c r="G3111" i="4"/>
  <c r="G3110" i="4"/>
  <c r="G3109" i="4"/>
  <c r="G3108" i="4"/>
  <c r="G3107" i="4"/>
  <c r="G3106" i="4"/>
  <c r="G3105" i="4"/>
  <c r="G3104" i="4"/>
  <c r="G3103" i="4"/>
  <c r="G3102" i="4"/>
  <c r="G3101" i="4"/>
  <c r="G3100" i="4"/>
  <c r="G3099" i="4"/>
  <c r="G3098" i="4"/>
  <c r="G3097" i="4"/>
  <c r="G3096" i="4"/>
  <c r="G3095" i="4"/>
  <c r="G3094" i="4"/>
  <c r="G3093" i="4"/>
  <c r="G3092" i="4"/>
  <c r="G3091" i="4"/>
  <c r="G3090" i="4"/>
  <c r="G3089" i="4"/>
  <c r="G3088" i="4"/>
  <c r="G3087" i="4"/>
  <c r="G3086" i="4"/>
  <c r="G3085" i="4"/>
  <c r="G3084" i="4"/>
  <c r="G3083" i="4"/>
  <c r="G3082" i="4"/>
  <c r="G3081" i="4"/>
  <c r="G3080" i="4"/>
  <c r="G3079" i="4"/>
  <c r="G3078" i="4"/>
  <c r="G3077" i="4"/>
  <c r="G3076" i="4"/>
  <c r="G3075" i="4"/>
  <c r="G3074" i="4"/>
  <c r="G3073" i="4"/>
  <c r="G3072" i="4"/>
  <c r="G3071" i="4"/>
  <c r="G3070" i="4"/>
  <c r="G3069" i="4"/>
  <c r="G3068" i="4"/>
  <c r="G3067" i="4"/>
  <c r="G3066" i="4"/>
  <c r="G3065" i="4"/>
  <c r="G3064" i="4"/>
  <c r="G3063" i="4"/>
  <c r="G3062" i="4"/>
  <c r="G3061" i="4"/>
  <c r="G3060" i="4"/>
  <c r="G3059" i="4"/>
  <c r="G3058" i="4"/>
  <c r="G3057" i="4"/>
  <c r="G3056" i="4"/>
  <c r="G3055" i="4"/>
  <c r="G3054" i="4"/>
  <c r="G3053" i="4"/>
  <c r="G3052" i="4"/>
  <c r="G3051" i="4"/>
  <c r="G3050" i="4"/>
  <c r="G3049" i="4"/>
  <c r="G3048" i="4"/>
  <c r="G3047" i="4"/>
  <c r="G3046" i="4"/>
  <c r="G3045" i="4"/>
  <c r="G3044" i="4"/>
  <c r="G3043" i="4"/>
  <c r="G3042" i="4"/>
  <c r="G3041" i="4"/>
  <c r="G3040" i="4"/>
  <c r="G3039" i="4"/>
  <c r="G3038" i="4"/>
  <c r="G3037" i="4"/>
  <c r="G3036" i="4"/>
  <c r="G3035" i="4"/>
  <c r="G3034" i="4"/>
  <c r="G3033" i="4"/>
  <c r="G3032" i="4"/>
  <c r="G3031" i="4"/>
  <c r="G3030" i="4"/>
  <c r="G3029" i="4"/>
  <c r="G3028" i="4"/>
  <c r="G3027" i="4"/>
  <c r="G3026" i="4"/>
  <c r="G3025" i="4"/>
  <c r="G3024" i="4"/>
  <c r="G3023" i="4"/>
  <c r="G3022" i="4"/>
  <c r="G3021" i="4"/>
  <c r="G3020" i="4"/>
  <c r="G3019" i="4"/>
  <c r="G3018" i="4"/>
  <c r="G3017" i="4"/>
  <c r="G3016" i="4"/>
  <c r="G3015" i="4"/>
  <c r="G3014" i="4"/>
  <c r="G3013" i="4"/>
  <c r="G3012" i="4"/>
  <c r="G3011" i="4"/>
  <c r="G3010" i="4"/>
  <c r="G3009" i="4"/>
  <c r="G3008" i="4"/>
  <c r="G3007" i="4"/>
  <c r="G3006" i="4"/>
  <c r="G3005" i="4"/>
  <c r="G3004" i="4"/>
  <c r="G3003" i="4"/>
  <c r="G3002" i="4"/>
  <c r="G3001" i="4"/>
  <c r="G3000" i="4"/>
  <c r="G2999" i="4"/>
  <c r="G2998" i="4"/>
  <c r="G2997" i="4"/>
  <c r="G2996" i="4"/>
  <c r="G2995" i="4"/>
  <c r="G2994" i="4"/>
  <c r="G2993" i="4"/>
  <c r="G2992" i="4"/>
  <c r="G2991" i="4"/>
  <c r="G2990" i="4"/>
  <c r="G2989" i="4"/>
  <c r="G2988" i="4"/>
  <c r="G2987" i="4"/>
  <c r="G2986" i="4"/>
  <c r="G2985" i="4"/>
  <c r="G2984" i="4"/>
  <c r="G2983" i="4"/>
  <c r="G2982" i="4"/>
  <c r="G2981" i="4"/>
  <c r="G2980" i="4"/>
  <c r="G2979" i="4"/>
  <c r="G2978" i="4"/>
  <c r="G2977" i="4"/>
  <c r="G2976" i="4"/>
  <c r="G2975" i="4"/>
  <c r="G2974" i="4"/>
  <c r="G2973" i="4"/>
  <c r="G2972" i="4"/>
  <c r="G2971" i="4"/>
  <c r="G2970" i="4"/>
  <c r="G2969" i="4"/>
  <c r="G2968" i="4"/>
  <c r="G2967" i="4"/>
  <c r="G2966" i="4"/>
  <c r="G2965" i="4"/>
  <c r="G2964" i="4"/>
  <c r="G2963" i="4"/>
  <c r="G2962" i="4"/>
  <c r="G2961" i="4"/>
  <c r="G2960" i="4"/>
  <c r="G2959" i="4"/>
  <c r="G2958" i="4"/>
  <c r="G2957" i="4"/>
  <c r="G2956" i="4"/>
  <c r="G2955" i="4"/>
  <c r="G2954" i="4"/>
  <c r="G2953" i="4"/>
  <c r="G2952" i="4"/>
  <c r="G2951" i="4"/>
  <c r="G2950" i="4"/>
  <c r="G2949" i="4"/>
  <c r="G2948" i="4"/>
  <c r="G2947" i="4"/>
  <c r="G2946" i="4"/>
  <c r="G2945" i="4"/>
  <c r="G2944" i="4"/>
  <c r="G2943" i="4"/>
  <c r="G2942" i="4"/>
  <c r="G2941" i="4"/>
  <c r="G2940" i="4"/>
  <c r="G2939" i="4"/>
  <c r="G2938" i="4"/>
  <c r="G2937" i="4"/>
  <c r="G2936" i="4"/>
  <c r="G2935" i="4"/>
  <c r="G2934" i="4"/>
  <c r="G2933" i="4"/>
  <c r="G2932" i="4"/>
  <c r="G2931" i="4"/>
  <c r="G2930" i="4"/>
  <c r="G2929" i="4"/>
  <c r="G2928" i="4"/>
  <c r="G2927" i="4"/>
  <c r="G2926" i="4"/>
  <c r="G2925" i="4"/>
  <c r="G2924" i="4"/>
  <c r="G2923" i="4"/>
  <c r="G2922" i="4"/>
  <c r="G2921" i="4"/>
  <c r="G2920" i="4"/>
  <c r="G2919" i="4"/>
  <c r="G2918" i="4"/>
  <c r="G2917" i="4"/>
  <c r="G2916" i="4"/>
  <c r="G2915" i="4"/>
  <c r="G2914" i="4"/>
  <c r="G2913" i="4"/>
  <c r="G2912" i="4"/>
  <c r="G2911" i="4"/>
  <c r="G2910" i="4"/>
  <c r="G2909" i="4"/>
  <c r="G2908" i="4"/>
  <c r="G2907" i="4"/>
  <c r="G2906" i="4"/>
  <c r="G2905" i="4"/>
  <c r="G2904" i="4"/>
  <c r="G2903" i="4"/>
  <c r="G2902" i="4"/>
  <c r="G2901" i="4"/>
  <c r="G2900" i="4"/>
  <c r="G2899" i="4"/>
  <c r="G2898" i="4"/>
  <c r="G2897" i="4"/>
  <c r="G2896" i="4"/>
  <c r="G2895" i="4"/>
  <c r="G2894" i="4"/>
  <c r="G2893" i="4"/>
  <c r="G2892" i="4"/>
  <c r="G2891" i="4"/>
  <c r="G2890" i="4"/>
  <c r="G2889" i="4"/>
  <c r="G2888" i="4"/>
  <c r="G2887" i="4"/>
  <c r="G2886" i="4"/>
  <c r="G2885" i="4"/>
  <c r="G2884" i="4"/>
  <c r="G2883" i="4"/>
  <c r="G2882" i="4"/>
  <c r="G2881" i="4"/>
  <c r="G2880" i="4"/>
  <c r="G2879" i="4"/>
  <c r="G2878" i="4"/>
  <c r="G2877" i="4"/>
  <c r="G2876" i="4"/>
  <c r="G2875" i="4"/>
  <c r="G2874" i="4"/>
  <c r="G2873" i="4"/>
  <c r="G2872" i="4"/>
  <c r="G2871" i="4"/>
  <c r="G2870" i="4"/>
  <c r="G2869" i="4"/>
  <c r="G2868" i="4"/>
  <c r="G2867" i="4"/>
  <c r="G2866" i="4"/>
  <c r="G2865" i="4"/>
  <c r="G2864" i="4"/>
  <c r="G2863" i="4"/>
  <c r="G2862" i="4"/>
  <c r="G2861" i="4"/>
  <c r="G2860" i="4"/>
  <c r="G2859" i="4"/>
  <c r="G2858" i="4"/>
  <c r="G2857" i="4"/>
  <c r="G2856" i="4"/>
  <c r="G2855" i="4"/>
  <c r="G2854" i="4"/>
  <c r="G2853" i="4"/>
  <c r="G2852" i="4"/>
  <c r="G2851" i="4"/>
  <c r="G2850" i="4"/>
  <c r="G2849" i="4"/>
  <c r="G2848" i="4"/>
  <c r="G2847" i="4"/>
  <c r="G2846" i="4"/>
  <c r="G2845" i="4"/>
  <c r="G2844" i="4"/>
  <c r="G2843" i="4"/>
  <c r="G2842" i="4"/>
  <c r="G2841" i="4"/>
  <c r="G2840" i="4"/>
  <c r="G2839" i="4"/>
  <c r="G2838" i="4"/>
  <c r="G2837" i="4"/>
  <c r="G2836" i="4"/>
  <c r="G2835" i="4"/>
  <c r="G2834" i="4"/>
  <c r="G2833" i="4"/>
  <c r="G2832" i="4"/>
  <c r="G2831" i="4"/>
  <c r="G2830" i="4"/>
  <c r="G2829" i="4"/>
  <c r="G2828" i="4"/>
  <c r="G2827" i="4"/>
  <c r="G2826" i="4"/>
  <c r="G2825" i="4"/>
  <c r="G2824" i="4"/>
  <c r="G2823" i="4"/>
  <c r="G2822" i="4"/>
  <c r="G2821" i="4"/>
  <c r="G2820" i="4"/>
  <c r="G2819" i="4"/>
  <c r="G2818" i="4"/>
  <c r="G2817" i="4"/>
  <c r="G2816" i="4"/>
  <c r="G2815" i="4"/>
  <c r="G2814" i="4"/>
  <c r="G2813" i="4"/>
  <c r="G2812" i="4"/>
  <c r="G2811" i="4"/>
  <c r="G2810" i="4"/>
  <c r="G2809" i="4"/>
  <c r="G2808" i="4"/>
  <c r="G2807" i="4"/>
  <c r="G2806" i="4"/>
  <c r="G2805" i="4"/>
  <c r="G2804" i="4"/>
  <c r="G2803" i="4"/>
  <c r="G2802" i="4"/>
  <c r="G2801" i="4"/>
  <c r="G2800" i="4"/>
  <c r="G2799" i="4"/>
  <c r="G2798" i="4"/>
  <c r="G2797" i="4"/>
  <c r="G2796" i="4"/>
  <c r="G2795" i="4"/>
  <c r="G2794" i="4"/>
  <c r="G2793" i="4"/>
  <c r="G2792" i="4"/>
  <c r="G2791" i="4"/>
  <c r="G2790" i="4"/>
  <c r="G2789" i="4"/>
  <c r="G2788" i="4"/>
  <c r="G2787" i="4"/>
  <c r="G2786" i="4"/>
  <c r="G2785" i="4"/>
  <c r="G2784" i="4"/>
  <c r="G2783" i="4"/>
  <c r="G2782" i="4"/>
  <c r="G2781" i="4"/>
  <c r="G2780" i="4"/>
  <c r="G2779" i="4"/>
  <c r="G2778" i="4"/>
  <c r="G2777" i="4"/>
  <c r="G2776" i="4"/>
  <c r="G2775" i="4"/>
  <c r="G2774" i="4"/>
  <c r="G2773" i="4"/>
  <c r="G2772" i="4"/>
  <c r="G2771" i="4"/>
  <c r="G2770" i="4"/>
  <c r="G2769" i="4"/>
  <c r="G2768" i="4"/>
  <c r="G2767" i="4"/>
  <c r="G2766" i="4"/>
  <c r="G2765" i="4"/>
  <c r="G2764" i="4"/>
  <c r="G2763" i="4"/>
  <c r="G2762" i="4"/>
  <c r="G2761" i="4"/>
  <c r="G2760" i="4"/>
  <c r="G2759" i="4"/>
  <c r="G2758" i="4"/>
  <c r="G2757" i="4"/>
  <c r="G2756" i="4"/>
  <c r="G2755" i="4"/>
  <c r="G2754" i="4"/>
  <c r="G2753" i="4"/>
  <c r="G2752" i="4"/>
  <c r="G2751" i="4"/>
  <c r="G2750" i="4"/>
  <c r="G2749" i="4"/>
  <c r="G2748" i="4"/>
  <c r="G2747" i="4"/>
  <c r="G2746" i="4"/>
  <c r="G2745" i="4"/>
  <c r="G2744" i="4"/>
  <c r="G2743" i="4"/>
  <c r="G2742" i="4"/>
  <c r="G2741" i="4"/>
  <c r="G2740" i="4"/>
  <c r="G2739" i="4"/>
  <c r="G2738" i="4"/>
  <c r="G2737" i="4"/>
  <c r="G2736" i="4"/>
  <c r="G2735" i="4"/>
  <c r="G2734" i="4"/>
  <c r="G2733" i="4"/>
  <c r="G2732" i="4"/>
  <c r="G2731" i="4"/>
  <c r="G2730" i="4"/>
  <c r="G2729" i="4"/>
  <c r="G2728" i="4"/>
  <c r="G2727" i="4"/>
  <c r="G2726" i="4"/>
  <c r="G2725" i="4"/>
  <c r="G2724" i="4"/>
  <c r="G2723" i="4"/>
  <c r="G2722" i="4"/>
  <c r="G2721" i="4"/>
  <c r="G2720" i="4"/>
  <c r="G2719" i="4"/>
  <c r="G2718" i="4"/>
  <c r="G2717" i="4"/>
  <c r="G2716" i="4"/>
  <c r="G2715" i="4"/>
  <c r="G2714" i="4"/>
  <c r="G2713" i="4"/>
  <c r="G2712" i="4"/>
  <c r="G2711" i="4"/>
  <c r="G2710" i="4"/>
  <c r="G2709" i="4"/>
  <c r="G2708" i="4"/>
  <c r="G2707" i="4"/>
  <c r="G2706" i="4"/>
  <c r="G2705" i="4"/>
  <c r="G2704" i="4"/>
  <c r="G2703" i="4"/>
  <c r="G2702" i="4"/>
  <c r="G2701" i="4"/>
  <c r="G2700" i="4"/>
  <c r="G2699" i="4"/>
  <c r="G2698" i="4"/>
  <c r="G2697" i="4"/>
  <c r="G2696" i="4"/>
  <c r="G2695" i="4"/>
  <c r="G2694" i="4"/>
  <c r="G2693" i="4"/>
  <c r="G2692" i="4"/>
  <c r="G2691" i="4"/>
  <c r="G2690" i="4"/>
  <c r="G2689" i="4"/>
  <c r="G2688" i="4"/>
  <c r="G2687" i="4"/>
  <c r="G2686" i="4"/>
  <c r="G2685" i="4"/>
  <c r="G2684" i="4"/>
  <c r="G2683" i="4"/>
  <c r="G2682" i="4"/>
  <c r="G2681" i="4"/>
  <c r="G2680" i="4"/>
  <c r="G2679" i="4"/>
  <c r="G2678" i="4"/>
  <c r="G2677" i="4"/>
  <c r="G2676" i="4"/>
  <c r="G2675" i="4"/>
  <c r="G2674" i="4"/>
  <c r="G2673" i="4"/>
  <c r="G2672" i="4"/>
  <c r="G2671" i="4"/>
  <c r="G2670" i="4"/>
  <c r="G2669" i="4"/>
  <c r="G2668" i="4"/>
  <c r="G2667" i="4"/>
  <c r="G2666" i="4"/>
  <c r="G2665" i="4"/>
  <c r="G2664" i="4"/>
  <c r="G2663" i="4"/>
  <c r="G2662" i="4"/>
  <c r="G2661" i="4"/>
  <c r="G2660" i="4"/>
  <c r="G2659" i="4"/>
  <c r="G2658" i="4"/>
  <c r="G2657" i="4"/>
  <c r="G2656" i="4"/>
  <c r="G2655" i="4"/>
  <c r="G2654" i="4"/>
  <c r="G2653" i="4"/>
  <c r="G2652" i="4"/>
  <c r="G2651" i="4"/>
  <c r="G2650" i="4"/>
  <c r="G2649" i="4"/>
  <c r="G2648" i="4"/>
  <c r="G2647" i="4"/>
  <c r="G2646" i="4"/>
  <c r="G2645" i="4"/>
  <c r="G2644" i="4"/>
  <c r="G2643" i="4"/>
  <c r="G2642" i="4"/>
  <c r="G2641" i="4"/>
  <c r="G2640" i="4"/>
  <c r="G2639" i="4"/>
  <c r="G2638" i="4"/>
  <c r="G2637" i="4"/>
  <c r="G2636" i="4"/>
  <c r="G2635" i="4"/>
  <c r="G2634" i="4"/>
  <c r="G2633" i="4"/>
  <c r="G2632" i="4"/>
  <c r="G2631" i="4"/>
  <c r="G2630" i="4"/>
  <c r="G2629" i="4"/>
  <c r="G2628" i="4"/>
  <c r="G2627" i="4"/>
  <c r="G2626" i="4"/>
  <c r="G2625" i="4"/>
  <c r="G2624" i="4"/>
  <c r="G2623" i="4"/>
  <c r="G2622" i="4"/>
  <c r="G2621" i="4"/>
  <c r="G2620" i="4"/>
  <c r="G2619" i="4"/>
  <c r="G2618" i="4"/>
  <c r="G2617" i="4"/>
  <c r="G2616" i="4"/>
  <c r="G2615" i="4"/>
  <c r="G2614" i="4"/>
  <c r="G2613" i="4"/>
  <c r="G2612" i="4"/>
  <c r="G2611" i="4"/>
  <c r="G2610" i="4"/>
  <c r="G2609" i="4"/>
  <c r="G2608" i="4"/>
  <c r="G2607" i="4"/>
  <c r="G2606" i="4"/>
  <c r="G2605" i="4"/>
  <c r="G2604" i="4"/>
  <c r="G2603" i="4"/>
  <c r="G2602" i="4"/>
  <c r="G2601" i="4"/>
  <c r="G2600" i="4"/>
  <c r="G2599" i="4"/>
  <c r="G2598" i="4"/>
  <c r="G2597" i="4"/>
  <c r="G2596" i="4"/>
  <c r="G2595" i="4"/>
  <c r="G2594" i="4"/>
  <c r="G2593" i="4"/>
  <c r="G2592" i="4"/>
  <c r="G2591" i="4"/>
  <c r="G2590" i="4"/>
  <c r="G2589" i="4"/>
  <c r="G2588" i="4"/>
  <c r="G2587" i="4"/>
  <c r="G2586" i="4"/>
  <c r="G2585" i="4"/>
  <c r="G2584" i="4"/>
  <c r="G2583" i="4"/>
  <c r="G2582" i="4"/>
  <c r="G2581" i="4"/>
  <c r="G2580" i="4"/>
  <c r="G2579" i="4"/>
  <c r="G2578" i="4"/>
  <c r="G2577" i="4"/>
  <c r="G2576" i="4"/>
  <c r="G2575" i="4"/>
  <c r="G2574" i="4"/>
  <c r="G2573" i="4"/>
  <c r="G2572" i="4"/>
  <c r="G2571" i="4"/>
  <c r="G2570" i="4"/>
  <c r="G2569" i="4"/>
  <c r="G2568" i="4"/>
  <c r="G2567" i="4"/>
  <c r="G2566" i="4"/>
  <c r="G2565" i="4"/>
  <c r="G2564" i="4"/>
  <c r="G2563" i="4"/>
  <c r="G2562" i="4"/>
  <c r="G2561" i="4"/>
  <c r="G2560" i="4"/>
  <c r="G2559" i="4"/>
  <c r="G2558" i="4"/>
  <c r="G2557" i="4"/>
  <c r="G2556" i="4"/>
  <c r="G2555" i="4"/>
  <c r="G2554" i="4"/>
  <c r="G2553" i="4"/>
  <c r="G2552" i="4"/>
  <c r="G2551" i="4"/>
  <c r="G2550" i="4"/>
  <c r="G2549" i="4"/>
  <c r="G2548" i="4"/>
  <c r="G2547" i="4"/>
  <c r="G2546" i="4"/>
  <c r="G2545" i="4"/>
  <c r="G2544" i="4"/>
  <c r="G2543" i="4"/>
  <c r="G2542" i="4"/>
  <c r="G2541" i="4"/>
  <c r="G2540" i="4"/>
  <c r="G2539" i="4"/>
  <c r="G2538" i="4"/>
  <c r="G2537" i="4"/>
  <c r="G2536" i="4"/>
  <c r="G2535" i="4"/>
  <c r="G2534" i="4"/>
  <c r="G2533" i="4"/>
  <c r="G2532" i="4"/>
  <c r="G2531" i="4"/>
  <c r="G2530" i="4"/>
  <c r="G2529" i="4"/>
  <c r="G2528" i="4"/>
  <c r="G2527" i="4"/>
  <c r="G2526" i="4"/>
  <c r="G2525" i="4"/>
  <c r="G2524" i="4"/>
  <c r="G2523" i="4"/>
  <c r="G2522" i="4"/>
  <c r="G2521" i="4"/>
  <c r="G2520" i="4"/>
  <c r="G2519" i="4"/>
  <c r="G2518" i="4"/>
  <c r="G2517" i="4"/>
  <c r="G2516" i="4"/>
  <c r="G2515" i="4"/>
  <c r="G2514" i="4"/>
  <c r="G2513" i="4"/>
  <c r="G2512" i="4"/>
  <c r="G2511" i="4"/>
  <c r="G2510" i="4"/>
  <c r="G2509" i="4"/>
  <c r="G2508" i="4"/>
  <c r="G2507" i="4"/>
  <c r="G2506" i="4"/>
  <c r="G2505" i="4"/>
  <c r="G2504" i="4"/>
  <c r="G2503" i="4"/>
  <c r="G2502" i="4"/>
  <c r="G2501" i="4"/>
  <c r="G2500" i="4"/>
  <c r="G2499" i="4"/>
  <c r="G2498" i="4"/>
  <c r="G2497" i="4"/>
  <c r="G2496" i="4"/>
  <c r="G2495" i="4"/>
  <c r="G2494" i="4"/>
  <c r="G2493" i="4"/>
  <c r="G2492" i="4"/>
  <c r="G2491" i="4"/>
  <c r="G2490" i="4"/>
  <c r="G2489" i="4"/>
  <c r="G2488" i="4"/>
  <c r="G2487" i="4"/>
  <c r="G2486" i="4"/>
  <c r="G2485" i="4"/>
  <c r="G2484" i="4"/>
  <c r="G2483" i="4"/>
  <c r="G2482" i="4"/>
  <c r="G2481" i="4"/>
  <c r="G2480" i="4"/>
  <c r="G2479" i="4"/>
  <c r="G2478" i="4"/>
  <c r="G2477" i="4"/>
  <c r="G2476" i="4"/>
  <c r="G2475" i="4"/>
  <c r="G2474" i="4"/>
  <c r="G2473" i="4"/>
  <c r="G2472" i="4"/>
  <c r="G2471" i="4"/>
  <c r="G2470" i="4"/>
  <c r="G2469" i="4"/>
  <c r="G2468" i="4"/>
  <c r="G2467" i="4"/>
  <c r="G2466" i="4"/>
  <c r="G2465" i="4"/>
  <c r="G2464" i="4"/>
  <c r="G2463" i="4"/>
  <c r="G2462" i="4"/>
  <c r="G2461" i="4"/>
  <c r="G2460" i="4"/>
  <c r="G2459" i="4"/>
  <c r="G2458" i="4"/>
  <c r="G2457" i="4"/>
  <c r="G2456" i="4"/>
  <c r="G2455" i="4"/>
  <c r="G2454" i="4"/>
  <c r="G2453" i="4"/>
  <c r="G2452" i="4"/>
  <c r="G2451" i="4"/>
  <c r="G2450" i="4"/>
  <c r="G2449" i="4"/>
  <c r="G2448" i="4"/>
  <c r="G2447" i="4"/>
  <c r="G2446" i="4"/>
  <c r="G2445" i="4"/>
  <c r="G2444" i="4"/>
  <c r="G2443" i="4"/>
  <c r="G2442" i="4"/>
  <c r="G2441" i="4"/>
  <c r="G2440" i="4"/>
  <c r="G2439" i="4"/>
  <c r="G2438" i="4"/>
  <c r="G2437" i="4"/>
  <c r="G2436" i="4"/>
  <c r="G2435" i="4"/>
  <c r="G2434" i="4"/>
  <c r="G2433" i="4"/>
  <c r="G2432" i="4"/>
  <c r="G2431" i="4"/>
  <c r="G2430" i="4"/>
  <c r="G2429" i="4"/>
  <c r="G2428" i="4"/>
  <c r="G2427" i="4"/>
  <c r="G2426" i="4"/>
  <c r="G2425" i="4"/>
  <c r="G2424" i="4"/>
  <c r="G2423" i="4"/>
  <c r="G2422" i="4"/>
  <c r="G2421" i="4"/>
  <c r="G2420" i="4"/>
  <c r="G2419" i="4"/>
  <c r="G2418" i="4"/>
  <c r="G2417" i="4"/>
  <c r="G2416" i="4"/>
  <c r="G2415" i="4"/>
  <c r="G2414" i="4"/>
  <c r="G2413" i="4"/>
  <c r="G2412" i="4"/>
  <c r="G2411" i="4"/>
  <c r="G2410" i="4"/>
  <c r="G2409" i="4"/>
  <c r="G2408" i="4"/>
  <c r="G2407" i="4"/>
  <c r="G2406" i="4"/>
  <c r="G2405" i="4"/>
  <c r="G2404" i="4"/>
  <c r="G2403" i="4"/>
  <c r="G2402" i="4"/>
  <c r="G2401" i="4"/>
  <c r="G2400" i="4"/>
  <c r="G2399" i="4"/>
  <c r="G2398" i="4"/>
  <c r="G2397" i="4"/>
  <c r="G2396" i="4"/>
  <c r="G2395" i="4"/>
  <c r="G2394" i="4"/>
  <c r="G2393" i="4"/>
  <c r="G2392" i="4"/>
  <c r="G2391" i="4"/>
  <c r="G2390" i="4"/>
  <c r="G2389" i="4"/>
  <c r="G2388" i="4"/>
  <c r="G2387" i="4"/>
  <c r="G2386" i="4"/>
  <c r="G2385" i="4"/>
  <c r="G2384" i="4"/>
  <c r="G2383" i="4"/>
  <c r="G2382" i="4"/>
  <c r="G2381" i="4"/>
  <c r="G2380" i="4"/>
  <c r="G2379" i="4"/>
  <c r="G2378" i="4"/>
  <c r="G2377" i="4"/>
  <c r="G2376" i="4"/>
  <c r="G2375" i="4"/>
  <c r="G2374" i="4"/>
  <c r="G2373" i="4"/>
  <c r="G2372" i="4"/>
  <c r="G2371" i="4"/>
  <c r="G2370" i="4"/>
  <c r="G2369" i="4"/>
  <c r="G2368" i="4"/>
  <c r="G2367" i="4"/>
  <c r="G2366" i="4"/>
  <c r="G2365" i="4"/>
  <c r="G2364" i="4"/>
  <c r="G2363" i="4"/>
  <c r="G2362" i="4"/>
  <c r="G2361" i="4"/>
  <c r="G2360" i="4"/>
  <c r="G2359" i="4"/>
  <c r="G2358" i="4"/>
  <c r="G2357" i="4"/>
  <c r="G2356" i="4"/>
  <c r="G2355" i="4"/>
  <c r="G2354" i="4"/>
  <c r="G2353" i="4"/>
  <c r="G2352" i="4"/>
  <c r="G2351" i="4"/>
  <c r="G2350" i="4"/>
  <c r="G2349" i="4"/>
  <c r="G2348" i="4"/>
  <c r="G2347" i="4"/>
  <c r="G2346" i="4"/>
  <c r="G2345" i="4"/>
  <c r="G2344" i="4"/>
  <c r="G2343" i="4"/>
  <c r="G2342" i="4"/>
  <c r="G2341" i="4"/>
  <c r="G2340" i="4"/>
  <c r="G2339" i="4"/>
  <c r="G2338" i="4"/>
  <c r="G2337" i="4"/>
  <c r="G2336" i="4"/>
  <c r="G2335" i="4"/>
  <c r="G2334" i="4"/>
  <c r="G2333" i="4"/>
  <c r="G2332" i="4"/>
  <c r="G2331" i="4"/>
  <c r="G2330" i="4"/>
  <c r="G2329" i="4"/>
  <c r="G2328" i="4"/>
  <c r="G2327" i="4"/>
  <c r="G2326" i="4"/>
  <c r="G2325" i="4"/>
  <c r="G2324" i="4"/>
  <c r="G2323" i="4"/>
  <c r="G2322" i="4"/>
  <c r="G2321" i="4"/>
  <c r="G2320" i="4"/>
  <c r="G2319" i="4"/>
  <c r="G2318" i="4"/>
  <c r="G2317" i="4"/>
  <c r="G2316" i="4"/>
  <c r="G2315" i="4"/>
  <c r="G2314" i="4"/>
  <c r="G2313" i="4"/>
  <c r="G2312" i="4"/>
  <c r="G2311" i="4"/>
  <c r="G2310" i="4"/>
  <c r="G2309" i="4"/>
  <c r="G2308" i="4"/>
  <c r="G2307" i="4"/>
  <c r="G2306" i="4"/>
  <c r="G2305" i="4"/>
  <c r="G2304" i="4"/>
  <c r="G2303" i="4"/>
  <c r="G2302" i="4"/>
  <c r="G2301" i="4"/>
  <c r="G2300" i="4"/>
  <c r="G2299" i="4"/>
  <c r="G2298" i="4"/>
  <c r="G2297" i="4"/>
  <c r="G2296" i="4"/>
  <c r="G2295" i="4"/>
  <c r="G2294" i="4"/>
  <c r="G2293" i="4"/>
  <c r="G2292" i="4"/>
  <c r="G2291" i="4"/>
  <c r="G2290" i="4"/>
  <c r="G2289" i="4"/>
  <c r="G2288" i="4"/>
  <c r="G2287" i="4"/>
  <c r="G2286" i="4"/>
  <c r="G2285" i="4"/>
  <c r="G2284" i="4"/>
  <c r="G2283" i="4"/>
  <c r="G2282" i="4"/>
  <c r="G2281" i="4"/>
  <c r="G2280" i="4"/>
  <c r="G2279" i="4"/>
  <c r="G2278" i="4"/>
  <c r="G2277" i="4"/>
  <c r="G2276" i="4"/>
  <c r="G2275" i="4"/>
  <c r="G2274" i="4"/>
  <c r="G2273" i="4"/>
  <c r="G2272" i="4"/>
  <c r="G2271" i="4"/>
  <c r="G2270" i="4"/>
  <c r="G2269" i="4"/>
  <c r="G2268" i="4"/>
  <c r="G2267" i="4"/>
  <c r="G2266" i="4"/>
  <c r="G2265" i="4"/>
  <c r="G2264" i="4"/>
  <c r="G2263" i="4"/>
  <c r="G2262" i="4"/>
  <c r="G2261" i="4"/>
  <c r="G2260" i="4"/>
  <c r="G2259" i="4"/>
  <c r="G2258" i="4"/>
  <c r="G2257" i="4"/>
  <c r="G2256" i="4"/>
  <c r="G2255" i="4"/>
  <c r="G2254" i="4"/>
  <c r="G2253" i="4"/>
  <c r="G2252" i="4"/>
  <c r="G2251" i="4"/>
  <c r="G2250" i="4"/>
  <c r="G2249" i="4"/>
  <c r="G2248" i="4"/>
  <c r="G2247" i="4"/>
  <c r="G2246" i="4"/>
  <c r="G2245" i="4"/>
  <c r="G2244" i="4"/>
  <c r="G2243" i="4"/>
  <c r="G2242" i="4"/>
  <c r="G2241" i="4"/>
  <c r="G2240" i="4"/>
  <c r="G2239" i="4"/>
  <c r="G2238" i="4"/>
  <c r="G2237" i="4"/>
  <c r="G2236" i="4"/>
  <c r="G2235" i="4"/>
  <c r="G2234" i="4"/>
  <c r="G2233" i="4"/>
  <c r="G2232" i="4"/>
  <c r="G2231" i="4"/>
  <c r="G2230" i="4"/>
  <c r="G2229" i="4"/>
  <c r="G2228" i="4"/>
  <c r="G2227" i="4"/>
  <c r="G2226" i="4"/>
  <c r="G2225" i="4"/>
  <c r="G2224" i="4"/>
  <c r="G2223" i="4"/>
  <c r="G2222" i="4"/>
  <c r="G2221" i="4"/>
  <c r="G2220" i="4"/>
  <c r="G2219" i="4"/>
  <c r="G2218" i="4"/>
  <c r="G2217" i="4"/>
  <c r="G2216" i="4"/>
  <c r="G2215" i="4"/>
  <c r="G2214" i="4"/>
  <c r="G2213" i="4"/>
  <c r="G2212" i="4"/>
  <c r="G2211" i="4"/>
  <c r="G2210" i="4"/>
  <c r="G2209" i="4"/>
  <c r="G2208" i="4"/>
  <c r="G2207" i="4"/>
  <c r="G2206" i="4"/>
  <c r="G2205" i="4"/>
  <c r="G2204" i="4"/>
  <c r="G2203" i="4"/>
  <c r="G2202" i="4"/>
  <c r="G2201" i="4"/>
  <c r="G2200" i="4"/>
  <c r="G2199" i="4"/>
  <c r="G2198" i="4"/>
  <c r="G2197" i="4"/>
  <c r="G2196" i="4"/>
  <c r="G2195" i="4"/>
  <c r="G2194" i="4"/>
  <c r="G2193" i="4"/>
  <c r="G2192" i="4"/>
  <c r="G2191" i="4"/>
  <c r="G2190" i="4"/>
  <c r="G2189" i="4"/>
  <c r="G2188" i="4"/>
  <c r="G2187" i="4"/>
  <c r="G2186" i="4"/>
  <c r="G2185" i="4"/>
  <c r="G2184" i="4"/>
  <c r="G2183" i="4"/>
  <c r="G2182" i="4"/>
  <c r="G2181" i="4"/>
  <c r="G2180" i="4"/>
  <c r="G2179" i="4"/>
  <c r="G2178" i="4"/>
  <c r="G2177" i="4"/>
  <c r="G2176" i="4"/>
  <c r="G2175" i="4"/>
  <c r="G2174" i="4"/>
  <c r="G2173" i="4"/>
  <c r="G2172" i="4"/>
  <c r="G2171" i="4"/>
  <c r="G2170" i="4"/>
  <c r="G2169" i="4"/>
  <c r="G2168" i="4"/>
  <c r="G2167" i="4"/>
  <c r="G2166" i="4"/>
  <c r="G2165" i="4"/>
  <c r="G2164" i="4"/>
  <c r="G2163" i="4"/>
  <c r="G2162" i="4"/>
  <c r="G2161" i="4"/>
  <c r="G2160" i="4"/>
  <c r="G2159" i="4"/>
  <c r="G2158" i="4"/>
  <c r="G2157" i="4"/>
  <c r="G2156" i="4"/>
  <c r="G2155" i="4"/>
  <c r="G2154" i="4"/>
  <c r="G2153" i="4"/>
  <c r="G2152" i="4"/>
  <c r="G2151" i="4"/>
  <c r="G2150" i="4"/>
  <c r="G2149" i="4"/>
  <c r="G2148" i="4"/>
  <c r="G2147" i="4"/>
  <c r="G2146" i="4"/>
  <c r="G2145" i="4"/>
  <c r="G2144" i="4"/>
  <c r="G2143" i="4"/>
  <c r="G2142" i="4"/>
  <c r="G2141" i="4"/>
  <c r="G2140" i="4"/>
  <c r="G2139" i="4"/>
  <c r="G2138" i="4"/>
  <c r="G2137" i="4"/>
  <c r="G2136" i="4"/>
  <c r="G2135" i="4"/>
  <c r="G2134" i="4"/>
  <c r="G2133" i="4"/>
  <c r="G2132" i="4"/>
  <c r="G2131" i="4"/>
  <c r="G2130" i="4"/>
  <c r="G2129" i="4"/>
  <c r="G2128" i="4"/>
  <c r="G2127" i="4"/>
  <c r="G2126" i="4"/>
  <c r="G2125" i="4"/>
  <c r="G2124" i="4"/>
  <c r="G2123" i="4"/>
  <c r="G2122" i="4"/>
  <c r="G2121" i="4"/>
  <c r="G2120" i="4"/>
  <c r="G2119" i="4"/>
  <c r="G2118" i="4"/>
  <c r="G2117" i="4"/>
  <c r="G2116" i="4"/>
  <c r="G2115" i="4"/>
  <c r="G2114" i="4"/>
  <c r="G2113" i="4"/>
  <c r="G2112" i="4"/>
  <c r="G2111" i="4"/>
  <c r="G2110" i="4"/>
  <c r="G2109" i="4"/>
  <c r="G2108" i="4"/>
  <c r="G2107" i="4"/>
  <c r="G2106" i="4"/>
  <c r="G2105" i="4"/>
  <c r="G2104" i="4"/>
  <c r="G2103" i="4"/>
  <c r="G2102" i="4"/>
  <c r="G2101" i="4"/>
  <c r="G2100" i="4"/>
  <c r="G2099" i="4"/>
  <c r="G2098" i="4"/>
  <c r="G2097" i="4"/>
  <c r="G2096" i="4"/>
  <c r="G2095" i="4"/>
  <c r="G2094" i="4"/>
  <c r="G2093" i="4"/>
  <c r="G2092" i="4"/>
  <c r="G2091" i="4"/>
  <c r="G2090" i="4"/>
  <c r="G2089" i="4"/>
  <c r="G2088" i="4"/>
  <c r="G2087" i="4"/>
  <c r="G2086" i="4"/>
  <c r="G2085" i="4"/>
  <c r="G2084" i="4"/>
  <c r="G2083" i="4"/>
  <c r="G2082" i="4"/>
  <c r="G2081" i="4"/>
  <c r="G2080" i="4"/>
  <c r="G2079" i="4"/>
  <c r="G2078" i="4"/>
  <c r="G2077" i="4"/>
  <c r="G2076" i="4"/>
  <c r="G2075" i="4"/>
  <c r="G2074" i="4"/>
  <c r="G2073" i="4"/>
  <c r="G2072" i="4"/>
  <c r="G2071" i="4"/>
  <c r="G2070" i="4"/>
  <c r="G2069" i="4"/>
  <c r="G2068" i="4"/>
  <c r="G2067" i="4"/>
  <c r="G2066" i="4"/>
  <c r="G2065" i="4"/>
  <c r="G2064" i="4"/>
  <c r="G2063" i="4"/>
  <c r="G2062" i="4"/>
  <c r="G2061" i="4"/>
  <c r="G2060" i="4"/>
  <c r="G2059" i="4"/>
  <c r="G2058" i="4"/>
  <c r="G2057" i="4"/>
  <c r="G2056" i="4"/>
  <c r="G2055" i="4"/>
  <c r="G2054" i="4"/>
  <c r="G2053" i="4"/>
  <c r="G2052" i="4"/>
  <c r="G2051" i="4"/>
  <c r="G2050" i="4"/>
  <c r="G2049" i="4"/>
  <c r="G2048" i="4"/>
  <c r="G2047" i="4"/>
  <c r="G2046" i="4"/>
  <c r="G2045" i="4"/>
  <c r="G2044" i="4"/>
  <c r="G2043" i="4"/>
  <c r="G2042" i="4"/>
  <c r="G2041" i="4"/>
  <c r="G2040" i="4"/>
  <c r="G2039" i="4"/>
  <c r="G2038" i="4"/>
  <c r="G2037" i="4"/>
  <c r="G2036" i="4"/>
  <c r="G2035" i="4"/>
  <c r="G2034" i="4"/>
  <c r="G2033" i="4"/>
  <c r="G2032" i="4"/>
  <c r="G2031" i="4"/>
  <c r="G2030" i="4"/>
  <c r="G2029" i="4"/>
  <c r="G2028" i="4"/>
  <c r="G2027" i="4"/>
  <c r="G2026" i="4"/>
  <c r="G2025" i="4"/>
  <c r="G2024" i="4"/>
  <c r="G2023" i="4"/>
  <c r="G2022" i="4"/>
  <c r="G2021" i="4"/>
  <c r="G2020" i="4"/>
  <c r="G2019" i="4"/>
  <c r="G2018" i="4"/>
  <c r="G2017" i="4"/>
  <c r="G2016" i="4"/>
  <c r="G2015" i="4"/>
  <c r="G2014" i="4"/>
  <c r="G2013" i="4"/>
  <c r="G2012" i="4"/>
  <c r="G2011" i="4"/>
  <c r="G2010" i="4"/>
  <c r="G2009" i="4"/>
  <c r="G2008" i="4"/>
  <c r="G2007" i="4"/>
  <c r="G2006" i="4"/>
  <c r="G2005" i="4"/>
  <c r="G2004" i="4"/>
  <c r="G2003" i="4"/>
  <c r="G2002" i="4"/>
  <c r="G2001" i="4"/>
  <c r="G2000" i="4"/>
  <c r="G1999" i="4"/>
  <c r="G1998" i="4"/>
  <c r="G1997" i="4"/>
  <c r="G1996" i="4"/>
  <c r="G1995" i="4"/>
  <c r="G1994" i="4"/>
  <c r="G1993" i="4"/>
  <c r="G1992" i="4"/>
  <c r="G1991" i="4"/>
  <c r="G1990" i="4"/>
  <c r="G1989" i="4"/>
  <c r="G1988" i="4"/>
  <c r="G1987" i="4"/>
  <c r="G1986" i="4"/>
  <c r="G1985" i="4"/>
  <c r="G1984" i="4"/>
  <c r="G1983" i="4"/>
  <c r="G1982" i="4"/>
  <c r="G1981" i="4"/>
  <c r="G1980" i="4"/>
  <c r="G1979" i="4"/>
  <c r="G1978" i="4"/>
  <c r="G1977" i="4"/>
  <c r="G1976" i="4"/>
  <c r="G1975" i="4"/>
  <c r="G1974" i="4"/>
  <c r="G1973" i="4"/>
  <c r="G1972" i="4"/>
  <c r="G1971" i="4"/>
  <c r="G1970" i="4"/>
  <c r="G1969" i="4"/>
  <c r="G1968" i="4"/>
  <c r="G1967" i="4"/>
  <c r="G1966" i="4"/>
  <c r="G1965" i="4"/>
  <c r="G1964" i="4"/>
  <c r="G1963" i="4"/>
  <c r="G1962" i="4"/>
  <c r="G1961" i="4"/>
  <c r="G1960" i="4"/>
  <c r="G1959" i="4"/>
  <c r="G1958" i="4"/>
  <c r="G1957" i="4"/>
  <c r="G1956" i="4"/>
  <c r="G1955" i="4"/>
  <c r="G1954" i="4"/>
  <c r="G1953" i="4"/>
  <c r="G1952" i="4"/>
  <c r="G1951" i="4"/>
  <c r="G1950" i="4"/>
  <c r="G1949" i="4"/>
  <c r="G1948" i="4"/>
  <c r="G1947" i="4"/>
  <c r="G1946" i="4"/>
  <c r="G1945" i="4"/>
  <c r="G1944" i="4"/>
  <c r="G1943" i="4"/>
  <c r="G1942" i="4"/>
  <c r="G1941" i="4"/>
  <c r="G1940" i="4"/>
  <c r="G1939" i="4"/>
  <c r="G1938" i="4"/>
  <c r="G1937" i="4"/>
  <c r="G1936" i="4"/>
  <c r="G1935" i="4"/>
  <c r="G1934" i="4"/>
  <c r="G1933" i="4"/>
  <c r="G1932" i="4"/>
  <c r="G1931" i="4"/>
  <c r="G1930" i="4"/>
  <c r="G1929" i="4"/>
  <c r="G1928" i="4"/>
  <c r="G1927" i="4"/>
  <c r="G1926" i="4"/>
  <c r="G1925" i="4"/>
  <c r="G1924" i="4"/>
  <c r="G1923" i="4"/>
  <c r="G1922" i="4"/>
  <c r="G1921" i="4"/>
  <c r="G1920" i="4"/>
  <c r="G1919" i="4"/>
  <c r="G1918" i="4"/>
  <c r="G1917" i="4"/>
  <c r="G1916" i="4"/>
  <c r="G1915" i="4"/>
  <c r="G1914" i="4"/>
  <c r="G1913" i="4"/>
  <c r="G1912" i="4"/>
  <c r="G1911" i="4"/>
  <c r="G1910" i="4"/>
  <c r="G1909" i="4"/>
  <c r="G1908" i="4"/>
  <c r="G1907" i="4"/>
  <c r="G1906" i="4"/>
  <c r="G1905" i="4"/>
  <c r="G1904" i="4"/>
  <c r="G1903" i="4"/>
  <c r="G1902" i="4"/>
  <c r="G1901" i="4"/>
  <c r="G1900" i="4"/>
  <c r="G1899" i="4"/>
  <c r="G1898" i="4"/>
  <c r="G1897" i="4"/>
  <c r="G1896" i="4"/>
  <c r="G1895" i="4"/>
  <c r="G1894" i="4"/>
  <c r="G1893" i="4"/>
  <c r="G1892" i="4"/>
  <c r="G1891" i="4"/>
  <c r="G1890" i="4"/>
  <c r="G1889" i="4"/>
  <c r="G1888" i="4"/>
  <c r="G1887" i="4"/>
  <c r="G1886" i="4"/>
  <c r="G1885" i="4"/>
  <c r="G1884" i="4"/>
  <c r="G1883" i="4"/>
  <c r="G1882" i="4"/>
  <c r="G1881" i="4"/>
  <c r="G1880" i="4"/>
  <c r="G1879" i="4"/>
  <c r="G1878" i="4"/>
  <c r="G1877" i="4"/>
  <c r="G1876" i="4"/>
  <c r="G1875" i="4"/>
  <c r="G1874" i="4"/>
  <c r="G1873" i="4"/>
  <c r="G1872" i="4"/>
  <c r="G1871" i="4"/>
  <c r="G1870" i="4"/>
  <c r="G1869" i="4"/>
  <c r="G1868" i="4"/>
  <c r="G1867" i="4"/>
  <c r="G1866" i="4"/>
  <c r="G1865" i="4"/>
  <c r="G1864" i="4"/>
  <c r="G1863" i="4"/>
  <c r="G1862" i="4"/>
  <c r="G1861" i="4"/>
  <c r="G1860" i="4"/>
  <c r="G1859" i="4"/>
  <c r="G1858" i="4"/>
  <c r="G1857" i="4"/>
  <c r="G1856" i="4"/>
  <c r="G1855" i="4"/>
  <c r="G1854" i="4"/>
  <c r="G1853" i="4"/>
  <c r="G1852" i="4"/>
  <c r="G1851" i="4"/>
  <c r="G1850" i="4"/>
  <c r="G1849" i="4"/>
  <c r="G1848" i="4"/>
  <c r="G1847" i="4"/>
  <c r="G1846" i="4"/>
  <c r="G1845" i="4"/>
  <c r="G1844" i="4"/>
  <c r="G1843" i="4"/>
  <c r="G1842" i="4"/>
  <c r="G1841" i="4"/>
  <c r="G1840" i="4"/>
  <c r="G1839" i="4"/>
  <c r="G1838" i="4"/>
  <c r="G1837" i="4"/>
  <c r="G1836" i="4"/>
  <c r="G1835" i="4"/>
  <c r="G1834" i="4"/>
  <c r="G1833" i="4"/>
  <c r="G1832" i="4"/>
  <c r="G1831" i="4"/>
  <c r="G1830" i="4"/>
  <c r="G1829" i="4"/>
  <c r="G1828" i="4"/>
  <c r="G1827" i="4"/>
  <c r="G1826" i="4"/>
  <c r="G1825" i="4"/>
  <c r="G1824" i="4"/>
  <c r="G1823" i="4"/>
  <c r="G1822" i="4"/>
  <c r="G1821" i="4"/>
  <c r="G1820" i="4"/>
  <c r="G1819" i="4"/>
  <c r="G1818" i="4"/>
  <c r="G1817" i="4"/>
  <c r="G1816" i="4"/>
  <c r="G1815" i="4"/>
  <c r="G1814" i="4"/>
  <c r="G1813" i="4"/>
  <c r="G1812" i="4"/>
  <c r="G1811" i="4"/>
  <c r="G1810" i="4"/>
  <c r="G1809" i="4"/>
  <c r="G1808" i="4"/>
  <c r="G1807" i="4"/>
  <c r="G1806" i="4"/>
  <c r="G1805" i="4"/>
  <c r="G1804" i="4"/>
  <c r="G1803" i="4"/>
  <c r="G1802" i="4"/>
  <c r="G1801" i="4"/>
  <c r="G1800" i="4"/>
  <c r="G1799" i="4"/>
  <c r="G1798" i="4"/>
  <c r="G1797" i="4"/>
  <c r="G1796" i="4"/>
  <c r="G1795" i="4"/>
  <c r="G1794" i="4"/>
  <c r="G1793" i="4"/>
  <c r="G1792" i="4"/>
  <c r="G1791" i="4"/>
  <c r="G1790" i="4"/>
  <c r="G1789" i="4"/>
  <c r="G1788" i="4"/>
  <c r="G1787" i="4"/>
  <c r="G1786" i="4"/>
  <c r="G1785" i="4"/>
  <c r="G1784" i="4"/>
  <c r="G1783" i="4"/>
  <c r="G1782" i="4"/>
  <c r="G1781" i="4"/>
  <c r="G1780" i="4"/>
  <c r="G1779" i="4"/>
  <c r="G1778" i="4"/>
  <c r="G1777" i="4"/>
  <c r="G1776" i="4"/>
  <c r="G1775" i="4"/>
  <c r="G1774" i="4"/>
  <c r="G1773" i="4"/>
  <c r="G1772" i="4"/>
  <c r="G1771" i="4"/>
  <c r="G1770" i="4"/>
  <c r="G1769" i="4"/>
  <c r="G1768" i="4"/>
  <c r="G1767" i="4"/>
  <c r="G1766" i="4"/>
  <c r="G1765" i="4"/>
  <c r="G1764" i="4"/>
  <c r="G1763" i="4"/>
  <c r="G1762" i="4"/>
  <c r="G1761" i="4"/>
  <c r="G1760" i="4"/>
  <c r="G1759" i="4"/>
  <c r="G1758" i="4"/>
  <c r="G1757" i="4"/>
  <c r="G1756" i="4"/>
  <c r="G1755" i="4"/>
  <c r="G1754" i="4"/>
  <c r="G1753" i="4"/>
  <c r="G1752" i="4"/>
  <c r="G1751" i="4"/>
  <c r="G1750" i="4"/>
  <c r="G1749" i="4"/>
  <c r="G1748" i="4"/>
  <c r="G1747" i="4"/>
  <c r="G1746" i="4"/>
  <c r="G1745" i="4"/>
  <c r="G1744" i="4"/>
  <c r="G1743" i="4"/>
  <c r="G1742" i="4"/>
  <c r="G1741" i="4"/>
  <c r="G1740" i="4"/>
  <c r="G1739" i="4"/>
  <c r="G1738" i="4"/>
  <c r="G1737" i="4"/>
  <c r="G1736" i="4"/>
  <c r="G1735" i="4"/>
  <c r="G1734" i="4"/>
  <c r="G1733" i="4"/>
  <c r="G1732" i="4"/>
  <c r="G1731" i="4"/>
  <c r="G1730" i="4"/>
  <c r="G1729" i="4"/>
  <c r="G1728" i="4"/>
  <c r="G1727" i="4"/>
  <c r="G1726" i="4"/>
  <c r="G1725" i="4"/>
  <c r="G1724" i="4"/>
  <c r="G1723" i="4"/>
  <c r="G1722" i="4"/>
  <c r="G1721" i="4"/>
  <c r="G1720" i="4"/>
  <c r="G1719" i="4"/>
  <c r="G1718" i="4"/>
  <c r="G1717" i="4"/>
  <c r="G1716" i="4"/>
  <c r="G1715" i="4"/>
  <c r="G1714" i="4"/>
  <c r="G1713" i="4"/>
  <c r="G1712" i="4"/>
  <c r="G1711" i="4"/>
  <c r="G1710" i="4"/>
  <c r="G1709" i="4"/>
  <c r="G1708" i="4"/>
  <c r="G1707" i="4"/>
  <c r="G1706" i="4"/>
  <c r="G1705" i="4"/>
  <c r="G1704" i="4"/>
  <c r="G1703" i="4"/>
  <c r="G1702" i="4"/>
  <c r="G1701" i="4"/>
  <c r="G1700" i="4"/>
  <c r="G1699" i="4"/>
  <c r="G1698" i="4"/>
  <c r="G1697" i="4"/>
  <c r="G1696" i="4"/>
  <c r="G1695" i="4"/>
  <c r="G1694" i="4"/>
  <c r="G1693" i="4"/>
  <c r="G1692" i="4"/>
  <c r="G1691" i="4"/>
  <c r="G1690" i="4"/>
  <c r="G1689" i="4"/>
  <c r="G1688" i="4"/>
  <c r="G1687" i="4"/>
  <c r="G1686" i="4"/>
  <c r="G1685" i="4"/>
  <c r="G1684" i="4"/>
  <c r="G1683" i="4"/>
  <c r="G1682" i="4"/>
  <c r="G1681" i="4"/>
  <c r="G1680" i="4"/>
  <c r="G1679" i="4"/>
  <c r="G1678" i="4"/>
  <c r="G1677" i="4"/>
  <c r="G1676" i="4"/>
  <c r="G1675" i="4"/>
  <c r="G1674" i="4"/>
  <c r="G1673" i="4"/>
  <c r="G1672" i="4"/>
  <c r="G1671" i="4"/>
  <c r="G1670" i="4"/>
  <c r="G1669" i="4"/>
  <c r="G1668" i="4"/>
  <c r="G1667" i="4"/>
  <c r="G1666" i="4"/>
  <c r="G1665" i="4"/>
  <c r="G1664" i="4"/>
  <c r="G1663" i="4"/>
  <c r="G1662" i="4"/>
  <c r="G1661" i="4"/>
  <c r="G1660" i="4"/>
  <c r="G1659" i="4"/>
  <c r="G1658" i="4"/>
  <c r="G1657" i="4"/>
  <c r="G1656" i="4"/>
  <c r="G1655" i="4"/>
  <c r="G1654" i="4"/>
  <c r="G1653" i="4"/>
  <c r="G1652" i="4"/>
  <c r="G1651" i="4"/>
  <c r="G1650" i="4"/>
  <c r="G1649" i="4"/>
  <c r="G1648" i="4"/>
  <c r="G1647" i="4"/>
  <c r="G1646" i="4"/>
  <c r="G1645" i="4"/>
  <c r="G1644" i="4"/>
  <c r="G1643" i="4"/>
  <c r="G1642" i="4"/>
  <c r="G1641" i="4"/>
  <c r="G1640" i="4"/>
  <c r="G1639" i="4"/>
  <c r="G1638" i="4"/>
  <c r="G1637" i="4"/>
  <c r="G1636" i="4"/>
  <c r="G1635" i="4"/>
  <c r="G1634" i="4"/>
  <c r="G1633" i="4"/>
  <c r="G1632" i="4"/>
  <c r="G1631" i="4"/>
  <c r="G1630" i="4"/>
  <c r="G1629" i="4"/>
  <c r="G1628" i="4"/>
  <c r="G1627" i="4"/>
  <c r="G1626" i="4"/>
  <c r="G1625" i="4"/>
  <c r="G1624" i="4"/>
  <c r="G1623" i="4"/>
  <c r="G1622" i="4"/>
  <c r="G1621" i="4"/>
  <c r="G1620" i="4"/>
  <c r="G1619" i="4"/>
  <c r="G1618" i="4"/>
  <c r="G1617" i="4"/>
  <c r="G1616" i="4"/>
  <c r="G1615" i="4"/>
  <c r="G1614" i="4"/>
  <c r="G1613" i="4"/>
  <c r="G1612" i="4"/>
  <c r="G1611" i="4"/>
  <c r="G1610" i="4"/>
  <c r="G1609" i="4"/>
  <c r="G1608" i="4"/>
  <c r="G1607" i="4"/>
  <c r="G1606" i="4"/>
  <c r="G1605" i="4"/>
  <c r="G1604" i="4"/>
  <c r="G1603" i="4"/>
  <c r="G1602" i="4"/>
  <c r="G1601" i="4"/>
  <c r="G1600" i="4"/>
  <c r="G1599" i="4"/>
  <c r="G1598" i="4"/>
  <c r="G1597" i="4"/>
  <c r="G1596" i="4"/>
  <c r="G1595" i="4"/>
  <c r="G1594" i="4"/>
  <c r="G1593" i="4"/>
  <c r="G1592" i="4"/>
  <c r="G1591" i="4"/>
  <c r="G1590" i="4"/>
  <c r="G1589" i="4"/>
  <c r="G1588" i="4"/>
  <c r="G1587" i="4"/>
  <c r="G1586" i="4"/>
  <c r="G1585" i="4"/>
  <c r="G1584" i="4"/>
  <c r="G1583" i="4"/>
  <c r="G1582" i="4"/>
  <c r="G1581" i="4"/>
  <c r="G1580" i="4"/>
  <c r="G1579" i="4"/>
  <c r="G1578" i="4"/>
  <c r="G1577" i="4"/>
  <c r="G1576" i="4"/>
  <c r="G1575" i="4"/>
  <c r="G1574" i="4"/>
  <c r="G1573" i="4"/>
  <c r="G1572" i="4"/>
  <c r="G1571" i="4"/>
  <c r="G1570" i="4"/>
  <c r="G1569" i="4"/>
  <c r="G1568" i="4"/>
  <c r="G1567" i="4"/>
  <c r="G1566" i="4"/>
  <c r="G1565" i="4"/>
  <c r="G1564" i="4"/>
  <c r="G1563" i="4"/>
  <c r="G1562" i="4"/>
  <c r="G1561" i="4"/>
  <c r="G1560" i="4"/>
  <c r="G1559" i="4"/>
  <c r="G1558" i="4"/>
  <c r="G1557" i="4"/>
  <c r="G1556" i="4"/>
  <c r="G1555" i="4"/>
  <c r="G1554" i="4"/>
  <c r="G1553" i="4"/>
  <c r="G1552" i="4"/>
  <c r="G1551" i="4"/>
  <c r="G1550" i="4"/>
  <c r="G1549" i="4"/>
  <c r="G1548" i="4"/>
  <c r="G1547" i="4"/>
  <c r="G1546" i="4"/>
  <c r="G1545" i="4"/>
  <c r="G1544" i="4"/>
  <c r="G1543" i="4"/>
  <c r="G1542" i="4"/>
  <c r="G1541" i="4"/>
  <c r="G1540" i="4"/>
  <c r="G1539" i="4"/>
  <c r="G1538" i="4"/>
  <c r="G1537" i="4"/>
  <c r="G1536" i="4"/>
  <c r="G1535" i="4"/>
  <c r="G1534" i="4"/>
  <c r="G1533" i="4"/>
  <c r="G1532" i="4"/>
  <c r="G1531" i="4"/>
  <c r="G1530" i="4"/>
  <c r="G1529" i="4"/>
  <c r="G1528" i="4"/>
  <c r="G1527" i="4"/>
  <c r="G1526" i="4"/>
  <c r="G1525" i="4"/>
  <c r="G1524" i="4"/>
  <c r="G1523" i="4"/>
  <c r="G1522" i="4"/>
  <c r="G1521" i="4"/>
  <c r="G1520" i="4"/>
  <c r="G1519" i="4"/>
  <c r="G1518" i="4"/>
  <c r="G1517" i="4"/>
  <c r="G1516" i="4"/>
  <c r="G1515" i="4"/>
  <c r="G1514" i="4"/>
  <c r="G1513" i="4"/>
  <c r="G1512" i="4"/>
  <c r="G1511" i="4"/>
  <c r="G1510" i="4"/>
  <c r="G1509" i="4"/>
  <c r="G1508" i="4"/>
  <c r="G1507" i="4"/>
  <c r="G1506" i="4"/>
  <c r="G1505" i="4"/>
  <c r="G1504" i="4"/>
  <c r="G1503" i="4"/>
  <c r="G1502" i="4"/>
  <c r="G1501" i="4"/>
  <c r="G1500" i="4"/>
  <c r="G1499" i="4"/>
  <c r="G1498" i="4"/>
  <c r="G1497" i="4"/>
  <c r="G1496" i="4"/>
  <c r="G1495" i="4"/>
  <c r="G1494" i="4"/>
  <c r="G1493" i="4"/>
  <c r="G1492" i="4"/>
  <c r="G1491" i="4"/>
  <c r="G1490" i="4"/>
  <c r="G1489" i="4"/>
  <c r="G1488" i="4"/>
  <c r="G1487" i="4"/>
  <c r="G1486" i="4"/>
  <c r="G1485" i="4"/>
  <c r="G1484" i="4"/>
  <c r="G1483" i="4"/>
  <c r="G1482" i="4"/>
  <c r="G1481" i="4"/>
  <c r="G1480" i="4"/>
  <c r="G1479" i="4"/>
  <c r="G1478" i="4"/>
  <c r="G1477" i="4"/>
  <c r="G1476" i="4"/>
  <c r="G1475" i="4"/>
  <c r="G1474" i="4"/>
  <c r="G1473" i="4"/>
  <c r="G1472" i="4"/>
  <c r="G1471" i="4"/>
  <c r="G1470" i="4"/>
  <c r="G1469" i="4"/>
  <c r="G1468" i="4"/>
  <c r="G1467" i="4"/>
  <c r="G1466" i="4"/>
  <c r="G1465" i="4"/>
  <c r="G1464" i="4"/>
  <c r="G1463" i="4"/>
  <c r="G1462" i="4"/>
  <c r="G1461" i="4"/>
  <c r="G1460" i="4"/>
  <c r="G1459" i="4"/>
  <c r="G1458" i="4"/>
  <c r="G1457" i="4"/>
  <c r="G1456" i="4"/>
  <c r="G1455" i="4"/>
  <c r="G1454" i="4"/>
  <c r="G1453" i="4"/>
  <c r="G1452" i="4"/>
  <c r="G1451" i="4"/>
  <c r="G1450" i="4"/>
  <c r="G1449" i="4"/>
  <c r="G1448" i="4"/>
  <c r="G1447" i="4"/>
  <c r="G1446" i="4"/>
  <c r="G1445" i="4"/>
  <c r="G1444" i="4"/>
  <c r="G1443" i="4"/>
  <c r="G1442" i="4"/>
  <c r="G1441" i="4"/>
  <c r="G1440" i="4"/>
  <c r="G1439" i="4"/>
  <c r="G1438" i="4"/>
  <c r="G1437" i="4"/>
  <c r="G1436" i="4"/>
  <c r="G1435" i="4"/>
  <c r="G1434" i="4"/>
  <c r="G1433" i="4"/>
  <c r="G1432" i="4"/>
  <c r="G1431" i="4"/>
  <c r="G1430" i="4"/>
  <c r="G1429" i="4"/>
  <c r="G1428" i="4"/>
  <c r="G1427" i="4"/>
  <c r="G1426" i="4"/>
  <c r="G1425" i="4"/>
  <c r="G1424" i="4"/>
  <c r="G1423" i="4"/>
  <c r="G1422" i="4"/>
  <c r="G1421" i="4"/>
  <c r="G1420" i="4"/>
  <c r="G1419" i="4"/>
  <c r="G1418" i="4"/>
  <c r="G1417" i="4"/>
  <c r="G1416" i="4"/>
  <c r="G1415" i="4"/>
  <c r="G1414" i="4"/>
  <c r="G1413" i="4"/>
  <c r="G1412" i="4"/>
  <c r="G1411" i="4"/>
  <c r="G1410" i="4"/>
  <c r="G1409" i="4"/>
  <c r="G1408" i="4"/>
  <c r="G1407" i="4"/>
  <c r="G1406" i="4"/>
  <c r="G1405" i="4"/>
  <c r="G1404" i="4"/>
  <c r="G1403" i="4"/>
  <c r="G1402" i="4"/>
  <c r="G1401" i="4"/>
  <c r="G1400" i="4"/>
  <c r="G1399" i="4"/>
  <c r="G1398" i="4"/>
  <c r="G1397" i="4"/>
  <c r="G1396" i="4"/>
  <c r="G1395" i="4"/>
  <c r="G1394" i="4"/>
  <c r="G1393" i="4"/>
  <c r="G1392" i="4"/>
  <c r="G1391" i="4"/>
  <c r="G1390" i="4"/>
  <c r="G1389" i="4"/>
  <c r="G1388" i="4"/>
  <c r="G1387" i="4"/>
  <c r="G1386" i="4"/>
  <c r="G1385" i="4"/>
  <c r="G1384" i="4"/>
  <c r="G1383" i="4"/>
  <c r="G1382" i="4"/>
  <c r="G1381" i="4"/>
  <c r="G1380" i="4"/>
  <c r="G1379" i="4"/>
  <c r="G1378" i="4"/>
  <c r="G1377" i="4"/>
  <c r="G1376" i="4"/>
  <c r="G1375" i="4"/>
  <c r="G1374" i="4"/>
  <c r="G1373" i="4"/>
  <c r="G1372" i="4"/>
  <c r="G1371" i="4"/>
  <c r="G1370" i="4"/>
  <c r="G1369" i="4"/>
  <c r="G1368" i="4"/>
  <c r="G1367" i="4"/>
  <c r="G1366" i="4"/>
  <c r="G1365" i="4"/>
  <c r="G1364" i="4"/>
  <c r="G1363" i="4"/>
  <c r="G1362" i="4"/>
  <c r="G1361" i="4"/>
  <c r="G1360" i="4"/>
  <c r="G1359" i="4"/>
  <c r="G1358" i="4"/>
  <c r="G1357" i="4"/>
  <c r="G1356" i="4"/>
  <c r="G1355" i="4"/>
  <c r="G1354" i="4"/>
  <c r="G1353" i="4"/>
  <c r="G1352" i="4"/>
  <c r="G1351" i="4"/>
  <c r="G1350" i="4"/>
  <c r="G1349" i="4"/>
  <c r="G1348" i="4"/>
  <c r="G1347" i="4"/>
  <c r="G1346" i="4"/>
  <c r="G1345" i="4"/>
  <c r="G1344" i="4"/>
  <c r="G1343" i="4"/>
  <c r="G1342" i="4"/>
  <c r="G1341" i="4"/>
  <c r="G1340" i="4"/>
  <c r="G1339" i="4"/>
  <c r="G1338" i="4"/>
  <c r="G1337" i="4"/>
  <c r="G1336" i="4"/>
  <c r="G1335" i="4"/>
  <c r="G1334" i="4"/>
  <c r="G1333" i="4"/>
  <c r="G1332" i="4"/>
  <c r="G1331" i="4"/>
  <c r="G1330" i="4"/>
  <c r="G1329" i="4"/>
  <c r="G1328" i="4"/>
  <c r="G1327" i="4"/>
  <c r="G1326" i="4"/>
  <c r="G1325" i="4"/>
  <c r="G1324" i="4"/>
  <c r="G1323" i="4"/>
  <c r="G1322" i="4"/>
  <c r="G1321" i="4"/>
  <c r="G1320" i="4"/>
  <c r="G1319" i="4"/>
  <c r="G1318" i="4"/>
  <c r="G1317" i="4"/>
  <c r="G1316" i="4"/>
  <c r="G1315" i="4"/>
  <c r="G1314" i="4"/>
  <c r="G1313" i="4"/>
  <c r="G1312" i="4"/>
  <c r="G1311" i="4"/>
  <c r="G1310" i="4"/>
  <c r="G1309" i="4"/>
  <c r="G1308" i="4"/>
  <c r="G1307" i="4"/>
  <c r="G1306" i="4"/>
  <c r="G1305" i="4"/>
  <c r="G1304" i="4"/>
  <c r="G1303" i="4"/>
  <c r="G1302" i="4"/>
  <c r="G1301" i="4"/>
  <c r="G1300" i="4"/>
  <c r="G1299" i="4"/>
  <c r="G1298" i="4"/>
  <c r="G1297" i="4"/>
  <c r="G1296" i="4"/>
  <c r="G1295" i="4"/>
  <c r="G1294" i="4"/>
  <c r="G1293" i="4"/>
  <c r="G1292" i="4"/>
  <c r="G1291" i="4"/>
  <c r="G1290" i="4"/>
  <c r="G1289" i="4"/>
  <c r="G1288" i="4"/>
  <c r="G1287" i="4"/>
  <c r="G1286" i="4"/>
  <c r="G1285" i="4"/>
  <c r="G1284" i="4"/>
  <c r="G1283" i="4"/>
  <c r="G1282" i="4"/>
  <c r="G1281" i="4"/>
  <c r="G1280" i="4"/>
  <c r="G1279" i="4"/>
  <c r="G1278" i="4"/>
  <c r="G1277" i="4"/>
  <c r="G1276" i="4"/>
  <c r="G1275" i="4"/>
  <c r="G1274" i="4"/>
  <c r="G1273" i="4"/>
  <c r="G1272" i="4"/>
  <c r="G1271" i="4"/>
  <c r="G1270" i="4"/>
  <c r="G1269" i="4"/>
  <c r="G1268" i="4"/>
  <c r="G1267" i="4"/>
  <c r="G1266" i="4"/>
  <c r="G1265" i="4"/>
  <c r="G1264" i="4"/>
  <c r="G1263" i="4"/>
  <c r="G1262" i="4"/>
  <c r="G1261" i="4"/>
  <c r="G1260" i="4"/>
  <c r="G1259" i="4"/>
  <c r="G1258" i="4"/>
  <c r="G1257" i="4"/>
  <c r="G1256" i="4"/>
  <c r="G1255" i="4"/>
  <c r="G1254" i="4"/>
  <c r="G1253" i="4"/>
  <c r="G1252" i="4"/>
  <c r="G1251" i="4"/>
  <c r="G1250" i="4"/>
  <c r="G1249" i="4"/>
  <c r="G1248" i="4"/>
  <c r="G1247" i="4"/>
  <c r="G1246" i="4"/>
  <c r="G1245" i="4"/>
  <c r="G1244" i="4"/>
  <c r="G1243" i="4"/>
  <c r="G1242" i="4"/>
  <c r="G1241" i="4"/>
  <c r="G1240" i="4"/>
  <c r="G1239" i="4"/>
  <c r="G1238" i="4"/>
  <c r="G1237" i="4"/>
  <c r="G1236" i="4"/>
  <c r="G1235" i="4"/>
  <c r="G1234" i="4"/>
  <c r="G1233" i="4"/>
  <c r="G1232" i="4"/>
  <c r="G1231" i="4"/>
  <c r="G1230" i="4"/>
  <c r="G1229" i="4"/>
  <c r="G1228" i="4"/>
  <c r="G1227" i="4"/>
  <c r="G1226" i="4"/>
  <c r="G1225" i="4"/>
  <c r="G1224" i="4"/>
  <c r="G1223" i="4"/>
  <c r="G1222" i="4"/>
  <c r="G1221" i="4"/>
  <c r="G1220" i="4"/>
  <c r="G1219" i="4"/>
  <c r="G1218" i="4"/>
  <c r="G1217" i="4"/>
  <c r="G1216" i="4"/>
  <c r="G1215" i="4"/>
  <c r="G1214" i="4"/>
  <c r="G1213" i="4"/>
  <c r="G1212" i="4"/>
  <c r="G1211" i="4"/>
  <c r="G1210" i="4"/>
  <c r="G1209" i="4"/>
  <c r="G1208" i="4"/>
  <c r="G1207" i="4"/>
  <c r="G1206" i="4"/>
  <c r="G1205" i="4"/>
  <c r="G1204" i="4"/>
  <c r="G1203" i="4"/>
  <c r="G1202" i="4"/>
  <c r="G1201" i="4"/>
  <c r="G1200" i="4"/>
  <c r="G1199" i="4"/>
  <c r="G1198" i="4"/>
  <c r="G1197" i="4"/>
  <c r="G1196" i="4"/>
  <c r="G1195" i="4"/>
  <c r="G1194" i="4"/>
  <c r="G1193" i="4"/>
  <c r="G1192" i="4"/>
  <c r="G1191" i="4"/>
  <c r="G1190" i="4"/>
  <c r="G1189" i="4"/>
  <c r="G1188" i="4"/>
  <c r="G1187" i="4"/>
  <c r="G1186" i="4"/>
  <c r="G1185" i="4"/>
  <c r="G1184" i="4"/>
  <c r="G1183" i="4"/>
  <c r="G1182" i="4"/>
  <c r="G1181" i="4"/>
  <c r="G1180" i="4"/>
  <c r="G1179" i="4"/>
  <c r="G1178" i="4"/>
  <c r="G1177" i="4"/>
  <c r="G1176" i="4"/>
  <c r="G1175" i="4"/>
  <c r="G1174" i="4"/>
  <c r="G1173" i="4"/>
  <c r="G1172" i="4"/>
  <c r="G1171" i="4"/>
  <c r="G1170" i="4"/>
  <c r="G1169" i="4"/>
  <c r="G1168" i="4"/>
  <c r="G1167" i="4"/>
  <c r="G1166" i="4"/>
  <c r="G1165" i="4"/>
  <c r="G1164" i="4"/>
  <c r="G1163" i="4"/>
  <c r="G1162" i="4"/>
  <c r="G1161" i="4"/>
  <c r="G1160" i="4"/>
  <c r="G1159" i="4"/>
  <c r="G1158" i="4"/>
  <c r="G1157" i="4"/>
  <c r="G1156" i="4"/>
  <c r="G1155" i="4"/>
  <c r="G1154" i="4"/>
  <c r="G1153" i="4"/>
  <c r="G1152" i="4"/>
  <c r="G1151" i="4"/>
  <c r="G1150" i="4"/>
  <c r="G1149" i="4"/>
  <c r="G1148" i="4"/>
  <c r="G1147" i="4"/>
  <c r="G1146" i="4"/>
  <c r="G1145" i="4"/>
  <c r="G1144" i="4"/>
  <c r="G1143" i="4"/>
  <c r="G1142" i="4"/>
  <c r="G1141" i="4"/>
  <c r="G1140" i="4"/>
  <c r="G1139" i="4"/>
  <c r="G1138" i="4"/>
  <c r="G1137" i="4"/>
  <c r="G1136" i="4"/>
  <c r="G1135" i="4"/>
  <c r="G1134" i="4"/>
  <c r="G1133" i="4"/>
  <c r="G1132" i="4"/>
  <c r="G1131" i="4"/>
  <c r="G1130" i="4"/>
  <c r="G1129" i="4"/>
  <c r="G1128" i="4"/>
  <c r="G1127" i="4"/>
  <c r="G1126" i="4"/>
  <c r="G1125" i="4"/>
  <c r="G1124" i="4"/>
  <c r="G1123" i="4"/>
  <c r="G1122" i="4"/>
  <c r="G1121" i="4"/>
  <c r="G1120" i="4"/>
  <c r="G1119" i="4"/>
  <c r="G1118" i="4"/>
  <c r="G1117" i="4"/>
  <c r="G1116" i="4"/>
  <c r="G1115" i="4"/>
  <c r="G1114" i="4"/>
  <c r="G1113" i="4"/>
  <c r="G1112" i="4"/>
  <c r="G1111" i="4"/>
  <c r="G1110" i="4"/>
  <c r="G1109" i="4"/>
  <c r="G1108" i="4"/>
  <c r="G1107" i="4"/>
  <c r="G1106" i="4"/>
  <c r="G1105" i="4"/>
  <c r="G1104" i="4"/>
  <c r="G1103" i="4"/>
  <c r="G1102" i="4"/>
  <c r="G1101" i="4"/>
  <c r="G1100" i="4"/>
  <c r="G1099" i="4"/>
  <c r="G1098" i="4"/>
  <c r="G1097" i="4"/>
  <c r="G1096" i="4"/>
  <c r="G1095" i="4"/>
  <c r="G1094" i="4"/>
  <c r="G1093" i="4"/>
  <c r="G1092" i="4"/>
  <c r="G1091" i="4"/>
  <c r="G1090" i="4"/>
  <c r="G1089" i="4"/>
  <c r="G1088" i="4"/>
  <c r="G1087" i="4"/>
  <c r="G1086" i="4"/>
  <c r="G1085" i="4"/>
  <c r="G1084" i="4"/>
  <c r="G1083" i="4"/>
  <c r="G1082" i="4"/>
  <c r="G1081" i="4"/>
  <c r="G1080" i="4"/>
  <c r="G1079" i="4"/>
  <c r="G1078" i="4"/>
  <c r="G1077" i="4"/>
  <c r="G1076" i="4"/>
  <c r="G1075" i="4"/>
  <c r="G1074" i="4"/>
  <c r="G1073" i="4"/>
  <c r="G1072" i="4"/>
  <c r="G1071" i="4"/>
  <c r="G1070" i="4"/>
  <c r="G1069" i="4"/>
  <c r="G1068" i="4"/>
  <c r="G1067" i="4"/>
  <c r="G1066" i="4"/>
  <c r="G1065" i="4"/>
  <c r="G1064" i="4"/>
  <c r="G1063" i="4"/>
  <c r="G1062" i="4"/>
  <c r="G1061" i="4"/>
  <c r="G1060" i="4"/>
  <c r="G1059" i="4"/>
  <c r="G1058" i="4"/>
  <c r="G1057" i="4"/>
  <c r="G1056" i="4"/>
  <c r="G1055" i="4"/>
  <c r="G1054" i="4"/>
  <c r="G1053" i="4"/>
  <c r="G1052" i="4"/>
  <c r="G1051" i="4"/>
  <c r="G1050" i="4"/>
  <c r="G1049" i="4"/>
  <c r="G1048" i="4"/>
  <c r="G1047" i="4"/>
  <c r="G1046" i="4"/>
  <c r="G1045" i="4"/>
  <c r="G1044" i="4"/>
  <c r="G1043" i="4"/>
  <c r="G1042" i="4"/>
  <c r="G1041" i="4"/>
  <c r="G1040" i="4"/>
  <c r="G1039" i="4"/>
  <c r="G1038" i="4"/>
  <c r="G1037" i="4"/>
  <c r="G1036" i="4"/>
  <c r="G1035" i="4"/>
  <c r="G1034" i="4"/>
  <c r="G1033" i="4"/>
  <c r="G1032" i="4"/>
  <c r="G1031" i="4"/>
  <c r="G1030" i="4"/>
  <c r="G1029" i="4"/>
  <c r="G1028" i="4"/>
  <c r="G1027" i="4"/>
  <c r="G1026" i="4"/>
  <c r="G1025" i="4"/>
  <c r="G1024" i="4"/>
  <c r="G1023" i="4"/>
  <c r="G1022" i="4"/>
  <c r="G1021" i="4"/>
  <c r="G1020" i="4"/>
  <c r="G1019" i="4"/>
  <c r="G1018" i="4"/>
  <c r="G1017" i="4"/>
  <c r="G1016" i="4"/>
  <c r="G1015" i="4"/>
  <c r="G1014" i="4"/>
  <c r="G1013" i="4"/>
  <c r="G1012" i="4"/>
  <c r="G1011" i="4"/>
  <c r="G1010" i="4"/>
  <c r="G1009" i="4"/>
  <c r="G1008" i="4"/>
  <c r="G1007" i="4"/>
  <c r="G1006" i="4"/>
  <c r="G1005" i="4"/>
  <c r="G1004" i="4"/>
  <c r="G1003" i="4"/>
  <c r="G1002" i="4"/>
  <c r="G1001" i="4"/>
  <c r="G1000" i="4"/>
  <c r="G999" i="4"/>
  <c r="G998" i="4"/>
  <c r="G997" i="4"/>
  <c r="G996" i="4"/>
  <c r="G995" i="4"/>
  <c r="G994" i="4"/>
  <c r="G993" i="4"/>
  <c r="G992" i="4"/>
  <c r="G991" i="4"/>
  <c r="G990" i="4"/>
  <c r="G989" i="4"/>
  <c r="G988" i="4"/>
  <c r="G987" i="4"/>
  <c r="G986" i="4"/>
  <c r="G985" i="4"/>
  <c r="G984" i="4"/>
  <c r="G983" i="4"/>
  <c r="G982" i="4"/>
  <c r="G981" i="4"/>
  <c r="G980" i="4"/>
  <c r="G979" i="4"/>
  <c r="G978" i="4"/>
  <c r="G977" i="4"/>
  <c r="G976" i="4"/>
  <c r="G975" i="4"/>
  <c r="G974" i="4"/>
  <c r="G973" i="4"/>
  <c r="G972" i="4"/>
  <c r="G971" i="4"/>
  <c r="G970" i="4"/>
  <c r="G969" i="4"/>
  <c r="G968" i="4"/>
  <c r="G967" i="4"/>
  <c r="G966" i="4"/>
  <c r="G965" i="4"/>
  <c r="G964" i="4"/>
  <c r="G963" i="4"/>
  <c r="G962" i="4"/>
  <c r="G961" i="4"/>
  <c r="G960" i="4"/>
  <c r="G959" i="4"/>
  <c r="G958" i="4"/>
  <c r="G957" i="4"/>
  <c r="G956" i="4"/>
  <c r="G955" i="4"/>
  <c r="G954" i="4"/>
  <c r="G953" i="4"/>
  <c r="G952" i="4"/>
  <c r="G951" i="4"/>
  <c r="G950" i="4"/>
  <c r="G949" i="4"/>
  <c r="G948" i="4"/>
  <c r="G947" i="4"/>
  <c r="G946" i="4"/>
  <c r="G945" i="4"/>
  <c r="G944" i="4"/>
  <c r="G943" i="4"/>
  <c r="G942" i="4"/>
  <c r="G941" i="4"/>
  <c r="G940" i="4"/>
  <c r="G939" i="4"/>
  <c r="G938" i="4"/>
  <c r="G937" i="4"/>
  <c r="G936" i="4"/>
  <c r="G935" i="4"/>
  <c r="G934" i="4"/>
  <c r="G933" i="4"/>
  <c r="G932" i="4"/>
  <c r="G931" i="4"/>
  <c r="G930" i="4"/>
  <c r="G929" i="4"/>
  <c r="G928" i="4"/>
  <c r="G927" i="4"/>
  <c r="G926" i="4"/>
  <c r="G925" i="4"/>
  <c r="G924" i="4"/>
  <c r="G923" i="4"/>
  <c r="G922" i="4"/>
  <c r="G921" i="4"/>
  <c r="G920" i="4"/>
  <c r="G919" i="4"/>
  <c r="G918" i="4"/>
  <c r="G917" i="4"/>
  <c r="G916" i="4"/>
  <c r="G915" i="4"/>
  <c r="G914" i="4"/>
  <c r="G913" i="4"/>
  <c r="G912" i="4"/>
  <c r="G911" i="4"/>
  <c r="G910" i="4"/>
  <c r="G909" i="4"/>
  <c r="G908" i="4"/>
  <c r="G907" i="4"/>
  <c r="G906" i="4"/>
  <c r="G905" i="4"/>
  <c r="G904" i="4"/>
  <c r="G903" i="4"/>
  <c r="G902" i="4"/>
  <c r="G901" i="4"/>
  <c r="G900" i="4"/>
  <c r="G899" i="4"/>
  <c r="G898" i="4"/>
  <c r="G897" i="4"/>
  <c r="G896" i="4"/>
  <c r="G895" i="4"/>
  <c r="G894" i="4"/>
  <c r="G893" i="4"/>
  <c r="G892" i="4"/>
  <c r="G891" i="4"/>
  <c r="G890" i="4"/>
  <c r="G889" i="4"/>
  <c r="G888" i="4"/>
  <c r="G887" i="4"/>
  <c r="G886" i="4"/>
  <c r="G885" i="4"/>
  <c r="G884" i="4"/>
  <c r="G883" i="4"/>
  <c r="G882" i="4"/>
  <c r="G881" i="4"/>
  <c r="G880" i="4"/>
  <c r="G879" i="4"/>
  <c r="G878" i="4"/>
  <c r="G877" i="4"/>
  <c r="G876" i="4"/>
  <c r="G875" i="4"/>
  <c r="G874" i="4"/>
  <c r="G873" i="4"/>
  <c r="G872" i="4"/>
  <c r="G871" i="4"/>
  <c r="G870" i="4"/>
  <c r="G869" i="4"/>
  <c r="G868" i="4"/>
  <c r="G867" i="4"/>
  <c r="G866" i="4"/>
  <c r="G865" i="4"/>
  <c r="G864" i="4"/>
  <c r="G863" i="4"/>
  <c r="G862" i="4"/>
  <c r="G861" i="4"/>
  <c r="G860" i="4"/>
  <c r="G859" i="4"/>
  <c r="G858" i="4"/>
  <c r="G857" i="4"/>
  <c r="G856" i="4"/>
  <c r="G855" i="4"/>
  <c r="G854" i="4"/>
  <c r="G853" i="4"/>
  <c r="G852" i="4"/>
  <c r="G851" i="4"/>
  <c r="G850" i="4"/>
  <c r="G849" i="4"/>
  <c r="G848" i="4"/>
  <c r="G847" i="4"/>
  <c r="G846" i="4"/>
  <c r="G845" i="4"/>
  <c r="G844" i="4"/>
  <c r="G843" i="4"/>
  <c r="G842" i="4"/>
  <c r="G841" i="4"/>
  <c r="G840" i="4"/>
  <c r="G839" i="4"/>
  <c r="G838" i="4"/>
  <c r="G837" i="4"/>
  <c r="G836" i="4"/>
  <c r="G835" i="4"/>
  <c r="G834" i="4"/>
  <c r="G833" i="4"/>
  <c r="G832" i="4"/>
  <c r="G831" i="4"/>
  <c r="G830" i="4"/>
  <c r="G829" i="4"/>
  <c r="G828" i="4"/>
  <c r="G827" i="4"/>
  <c r="G826" i="4"/>
  <c r="G825" i="4"/>
  <c r="G824" i="4"/>
  <c r="G823" i="4"/>
  <c r="G822" i="4"/>
  <c r="G821" i="4"/>
  <c r="G820" i="4"/>
  <c r="G819" i="4"/>
  <c r="G818" i="4"/>
  <c r="G817" i="4"/>
  <c r="G816" i="4"/>
  <c r="G815" i="4"/>
  <c r="G814" i="4"/>
  <c r="G813" i="4"/>
  <c r="G812" i="4"/>
  <c r="G811" i="4"/>
  <c r="G810" i="4"/>
  <c r="G809" i="4"/>
  <c r="G808" i="4"/>
  <c r="G807" i="4"/>
  <c r="G806" i="4"/>
  <c r="G805" i="4"/>
  <c r="G804" i="4"/>
  <c r="G803" i="4"/>
  <c r="G802" i="4"/>
  <c r="G801" i="4"/>
  <c r="G800" i="4"/>
  <c r="G799" i="4"/>
  <c r="G798" i="4"/>
  <c r="G797" i="4"/>
  <c r="G796" i="4"/>
  <c r="G795" i="4"/>
  <c r="G794" i="4"/>
  <c r="G793" i="4"/>
  <c r="G792" i="4"/>
  <c r="G791" i="4"/>
  <c r="G790" i="4"/>
  <c r="G789" i="4"/>
  <c r="G788" i="4"/>
  <c r="G787" i="4"/>
  <c r="G786" i="4"/>
  <c r="G785" i="4"/>
  <c r="G784" i="4"/>
  <c r="G783" i="4"/>
  <c r="G782" i="4"/>
  <c r="G781" i="4"/>
  <c r="G780" i="4"/>
  <c r="G779" i="4"/>
  <c r="G778" i="4"/>
  <c r="G777" i="4"/>
  <c r="G776" i="4"/>
  <c r="G775" i="4"/>
  <c r="G774" i="4"/>
  <c r="G773" i="4"/>
  <c r="G772" i="4"/>
  <c r="G771" i="4"/>
  <c r="G770" i="4"/>
  <c r="G769" i="4"/>
  <c r="G768" i="4"/>
  <c r="G767" i="4"/>
  <c r="G766" i="4"/>
  <c r="G765" i="4"/>
  <c r="G764" i="4"/>
  <c r="G763" i="4"/>
  <c r="G762" i="4"/>
  <c r="G761" i="4"/>
  <c r="G760" i="4"/>
  <c r="G759" i="4"/>
  <c r="G758" i="4"/>
  <c r="G757" i="4"/>
  <c r="G756" i="4"/>
  <c r="G755" i="4"/>
  <c r="G754" i="4"/>
  <c r="G753" i="4"/>
  <c r="G752" i="4"/>
  <c r="G751" i="4"/>
  <c r="G750" i="4"/>
  <c r="G749" i="4"/>
  <c r="G748" i="4"/>
  <c r="G747" i="4"/>
  <c r="G746" i="4"/>
  <c r="G745" i="4"/>
  <c r="G744" i="4"/>
  <c r="G743" i="4"/>
  <c r="G742" i="4"/>
  <c r="G741" i="4"/>
  <c r="G740" i="4"/>
  <c r="G739" i="4"/>
  <c r="G738" i="4"/>
  <c r="G737" i="4"/>
  <c r="G736" i="4"/>
  <c r="G735" i="4"/>
  <c r="G734" i="4"/>
  <c r="G733" i="4"/>
  <c r="G732" i="4"/>
  <c r="G731" i="4"/>
  <c r="G730" i="4"/>
  <c r="G729" i="4"/>
  <c r="G728" i="4"/>
  <c r="G727" i="4"/>
  <c r="G726" i="4"/>
  <c r="G725" i="4"/>
  <c r="G724" i="4"/>
  <c r="G723" i="4"/>
  <c r="G722" i="4"/>
  <c r="G721" i="4"/>
  <c r="G720" i="4"/>
  <c r="G719" i="4"/>
  <c r="G718" i="4"/>
  <c r="G717" i="4"/>
  <c r="G716" i="4"/>
  <c r="G715" i="4"/>
  <c r="G714" i="4"/>
  <c r="G713" i="4"/>
  <c r="G712" i="4"/>
  <c r="G711" i="4"/>
  <c r="G710" i="4"/>
  <c r="G709" i="4"/>
  <c r="G708" i="4"/>
  <c r="G707" i="4"/>
  <c r="G706" i="4"/>
  <c r="G705" i="4"/>
  <c r="G704" i="4"/>
  <c r="G703" i="4"/>
  <c r="G702" i="4"/>
  <c r="G701" i="4"/>
  <c r="G700" i="4"/>
  <c r="G699" i="4"/>
  <c r="G698" i="4"/>
  <c r="G697" i="4"/>
  <c r="G696" i="4"/>
  <c r="G695" i="4"/>
  <c r="G694" i="4"/>
  <c r="G693" i="4"/>
  <c r="G692" i="4"/>
  <c r="G691" i="4"/>
  <c r="G690" i="4"/>
  <c r="G689" i="4"/>
  <c r="G688" i="4"/>
  <c r="G687" i="4"/>
  <c r="G686" i="4"/>
  <c r="G685" i="4"/>
  <c r="G684" i="4"/>
  <c r="G683" i="4"/>
  <c r="G682" i="4"/>
  <c r="G681" i="4"/>
  <c r="G680" i="4"/>
  <c r="G679" i="4"/>
  <c r="G678" i="4"/>
  <c r="G677" i="4"/>
  <c r="G676" i="4"/>
  <c r="G675" i="4"/>
  <c r="G674" i="4"/>
  <c r="G673" i="4"/>
  <c r="G672" i="4"/>
  <c r="G671" i="4"/>
  <c r="G670" i="4"/>
  <c r="G669" i="4"/>
  <c r="G668" i="4"/>
  <c r="G667" i="4"/>
  <c r="G666" i="4"/>
  <c r="G665" i="4"/>
  <c r="G664" i="4"/>
  <c r="G663" i="4"/>
  <c r="G662" i="4"/>
  <c r="G661" i="4"/>
  <c r="G660" i="4"/>
  <c r="G659" i="4"/>
  <c r="G658" i="4"/>
  <c r="G657" i="4"/>
  <c r="G656" i="4"/>
  <c r="G655" i="4"/>
  <c r="G654" i="4"/>
  <c r="G653" i="4"/>
  <c r="G652" i="4"/>
  <c r="G651" i="4"/>
  <c r="G650" i="4"/>
  <c r="G649" i="4"/>
  <c r="G648" i="4"/>
  <c r="G647" i="4"/>
  <c r="G646" i="4"/>
  <c r="G645" i="4"/>
  <c r="G644" i="4"/>
  <c r="G643" i="4"/>
  <c r="G642" i="4"/>
  <c r="G641" i="4"/>
  <c r="G640" i="4"/>
  <c r="G639" i="4"/>
  <c r="G638" i="4"/>
  <c r="G637" i="4"/>
  <c r="G636" i="4"/>
  <c r="G635" i="4"/>
  <c r="G634" i="4"/>
  <c r="G633" i="4"/>
  <c r="G632" i="4"/>
  <c r="G631" i="4"/>
  <c r="G630" i="4"/>
  <c r="G629" i="4"/>
  <c r="G628" i="4"/>
  <c r="G627" i="4"/>
  <c r="G626" i="4"/>
  <c r="G625" i="4"/>
  <c r="G624" i="4"/>
  <c r="G623" i="4"/>
  <c r="G622" i="4"/>
  <c r="G621" i="4"/>
  <c r="G620" i="4"/>
  <c r="G619" i="4"/>
  <c r="G618" i="4"/>
  <c r="G617" i="4"/>
  <c r="G616" i="4"/>
  <c r="G615" i="4"/>
  <c r="G614" i="4"/>
  <c r="G613" i="4"/>
  <c r="G612" i="4"/>
  <c r="G611" i="4"/>
  <c r="G610" i="4"/>
  <c r="G609" i="4"/>
  <c r="G608" i="4"/>
  <c r="G607" i="4"/>
  <c r="G606" i="4"/>
  <c r="G605" i="4"/>
  <c r="G604" i="4"/>
  <c r="G603" i="4"/>
  <c r="G602" i="4"/>
  <c r="G601" i="4"/>
  <c r="G600" i="4"/>
  <c r="G599" i="4"/>
  <c r="G598" i="4"/>
  <c r="G597" i="4"/>
  <c r="G596" i="4"/>
  <c r="G595" i="4"/>
  <c r="G594" i="4"/>
  <c r="G593" i="4"/>
  <c r="G592" i="4"/>
  <c r="G591" i="4"/>
  <c r="G590" i="4"/>
  <c r="G589" i="4"/>
  <c r="G588" i="4"/>
  <c r="G587" i="4"/>
  <c r="G586" i="4"/>
  <c r="G585" i="4"/>
  <c r="G584" i="4"/>
  <c r="G583" i="4"/>
  <c r="G582" i="4"/>
  <c r="G581" i="4"/>
  <c r="G580" i="4"/>
  <c r="G579" i="4"/>
  <c r="G578" i="4"/>
  <c r="G577" i="4"/>
  <c r="G576" i="4"/>
  <c r="G575" i="4"/>
  <c r="G574" i="4"/>
  <c r="G573" i="4"/>
  <c r="G572" i="4"/>
  <c r="G571" i="4"/>
  <c r="G570" i="4"/>
  <c r="G569" i="4"/>
  <c r="G568" i="4"/>
  <c r="G567" i="4"/>
  <c r="G566" i="4"/>
  <c r="G565" i="4"/>
  <c r="G564" i="4"/>
  <c r="G563" i="4"/>
  <c r="G562" i="4"/>
  <c r="G561" i="4"/>
  <c r="G560" i="4"/>
  <c r="G559" i="4"/>
  <c r="G558" i="4"/>
  <c r="G557" i="4"/>
  <c r="G556" i="4"/>
  <c r="G555" i="4"/>
  <c r="G554" i="4"/>
  <c r="G553" i="4"/>
  <c r="G552" i="4"/>
  <c r="G551" i="4"/>
  <c r="G550" i="4"/>
  <c r="G549" i="4"/>
  <c r="G548" i="4"/>
  <c r="G547" i="4"/>
  <c r="G546" i="4"/>
  <c r="G545" i="4"/>
  <c r="G544" i="4"/>
  <c r="G543" i="4"/>
  <c r="G542" i="4"/>
  <c r="G541" i="4"/>
  <c r="G540" i="4"/>
  <c r="G539" i="4"/>
  <c r="G538" i="4"/>
  <c r="G537" i="4"/>
  <c r="G536" i="4"/>
  <c r="G535" i="4"/>
  <c r="G534" i="4"/>
  <c r="G533" i="4"/>
  <c r="G532" i="4"/>
  <c r="G531" i="4"/>
  <c r="G530" i="4"/>
  <c r="G529" i="4"/>
  <c r="G528" i="4"/>
  <c r="G527" i="4"/>
  <c r="G526" i="4"/>
  <c r="G525" i="4"/>
  <c r="G524" i="4"/>
  <c r="G523" i="4"/>
  <c r="G522" i="4"/>
  <c r="G521" i="4"/>
  <c r="G520" i="4"/>
  <c r="G519" i="4"/>
  <c r="G518" i="4"/>
  <c r="G517" i="4"/>
  <c r="G516" i="4"/>
  <c r="G515" i="4"/>
  <c r="G514" i="4"/>
  <c r="G513" i="4"/>
  <c r="G512" i="4"/>
  <c r="G511" i="4"/>
  <c r="G510" i="4"/>
  <c r="G509" i="4"/>
  <c r="G508" i="4"/>
  <c r="G507" i="4"/>
  <c r="G506" i="4"/>
  <c r="G505" i="4"/>
  <c r="G504" i="4"/>
  <c r="G503" i="4"/>
  <c r="G502" i="4"/>
  <c r="G501" i="4"/>
  <c r="G500" i="4"/>
  <c r="G499" i="4"/>
  <c r="G498" i="4"/>
  <c r="G497" i="4"/>
  <c r="G496" i="4"/>
  <c r="G495" i="4"/>
  <c r="G494" i="4"/>
  <c r="G493" i="4"/>
  <c r="G492" i="4"/>
  <c r="G491" i="4"/>
  <c r="G490" i="4"/>
  <c r="G489" i="4"/>
  <c r="G488" i="4"/>
  <c r="G487" i="4"/>
  <c r="G486" i="4"/>
  <c r="G485" i="4"/>
  <c r="G484" i="4"/>
  <c r="G483" i="4"/>
  <c r="G482" i="4"/>
  <c r="G481" i="4"/>
  <c r="G480" i="4"/>
  <c r="G479" i="4"/>
  <c r="G478" i="4"/>
  <c r="G477" i="4"/>
  <c r="G476" i="4"/>
  <c r="G475" i="4"/>
  <c r="G474" i="4"/>
  <c r="G473" i="4"/>
  <c r="G472" i="4"/>
  <c r="G471" i="4"/>
  <c r="G470" i="4"/>
  <c r="G469" i="4"/>
  <c r="G468" i="4"/>
  <c r="G467" i="4"/>
  <c r="G466" i="4"/>
  <c r="G465" i="4"/>
  <c r="G464" i="4"/>
  <c r="G463" i="4"/>
  <c r="G462" i="4"/>
  <c r="G461" i="4"/>
  <c r="G460" i="4"/>
  <c r="G459" i="4"/>
  <c r="G458" i="4"/>
  <c r="G457" i="4"/>
  <c r="G456" i="4"/>
  <c r="G455" i="4"/>
  <c r="G454" i="4"/>
  <c r="G453" i="4"/>
  <c r="G452" i="4"/>
  <c r="G451" i="4"/>
  <c r="G450" i="4"/>
  <c r="G449" i="4"/>
  <c r="G448" i="4"/>
  <c r="G447" i="4"/>
  <c r="G446" i="4"/>
  <c r="G445" i="4"/>
  <c r="G444" i="4"/>
  <c r="G443" i="4"/>
  <c r="G442" i="4"/>
  <c r="G441" i="4"/>
  <c r="G440" i="4"/>
  <c r="G439" i="4"/>
  <c r="G438" i="4"/>
  <c r="G437" i="4"/>
  <c r="G436" i="4"/>
  <c r="G435" i="4"/>
  <c r="G434" i="4"/>
  <c r="G433" i="4"/>
  <c r="G432" i="4"/>
  <c r="G431" i="4"/>
  <c r="G430" i="4"/>
  <c r="G429" i="4"/>
  <c r="G428" i="4"/>
  <c r="G427" i="4"/>
  <c r="G426" i="4"/>
  <c r="G425" i="4"/>
  <c r="G424" i="4"/>
  <c r="G423" i="4"/>
  <c r="G422" i="4"/>
  <c r="G421" i="4"/>
  <c r="G420" i="4"/>
  <c r="G419" i="4"/>
  <c r="G418" i="4"/>
  <c r="G417" i="4"/>
  <c r="G416" i="4"/>
  <c r="G415" i="4"/>
  <c r="G414" i="4"/>
  <c r="G413" i="4"/>
  <c r="G412" i="4"/>
  <c r="G411" i="4"/>
  <c r="G410" i="4"/>
  <c r="G409" i="4"/>
  <c r="G408" i="4"/>
  <c r="G407" i="4"/>
  <c r="G406" i="4"/>
  <c r="G405" i="4"/>
  <c r="G404" i="4"/>
  <c r="G403" i="4"/>
  <c r="G402" i="4"/>
  <c r="G401" i="4"/>
  <c r="G400" i="4"/>
  <c r="G399" i="4"/>
  <c r="G398" i="4"/>
  <c r="G397" i="4"/>
  <c r="G396" i="4"/>
  <c r="G395" i="4"/>
  <c r="G394" i="4"/>
  <c r="G393" i="4"/>
  <c r="G392" i="4"/>
  <c r="G391" i="4"/>
  <c r="G390" i="4"/>
  <c r="G389" i="4"/>
  <c r="G388" i="4"/>
  <c r="G387" i="4"/>
  <c r="G386" i="4"/>
  <c r="G385" i="4"/>
  <c r="G384" i="4"/>
  <c r="G383" i="4"/>
  <c r="G382" i="4"/>
  <c r="G381" i="4"/>
  <c r="G380" i="4"/>
  <c r="G379" i="4"/>
  <c r="G378" i="4"/>
  <c r="G377" i="4"/>
  <c r="G376" i="4"/>
  <c r="G375" i="4"/>
  <c r="G374" i="4"/>
  <c r="G373" i="4"/>
  <c r="G372" i="4"/>
  <c r="G371" i="4"/>
  <c r="G370" i="4"/>
  <c r="G369" i="4"/>
  <c r="G368" i="4"/>
  <c r="G367" i="4"/>
  <c r="G366" i="4"/>
  <c r="G365" i="4"/>
  <c r="G364" i="4"/>
  <c r="G363" i="4"/>
  <c r="G362" i="4"/>
  <c r="G361" i="4"/>
  <c r="G360" i="4"/>
  <c r="G359" i="4"/>
  <c r="G358" i="4"/>
  <c r="G357" i="4"/>
  <c r="G356" i="4"/>
  <c r="G355" i="4"/>
  <c r="G354" i="4"/>
  <c r="G353" i="4"/>
  <c r="G352" i="4"/>
  <c r="G351" i="4"/>
  <c r="G350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330" i="4"/>
  <c r="G329" i="4"/>
  <c r="G328" i="4"/>
  <c r="G327" i="4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246" i="4"/>
  <c r="G245" i="4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E3396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E532" i="4"/>
  <c r="E533" i="4"/>
  <c r="E534" i="4"/>
  <c r="E535" i="4"/>
  <c r="E536" i="4"/>
  <c r="E537" i="4"/>
  <c r="E538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E551" i="4"/>
  <c r="E552" i="4"/>
  <c r="E553" i="4"/>
  <c r="E554" i="4"/>
  <c r="E555" i="4"/>
  <c r="E556" i="4"/>
  <c r="E557" i="4"/>
  <c r="E558" i="4"/>
  <c r="E559" i="4"/>
  <c r="E560" i="4"/>
  <c r="E561" i="4"/>
  <c r="E562" i="4"/>
  <c r="E563" i="4"/>
  <c r="E564" i="4"/>
  <c r="E565" i="4"/>
  <c r="E566" i="4"/>
  <c r="E567" i="4"/>
  <c r="E568" i="4"/>
  <c r="E569" i="4"/>
  <c r="E570" i="4"/>
  <c r="E571" i="4"/>
  <c r="E572" i="4"/>
  <c r="E573" i="4"/>
  <c r="E574" i="4"/>
  <c r="E575" i="4"/>
  <c r="E576" i="4"/>
  <c r="E577" i="4"/>
  <c r="E578" i="4"/>
  <c r="E579" i="4"/>
  <c r="E580" i="4"/>
  <c r="E581" i="4"/>
  <c r="E582" i="4"/>
  <c r="E583" i="4"/>
  <c r="E584" i="4"/>
  <c r="E585" i="4"/>
  <c r="E586" i="4"/>
  <c r="E587" i="4"/>
  <c r="E588" i="4"/>
  <c r="E589" i="4"/>
  <c r="E590" i="4"/>
  <c r="E591" i="4"/>
  <c r="E592" i="4"/>
  <c r="E593" i="4"/>
  <c r="E594" i="4"/>
  <c r="E595" i="4"/>
  <c r="E596" i="4"/>
  <c r="E597" i="4"/>
  <c r="E598" i="4"/>
  <c r="E599" i="4"/>
  <c r="E600" i="4"/>
  <c r="E601" i="4"/>
  <c r="E602" i="4"/>
  <c r="E603" i="4"/>
  <c r="E604" i="4"/>
  <c r="E605" i="4"/>
  <c r="E606" i="4"/>
  <c r="E607" i="4"/>
  <c r="E608" i="4"/>
  <c r="E609" i="4"/>
  <c r="E610" i="4"/>
  <c r="E611" i="4"/>
  <c r="E612" i="4"/>
  <c r="E613" i="4"/>
  <c r="E614" i="4"/>
  <c r="E615" i="4"/>
  <c r="E616" i="4"/>
  <c r="E617" i="4"/>
  <c r="E618" i="4"/>
  <c r="E619" i="4"/>
  <c r="E620" i="4"/>
  <c r="E621" i="4"/>
  <c r="E622" i="4"/>
  <c r="E623" i="4"/>
  <c r="E624" i="4"/>
  <c r="E625" i="4"/>
  <c r="E626" i="4"/>
  <c r="E627" i="4"/>
  <c r="E628" i="4"/>
  <c r="E629" i="4"/>
  <c r="E630" i="4"/>
  <c r="E631" i="4"/>
  <c r="E632" i="4"/>
  <c r="E633" i="4"/>
  <c r="E634" i="4"/>
  <c r="E635" i="4"/>
  <c r="E636" i="4"/>
  <c r="E637" i="4"/>
  <c r="E638" i="4"/>
  <c r="E639" i="4"/>
  <c r="E640" i="4"/>
  <c r="E641" i="4"/>
  <c r="E642" i="4"/>
  <c r="E643" i="4"/>
  <c r="E644" i="4"/>
  <c r="E645" i="4"/>
  <c r="E646" i="4"/>
  <c r="E647" i="4"/>
  <c r="E648" i="4"/>
  <c r="E649" i="4"/>
  <c r="E650" i="4"/>
  <c r="E651" i="4"/>
  <c r="E652" i="4"/>
  <c r="E653" i="4"/>
  <c r="E654" i="4"/>
  <c r="E655" i="4"/>
  <c r="E656" i="4"/>
  <c r="E657" i="4"/>
  <c r="E658" i="4"/>
  <c r="E659" i="4"/>
  <c r="E660" i="4"/>
  <c r="E661" i="4"/>
  <c r="E662" i="4"/>
  <c r="E663" i="4"/>
  <c r="E664" i="4"/>
  <c r="E665" i="4"/>
  <c r="E666" i="4"/>
  <c r="E667" i="4"/>
  <c r="E668" i="4"/>
  <c r="E669" i="4"/>
  <c r="E670" i="4"/>
  <c r="E671" i="4"/>
  <c r="E672" i="4"/>
  <c r="E673" i="4"/>
  <c r="E674" i="4"/>
  <c r="E675" i="4"/>
  <c r="E676" i="4"/>
  <c r="E677" i="4"/>
  <c r="E678" i="4"/>
  <c r="E679" i="4"/>
  <c r="E680" i="4"/>
  <c r="E681" i="4"/>
  <c r="E682" i="4"/>
  <c r="E683" i="4"/>
  <c r="E684" i="4"/>
  <c r="E685" i="4"/>
  <c r="E686" i="4"/>
  <c r="E687" i="4"/>
  <c r="E688" i="4"/>
  <c r="E689" i="4"/>
  <c r="E690" i="4"/>
  <c r="E691" i="4"/>
  <c r="E692" i="4"/>
  <c r="E693" i="4"/>
  <c r="E694" i="4"/>
  <c r="E695" i="4"/>
  <c r="E696" i="4"/>
  <c r="E697" i="4"/>
  <c r="E698" i="4"/>
  <c r="E699" i="4"/>
  <c r="E700" i="4"/>
  <c r="E701" i="4"/>
  <c r="E702" i="4"/>
  <c r="E703" i="4"/>
  <c r="E704" i="4"/>
  <c r="E705" i="4"/>
  <c r="E706" i="4"/>
  <c r="E707" i="4"/>
  <c r="E708" i="4"/>
  <c r="E709" i="4"/>
  <c r="E710" i="4"/>
  <c r="E711" i="4"/>
  <c r="E712" i="4"/>
  <c r="E713" i="4"/>
  <c r="E714" i="4"/>
  <c r="E715" i="4"/>
  <c r="E716" i="4"/>
  <c r="E717" i="4"/>
  <c r="E718" i="4"/>
  <c r="E719" i="4"/>
  <c r="E720" i="4"/>
  <c r="E721" i="4"/>
  <c r="E722" i="4"/>
  <c r="E723" i="4"/>
  <c r="E724" i="4"/>
  <c r="E725" i="4"/>
  <c r="E726" i="4"/>
  <c r="E727" i="4"/>
  <c r="E728" i="4"/>
  <c r="E729" i="4"/>
  <c r="E730" i="4"/>
  <c r="E731" i="4"/>
  <c r="E732" i="4"/>
  <c r="E733" i="4"/>
  <c r="E734" i="4"/>
  <c r="E735" i="4"/>
  <c r="E736" i="4"/>
  <c r="E737" i="4"/>
  <c r="E738" i="4"/>
  <c r="E739" i="4"/>
  <c r="E740" i="4"/>
  <c r="E741" i="4"/>
  <c r="E742" i="4"/>
  <c r="E743" i="4"/>
  <c r="E744" i="4"/>
  <c r="E745" i="4"/>
  <c r="E746" i="4"/>
  <c r="E747" i="4"/>
  <c r="E748" i="4"/>
  <c r="E749" i="4"/>
  <c r="E750" i="4"/>
  <c r="E751" i="4"/>
  <c r="E752" i="4"/>
  <c r="E753" i="4"/>
  <c r="E754" i="4"/>
  <c r="E755" i="4"/>
  <c r="E756" i="4"/>
  <c r="E757" i="4"/>
  <c r="E758" i="4"/>
  <c r="E759" i="4"/>
  <c r="E760" i="4"/>
  <c r="E761" i="4"/>
  <c r="E762" i="4"/>
  <c r="E763" i="4"/>
  <c r="E764" i="4"/>
  <c r="E765" i="4"/>
  <c r="E766" i="4"/>
  <c r="E767" i="4"/>
  <c r="E768" i="4"/>
  <c r="E769" i="4"/>
  <c r="E770" i="4"/>
  <c r="E771" i="4"/>
  <c r="E772" i="4"/>
  <c r="E773" i="4"/>
  <c r="E774" i="4"/>
  <c r="E775" i="4"/>
  <c r="E776" i="4"/>
  <c r="E777" i="4"/>
  <c r="E778" i="4"/>
  <c r="E779" i="4"/>
  <c r="E780" i="4"/>
  <c r="E781" i="4"/>
  <c r="E782" i="4"/>
  <c r="E783" i="4"/>
  <c r="E784" i="4"/>
  <c r="E785" i="4"/>
  <c r="E786" i="4"/>
  <c r="E787" i="4"/>
  <c r="E788" i="4"/>
  <c r="E789" i="4"/>
  <c r="E790" i="4"/>
  <c r="E791" i="4"/>
  <c r="E792" i="4"/>
  <c r="E793" i="4"/>
  <c r="E794" i="4"/>
  <c r="E795" i="4"/>
  <c r="E796" i="4"/>
  <c r="E797" i="4"/>
  <c r="E798" i="4"/>
  <c r="E799" i="4"/>
  <c r="E800" i="4"/>
  <c r="E801" i="4"/>
  <c r="E802" i="4"/>
  <c r="E803" i="4"/>
  <c r="E804" i="4"/>
  <c r="E805" i="4"/>
  <c r="E806" i="4"/>
  <c r="E807" i="4"/>
  <c r="E808" i="4"/>
  <c r="E809" i="4"/>
  <c r="E810" i="4"/>
  <c r="E811" i="4"/>
  <c r="E812" i="4"/>
  <c r="E813" i="4"/>
  <c r="E814" i="4"/>
  <c r="E815" i="4"/>
  <c r="E816" i="4"/>
  <c r="E817" i="4"/>
  <c r="E818" i="4"/>
  <c r="E819" i="4"/>
  <c r="E820" i="4"/>
  <c r="E821" i="4"/>
  <c r="E822" i="4"/>
  <c r="E823" i="4"/>
  <c r="E824" i="4"/>
  <c r="E825" i="4"/>
  <c r="E826" i="4"/>
  <c r="E827" i="4"/>
  <c r="E828" i="4"/>
  <c r="E829" i="4"/>
  <c r="E830" i="4"/>
  <c r="E831" i="4"/>
  <c r="E832" i="4"/>
  <c r="E833" i="4"/>
  <c r="E834" i="4"/>
  <c r="E835" i="4"/>
  <c r="E836" i="4"/>
  <c r="E837" i="4"/>
  <c r="E838" i="4"/>
  <c r="E839" i="4"/>
  <c r="E840" i="4"/>
  <c r="E841" i="4"/>
  <c r="E842" i="4"/>
  <c r="E843" i="4"/>
  <c r="E844" i="4"/>
  <c r="E845" i="4"/>
  <c r="E846" i="4"/>
  <c r="E847" i="4"/>
  <c r="E848" i="4"/>
  <c r="E849" i="4"/>
  <c r="E850" i="4"/>
  <c r="E851" i="4"/>
  <c r="E852" i="4"/>
  <c r="E853" i="4"/>
  <c r="E854" i="4"/>
  <c r="E855" i="4"/>
  <c r="E856" i="4"/>
  <c r="E857" i="4"/>
  <c r="E858" i="4"/>
  <c r="E859" i="4"/>
  <c r="E860" i="4"/>
  <c r="E861" i="4"/>
  <c r="E862" i="4"/>
  <c r="E863" i="4"/>
  <c r="E864" i="4"/>
  <c r="E865" i="4"/>
  <c r="E866" i="4"/>
  <c r="E867" i="4"/>
  <c r="E868" i="4"/>
  <c r="E869" i="4"/>
  <c r="E870" i="4"/>
  <c r="E871" i="4"/>
  <c r="E872" i="4"/>
  <c r="E873" i="4"/>
  <c r="E874" i="4"/>
  <c r="E875" i="4"/>
  <c r="E876" i="4"/>
  <c r="E877" i="4"/>
  <c r="E878" i="4"/>
  <c r="E879" i="4"/>
  <c r="E880" i="4"/>
  <c r="E881" i="4"/>
  <c r="E882" i="4"/>
  <c r="E883" i="4"/>
  <c r="E884" i="4"/>
  <c r="E885" i="4"/>
  <c r="E886" i="4"/>
  <c r="E887" i="4"/>
  <c r="E888" i="4"/>
  <c r="E889" i="4"/>
  <c r="E890" i="4"/>
  <c r="E891" i="4"/>
  <c r="E892" i="4"/>
  <c r="E893" i="4"/>
  <c r="E894" i="4"/>
  <c r="E895" i="4"/>
  <c r="E896" i="4"/>
  <c r="E897" i="4"/>
  <c r="E898" i="4"/>
  <c r="E899" i="4"/>
  <c r="E900" i="4"/>
  <c r="E901" i="4"/>
  <c r="E902" i="4"/>
  <c r="E903" i="4"/>
  <c r="E904" i="4"/>
  <c r="E905" i="4"/>
  <c r="E906" i="4"/>
  <c r="E907" i="4"/>
  <c r="E908" i="4"/>
  <c r="E909" i="4"/>
  <c r="E910" i="4"/>
  <c r="E911" i="4"/>
  <c r="E912" i="4"/>
  <c r="E913" i="4"/>
  <c r="E914" i="4"/>
  <c r="E915" i="4"/>
  <c r="E916" i="4"/>
  <c r="E917" i="4"/>
  <c r="E918" i="4"/>
  <c r="E919" i="4"/>
  <c r="E920" i="4"/>
  <c r="E921" i="4"/>
  <c r="E922" i="4"/>
  <c r="E923" i="4"/>
  <c r="E924" i="4"/>
  <c r="E925" i="4"/>
  <c r="E926" i="4"/>
  <c r="E927" i="4"/>
  <c r="E928" i="4"/>
  <c r="E929" i="4"/>
  <c r="E930" i="4"/>
  <c r="E931" i="4"/>
  <c r="E932" i="4"/>
  <c r="E933" i="4"/>
  <c r="E934" i="4"/>
  <c r="E935" i="4"/>
  <c r="E936" i="4"/>
  <c r="E937" i="4"/>
  <c r="E938" i="4"/>
  <c r="E939" i="4"/>
  <c r="E940" i="4"/>
  <c r="E941" i="4"/>
  <c r="E942" i="4"/>
  <c r="E943" i="4"/>
  <c r="E944" i="4"/>
  <c r="E945" i="4"/>
  <c r="E946" i="4"/>
  <c r="E947" i="4"/>
  <c r="E948" i="4"/>
  <c r="E949" i="4"/>
  <c r="E950" i="4"/>
  <c r="E951" i="4"/>
  <c r="E952" i="4"/>
  <c r="E953" i="4"/>
  <c r="E954" i="4"/>
  <c r="E955" i="4"/>
  <c r="E956" i="4"/>
  <c r="E957" i="4"/>
  <c r="E958" i="4"/>
  <c r="E959" i="4"/>
  <c r="E960" i="4"/>
  <c r="E961" i="4"/>
  <c r="E962" i="4"/>
  <c r="E963" i="4"/>
  <c r="E964" i="4"/>
  <c r="E965" i="4"/>
  <c r="E966" i="4"/>
  <c r="E967" i="4"/>
  <c r="E968" i="4"/>
  <c r="E969" i="4"/>
  <c r="E970" i="4"/>
  <c r="E971" i="4"/>
  <c r="E972" i="4"/>
  <c r="E973" i="4"/>
  <c r="E974" i="4"/>
  <c r="E975" i="4"/>
  <c r="E976" i="4"/>
  <c r="E977" i="4"/>
  <c r="E978" i="4"/>
  <c r="E979" i="4"/>
  <c r="E980" i="4"/>
  <c r="E981" i="4"/>
  <c r="E982" i="4"/>
  <c r="E983" i="4"/>
  <c r="E984" i="4"/>
  <c r="E985" i="4"/>
  <c r="E986" i="4"/>
  <c r="E987" i="4"/>
  <c r="E988" i="4"/>
  <c r="E989" i="4"/>
  <c r="E990" i="4"/>
  <c r="E991" i="4"/>
  <c r="E992" i="4"/>
  <c r="E993" i="4"/>
  <c r="E994" i="4"/>
  <c r="E995" i="4"/>
  <c r="E996" i="4"/>
  <c r="E997" i="4"/>
  <c r="E998" i="4"/>
  <c r="E999" i="4"/>
  <c r="E1000" i="4"/>
  <c r="E1001" i="4"/>
  <c r="E1002" i="4"/>
  <c r="E1003" i="4"/>
  <c r="E1004" i="4"/>
  <c r="E1005" i="4"/>
  <c r="E1006" i="4"/>
  <c r="E1007" i="4"/>
  <c r="E1008" i="4"/>
  <c r="E1009" i="4"/>
  <c r="E1010" i="4"/>
  <c r="E1011" i="4"/>
  <c r="E1012" i="4"/>
  <c r="E1013" i="4"/>
  <c r="E1014" i="4"/>
  <c r="E1015" i="4"/>
  <c r="E1016" i="4"/>
  <c r="E1017" i="4"/>
  <c r="E1018" i="4"/>
  <c r="E1019" i="4"/>
  <c r="E1020" i="4"/>
  <c r="E1021" i="4"/>
  <c r="E1022" i="4"/>
  <c r="E1023" i="4"/>
  <c r="E1024" i="4"/>
  <c r="E1025" i="4"/>
  <c r="E1026" i="4"/>
  <c r="E1027" i="4"/>
  <c r="E1028" i="4"/>
  <c r="E1029" i="4"/>
  <c r="E1030" i="4"/>
  <c r="E1031" i="4"/>
  <c r="E1032" i="4"/>
  <c r="E1033" i="4"/>
  <c r="E1034" i="4"/>
  <c r="E1035" i="4"/>
  <c r="E1036" i="4"/>
  <c r="E1037" i="4"/>
  <c r="E1038" i="4"/>
  <c r="E1039" i="4"/>
  <c r="E1040" i="4"/>
  <c r="E1041" i="4"/>
  <c r="E1042" i="4"/>
  <c r="E1043" i="4"/>
  <c r="E1044" i="4"/>
  <c r="E1045" i="4"/>
  <c r="E1046" i="4"/>
  <c r="E1047" i="4"/>
  <c r="E1048" i="4"/>
  <c r="E1049" i="4"/>
  <c r="E1050" i="4"/>
  <c r="E1051" i="4"/>
  <c r="E1052" i="4"/>
  <c r="E1053" i="4"/>
  <c r="E1054" i="4"/>
  <c r="E1055" i="4"/>
  <c r="E1056" i="4"/>
  <c r="E1057" i="4"/>
  <c r="E1058" i="4"/>
  <c r="E1059" i="4"/>
  <c r="E1060" i="4"/>
  <c r="E1061" i="4"/>
  <c r="E1062" i="4"/>
  <c r="E1063" i="4"/>
  <c r="E1064" i="4"/>
  <c r="E1065" i="4"/>
  <c r="E1066" i="4"/>
  <c r="E1067" i="4"/>
  <c r="E1068" i="4"/>
  <c r="E1069" i="4"/>
  <c r="E1070" i="4"/>
  <c r="E1071" i="4"/>
  <c r="E1072" i="4"/>
  <c r="E1073" i="4"/>
  <c r="E1074" i="4"/>
  <c r="E1075" i="4"/>
  <c r="E1076" i="4"/>
  <c r="E1077" i="4"/>
  <c r="E1078" i="4"/>
  <c r="E1079" i="4"/>
  <c r="E1080" i="4"/>
  <c r="E1081" i="4"/>
  <c r="E1082" i="4"/>
  <c r="E1083" i="4"/>
  <c r="E1084" i="4"/>
  <c r="E1085" i="4"/>
  <c r="E1086" i="4"/>
  <c r="E1087" i="4"/>
  <c r="E1088" i="4"/>
  <c r="E1089" i="4"/>
  <c r="E1090" i="4"/>
  <c r="E1091" i="4"/>
  <c r="E1092" i="4"/>
  <c r="E1093" i="4"/>
  <c r="E1094" i="4"/>
  <c r="E1095" i="4"/>
  <c r="E1096" i="4"/>
  <c r="E1097" i="4"/>
  <c r="E1098" i="4"/>
  <c r="E1099" i="4"/>
  <c r="E1100" i="4"/>
  <c r="E1101" i="4"/>
  <c r="E1102" i="4"/>
  <c r="E1103" i="4"/>
  <c r="E1104" i="4"/>
  <c r="E1105" i="4"/>
  <c r="E1106" i="4"/>
  <c r="E1107" i="4"/>
  <c r="E1108" i="4"/>
  <c r="E1109" i="4"/>
  <c r="E1110" i="4"/>
  <c r="E1111" i="4"/>
  <c r="E1112" i="4"/>
  <c r="E1113" i="4"/>
  <c r="E1114" i="4"/>
  <c r="E1115" i="4"/>
  <c r="E1116" i="4"/>
  <c r="E1117" i="4"/>
  <c r="E1118" i="4"/>
  <c r="E1119" i="4"/>
  <c r="E1120" i="4"/>
  <c r="E1121" i="4"/>
  <c r="E1122" i="4"/>
  <c r="E1123" i="4"/>
  <c r="E1124" i="4"/>
  <c r="E1125" i="4"/>
  <c r="E1126" i="4"/>
  <c r="E1127" i="4"/>
  <c r="E1128" i="4"/>
  <c r="E1129" i="4"/>
  <c r="E1130" i="4"/>
  <c r="E1131" i="4"/>
  <c r="E1132" i="4"/>
  <c r="E1133" i="4"/>
  <c r="E1134" i="4"/>
  <c r="E1135" i="4"/>
  <c r="E1136" i="4"/>
  <c r="E1137" i="4"/>
  <c r="E1138" i="4"/>
  <c r="E1139" i="4"/>
  <c r="E1140" i="4"/>
  <c r="E1141" i="4"/>
  <c r="E1142" i="4"/>
  <c r="E1143" i="4"/>
  <c r="E1144" i="4"/>
  <c r="E1145" i="4"/>
  <c r="E1146" i="4"/>
  <c r="E1147" i="4"/>
  <c r="E1148" i="4"/>
  <c r="E1149" i="4"/>
  <c r="E1150" i="4"/>
  <c r="E1151" i="4"/>
  <c r="E1152" i="4"/>
  <c r="E1153" i="4"/>
  <c r="E1154" i="4"/>
  <c r="E1155" i="4"/>
  <c r="E1156" i="4"/>
  <c r="E1157" i="4"/>
  <c r="E1158" i="4"/>
  <c r="E1159" i="4"/>
  <c r="E1160" i="4"/>
  <c r="E1161" i="4"/>
  <c r="E1162" i="4"/>
  <c r="E1163" i="4"/>
  <c r="E1164" i="4"/>
  <c r="E1165" i="4"/>
  <c r="E1166" i="4"/>
  <c r="E1167" i="4"/>
  <c r="E1168" i="4"/>
  <c r="E1169" i="4"/>
  <c r="E1170" i="4"/>
  <c r="E1171" i="4"/>
  <c r="E1172" i="4"/>
  <c r="E1173" i="4"/>
  <c r="E1174" i="4"/>
  <c r="E1175" i="4"/>
  <c r="E1176" i="4"/>
  <c r="E1177" i="4"/>
  <c r="E1178" i="4"/>
  <c r="E1179" i="4"/>
  <c r="E1180" i="4"/>
  <c r="E1181" i="4"/>
  <c r="E1182" i="4"/>
  <c r="E1183" i="4"/>
  <c r="E1184" i="4"/>
  <c r="E1185" i="4"/>
  <c r="E1186" i="4"/>
  <c r="E1187" i="4"/>
  <c r="E1188" i="4"/>
  <c r="E1189" i="4"/>
  <c r="E1190" i="4"/>
  <c r="E1191" i="4"/>
  <c r="E1192" i="4"/>
  <c r="E1193" i="4"/>
  <c r="E1194" i="4"/>
  <c r="E1195" i="4"/>
  <c r="E1196" i="4"/>
  <c r="E1197" i="4"/>
  <c r="E1198" i="4"/>
  <c r="E1199" i="4"/>
  <c r="E1200" i="4"/>
  <c r="E1201" i="4"/>
  <c r="E1202" i="4"/>
  <c r="E1203" i="4"/>
  <c r="E1204" i="4"/>
  <c r="E1205" i="4"/>
  <c r="E1206" i="4"/>
  <c r="E1207" i="4"/>
  <c r="E1208" i="4"/>
  <c r="E1209" i="4"/>
  <c r="E1210" i="4"/>
  <c r="E1211" i="4"/>
  <c r="E1212" i="4"/>
  <c r="E1213" i="4"/>
  <c r="E1214" i="4"/>
  <c r="E1215" i="4"/>
  <c r="E1216" i="4"/>
  <c r="E1217" i="4"/>
  <c r="E1218" i="4"/>
  <c r="E1219" i="4"/>
  <c r="E1220" i="4"/>
  <c r="E1221" i="4"/>
  <c r="E1222" i="4"/>
  <c r="E1223" i="4"/>
  <c r="E1224" i="4"/>
  <c r="E1225" i="4"/>
  <c r="E1226" i="4"/>
  <c r="E1227" i="4"/>
  <c r="E1228" i="4"/>
  <c r="E1229" i="4"/>
  <c r="E1230" i="4"/>
  <c r="E1231" i="4"/>
  <c r="E1232" i="4"/>
  <c r="E1233" i="4"/>
  <c r="E1234" i="4"/>
  <c r="E1235" i="4"/>
  <c r="E1236" i="4"/>
  <c r="E1237" i="4"/>
  <c r="E1238" i="4"/>
  <c r="E1239" i="4"/>
  <c r="E1240" i="4"/>
  <c r="E1241" i="4"/>
  <c r="E1242" i="4"/>
  <c r="E1243" i="4"/>
  <c r="E1244" i="4"/>
  <c r="E1245" i="4"/>
  <c r="E1246" i="4"/>
  <c r="E1247" i="4"/>
  <c r="E1248" i="4"/>
  <c r="E1249" i="4"/>
  <c r="E1250" i="4"/>
  <c r="E1251" i="4"/>
  <c r="E1252" i="4"/>
  <c r="E1253" i="4"/>
  <c r="E1254" i="4"/>
  <c r="E1255" i="4"/>
  <c r="E1256" i="4"/>
  <c r="E1257" i="4"/>
  <c r="E1258" i="4"/>
  <c r="E1259" i="4"/>
  <c r="E1260" i="4"/>
  <c r="E1261" i="4"/>
  <c r="E1262" i="4"/>
  <c r="E1263" i="4"/>
  <c r="E1264" i="4"/>
  <c r="E1265" i="4"/>
  <c r="E1266" i="4"/>
  <c r="E1267" i="4"/>
  <c r="E1268" i="4"/>
  <c r="E1269" i="4"/>
  <c r="E1270" i="4"/>
  <c r="E1271" i="4"/>
  <c r="E1272" i="4"/>
  <c r="E1273" i="4"/>
  <c r="E1274" i="4"/>
  <c r="E1275" i="4"/>
  <c r="E1276" i="4"/>
  <c r="E1277" i="4"/>
  <c r="E1278" i="4"/>
  <c r="E1279" i="4"/>
  <c r="E1280" i="4"/>
  <c r="E1281" i="4"/>
  <c r="E1282" i="4"/>
  <c r="E1283" i="4"/>
  <c r="E1284" i="4"/>
  <c r="E1285" i="4"/>
  <c r="E1286" i="4"/>
  <c r="E1287" i="4"/>
  <c r="E1288" i="4"/>
  <c r="E1289" i="4"/>
  <c r="E1290" i="4"/>
  <c r="E1291" i="4"/>
  <c r="E1292" i="4"/>
  <c r="E1293" i="4"/>
  <c r="E1294" i="4"/>
  <c r="E1295" i="4"/>
  <c r="E1296" i="4"/>
  <c r="E1297" i="4"/>
  <c r="E1298" i="4"/>
  <c r="E1299" i="4"/>
  <c r="E1300" i="4"/>
  <c r="E1301" i="4"/>
  <c r="E1302" i="4"/>
  <c r="E1303" i="4"/>
  <c r="E1304" i="4"/>
  <c r="E1305" i="4"/>
  <c r="E1306" i="4"/>
  <c r="E1307" i="4"/>
  <c r="E1308" i="4"/>
  <c r="E1309" i="4"/>
  <c r="E1310" i="4"/>
  <c r="E1311" i="4"/>
  <c r="E1312" i="4"/>
  <c r="E1313" i="4"/>
  <c r="E1314" i="4"/>
  <c r="E1315" i="4"/>
  <c r="E1316" i="4"/>
  <c r="E1317" i="4"/>
  <c r="E1318" i="4"/>
  <c r="E1319" i="4"/>
  <c r="E1320" i="4"/>
  <c r="E1321" i="4"/>
  <c r="E1322" i="4"/>
  <c r="E1323" i="4"/>
  <c r="E1324" i="4"/>
  <c r="E1325" i="4"/>
  <c r="E1326" i="4"/>
  <c r="E1327" i="4"/>
  <c r="E1328" i="4"/>
  <c r="E1329" i="4"/>
  <c r="E1330" i="4"/>
  <c r="E1331" i="4"/>
  <c r="E1332" i="4"/>
  <c r="E1333" i="4"/>
  <c r="E1334" i="4"/>
  <c r="E1335" i="4"/>
  <c r="E1336" i="4"/>
  <c r="E1337" i="4"/>
  <c r="E1338" i="4"/>
  <c r="E1339" i="4"/>
  <c r="E1340" i="4"/>
  <c r="E1341" i="4"/>
  <c r="E1342" i="4"/>
  <c r="E1343" i="4"/>
  <c r="E1344" i="4"/>
  <c r="E1345" i="4"/>
  <c r="E1346" i="4"/>
  <c r="E1347" i="4"/>
  <c r="E1348" i="4"/>
  <c r="E1349" i="4"/>
  <c r="E1350" i="4"/>
  <c r="E1351" i="4"/>
  <c r="E1352" i="4"/>
  <c r="E1353" i="4"/>
  <c r="E1354" i="4"/>
  <c r="E1355" i="4"/>
  <c r="E1356" i="4"/>
  <c r="E1357" i="4"/>
  <c r="E1358" i="4"/>
  <c r="E1359" i="4"/>
  <c r="E1360" i="4"/>
  <c r="E1361" i="4"/>
  <c r="E1362" i="4"/>
  <c r="E1363" i="4"/>
  <c r="E1364" i="4"/>
  <c r="E1365" i="4"/>
  <c r="E1366" i="4"/>
  <c r="E1367" i="4"/>
  <c r="E1368" i="4"/>
  <c r="E1369" i="4"/>
  <c r="E1370" i="4"/>
  <c r="E1371" i="4"/>
  <c r="E1372" i="4"/>
  <c r="E1373" i="4"/>
  <c r="E1374" i="4"/>
  <c r="E1375" i="4"/>
  <c r="E1376" i="4"/>
  <c r="E1377" i="4"/>
  <c r="E1378" i="4"/>
  <c r="E1379" i="4"/>
  <c r="E1380" i="4"/>
  <c r="E1381" i="4"/>
  <c r="E1382" i="4"/>
  <c r="E1383" i="4"/>
  <c r="E1384" i="4"/>
  <c r="E1385" i="4"/>
  <c r="E1386" i="4"/>
  <c r="E1387" i="4"/>
  <c r="E1388" i="4"/>
  <c r="E1389" i="4"/>
  <c r="E1390" i="4"/>
  <c r="E1391" i="4"/>
  <c r="E1392" i="4"/>
  <c r="E1393" i="4"/>
  <c r="E1394" i="4"/>
  <c r="E1395" i="4"/>
  <c r="E1396" i="4"/>
  <c r="E1397" i="4"/>
  <c r="E1398" i="4"/>
  <c r="E1399" i="4"/>
  <c r="E1400" i="4"/>
  <c r="E1401" i="4"/>
  <c r="E1402" i="4"/>
  <c r="E1403" i="4"/>
  <c r="E1404" i="4"/>
  <c r="E1405" i="4"/>
  <c r="E1406" i="4"/>
  <c r="E1407" i="4"/>
  <c r="E1408" i="4"/>
  <c r="E1409" i="4"/>
  <c r="E1410" i="4"/>
  <c r="E1411" i="4"/>
  <c r="E1412" i="4"/>
  <c r="E1413" i="4"/>
  <c r="E1414" i="4"/>
  <c r="E1415" i="4"/>
  <c r="E1416" i="4"/>
  <c r="E1417" i="4"/>
  <c r="E1418" i="4"/>
  <c r="E1419" i="4"/>
  <c r="E1420" i="4"/>
  <c r="E1421" i="4"/>
  <c r="E1422" i="4"/>
  <c r="E1423" i="4"/>
  <c r="E1424" i="4"/>
  <c r="E1425" i="4"/>
  <c r="E1426" i="4"/>
  <c r="E1427" i="4"/>
  <c r="E1428" i="4"/>
  <c r="E1429" i="4"/>
  <c r="E1430" i="4"/>
  <c r="E1431" i="4"/>
  <c r="E1432" i="4"/>
  <c r="E1433" i="4"/>
  <c r="E1434" i="4"/>
  <c r="E1435" i="4"/>
  <c r="E1436" i="4"/>
  <c r="E1437" i="4"/>
  <c r="E1438" i="4"/>
  <c r="E1439" i="4"/>
  <c r="E1440" i="4"/>
  <c r="E1441" i="4"/>
  <c r="E1442" i="4"/>
  <c r="E1443" i="4"/>
  <c r="E1444" i="4"/>
  <c r="E1445" i="4"/>
  <c r="E1446" i="4"/>
  <c r="E1447" i="4"/>
  <c r="E1448" i="4"/>
  <c r="E1449" i="4"/>
  <c r="E1450" i="4"/>
  <c r="E1451" i="4"/>
  <c r="E1452" i="4"/>
  <c r="E1453" i="4"/>
  <c r="E1454" i="4"/>
  <c r="E1455" i="4"/>
  <c r="E1456" i="4"/>
  <c r="E1457" i="4"/>
  <c r="E1458" i="4"/>
  <c r="E1459" i="4"/>
  <c r="E1460" i="4"/>
  <c r="E1461" i="4"/>
  <c r="E1462" i="4"/>
  <c r="E1463" i="4"/>
  <c r="E1464" i="4"/>
  <c r="E1465" i="4"/>
  <c r="E1466" i="4"/>
  <c r="E1467" i="4"/>
  <c r="E1468" i="4"/>
  <c r="E1469" i="4"/>
  <c r="E1470" i="4"/>
  <c r="E1471" i="4"/>
  <c r="E1472" i="4"/>
  <c r="E1473" i="4"/>
  <c r="E1474" i="4"/>
  <c r="E1475" i="4"/>
  <c r="E1476" i="4"/>
  <c r="E1477" i="4"/>
  <c r="E1478" i="4"/>
  <c r="E1479" i="4"/>
  <c r="E1480" i="4"/>
  <c r="E1481" i="4"/>
  <c r="E1482" i="4"/>
  <c r="E1483" i="4"/>
  <c r="E1484" i="4"/>
  <c r="E1485" i="4"/>
  <c r="E1486" i="4"/>
  <c r="E1487" i="4"/>
  <c r="E1488" i="4"/>
  <c r="E1489" i="4"/>
  <c r="E1490" i="4"/>
  <c r="E1491" i="4"/>
  <c r="E1492" i="4"/>
  <c r="E1493" i="4"/>
  <c r="E1494" i="4"/>
  <c r="E1495" i="4"/>
  <c r="E1496" i="4"/>
  <c r="E1497" i="4"/>
  <c r="E1498" i="4"/>
  <c r="E1499" i="4"/>
  <c r="E1500" i="4"/>
  <c r="E1501" i="4"/>
  <c r="E1502" i="4"/>
  <c r="E1503" i="4"/>
  <c r="E1504" i="4"/>
  <c r="E1505" i="4"/>
  <c r="E1506" i="4"/>
  <c r="E1507" i="4"/>
  <c r="E1508" i="4"/>
  <c r="E1509" i="4"/>
  <c r="E1510" i="4"/>
  <c r="E1511" i="4"/>
  <c r="E1512" i="4"/>
  <c r="E1513" i="4"/>
  <c r="E1514" i="4"/>
  <c r="E1515" i="4"/>
  <c r="E1516" i="4"/>
  <c r="E1517" i="4"/>
  <c r="E1518" i="4"/>
  <c r="E1519" i="4"/>
  <c r="E1520" i="4"/>
  <c r="E1521" i="4"/>
  <c r="E1522" i="4"/>
  <c r="E1523" i="4"/>
  <c r="E1524" i="4"/>
  <c r="E1525" i="4"/>
  <c r="E1526" i="4"/>
  <c r="E1527" i="4"/>
  <c r="E1528" i="4"/>
  <c r="E1529" i="4"/>
  <c r="E1530" i="4"/>
  <c r="E1531" i="4"/>
  <c r="E1532" i="4"/>
  <c r="E1533" i="4"/>
  <c r="E1534" i="4"/>
  <c r="E1535" i="4"/>
  <c r="E1536" i="4"/>
  <c r="E1537" i="4"/>
  <c r="E1538" i="4"/>
  <c r="E1539" i="4"/>
  <c r="E1540" i="4"/>
  <c r="E1541" i="4"/>
  <c r="E1542" i="4"/>
  <c r="E1543" i="4"/>
  <c r="E1544" i="4"/>
  <c r="E1545" i="4"/>
  <c r="E1546" i="4"/>
  <c r="E1547" i="4"/>
  <c r="E1548" i="4"/>
  <c r="E1549" i="4"/>
  <c r="E1550" i="4"/>
  <c r="E1551" i="4"/>
  <c r="E1552" i="4"/>
  <c r="E1553" i="4"/>
  <c r="E1554" i="4"/>
  <c r="E1555" i="4"/>
  <c r="E1556" i="4"/>
  <c r="E1557" i="4"/>
  <c r="E1558" i="4"/>
  <c r="E1559" i="4"/>
  <c r="E1560" i="4"/>
  <c r="E1561" i="4"/>
  <c r="E1562" i="4"/>
  <c r="E1563" i="4"/>
  <c r="E1564" i="4"/>
  <c r="E1565" i="4"/>
  <c r="E1566" i="4"/>
  <c r="E1567" i="4"/>
  <c r="E1568" i="4"/>
  <c r="E1569" i="4"/>
  <c r="E1570" i="4"/>
  <c r="E1571" i="4"/>
  <c r="E1572" i="4"/>
  <c r="E1573" i="4"/>
  <c r="E1574" i="4"/>
  <c r="E1575" i="4"/>
  <c r="E1576" i="4"/>
  <c r="E1577" i="4"/>
  <c r="E1578" i="4"/>
  <c r="E1579" i="4"/>
  <c r="E1580" i="4"/>
  <c r="E1581" i="4"/>
  <c r="E1582" i="4"/>
  <c r="E1583" i="4"/>
  <c r="E1584" i="4"/>
  <c r="E1585" i="4"/>
  <c r="E1586" i="4"/>
  <c r="E1587" i="4"/>
  <c r="E1588" i="4"/>
  <c r="E1589" i="4"/>
  <c r="E1590" i="4"/>
  <c r="E1591" i="4"/>
  <c r="E1592" i="4"/>
  <c r="E1593" i="4"/>
  <c r="E1594" i="4"/>
  <c r="E1595" i="4"/>
  <c r="E1596" i="4"/>
  <c r="E1597" i="4"/>
  <c r="E1598" i="4"/>
  <c r="E1599" i="4"/>
  <c r="E1600" i="4"/>
  <c r="E1601" i="4"/>
  <c r="E1602" i="4"/>
  <c r="E1603" i="4"/>
  <c r="E1604" i="4"/>
  <c r="E1605" i="4"/>
  <c r="E1606" i="4"/>
  <c r="E1607" i="4"/>
  <c r="E1608" i="4"/>
  <c r="E1609" i="4"/>
  <c r="E1610" i="4"/>
  <c r="E1611" i="4"/>
  <c r="E1612" i="4"/>
  <c r="E1613" i="4"/>
  <c r="E1614" i="4"/>
  <c r="E1615" i="4"/>
  <c r="E1616" i="4"/>
  <c r="E1617" i="4"/>
  <c r="E1618" i="4"/>
  <c r="E1619" i="4"/>
  <c r="E1620" i="4"/>
  <c r="E1621" i="4"/>
  <c r="E1622" i="4"/>
  <c r="E1623" i="4"/>
  <c r="E1624" i="4"/>
  <c r="E1625" i="4"/>
  <c r="E1626" i="4"/>
  <c r="E1627" i="4"/>
  <c r="E1628" i="4"/>
  <c r="E1629" i="4"/>
  <c r="E1630" i="4"/>
  <c r="E1631" i="4"/>
  <c r="E1632" i="4"/>
  <c r="E1633" i="4"/>
  <c r="E1634" i="4"/>
  <c r="E1635" i="4"/>
  <c r="E1636" i="4"/>
  <c r="E1637" i="4"/>
  <c r="E1638" i="4"/>
  <c r="E1639" i="4"/>
  <c r="E1640" i="4"/>
  <c r="E1641" i="4"/>
  <c r="E1642" i="4"/>
  <c r="E1643" i="4"/>
  <c r="E1644" i="4"/>
  <c r="E1645" i="4"/>
  <c r="E1646" i="4"/>
  <c r="E1647" i="4"/>
  <c r="E1648" i="4"/>
  <c r="E1649" i="4"/>
  <c r="E1650" i="4"/>
  <c r="E1651" i="4"/>
  <c r="E1652" i="4"/>
  <c r="E1653" i="4"/>
  <c r="E1654" i="4"/>
  <c r="E1655" i="4"/>
  <c r="E1656" i="4"/>
  <c r="E1657" i="4"/>
  <c r="E1658" i="4"/>
  <c r="E1659" i="4"/>
  <c r="E1660" i="4"/>
  <c r="E1661" i="4"/>
  <c r="E1662" i="4"/>
  <c r="E1663" i="4"/>
  <c r="E1664" i="4"/>
  <c r="E1665" i="4"/>
  <c r="E1666" i="4"/>
  <c r="E1667" i="4"/>
  <c r="E1668" i="4"/>
  <c r="E1669" i="4"/>
  <c r="E1670" i="4"/>
  <c r="E1671" i="4"/>
  <c r="E1672" i="4"/>
  <c r="E1673" i="4"/>
  <c r="E1674" i="4"/>
  <c r="E1675" i="4"/>
  <c r="E1676" i="4"/>
  <c r="E1677" i="4"/>
  <c r="E1678" i="4"/>
  <c r="E1679" i="4"/>
  <c r="E1680" i="4"/>
  <c r="E1681" i="4"/>
  <c r="E1682" i="4"/>
  <c r="E1683" i="4"/>
  <c r="E1684" i="4"/>
  <c r="E1685" i="4"/>
  <c r="E1686" i="4"/>
  <c r="E1687" i="4"/>
  <c r="E1688" i="4"/>
  <c r="E1689" i="4"/>
  <c r="E1690" i="4"/>
  <c r="E1691" i="4"/>
  <c r="E1692" i="4"/>
  <c r="E1693" i="4"/>
  <c r="E1694" i="4"/>
  <c r="E1695" i="4"/>
  <c r="E1696" i="4"/>
  <c r="E1697" i="4"/>
  <c r="E1698" i="4"/>
  <c r="E1699" i="4"/>
  <c r="E1700" i="4"/>
  <c r="E1701" i="4"/>
  <c r="E1702" i="4"/>
  <c r="E1703" i="4"/>
  <c r="E1704" i="4"/>
  <c r="E1705" i="4"/>
  <c r="E1706" i="4"/>
  <c r="E1707" i="4"/>
  <c r="E1708" i="4"/>
  <c r="E1709" i="4"/>
  <c r="E1710" i="4"/>
  <c r="E1711" i="4"/>
  <c r="E1712" i="4"/>
  <c r="E1713" i="4"/>
  <c r="E1714" i="4"/>
  <c r="E1715" i="4"/>
  <c r="E1716" i="4"/>
  <c r="E1717" i="4"/>
  <c r="E1718" i="4"/>
  <c r="E1719" i="4"/>
  <c r="E1720" i="4"/>
  <c r="E1721" i="4"/>
  <c r="E1722" i="4"/>
  <c r="E1723" i="4"/>
  <c r="E1724" i="4"/>
  <c r="E1725" i="4"/>
  <c r="E1726" i="4"/>
  <c r="E1727" i="4"/>
  <c r="E1728" i="4"/>
  <c r="E1729" i="4"/>
  <c r="E1730" i="4"/>
  <c r="E1731" i="4"/>
  <c r="E1732" i="4"/>
  <c r="E1733" i="4"/>
  <c r="E1734" i="4"/>
  <c r="E1735" i="4"/>
  <c r="E1736" i="4"/>
  <c r="E1737" i="4"/>
  <c r="E1738" i="4"/>
  <c r="E1739" i="4"/>
  <c r="E1740" i="4"/>
  <c r="E1741" i="4"/>
  <c r="E1742" i="4"/>
  <c r="E1743" i="4"/>
  <c r="E1744" i="4"/>
  <c r="E1745" i="4"/>
  <c r="E1746" i="4"/>
  <c r="E1747" i="4"/>
  <c r="E1748" i="4"/>
  <c r="E1749" i="4"/>
  <c r="E1750" i="4"/>
  <c r="E1751" i="4"/>
  <c r="E1752" i="4"/>
  <c r="E1753" i="4"/>
  <c r="E1754" i="4"/>
  <c r="E1755" i="4"/>
  <c r="E1756" i="4"/>
  <c r="E1757" i="4"/>
  <c r="E1758" i="4"/>
  <c r="E1759" i="4"/>
  <c r="E1760" i="4"/>
  <c r="E1761" i="4"/>
  <c r="E1762" i="4"/>
  <c r="E1763" i="4"/>
  <c r="E1764" i="4"/>
  <c r="E1765" i="4"/>
  <c r="E1766" i="4"/>
  <c r="E1767" i="4"/>
  <c r="E1768" i="4"/>
  <c r="E1769" i="4"/>
  <c r="E1770" i="4"/>
  <c r="E1771" i="4"/>
  <c r="E1772" i="4"/>
  <c r="E1773" i="4"/>
  <c r="E1774" i="4"/>
  <c r="E1775" i="4"/>
  <c r="E1776" i="4"/>
  <c r="E1777" i="4"/>
  <c r="E1778" i="4"/>
  <c r="E1779" i="4"/>
  <c r="E1780" i="4"/>
  <c r="E1781" i="4"/>
  <c r="E1782" i="4"/>
  <c r="E1783" i="4"/>
  <c r="E1784" i="4"/>
  <c r="E1785" i="4"/>
  <c r="E1786" i="4"/>
  <c r="E1787" i="4"/>
  <c r="E1788" i="4"/>
  <c r="E1789" i="4"/>
  <c r="E1790" i="4"/>
  <c r="E1791" i="4"/>
  <c r="E1792" i="4"/>
  <c r="E1793" i="4"/>
  <c r="E1794" i="4"/>
  <c r="E1795" i="4"/>
  <c r="E1796" i="4"/>
  <c r="E1797" i="4"/>
  <c r="E1798" i="4"/>
  <c r="E1799" i="4"/>
  <c r="E1800" i="4"/>
  <c r="E1801" i="4"/>
  <c r="E1802" i="4"/>
  <c r="E1803" i="4"/>
  <c r="E1804" i="4"/>
  <c r="E1805" i="4"/>
  <c r="E1806" i="4"/>
  <c r="E1807" i="4"/>
  <c r="E1808" i="4"/>
  <c r="E1809" i="4"/>
  <c r="E1810" i="4"/>
  <c r="E1811" i="4"/>
  <c r="E1812" i="4"/>
  <c r="E1813" i="4"/>
  <c r="E1814" i="4"/>
  <c r="E1815" i="4"/>
  <c r="E1816" i="4"/>
  <c r="E1817" i="4"/>
  <c r="E1818" i="4"/>
  <c r="E1819" i="4"/>
  <c r="E1820" i="4"/>
  <c r="E1821" i="4"/>
  <c r="E1822" i="4"/>
  <c r="E1823" i="4"/>
  <c r="E1824" i="4"/>
  <c r="E1825" i="4"/>
  <c r="E1826" i="4"/>
  <c r="E1827" i="4"/>
  <c r="E1828" i="4"/>
  <c r="E1829" i="4"/>
  <c r="E1830" i="4"/>
  <c r="E1831" i="4"/>
  <c r="E1832" i="4"/>
  <c r="E1833" i="4"/>
  <c r="E1834" i="4"/>
  <c r="E1835" i="4"/>
  <c r="E1836" i="4"/>
  <c r="E1837" i="4"/>
  <c r="E1838" i="4"/>
  <c r="E1839" i="4"/>
  <c r="E1840" i="4"/>
  <c r="E1841" i="4"/>
  <c r="E1842" i="4"/>
  <c r="E1843" i="4"/>
  <c r="E1844" i="4"/>
  <c r="E1845" i="4"/>
  <c r="E1846" i="4"/>
  <c r="E1847" i="4"/>
  <c r="E1848" i="4"/>
  <c r="E1849" i="4"/>
  <c r="E1850" i="4"/>
  <c r="E1851" i="4"/>
  <c r="E1852" i="4"/>
  <c r="E1853" i="4"/>
  <c r="E1854" i="4"/>
  <c r="E1855" i="4"/>
  <c r="E1856" i="4"/>
  <c r="E1857" i="4"/>
  <c r="E1858" i="4"/>
  <c r="E1859" i="4"/>
  <c r="E1860" i="4"/>
  <c r="E1861" i="4"/>
  <c r="E1862" i="4"/>
  <c r="E1863" i="4"/>
  <c r="E1864" i="4"/>
  <c r="E1865" i="4"/>
  <c r="E1866" i="4"/>
  <c r="E1867" i="4"/>
  <c r="E1868" i="4"/>
  <c r="E1869" i="4"/>
  <c r="E1870" i="4"/>
  <c r="E1871" i="4"/>
  <c r="E1872" i="4"/>
  <c r="E1873" i="4"/>
  <c r="E1874" i="4"/>
  <c r="E1875" i="4"/>
  <c r="E1876" i="4"/>
  <c r="E1877" i="4"/>
  <c r="E1878" i="4"/>
  <c r="E1879" i="4"/>
  <c r="E1880" i="4"/>
  <c r="E1881" i="4"/>
  <c r="E1882" i="4"/>
  <c r="E1883" i="4"/>
  <c r="E1884" i="4"/>
  <c r="E1885" i="4"/>
  <c r="E1886" i="4"/>
  <c r="E1887" i="4"/>
  <c r="E1888" i="4"/>
  <c r="E1889" i="4"/>
  <c r="E1890" i="4"/>
  <c r="E1891" i="4"/>
  <c r="E1892" i="4"/>
  <c r="E1893" i="4"/>
  <c r="E1894" i="4"/>
  <c r="E1895" i="4"/>
  <c r="E1896" i="4"/>
  <c r="E1897" i="4"/>
  <c r="E1898" i="4"/>
  <c r="E1899" i="4"/>
  <c r="E1900" i="4"/>
  <c r="E1901" i="4"/>
  <c r="E1902" i="4"/>
  <c r="E1903" i="4"/>
  <c r="E1904" i="4"/>
  <c r="E1905" i="4"/>
  <c r="E1906" i="4"/>
  <c r="E1907" i="4"/>
  <c r="E1908" i="4"/>
  <c r="E1909" i="4"/>
  <c r="E1910" i="4"/>
  <c r="E1911" i="4"/>
  <c r="E1912" i="4"/>
  <c r="E1913" i="4"/>
  <c r="E1914" i="4"/>
  <c r="E1915" i="4"/>
  <c r="E1916" i="4"/>
  <c r="E1917" i="4"/>
  <c r="E1918" i="4"/>
  <c r="E1919" i="4"/>
  <c r="E1920" i="4"/>
  <c r="E1921" i="4"/>
  <c r="E1922" i="4"/>
  <c r="E1923" i="4"/>
  <c r="E1924" i="4"/>
  <c r="E1925" i="4"/>
  <c r="E1926" i="4"/>
  <c r="E1927" i="4"/>
  <c r="E1928" i="4"/>
  <c r="E1929" i="4"/>
  <c r="E1930" i="4"/>
  <c r="E1931" i="4"/>
  <c r="E1932" i="4"/>
  <c r="E1933" i="4"/>
  <c r="E1934" i="4"/>
  <c r="E1935" i="4"/>
  <c r="E1936" i="4"/>
  <c r="E1937" i="4"/>
  <c r="E1938" i="4"/>
  <c r="E1939" i="4"/>
  <c r="E1940" i="4"/>
  <c r="E1941" i="4"/>
  <c r="E1942" i="4"/>
  <c r="E1943" i="4"/>
  <c r="E1944" i="4"/>
  <c r="E1945" i="4"/>
  <c r="E1946" i="4"/>
  <c r="E1947" i="4"/>
  <c r="E1948" i="4"/>
  <c r="E1949" i="4"/>
  <c r="E1950" i="4"/>
  <c r="E1951" i="4"/>
  <c r="E1952" i="4"/>
  <c r="E1953" i="4"/>
  <c r="E1954" i="4"/>
  <c r="E1955" i="4"/>
  <c r="E1956" i="4"/>
  <c r="E1957" i="4"/>
  <c r="E1958" i="4"/>
  <c r="E1959" i="4"/>
  <c r="E1960" i="4"/>
  <c r="E1961" i="4"/>
  <c r="E1962" i="4"/>
  <c r="E1963" i="4"/>
  <c r="E1964" i="4"/>
  <c r="E1965" i="4"/>
  <c r="E1966" i="4"/>
  <c r="E1967" i="4"/>
  <c r="E1968" i="4"/>
  <c r="E1969" i="4"/>
  <c r="E1970" i="4"/>
  <c r="E1971" i="4"/>
  <c r="E1972" i="4"/>
  <c r="E1973" i="4"/>
  <c r="E1974" i="4"/>
  <c r="E1975" i="4"/>
  <c r="E1976" i="4"/>
  <c r="E1977" i="4"/>
  <c r="E1978" i="4"/>
  <c r="E1979" i="4"/>
  <c r="E1980" i="4"/>
  <c r="E1981" i="4"/>
  <c r="E1982" i="4"/>
  <c r="E1983" i="4"/>
  <c r="E1984" i="4"/>
  <c r="E1985" i="4"/>
  <c r="E1986" i="4"/>
  <c r="E1987" i="4"/>
  <c r="E1988" i="4"/>
  <c r="E1989" i="4"/>
  <c r="E1990" i="4"/>
  <c r="E1991" i="4"/>
  <c r="E1992" i="4"/>
  <c r="E1993" i="4"/>
  <c r="E1994" i="4"/>
  <c r="E1995" i="4"/>
  <c r="E1996" i="4"/>
  <c r="E1997" i="4"/>
  <c r="E1998" i="4"/>
  <c r="E1999" i="4"/>
  <c r="E2000" i="4"/>
  <c r="E2001" i="4"/>
  <c r="E2002" i="4"/>
  <c r="E2003" i="4"/>
  <c r="E2004" i="4"/>
  <c r="E2005" i="4"/>
  <c r="E2006" i="4"/>
  <c r="E2007" i="4"/>
  <c r="E2008" i="4"/>
  <c r="E2009" i="4"/>
  <c r="E2010" i="4"/>
  <c r="E2011" i="4"/>
  <c r="E2012" i="4"/>
  <c r="E2013" i="4"/>
  <c r="E2014" i="4"/>
  <c r="E2015" i="4"/>
  <c r="E2016" i="4"/>
  <c r="E2017" i="4"/>
  <c r="E2018" i="4"/>
  <c r="E2019" i="4"/>
  <c r="E2020" i="4"/>
  <c r="E2021" i="4"/>
  <c r="E2022" i="4"/>
  <c r="E2023" i="4"/>
  <c r="E2024" i="4"/>
  <c r="E2025" i="4"/>
  <c r="E2026" i="4"/>
  <c r="E2027" i="4"/>
  <c r="E2028" i="4"/>
  <c r="E2029" i="4"/>
  <c r="E2030" i="4"/>
  <c r="E2031" i="4"/>
  <c r="E2032" i="4"/>
  <c r="E2033" i="4"/>
  <c r="E2034" i="4"/>
  <c r="E2035" i="4"/>
  <c r="E2036" i="4"/>
  <c r="E2037" i="4"/>
  <c r="E2038" i="4"/>
  <c r="E2039" i="4"/>
  <c r="E2040" i="4"/>
  <c r="E2041" i="4"/>
  <c r="E2042" i="4"/>
  <c r="E2043" i="4"/>
  <c r="E2044" i="4"/>
  <c r="E2045" i="4"/>
  <c r="E2046" i="4"/>
  <c r="E2047" i="4"/>
  <c r="E2048" i="4"/>
  <c r="E2049" i="4"/>
  <c r="E2050" i="4"/>
  <c r="E2051" i="4"/>
  <c r="E2052" i="4"/>
  <c r="E2053" i="4"/>
  <c r="E2054" i="4"/>
  <c r="E2055" i="4"/>
  <c r="E2056" i="4"/>
  <c r="E2057" i="4"/>
  <c r="E2058" i="4"/>
  <c r="E2059" i="4"/>
  <c r="E2060" i="4"/>
  <c r="E2061" i="4"/>
  <c r="E2062" i="4"/>
  <c r="E2063" i="4"/>
  <c r="E2064" i="4"/>
  <c r="E2065" i="4"/>
  <c r="E2066" i="4"/>
  <c r="E2067" i="4"/>
  <c r="E2068" i="4"/>
  <c r="E2069" i="4"/>
  <c r="E2070" i="4"/>
  <c r="E2071" i="4"/>
  <c r="E2072" i="4"/>
  <c r="E2073" i="4"/>
  <c r="E2074" i="4"/>
  <c r="E2075" i="4"/>
  <c r="E2076" i="4"/>
  <c r="E2077" i="4"/>
  <c r="E2078" i="4"/>
  <c r="E2079" i="4"/>
  <c r="E2080" i="4"/>
  <c r="E2081" i="4"/>
  <c r="E2082" i="4"/>
  <c r="E2083" i="4"/>
  <c r="E2084" i="4"/>
  <c r="E2085" i="4"/>
  <c r="E2086" i="4"/>
  <c r="E2087" i="4"/>
  <c r="E2088" i="4"/>
  <c r="E2089" i="4"/>
  <c r="E2090" i="4"/>
  <c r="E2091" i="4"/>
  <c r="E2092" i="4"/>
  <c r="E2093" i="4"/>
  <c r="E2094" i="4"/>
  <c r="E2095" i="4"/>
  <c r="E2096" i="4"/>
  <c r="E2097" i="4"/>
  <c r="E2098" i="4"/>
  <c r="E2099" i="4"/>
  <c r="E2100" i="4"/>
  <c r="E2101" i="4"/>
  <c r="E2102" i="4"/>
  <c r="E2103" i="4"/>
  <c r="E2104" i="4"/>
  <c r="E2105" i="4"/>
  <c r="E2106" i="4"/>
  <c r="E2107" i="4"/>
  <c r="E2108" i="4"/>
  <c r="E2109" i="4"/>
  <c r="E2110" i="4"/>
  <c r="E2111" i="4"/>
  <c r="E2112" i="4"/>
  <c r="E2113" i="4"/>
  <c r="E2114" i="4"/>
  <c r="E2115" i="4"/>
  <c r="E2116" i="4"/>
  <c r="E2117" i="4"/>
  <c r="E2118" i="4"/>
  <c r="E2119" i="4"/>
  <c r="E2120" i="4"/>
  <c r="E2121" i="4"/>
  <c r="E2122" i="4"/>
  <c r="E2123" i="4"/>
  <c r="E2124" i="4"/>
  <c r="E2125" i="4"/>
  <c r="E2126" i="4"/>
  <c r="E2127" i="4"/>
  <c r="E2128" i="4"/>
  <c r="E2129" i="4"/>
  <c r="E2130" i="4"/>
  <c r="E2131" i="4"/>
  <c r="E2132" i="4"/>
  <c r="E2133" i="4"/>
  <c r="E2134" i="4"/>
  <c r="E2135" i="4"/>
  <c r="E2136" i="4"/>
  <c r="E2137" i="4"/>
  <c r="E2138" i="4"/>
  <c r="E2139" i="4"/>
  <c r="E2140" i="4"/>
  <c r="E2141" i="4"/>
  <c r="E2142" i="4"/>
  <c r="E2143" i="4"/>
  <c r="E2144" i="4"/>
  <c r="E2145" i="4"/>
  <c r="E2146" i="4"/>
  <c r="E2147" i="4"/>
  <c r="E2148" i="4"/>
  <c r="E2149" i="4"/>
  <c r="E2150" i="4"/>
  <c r="E2151" i="4"/>
  <c r="E2152" i="4"/>
  <c r="E2153" i="4"/>
  <c r="E2154" i="4"/>
  <c r="E2155" i="4"/>
  <c r="E2156" i="4"/>
  <c r="E2157" i="4"/>
  <c r="E2158" i="4"/>
  <c r="E2159" i="4"/>
  <c r="E2160" i="4"/>
  <c r="E2161" i="4"/>
  <c r="E2162" i="4"/>
  <c r="E2163" i="4"/>
  <c r="E2164" i="4"/>
  <c r="E2165" i="4"/>
  <c r="E2166" i="4"/>
  <c r="E2167" i="4"/>
  <c r="E2168" i="4"/>
  <c r="E2169" i="4"/>
  <c r="E2170" i="4"/>
  <c r="E2171" i="4"/>
  <c r="E2172" i="4"/>
  <c r="E2173" i="4"/>
  <c r="E2174" i="4"/>
  <c r="E2175" i="4"/>
  <c r="E2176" i="4"/>
  <c r="E2177" i="4"/>
  <c r="E2178" i="4"/>
  <c r="E2179" i="4"/>
  <c r="E2180" i="4"/>
  <c r="E2181" i="4"/>
  <c r="E2182" i="4"/>
  <c r="E2183" i="4"/>
  <c r="E2184" i="4"/>
  <c r="E2185" i="4"/>
  <c r="E2186" i="4"/>
  <c r="E2187" i="4"/>
  <c r="E2188" i="4"/>
  <c r="E2189" i="4"/>
  <c r="E2190" i="4"/>
  <c r="E2191" i="4"/>
  <c r="E2192" i="4"/>
  <c r="E2193" i="4"/>
  <c r="E2194" i="4"/>
  <c r="E2195" i="4"/>
  <c r="E2196" i="4"/>
  <c r="E2197" i="4"/>
  <c r="E2198" i="4"/>
  <c r="E2199" i="4"/>
  <c r="E2200" i="4"/>
  <c r="E2201" i="4"/>
  <c r="E2202" i="4"/>
  <c r="E2203" i="4"/>
  <c r="E2204" i="4"/>
  <c r="E2205" i="4"/>
  <c r="E2206" i="4"/>
  <c r="E2207" i="4"/>
  <c r="E2208" i="4"/>
  <c r="E2209" i="4"/>
  <c r="E2210" i="4"/>
  <c r="E2211" i="4"/>
  <c r="E2212" i="4"/>
  <c r="E2213" i="4"/>
  <c r="E2214" i="4"/>
  <c r="E2215" i="4"/>
  <c r="E2216" i="4"/>
  <c r="E2217" i="4"/>
  <c r="E2218" i="4"/>
  <c r="E2219" i="4"/>
  <c r="E2220" i="4"/>
  <c r="E2221" i="4"/>
  <c r="E2222" i="4"/>
  <c r="E2223" i="4"/>
  <c r="E2224" i="4"/>
  <c r="E2225" i="4"/>
  <c r="E2226" i="4"/>
  <c r="E2227" i="4"/>
  <c r="E2228" i="4"/>
  <c r="E2229" i="4"/>
  <c r="E2230" i="4"/>
  <c r="E2231" i="4"/>
  <c r="E2232" i="4"/>
  <c r="E2233" i="4"/>
  <c r="E2234" i="4"/>
  <c r="E2235" i="4"/>
  <c r="E2236" i="4"/>
  <c r="E2237" i="4"/>
  <c r="E2238" i="4"/>
  <c r="E2239" i="4"/>
  <c r="E2240" i="4"/>
  <c r="E2241" i="4"/>
  <c r="E2242" i="4"/>
  <c r="E2243" i="4"/>
  <c r="E2244" i="4"/>
  <c r="E2245" i="4"/>
  <c r="E2246" i="4"/>
  <c r="E2247" i="4"/>
  <c r="E2248" i="4"/>
  <c r="E2249" i="4"/>
  <c r="E2250" i="4"/>
  <c r="E2251" i="4"/>
  <c r="E2252" i="4"/>
  <c r="E2253" i="4"/>
  <c r="E2254" i="4"/>
  <c r="E2255" i="4"/>
  <c r="E2256" i="4"/>
  <c r="E2257" i="4"/>
  <c r="E2258" i="4"/>
  <c r="E2259" i="4"/>
  <c r="E2260" i="4"/>
  <c r="E2261" i="4"/>
  <c r="E2262" i="4"/>
  <c r="E2263" i="4"/>
  <c r="E2264" i="4"/>
  <c r="E2265" i="4"/>
  <c r="E2266" i="4"/>
  <c r="E2267" i="4"/>
  <c r="E2268" i="4"/>
  <c r="E2269" i="4"/>
  <c r="E2270" i="4"/>
  <c r="E2271" i="4"/>
  <c r="E2272" i="4"/>
  <c r="E2273" i="4"/>
  <c r="E2274" i="4"/>
  <c r="E2275" i="4"/>
  <c r="E2276" i="4"/>
  <c r="E2277" i="4"/>
  <c r="E2278" i="4"/>
  <c r="E2279" i="4"/>
  <c r="E2280" i="4"/>
  <c r="E2281" i="4"/>
  <c r="E2282" i="4"/>
  <c r="E2283" i="4"/>
  <c r="E2284" i="4"/>
  <c r="E2285" i="4"/>
  <c r="E2286" i="4"/>
  <c r="E2287" i="4"/>
  <c r="E2288" i="4"/>
  <c r="E2289" i="4"/>
  <c r="E2290" i="4"/>
  <c r="E2291" i="4"/>
  <c r="E2292" i="4"/>
  <c r="E2293" i="4"/>
  <c r="E2294" i="4"/>
  <c r="E2295" i="4"/>
  <c r="E2296" i="4"/>
  <c r="E2297" i="4"/>
  <c r="E2298" i="4"/>
  <c r="E2299" i="4"/>
  <c r="E2300" i="4"/>
  <c r="E2301" i="4"/>
  <c r="E2302" i="4"/>
  <c r="E2303" i="4"/>
  <c r="E2304" i="4"/>
  <c r="E2305" i="4"/>
  <c r="E2306" i="4"/>
  <c r="E2307" i="4"/>
  <c r="E2308" i="4"/>
  <c r="E2309" i="4"/>
  <c r="E2310" i="4"/>
  <c r="E2311" i="4"/>
  <c r="E2312" i="4"/>
  <c r="E2313" i="4"/>
  <c r="E2314" i="4"/>
  <c r="E2315" i="4"/>
  <c r="E2316" i="4"/>
  <c r="E2317" i="4"/>
  <c r="E2318" i="4"/>
  <c r="E2319" i="4"/>
  <c r="E2320" i="4"/>
  <c r="E2321" i="4"/>
  <c r="E2322" i="4"/>
  <c r="E2323" i="4"/>
  <c r="E2324" i="4"/>
  <c r="E2325" i="4"/>
  <c r="E2326" i="4"/>
  <c r="E2327" i="4"/>
  <c r="E2328" i="4"/>
  <c r="E2329" i="4"/>
  <c r="E2330" i="4"/>
  <c r="E2331" i="4"/>
  <c r="E2332" i="4"/>
  <c r="E2333" i="4"/>
  <c r="E2334" i="4"/>
  <c r="E2335" i="4"/>
  <c r="E2336" i="4"/>
  <c r="E2337" i="4"/>
  <c r="E2338" i="4"/>
  <c r="E2339" i="4"/>
  <c r="E2340" i="4"/>
  <c r="E2341" i="4"/>
  <c r="E2342" i="4"/>
  <c r="E2343" i="4"/>
  <c r="E2344" i="4"/>
  <c r="E2345" i="4"/>
  <c r="E2346" i="4"/>
  <c r="E2347" i="4"/>
  <c r="E2348" i="4"/>
  <c r="E2349" i="4"/>
  <c r="E2350" i="4"/>
  <c r="E2351" i="4"/>
  <c r="E2352" i="4"/>
  <c r="E2353" i="4"/>
  <c r="E2354" i="4"/>
  <c r="E2355" i="4"/>
  <c r="E2356" i="4"/>
  <c r="E2357" i="4"/>
  <c r="E2358" i="4"/>
  <c r="E2359" i="4"/>
  <c r="E2360" i="4"/>
  <c r="E2361" i="4"/>
  <c r="E2362" i="4"/>
  <c r="E2363" i="4"/>
  <c r="E2364" i="4"/>
  <c r="E2365" i="4"/>
  <c r="E2366" i="4"/>
  <c r="E2367" i="4"/>
  <c r="E2368" i="4"/>
  <c r="E2369" i="4"/>
  <c r="E2370" i="4"/>
  <c r="E2371" i="4"/>
  <c r="E2372" i="4"/>
  <c r="E2373" i="4"/>
  <c r="E2374" i="4"/>
  <c r="E2375" i="4"/>
  <c r="E2376" i="4"/>
  <c r="E2377" i="4"/>
  <c r="E2378" i="4"/>
  <c r="E2379" i="4"/>
  <c r="E2380" i="4"/>
  <c r="E2381" i="4"/>
  <c r="E2382" i="4"/>
  <c r="E2383" i="4"/>
  <c r="E2384" i="4"/>
  <c r="E2385" i="4"/>
  <c r="E2386" i="4"/>
  <c r="E2387" i="4"/>
  <c r="E2388" i="4"/>
  <c r="E2389" i="4"/>
  <c r="E2390" i="4"/>
  <c r="E2391" i="4"/>
  <c r="E2392" i="4"/>
  <c r="E2393" i="4"/>
  <c r="E2394" i="4"/>
  <c r="E2395" i="4"/>
  <c r="E2396" i="4"/>
  <c r="E2397" i="4"/>
  <c r="E2398" i="4"/>
  <c r="E2399" i="4"/>
  <c r="E2400" i="4"/>
  <c r="E2401" i="4"/>
  <c r="E2402" i="4"/>
  <c r="E2403" i="4"/>
  <c r="E2404" i="4"/>
  <c r="E2405" i="4"/>
  <c r="E2406" i="4"/>
  <c r="E2407" i="4"/>
  <c r="E2408" i="4"/>
  <c r="E2409" i="4"/>
  <c r="E2410" i="4"/>
  <c r="E2411" i="4"/>
  <c r="E2412" i="4"/>
  <c r="E2413" i="4"/>
  <c r="E2414" i="4"/>
  <c r="E2415" i="4"/>
  <c r="E2416" i="4"/>
  <c r="E2417" i="4"/>
  <c r="E2418" i="4"/>
  <c r="E2419" i="4"/>
  <c r="E2420" i="4"/>
  <c r="E2421" i="4"/>
  <c r="E2422" i="4"/>
  <c r="E2423" i="4"/>
  <c r="E2424" i="4"/>
  <c r="E2425" i="4"/>
  <c r="E2426" i="4"/>
  <c r="E2427" i="4"/>
  <c r="E2428" i="4"/>
  <c r="E2429" i="4"/>
  <c r="E2430" i="4"/>
  <c r="E2431" i="4"/>
  <c r="E2432" i="4"/>
  <c r="E2433" i="4"/>
  <c r="E2434" i="4"/>
  <c r="E2435" i="4"/>
  <c r="E2436" i="4"/>
  <c r="E2437" i="4"/>
  <c r="E2438" i="4"/>
  <c r="E2439" i="4"/>
  <c r="E2440" i="4"/>
  <c r="E2441" i="4"/>
  <c r="E2442" i="4"/>
  <c r="E2443" i="4"/>
  <c r="E2444" i="4"/>
  <c r="E2445" i="4"/>
  <c r="E2446" i="4"/>
  <c r="E2447" i="4"/>
  <c r="E2448" i="4"/>
  <c r="E2449" i="4"/>
  <c r="E2450" i="4"/>
  <c r="E2451" i="4"/>
  <c r="E2452" i="4"/>
  <c r="E2453" i="4"/>
  <c r="E2454" i="4"/>
  <c r="E2455" i="4"/>
  <c r="E2456" i="4"/>
  <c r="E2457" i="4"/>
  <c r="E2458" i="4"/>
  <c r="E2459" i="4"/>
  <c r="E2460" i="4"/>
  <c r="E2461" i="4"/>
  <c r="E2462" i="4"/>
  <c r="E2463" i="4"/>
  <c r="E2464" i="4"/>
  <c r="E2465" i="4"/>
  <c r="E2466" i="4"/>
  <c r="E2467" i="4"/>
  <c r="E2468" i="4"/>
  <c r="E2469" i="4"/>
  <c r="E2470" i="4"/>
  <c r="E2471" i="4"/>
  <c r="E2472" i="4"/>
  <c r="E2473" i="4"/>
  <c r="E2474" i="4"/>
  <c r="E2475" i="4"/>
  <c r="E2476" i="4"/>
  <c r="E2477" i="4"/>
  <c r="E2478" i="4"/>
  <c r="E2479" i="4"/>
  <c r="E2480" i="4"/>
  <c r="E2481" i="4"/>
  <c r="E2482" i="4"/>
  <c r="E2483" i="4"/>
  <c r="E2484" i="4"/>
  <c r="E2485" i="4"/>
  <c r="E2486" i="4"/>
  <c r="E2487" i="4"/>
  <c r="E2488" i="4"/>
  <c r="E2489" i="4"/>
  <c r="E2490" i="4"/>
  <c r="E2491" i="4"/>
  <c r="E2492" i="4"/>
  <c r="E2493" i="4"/>
  <c r="E2494" i="4"/>
  <c r="E2495" i="4"/>
  <c r="E2496" i="4"/>
  <c r="E2497" i="4"/>
  <c r="E2498" i="4"/>
  <c r="E2499" i="4"/>
  <c r="E2500" i="4"/>
  <c r="E2501" i="4"/>
  <c r="E2502" i="4"/>
  <c r="E2503" i="4"/>
  <c r="E2504" i="4"/>
  <c r="E2505" i="4"/>
  <c r="E2506" i="4"/>
  <c r="E2507" i="4"/>
  <c r="E2508" i="4"/>
  <c r="E2509" i="4"/>
  <c r="E2510" i="4"/>
  <c r="E2511" i="4"/>
  <c r="E2512" i="4"/>
  <c r="E2513" i="4"/>
  <c r="E2514" i="4"/>
  <c r="E2515" i="4"/>
  <c r="E2516" i="4"/>
  <c r="E2517" i="4"/>
  <c r="E2518" i="4"/>
  <c r="E2519" i="4"/>
  <c r="E2520" i="4"/>
  <c r="E2521" i="4"/>
  <c r="E2522" i="4"/>
  <c r="E2523" i="4"/>
  <c r="E2524" i="4"/>
  <c r="E2525" i="4"/>
  <c r="E2526" i="4"/>
  <c r="E2527" i="4"/>
  <c r="E2528" i="4"/>
  <c r="E2529" i="4"/>
  <c r="E2530" i="4"/>
  <c r="E2531" i="4"/>
  <c r="E2532" i="4"/>
  <c r="E2533" i="4"/>
  <c r="E2534" i="4"/>
  <c r="E2535" i="4"/>
  <c r="E2536" i="4"/>
  <c r="E2537" i="4"/>
  <c r="E2538" i="4"/>
  <c r="E2539" i="4"/>
  <c r="E2540" i="4"/>
  <c r="E2541" i="4"/>
  <c r="E2542" i="4"/>
  <c r="E2543" i="4"/>
  <c r="E2544" i="4"/>
  <c r="E2545" i="4"/>
  <c r="E2546" i="4"/>
  <c r="E2547" i="4"/>
  <c r="E2548" i="4"/>
  <c r="E2549" i="4"/>
  <c r="E2550" i="4"/>
  <c r="E2551" i="4"/>
  <c r="E2552" i="4"/>
  <c r="E2553" i="4"/>
  <c r="E2554" i="4"/>
  <c r="E2555" i="4"/>
  <c r="E2556" i="4"/>
  <c r="E2557" i="4"/>
  <c r="E2558" i="4"/>
  <c r="E2559" i="4"/>
  <c r="E2560" i="4"/>
  <c r="E2561" i="4"/>
  <c r="E2562" i="4"/>
  <c r="E2563" i="4"/>
  <c r="E2564" i="4"/>
  <c r="E2565" i="4"/>
  <c r="E2566" i="4"/>
  <c r="E2567" i="4"/>
  <c r="E2568" i="4"/>
  <c r="E2569" i="4"/>
  <c r="E2570" i="4"/>
  <c r="E2571" i="4"/>
  <c r="E2572" i="4"/>
  <c r="E2573" i="4"/>
  <c r="E2574" i="4"/>
  <c r="E2575" i="4"/>
  <c r="E2576" i="4"/>
  <c r="E2577" i="4"/>
  <c r="E2578" i="4"/>
  <c r="E2579" i="4"/>
  <c r="E2580" i="4"/>
  <c r="E2581" i="4"/>
  <c r="E2582" i="4"/>
  <c r="E2583" i="4"/>
  <c r="E2584" i="4"/>
  <c r="E2585" i="4"/>
  <c r="E2586" i="4"/>
  <c r="E2587" i="4"/>
  <c r="E2588" i="4"/>
  <c r="E2589" i="4"/>
  <c r="E2590" i="4"/>
  <c r="E2591" i="4"/>
  <c r="E2592" i="4"/>
  <c r="E2593" i="4"/>
  <c r="E2594" i="4"/>
  <c r="E2595" i="4"/>
  <c r="E2596" i="4"/>
  <c r="E2597" i="4"/>
  <c r="E2598" i="4"/>
  <c r="E2599" i="4"/>
  <c r="E2600" i="4"/>
  <c r="E2601" i="4"/>
  <c r="E2602" i="4"/>
  <c r="E2603" i="4"/>
  <c r="E2604" i="4"/>
  <c r="E2605" i="4"/>
  <c r="E2606" i="4"/>
  <c r="E2607" i="4"/>
  <c r="E2608" i="4"/>
  <c r="E2609" i="4"/>
  <c r="E2610" i="4"/>
  <c r="E2611" i="4"/>
  <c r="E2612" i="4"/>
  <c r="E2613" i="4"/>
  <c r="E2614" i="4"/>
  <c r="E2615" i="4"/>
  <c r="E2616" i="4"/>
  <c r="E2617" i="4"/>
  <c r="E2618" i="4"/>
  <c r="E2619" i="4"/>
  <c r="E2620" i="4"/>
  <c r="E2621" i="4"/>
  <c r="E2622" i="4"/>
  <c r="E2623" i="4"/>
  <c r="E2624" i="4"/>
  <c r="E2625" i="4"/>
  <c r="E2626" i="4"/>
  <c r="E2627" i="4"/>
  <c r="E2628" i="4"/>
  <c r="E2629" i="4"/>
  <c r="E2630" i="4"/>
  <c r="E2631" i="4"/>
  <c r="E2632" i="4"/>
  <c r="E2633" i="4"/>
  <c r="E2634" i="4"/>
  <c r="E2635" i="4"/>
  <c r="E2636" i="4"/>
  <c r="E2637" i="4"/>
  <c r="E2638" i="4"/>
  <c r="E2639" i="4"/>
  <c r="E2640" i="4"/>
  <c r="E2641" i="4"/>
  <c r="E2642" i="4"/>
  <c r="E2643" i="4"/>
  <c r="E2644" i="4"/>
  <c r="E2645" i="4"/>
  <c r="E2646" i="4"/>
  <c r="E2647" i="4"/>
  <c r="E2648" i="4"/>
  <c r="E2649" i="4"/>
  <c r="E2650" i="4"/>
  <c r="E2651" i="4"/>
  <c r="E2652" i="4"/>
  <c r="E2653" i="4"/>
  <c r="E2654" i="4"/>
  <c r="E2655" i="4"/>
  <c r="E2656" i="4"/>
  <c r="E2657" i="4"/>
  <c r="E2658" i="4"/>
  <c r="E2659" i="4"/>
  <c r="E2660" i="4"/>
  <c r="E2661" i="4"/>
  <c r="E2662" i="4"/>
  <c r="E2663" i="4"/>
  <c r="E2664" i="4"/>
  <c r="E2665" i="4"/>
  <c r="E2666" i="4"/>
  <c r="E2667" i="4"/>
  <c r="E2668" i="4"/>
  <c r="E2669" i="4"/>
  <c r="E2670" i="4"/>
  <c r="E2671" i="4"/>
  <c r="E2672" i="4"/>
  <c r="E2673" i="4"/>
  <c r="E2674" i="4"/>
  <c r="E2675" i="4"/>
  <c r="E2676" i="4"/>
  <c r="E2677" i="4"/>
  <c r="E2678" i="4"/>
  <c r="E2679" i="4"/>
  <c r="E2680" i="4"/>
  <c r="E2681" i="4"/>
  <c r="E2682" i="4"/>
  <c r="E2683" i="4"/>
  <c r="E2684" i="4"/>
  <c r="E2685" i="4"/>
  <c r="E2686" i="4"/>
  <c r="E2687" i="4"/>
  <c r="E2688" i="4"/>
  <c r="E2689" i="4"/>
  <c r="E2690" i="4"/>
  <c r="E2691" i="4"/>
  <c r="E2692" i="4"/>
  <c r="E2693" i="4"/>
  <c r="E2694" i="4"/>
  <c r="E2695" i="4"/>
  <c r="E2696" i="4"/>
  <c r="E2697" i="4"/>
  <c r="E2698" i="4"/>
  <c r="E2699" i="4"/>
  <c r="E2700" i="4"/>
  <c r="E2701" i="4"/>
  <c r="E2702" i="4"/>
  <c r="E2703" i="4"/>
  <c r="E2704" i="4"/>
  <c r="E2705" i="4"/>
  <c r="E2706" i="4"/>
  <c r="E2707" i="4"/>
  <c r="E2708" i="4"/>
  <c r="E2709" i="4"/>
  <c r="E2710" i="4"/>
  <c r="E2711" i="4"/>
  <c r="E2712" i="4"/>
  <c r="E2713" i="4"/>
  <c r="E2714" i="4"/>
  <c r="E2715" i="4"/>
  <c r="E2716" i="4"/>
  <c r="E2717" i="4"/>
  <c r="E2718" i="4"/>
  <c r="E2719" i="4"/>
  <c r="E2720" i="4"/>
  <c r="E2721" i="4"/>
  <c r="E2722" i="4"/>
  <c r="E2723" i="4"/>
  <c r="E2724" i="4"/>
  <c r="E2725" i="4"/>
  <c r="E2726" i="4"/>
  <c r="E2727" i="4"/>
  <c r="E2728" i="4"/>
  <c r="E2729" i="4"/>
  <c r="E2730" i="4"/>
  <c r="E2731" i="4"/>
  <c r="E2732" i="4"/>
  <c r="E2733" i="4"/>
  <c r="E2734" i="4"/>
  <c r="E2735" i="4"/>
  <c r="E2736" i="4"/>
  <c r="E2737" i="4"/>
  <c r="E2738" i="4"/>
  <c r="E2739" i="4"/>
  <c r="E2740" i="4"/>
  <c r="E2741" i="4"/>
  <c r="E2742" i="4"/>
  <c r="E2743" i="4"/>
  <c r="E2744" i="4"/>
  <c r="E2745" i="4"/>
  <c r="E2746" i="4"/>
  <c r="E2747" i="4"/>
  <c r="E2748" i="4"/>
  <c r="E2749" i="4"/>
  <c r="E2750" i="4"/>
  <c r="E2751" i="4"/>
  <c r="E2752" i="4"/>
  <c r="E2753" i="4"/>
  <c r="E2754" i="4"/>
  <c r="E2755" i="4"/>
  <c r="E2756" i="4"/>
  <c r="E2757" i="4"/>
  <c r="E2758" i="4"/>
  <c r="E2759" i="4"/>
  <c r="E2760" i="4"/>
  <c r="E2761" i="4"/>
  <c r="E2762" i="4"/>
  <c r="E2763" i="4"/>
  <c r="E2764" i="4"/>
  <c r="E2765" i="4"/>
  <c r="E2766" i="4"/>
  <c r="E2767" i="4"/>
  <c r="E2768" i="4"/>
  <c r="E2769" i="4"/>
  <c r="E2770" i="4"/>
  <c r="E2771" i="4"/>
  <c r="E2772" i="4"/>
  <c r="E2773" i="4"/>
  <c r="E2774" i="4"/>
  <c r="E2775" i="4"/>
  <c r="E2776" i="4"/>
  <c r="E2777" i="4"/>
  <c r="E2778" i="4"/>
  <c r="E2779" i="4"/>
  <c r="E2780" i="4"/>
  <c r="E2781" i="4"/>
  <c r="E2782" i="4"/>
  <c r="E2783" i="4"/>
  <c r="E2784" i="4"/>
  <c r="E2785" i="4"/>
  <c r="E2786" i="4"/>
  <c r="E2787" i="4"/>
  <c r="E2788" i="4"/>
  <c r="E2789" i="4"/>
  <c r="E2790" i="4"/>
  <c r="E2791" i="4"/>
  <c r="E2792" i="4"/>
  <c r="E2793" i="4"/>
  <c r="E2794" i="4"/>
  <c r="E2795" i="4"/>
  <c r="E2796" i="4"/>
  <c r="E2797" i="4"/>
  <c r="E2798" i="4"/>
  <c r="E2799" i="4"/>
  <c r="E2800" i="4"/>
  <c r="E2801" i="4"/>
  <c r="E2802" i="4"/>
  <c r="E2803" i="4"/>
  <c r="E2804" i="4"/>
  <c r="E2805" i="4"/>
  <c r="E2806" i="4"/>
  <c r="E2807" i="4"/>
  <c r="E2808" i="4"/>
  <c r="E2809" i="4"/>
  <c r="E2810" i="4"/>
  <c r="E2811" i="4"/>
  <c r="E2812" i="4"/>
  <c r="E2813" i="4"/>
  <c r="E2814" i="4"/>
  <c r="E2815" i="4"/>
  <c r="E2816" i="4"/>
  <c r="E2817" i="4"/>
  <c r="E2818" i="4"/>
  <c r="E2819" i="4"/>
  <c r="E2820" i="4"/>
  <c r="E2821" i="4"/>
  <c r="E2822" i="4"/>
  <c r="E2823" i="4"/>
  <c r="E2824" i="4"/>
  <c r="E2825" i="4"/>
  <c r="E2826" i="4"/>
  <c r="E2827" i="4"/>
  <c r="E2828" i="4"/>
  <c r="E2829" i="4"/>
  <c r="E2830" i="4"/>
  <c r="E2831" i="4"/>
  <c r="E2832" i="4"/>
  <c r="E2833" i="4"/>
  <c r="E2834" i="4"/>
  <c r="E2835" i="4"/>
  <c r="E2836" i="4"/>
  <c r="E2837" i="4"/>
  <c r="E2838" i="4"/>
  <c r="E2839" i="4"/>
  <c r="E2840" i="4"/>
  <c r="E2841" i="4"/>
  <c r="E2842" i="4"/>
  <c r="E2843" i="4"/>
  <c r="E2844" i="4"/>
  <c r="E2845" i="4"/>
  <c r="E2846" i="4"/>
  <c r="E2847" i="4"/>
  <c r="E2848" i="4"/>
  <c r="E2849" i="4"/>
  <c r="E2850" i="4"/>
  <c r="E2851" i="4"/>
  <c r="E2852" i="4"/>
  <c r="E2853" i="4"/>
  <c r="E2854" i="4"/>
  <c r="E2855" i="4"/>
  <c r="E2856" i="4"/>
  <c r="E2857" i="4"/>
  <c r="E2858" i="4"/>
  <c r="E2859" i="4"/>
  <c r="E2860" i="4"/>
  <c r="E2861" i="4"/>
  <c r="E2862" i="4"/>
  <c r="E2863" i="4"/>
  <c r="E2864" i="4"/>
  <c r="E2865" i="4"/>
  <c r="E2866" i="4"/>
  <c r="E2867" i="4"/>
  <c r="E2868" i="4"/>
  <c r="E2869" i="4"/>
  <c r="E2870" i="4"/>
  <c r="E2871" i="4"/>
  <c r="E2872" i="4"/>
  <c r="E2873" i="4"/>
  <c r="E2874" i="4"/>
  <c r="E2875" i="4"/>
  <c r="E2876" i="4"/>
  <c r="E2877" i="4"/>
  <c r="E2878" i="4"/>
  <c r="E2879" i="4"/>
  <c r="E2880" i="4"/>
  <c r="E2881" i="4"/>
  <c r="E2882" i="4"/>
  <c r="E2883" i="4"/>
  <c r="E2884" i="4"/>
  <c r="E2885" i="4"/>
  <c r="E2886" i="4"/>
  <c r="E2887" i="4"/>
  <c r="E2888" i="4"/>
  <c r="E2889" i="4"/>
  <c r="E2890" i="4"/>
  <c r="E2891" i="4"/>
  <c r="E2892" i="4"/>
  <c r="E2893" i="4"/>
  <c r="E2894" i="4"/>
  <c r="E2895" i="4"/>
  <c r="E2896" i="4"/>
  <c r="E2897" i="4"/>
  <c r="E2898" i="4"/>
  <c r="E2899" i="4"/>
  <c r="E2900" i="4"/>
  <c r="E2901" i="4"/>
  <c r="E2902" i="4"/>
  <c r="E2903" i="4"/>
  <c r="E2904" i="4"/>
  <c r="E2905" i="4"/>
  <c r="E2906" i="4"/>
  <c r="E2907" i="4"/>
  <c r="E2908" i="4"/>
  <c r="E2909" i="4"/>
  <c r="E2910" i="4"/>
  <c r="E2911" i="4"/>
  <c r="E2912" i="4"/>
  <c r="E2913" i="4"/>
  <c r="E2914" i="4"/>
  <c r="E2915" i="4"/>
  <c r="E2916" i="4"/>
  <c r="E2917" i="4"/>
  <c r="E2918" i="4"/>
  <c r="E2919" i="4"/>
  <c r="E2920" i="4"/>
  <c r="E2921" i="4"/>
  <c r="E2922" i="4"/>
  <c r="E2923" i="4"/>
  <c r="E2924" i="4"/>
  <c r="E2925" i="4"/>
  <c r="E2926" i="4"/>
  <c r="E2927" i="4"/>
  <c r="E2928" i="4"/>
  <c r="E2929" i="4"/>
  <c r="E2930" i="4"/>
  <c r="E2931" i="4"/>
  <c r="E2932" i="4"/>
  <c r="E2933" i="4"/>
  <c r="E2934" i="4"/>
  <c r="E2935" i="4"/>
  <c r="E2936" i="4"/>
  <c r="E2937" i="4"/>
  <c r="E2938" i="4"/>
  <c r="E2939" i="4"/>
  <c r="E2940" i="4"/>
  <c r="E2941" i="4"/>
  <c r="E2942" i="4"/>
  <c r="E2943" i="4"/>
  <c r="E2944" i="4"/>
  <c r="E2945" i="4"/>
  <c r="E2946" i="4"/>
  <c r="E2947" i="4"/>
  <c r="E2948" i="4"/>
  <c r="E2949" i="4"/>
  <c r="E2950" i="4"/>
  <c r="E2951" i="4"/>
  <c r="E2952" i="4"/>
  <c r="E2953" i="4"/>
  <c r="E2954" i="4"/>
  <c r="E2955" i="4"/>
  <c r="E2956" i="4"/>
  <c r="E2957" i="4"/>
  <c r="E2958" i="4"/>
  <c r="E2959" i="4"/>
  <c r="E2960" i="4"/>
  <c r="E2961" i="4"/>
  <c r="E2962" i="4"/>
  <c r="E2963" i="4"/>
  <c r="E2964" i="4"/>
  <c r="E2965" i="4"/>
  <c r="E2966" i="4"/>
  <c r="E2967" i="4"/>
  <c r="E2968" i="4"/>
  <c r="E2969" i="4"/>
  <c r="E2970" i="4"/>
  <c r="E2971" i="4"/>
  <c r="E2972" i="4"/>
  <c r="E2973" i="4"/>
  <c r="E2974" i="4"/>
  <c r="E2975" i="4"/>
  <c r="E2976" i="4"/>
  <c r="E2977" i="4"/>
  <c r="E2978" i="4"/>
  <c r="E2979" i="4"/>
  <c r="E2980" i="4"/>
  <c r="E2981" i="4"/>
  <c r="E2982" i="4"/>
  <c r="E2983" i="4"/>
  <c r="E2984" i="4"/>
  <c r="E2985" i="4"/>
  <c r="E2986" i="4"/>
  <c r="E2987" i="4"/>
  <c r="E2988" i="4"/>
  <c r="E2989" i="4"/>
  <c r="E2990" i="4"/>
  <c r="E2991" i="4"/>
  <c r="E2992" i="4"/>
  <c r="E2993" i="4"/>
  <c r="E2994" i="4"/>
  <c r="E2995" i="4"/>
  <c r="E2996" i="4"/>
  <c r="E2997" i="4"/>
  <c r="E2998" i="4"/>
  <c r="E2999" i="4"/>
  <c r="E3000" i="4"/>
  <c r="E3001" i="4"/>
  <c r="E3002" i="4"/>
  <c r="E3003" i="4"/>
  <c r="E3004" i="4"/>
  <c r="E3005" i="4"/>
  <c r="E3006" i="4"/>
  <c r="E3007" i="4"/>
  <c r="E3008" i="4"/>
  <c r="E3009" i="4"/>
  <c r="E3010" i="4"/>
  <c r="E3011" i="4"/>
  <c r="E3012" i="4"/>
  <c r="E3013" i="4"/>
  <c r="E3014" i="4"/>
  <c r="E3015" i="4"/>
  <c r="E3016" i="4"/>
  <c r="E3017" i="4"/>
  <c r="E3018" i="4"/>
  <c r="E3019" i="4"/>
  <c r="E3020" i="4"/>
  <c r="E3021" i="4"/>
  <c r="E3022" i="4"/>
  <c r="E3023" i="4"/>
  <c r="E3024" i="4"/>
  <c r="E3025" i="4"/>
  <c r="E3026" i="4"/>
  <c r="E3027" i="4"/>
  <c r="E3028" i="4"/>
  <c r="E3029" i="4"/>
  <c r="E3030" i="4"/>
  <c r="E3031" i="4"/>
  <c r="E3032" i="4"/>
  <c r="E3033" i="4"/>
  <c r="E3034" i="4"/>
  <c r="E3035" i="4"/>
  <c r="E3036" i="4"/>
  <c r="E3037" i="4"/>
  <c r="E3038" i="4"/>
  <c r="E3039" i="4"/>
  <c r="E3040" i="4"/>
  <c r="E3041" i="4"/>
  <c r="E3042" i="4"/>
  <c r="E3043" i="4"/>
  <c r="E3044" i="4"/>
  <c r="E3045" i="4"/>
  <c r="E3046" i="4"/>
  <c r="E3047" i="4"/>
  <c r="E3048" i="4"/>
  <c r="E3049" i="4"/>
  <c r="E3050" i="4"/>
  <c r="E3051" i="4"/>
  <c r="E3052" i="4"/>
  <c r="E3053" i="4"/>
  <c r="E3054" i="4"/>
  <c r="E3055" i="4"/>
  <c r="E3056" i="4"/>
  <c r="E3057" i="4"/>
  <c r="E3058" i="4"/>
  <c r="E3059" i="4"/>
  <c r="E3060" i="4"/>
  <c r="E3061" i="4"/>
  <c r="E3062" i="4"/>
  <c r="E3063" i="4"/>
  <c r="E3064" i="4"/>
  <c r="E3065" i="4"/>
  <c r="E3066" i="4"/>
  <c r="E3067" i="4"/>
  <c r="E3068" i="4"/>
  <c r="E3069" i="4"/>
  <c r="E3070" i="4"/>
  <c r="E3071" i="4"/>
  <c r="E3072" i="4"/>
  <c r="E3073" i="4"/>
  <c r="E3074" i="4"/>
  <c r="E3075" i="4"/>
  <c r="E3076" i="4"/>
  <c r="E3077" i="4"/>
  <c r="E3078" i="4"/>
  <c r="E3079" i="4"/>
  <c r="E3080" i="4"/>
  <c r="E3081" i="4"/>
  <c r="E3082" i="4"/>
  <c r="E3083" i="4"/>
  <c r="E3084" i="4"/>
  <c r="E3085" i="4"/>
  <c r="E3086" i="4"/>
  <c r="E3087" i="4"/>
  <c r="E3088" i="4"/>
  <c r="E3089" i="4"/>
  <c r="E3090" i="4"/>
  <c r="E3091" i="4"/>
  <c r="E3092" i="4"/>
  <c r="E3093" i="4"/>
  <c r="E3094" i="4"/>
  <c r="E3095" i="4"/>
  <c r="E3096" i="4"/>
  <c r="E3097" i="4"/>
  <c r="E3098" i="4"/>
  <c r="E3099" i="4"/>
  <c r="E3100" i="4"/>
  <c r="E3101" i="4"/>
  <c r="E3102" i="4"/>
  <c r="E3103" i="4"/>
  <c r="E3104" i="4"/>
  <c r="E3105" i="4"/>
  <c r="E3106" i="4"/>
  <c r="E3107" i="4"/>
  <c r="E3108" i="4"/>
  <c r="E3109" i="4"/>
  <c r="E3110" i="4"/>
  <c r="E3111" i="4"/>
  <c r="E3112" i="4"/>
  <c r="E3113" i="4"/>
  <c r="E3114" i="4"/>
  <c r="E3115" i="4"/>
  <c r="E3116" i="4"/>
  <c r="E3117" i="4"/>
  <c r="E3118" i="4"/>
  <c r="E3119" i="4"/>
  <c r="E3120" i="4"/>
  <c r="E3121" i="4"/>
  <c r="E3122" i="4"/>
  <c r="E3123" i="4"/>
  <c r="E3124" i="4"/>
  <c r="E3125" i="4"/>
  <c r="E3126" i="4"/>
  <c r="E3127" i="4"/>
  <c r="E3128" i="4"/>
  <c r="E3129" i="4"/>
  <c r="E3130" i="4"/>
  <c r="E3131" i="4"/>
  <c r="E3132" i="4"/>
  <c r="E3133" i="4"/>
  <c r="E3134" i="4"/>
  <c r="E3135" i="4"/>
  <c r="E3136" i="4"/>
  <c r="E3137" i="4"/>
  <c r="E3138" i="4"/>
  <c r="E3139" i="4"/>
  <c r="E3140" i="4"/>
  <c r="E3141" i="4"/>
  <c r="E3142" i="4"/>
  <c r="E3143" i="4"/>
  <c r="E3144" i="4"/>
  <c r="E3145" i="4"/>
  <c r="E3146" i="4"/>
  <c r="E3147" i="4"/>
  <c r="E3148" i="4"/>
  <c r="E3149" i="4"/>
  <c r="E3150" i="4"/>
  <c r="E3151" i="4"/>
  <c r="E3152" i="4"/>
  <c r="E3153" i="4"/>
  <c r="E3154" i="4"/>
  <c r="E3155" i="4"/>
  <c r="E3156" i="4"/>
  <c r="E3157" i="4"/>
  <c r="E3158" i="4"/>
  <c r="E3159" i="4"/>
  <c r="E3160" i="4"/>
  <c r="E3161" i="4"/>
  <c r="E3162" i="4"/>
  <c r="E3163" i="4"/>
  <c r="E3164" i="4"/>
  <c r="E3165" i="4"/>
  <c r="E3166" i="4"/>
  <c r="E3167" i="4"/>
  <c r="E3168" i="4"/>
  <c r="E3169" i="4"/>
  <c r="E3170" i="4"/>
  <c r="E3171" i="4"/>
  <c r="E3172" i="4"/>
  <c r="E3173" i="4"/>
  <c r="E3174" i="4"/>
  <c r="E3175" i="4"/>
  <c r="E3176" i="4"/>
  <c r="E3177" i="4"/>
  <c r="E3178" i="4"/>
  <c r="E3179" i="4"/>
  <c r="E3180" i="4"/>
  <c r="E3181" i="4"/>
  <c r="E3182" i="4"/>
  <c r="E3183" i="4"/>
  <c r="E3184" i="4"/>
  <c r="E3185" i="4"/>
  <c r="E3186" i="4"/>
  <c r="E3187" i="4"/>
  <c r="E3188" i="4"/>
  <c r="E3189" i="4"/>
  <c r="E3190" i="4"/>
  <c r="E3191" i="4"/>
  <c r="E3192" i="4"/>
  <c r="E3193" i="4"/>
  <c r="E3194" i="4"/>
  <c r="E3195" i="4"/>
  <c r="E3196" i="4"/>
  <c r="E3197" i="4"/>
  <c r="E3198" i="4"/>
  <c r="E3199" i="4"/>
  <c r="E3200" i="4"/>
  <c r="E3201" i="4"/>
  <c r="E3202" i="4"/>
  <c r="E3203" i="4"/>
  <c r="E3204" i="4"/>
  <c r="E3205" i="4"/>
  <c r="E3206" i="4"/>
  <c r="E3207" i="4"/>
  <c r="E3208" i="4"/>
  <c r="E3209" i="4"/>
  <c r="E3210" i="4"/>
  <c r="E3211" i="4"/>
  <c r="E3212" i="4"/>
  <c r="E3213" i="4"/>
  <c r="E3214" i="4"/>
  <c r="E3215" i="4"/>
  <c r="E3216" i="4"/>
  <c r="E3217" i="4"/>
  <c r="E3218" i="4"/>
  <c r="E3219" i="4"/>
  <c r="E3220" i="4"/>
  <c r="E3221" i="4"/>
  <c r="E3223" i="4"/>
  <c r="E3224" i="4"/>
  <c r="E3225" i="4"/>
  <c r="E3226" i="4"/>
  <c r="E3227" i="4"/>
  <c r="E3228" i="4"/>
  <c r="E3229" i="4"/>
  <c r="E3230" i="4"/>
  <c r="E3231" i="4"/>
  <c r="E3232" i="4"/>
  <c r="E3233" i="4"/>
  <c r="E3234" i="4"/>
  <c r="E3235" i="4"/>
  <c r="E3236" i="4"/>
  <c r="E3237" i="4"/>
  <c r="E3238" i="4"/>
  <c r="E3239" i="4"/>
  <c r="E3240" i="4"/>
  <c r="E3241" i="4"/>
  <c r="E3242" i="4"/>
  <c r="E3243" i="4"/>
  <c r="E3244" i="4"/>
  <c r="E3245" i="4"/>
  <c r="E3246" i="4"/>
  <c r="E3247" i="4"/>
  <c r="E3248" i="4"/>
  <c r="E3249" i="4"/>
  <c r="E3250" i="4"/>
  <c r="E3251" i="4"/>
  <c r="E3252" i="4"/>
  <c r="E3253" i="4"/>
  <c r="E3254" i="4"/>
  <c r="E3255" i="4"/>
  <c r="E3256" i="4"/>
  <c r="E3257" i="4"/>
  <c r="E3258" i="4"/>
  <c r="E3259" i="4"/>
  <c r="E3260" i="4"/>
  <c r="E3261" i="4"/>
  <c r="E3262" i="4"/>
  <c r="E3263" i="4"/>
  <c r="E3264" i="4"/>
  <c r="E3265" i="4"/>
  <c r="E3266" i="4"/>
  <c r="E3267" i="4"/>
  <c r="E3268" i="4"/>
  <c r="E3269" i="4"/>
  <c r="E3270" i="4"/>
  <c r="E3271" i="4"/>
  <c r="E3272" i="4"/>
  <c r="E3273" i="4"/>
  <c r="E3274" i="4"/>
  <c r="E3275" i="4"/>
  <c r="E3276" i="4"/>
  <c r="E3277" i="4"/>
  <c r="E3278" i="4"/>
  <c r="E3279" i="4"/>
  <c r="E3280" i="4"/>
  <c r="E3281" i="4"/>
  <c r="E3282" i="4"/>
  <c r="E3283" i="4"/>
  <c r="E3284" i="4"/>
  <c r="E3285" i="4"/>
  <c r="E3286" i="4"/>
  <c r="E3287" i="4"/>
  <c r="E3288" i="4"/>
  <c r="E3289" i="4"/>
  <c r="E3290" i="4"/>
  <c r="E3291" i="4"/>
  <c r="E3292" i="4"/>
  <c r="E3293" i="4"/>
  <c r="E3294" i="4"/>
  <c r="E3295" i="4"/>
  <c r="E3296" i="4"/>
  <c r="E3297" i="4"/>
  <c r="E3298" i="4"/>
  <c r="E3299" i="4"/>
  <c r="E3300" i="4"/>
  <c r="E3301" i="4"/>
  <c r="E3302" i="4"/>
  <c r="E3303" i="4"/>
  <c r="E3304" i="4"/>
  <c r="E3305" i="4"/>
  <c r="E3306" i="4"/>
  <c r="E3307" i="4"/>
  <c r="E3308" i="4"/>
  <c r="E3309" i="4"/>
  <c r="E3310" i="4"/>
  <c r="E3311" i="4"/>
  <c r="E3312" i="4"/>
  <c r="E3313" i="4"/>
  <c r="E3314" i="4"/>
  <c r="E3315" i="4"/>
  <c r="E3316" i="4"/>
  <c r="E3317" i="4"/>
  <c r="E3318" i="4"/>
  <c r="E3319" i="4"/>
  <c r="E3320" i="4"/>
  <c r="E3321" i="4"/>
  <c r="E3322" i="4"/>
  <c r="E3323" i="4"/>
  <c r="E3324" i="4"/>
  <c r="E3325" i="4"/>
  <c r="E3326" i="4"/>
  <c r="E3327" i="4"/>
  <c r="E3328" i="4"/>
  <c r="E3329" i="4"/>
  <c r="E3330" i="4"/>
  <c r="E3331" i="4"/>
  <c r="E3332" i="4"/>
  <c r="E3333" i="4"/>
  <c r="E3334" i="4"/>
  <c r="E3335" i="4"/>
  <c r="E3336" i="4"/>
  <c r="E3337" i="4"/>
  <c r="E3338" i="4"/>
  <c r="E3339" i="4"/>
  <c r="E3340" i="4"/>
  <c r="E3341" i="4"/>
  <c r="E3342" i="4"/>
  <c r="E3343" i="4"/>
  <c r="E3344" i="4"/>
  <c r="E3345" i="4"/>
  <c r="E3346" i="4"/>
  <c r="E3347" i="4"/>
  <c r="E3348" i="4"/>
  <c r="E3349" i="4"/>
  <c r="E3350" i="4"/>
  <c r="E3351" i="4"/>
  <c r="E3352" i="4"/>
  <c r="E3353" i="4"/>
  <c r="E3354" i="4"/>
  <c r="E3355" i="4"/>
  <c r="E3356" i="4"/>
  <c r="E3357" i="4"/>
  <c r="E3358" i="4"/>
  <c r="E3359" i="4"/>
  <c r="E3360" i="4"/>
  <c r="E3361" i="4"/>
  <c r="E3362" i="4"/>
  <c r="E3363" i="4"/>
  <c r="E3364" i="4"/>
  <c r="E3365" i="4"/>
  <c r="E3366" i="4"/>
  <c r="E3367" i="4"/>
  <c r="E3368" i="4"/>
  <c r="E3369" i="4"/>
  <c r="E3370" i="4"/>
  <c r="E3371" i="4"/>
  <c r="E3372" i="4"/>
  <c r="E3373" i="4"/>
  <c r="E3374" i="4"/>
  <c r="E3375" i="4"/>
  <c r="E3376" i="4"/>
  <c r="E3377" i="4"/>
  <c r="E3378" i="4"/>
  <c r="E3379" i="4"/>
  <c r="E3380" i="4"/>
  <c r="E3381" i="4"/>
  <c r="E3382" i="4"/>
  <c r="E3383" i="4"/>
  <c r="E3384" i="4"/>
  <c r="E3385" i="4"/>
  <c r="E3386" i="4"/>
  <c r="E3387" i="4"/>
  <c r="E3388" i="4"/>
  <c r="E3389" i="4"/>
  <c r="E3390" i="4"/>
  <c r="E3391" i="4"/>
  <c r="E3392" i="4"/>
  <c r="E3393" i="4"/>
  <c r="E3394" i="4"/>
  <c r="E3395" i="4"/>
  <c r="E7" i="4"/>
  <c r="C5" i="5" l="1"/>
  <c r="D12" i="7"/>
  <c r="D12" i="10"/>
  <c r="C6" i="6"/>
  <c r="D5" i="6"/>
  <c r="D8" i="6"/>
  <c r="D15" i="6"/>
  <c r="C11" i="7"/>
  <c r="C4" i="8"/>
  <c r="C6" i="8"/>
  <c r="C13" i="6"/>
  <c r="R49" i="3"/>
  <c r="S41" i="3"/>
  <c r="S42" i="3"/>
  <c r="S43" i="3"/>
  <c r="AK6" i="4" s="1"/>
  <c r="S44" i="3"/>
  <c r="S45" i="3"/>
  <c r="S46" i="3"/>
  <c r="C12" i="9"/>
  <c r="D7" i="9"/>
  <c r="C11" i="10"/>
  <c r="C4" i="11"/>
  <c r="C10" i="11"/>
  <c r="E11" i="11"/>
  <c r="E15" i="11"/>
  <c r="G15" i="11"/>
  <c r="I13" i="11"/>
  <c r="D15" i="12"/>
  <c r="C13" i="8"/>
  <c r="C5" i="9"/>
  <c r="D4" i="9"/>
  <c r="D14" i="9"/>
  <c r="C6" i="11"/>
  <c r="E4" i="11"/>
  <c r="F6" i="11"/>
  <c r="G8" i="11"/>
  <c r="H14" i="11"/>
  <c r="C9" i="12"/>
  <c r="I9" i="11"/>
  <c r="C13" i="12"/>
  <c r="F13" i="11"/>
  <c r="H10" i="11"/>
  <c r="D11" i="12"/>
  <c r="C6" i="7"/>
  <c r="C15" i="6"/>
  <c r="D10" i="6"/>
  <c r="D5" i="7"/>
  <c r="C8" i="9"/>
  <c r="D6" i="9"/>
  <c r="C14" i="10"/>
  <c r="D9" i="10"/>
  <c r="D8" i="11"/>
  <c r="E7" i="11"/>
  <c r="I5" i="11"/>
  <c r="C7" i="6"/>
  <c r="C9" i="7"/>
  <c r="C13" i="7"/>
  <c r="D11" i="7"/>
  <c r="D15" i="7"/>
  <c r="C5" i="8"/>
  <c r="C12" i="8"/>
  <c r="C11" i="9"/>
  <c r="C4" i="10"/>
  <c r="C6" i="10"/>
  <c r="C10" i="10"/>
  <c r="C9" i="11"/>
  <c r="C13" i="11"/>
  <c r="D11" i="11"/>
  <c r="D15" i="11"/>
  <c r="E10" i="11"/>
  <c r="E14" i="11"/>
  <c r="F9" i="11"/>
  <c r="G4" i="11"/>
  <c r="G7" i="11"/>
  <c r="G11" i="11"/>
  <c r="H9" i="11"/>
  <c r="H13" i="11"/>
  <c r="I8" i="11"/>
  <c r="I12" i="11"/>
  <c r="C5" i="12"/>
  <c r="C12" i="12"/>
  <c r="D4" i="12"/>
  <c r="D7" i="12"/>
  <c r="D14" i="12"/>
  <c r="C12" i="6"/>
  <c r="C4" i="7"/>
  <c r="C10" i="7"/>
  <c r="C9" i="8"/>
  <c r="C8" i="6"/>
  <c r="D14" i="6"/>
  <c r="D8" i="7"/>
  <c r="C15" i="9"/>
  <c r="D10" i="9"/>
  <c r="C7" i="10"/>
  <c r="D13" i="10"/>
  <c r="D5" i="11"/>
  <c r="D12" i="11"/>
  <c r="G5" i="11"/>
  <c r="H6" i="11"/>
  <c r="C5" i="6"/>
  <c r="C11" i="6"/>
  <c r="C8" i="7"/>
  <c r="C15" i="7"/>
  <c r="D6" i="7"/>
  <c r="D10" i="7"/>
  <c r="C7" i="8"/>
  <c r="C14" i="8"/>
  <c r="D5" i="9"/>
  <c r="D8" i="9"/>
  <c r="D12" i="9"/>
  <c r="C8" i="11"/>
  <c r="C15" i="11"/>
  <c r="D6" i="11"/>
  <c r="D10" i="11"/>
  <c r="E9" i="11"/>
  <c r="F4" i="11"/>
  <c r="F7" i="11"/>
  <c r="F11" i="11"/>
  <c r="G6" i="11"/>
  <c r="G13" i="11"/>
  <c r="H5" i="11"/>
  <c r="H8" i="11"/>
  <c r="H15" i="11"/>
  <c r="I7" i="11"/>
  <c r="I14" i="11"/>
  <c r="C7" i="12"/>
  <c r="C14" i="12"/>
  <c r="D9" i="12"/>
  <c r="D13" i="12"/>
  <c r="C10" i="8"/>
  <c r="E4" i="8"/>
  <c r="E11" i="8"/>
  <c r="E15" i="8"/>
  <c r="F6" i="8"/>
  <c r="F13" i="8"/>
  <c r="G8" i="8"/>
  <c r="G15" i="8"/>
  <c r="H10" i="8"/>
  <c r="H14" i="8"/>
  <c r="I9" i="8"/>
  <c r="I13" i="8"/>
  <c r="J11" i="8"/>
  <c r="J15" i="8"/>
  <c r="K6" i="8"/>
  <c r="K13" i="8"/>
  <c r="L8" i="8"/>
  <c r="L12" i="8"/>
  <c r="M7" i="8"/>
  <c r="M11" i="8"/>
  <c r="N9" i="8"/>
  <c r="N13" i="8"/>
  <c r="O11" i="8"/>
  <c r="O15" i="8"/>
  <c r="C9" i="9"/>
  <c r="C13" i="9"/>
  <c r="D11" i="9"/>
  <c r="D15" i="9"/>
  <c r="E10" i="9"/>
  <c r="E14" i="9"/>
  <c r="F9" i="9"/>
  <c r="G4" i="9"/>
  <c r="G7" i="9"/>
  <c r="G11" i="9"/>
  <c r="H9" i="9"/>
  <c r="H13" i="9"/>
  <c r="I8" i="9"/>
  <c r="I12" i="9"/>
  <c r="J7" i="9"/>
  <c r="J14" i="9"/>
  <c r="K9" i="9"/>
  <c r="L4" i="9"/>
  <c r="L7" i="9"/>
  <c r="L11" i="9"/>
  <c r="M6" i="9"/>
  <c r="C5" i="10"/>
  <c r="C12" i="10"/>
  <c r="D4" i="10"/>
  <c r="D7" i="10"/>
  <c r="D14" i="10"/>
  <c r="C11" i="11"/>
  <c r="E5" i="11"/>
  <c r="E8" i="11"/>
  <c r="F10" i="11"/>
  <c r="G9" i="11"/>
  <c r="I6" i="11"/>
  <c r="I10" i="11"/>
  <c r="C4" i="12"/>
  <c r="C6" i="12"/>
  <c r="C10" i="12"/>
  <c r="C9" i="6"/>
  <c r="C16" i="6"/>
  <c r="D7" i="6"/>
  <c r="D11" i="6"/>
  <c r="C7" i="7"/>
  <c r="C14" i="7"/>
  <c r="D9" i="7"/>
  <c r="D13" i="7"/>
  <c r="C8" i="10"/>
  <c r="C15" i="10"/>
  <c r="D6" i="10"/>
  <c r="D10" i="10"/>
  <c r="C7" i="11"/>
  <c r="C14" i="11"/>
  <c r="D9" i="11"/>
  <c r="D13" i="11"/>
  <c r="E12" i="11"/>
  <c r="F14" i="11"/>
  <c r="G12" i="11"/>
  <c r="H4" i="11"/>
  <c r="H7" i="11"/>
  <c r="H11" i="11"/>
  <c r="D5" i="12"/>
  <c r="D8" i="12"/>
  <c r="D12" i="12"/>
  <c r="D6" i="6"/>
  <c r="D9" i="6"/>
  <c r="D13" i="6"/>
  <c r="C8" i="8"/>
  <c r="C15" i="8"/>
  <c r="C7" i="9"/>
  <c r="C14" i="9"/>
  <c r="D9" i="9"/>
  <c r="D13" i="9"/>
  <c r="D5" i="10"/>
  <c r="D8" i="10"/>
  <c r="E6" i="11"/>
  <c r="E13" i="11"/>
  <c r="F8" i="11"/>
  <c r="F12" i="11"/>
  <c r="G10" i="11"/>
  <c r="I11" i="11"/>
  <c r="I15" i="11"/>
  <c r="C8" i="12"/>
  <c r="C15" i="12"/>
  <c r="D6" i="12"/>
  <c r="D10" i="12"/>
  <c r="C10" i="6"/>
  <c r="C14" i="6"/>
  <c r="D12" i="6"/>
  <c r="D16" i="6"/>
  <c r="C5" i="7"/>
  <c r="C12" i="7"/>
  <c r="D4" i="7"/>
  <c r="D7" i="7"/>
  <c r="D14" i="7"/>
  <c r="C11" i="8"/>
  <c r="C4" i="9"/>
  <c r="C6" i="9"/>
  <c r="C10" i="9"/>
  <c r="C9" i="10"/>
  <c r="C13" i="10"/>
  <c r="D11" i="10"/>
  <c r="D15" i="10"/>
  <c r="C5" i="11"/>
  <c r="C12" i="11"/>
  <c r="D4" i="11"/>
  <c r="D7" i="11"/>
  <c r="D14" i="11"/>
  <c r="F5" i="11"/>
  <c r="F15" i="11"/>
  <c r="G14" i="11"/>
  <c r="H12" i="11"/>
  <c r="I4" i="11"/>
  <c r="C11" i="12"/>
  <c r="C16" i="5"/>
  <c r="C15" i="5"/>
  <c r="C14" i="5"/>
  <c r="C13" i="5"/>
  <c r="C12" i="5"/>
  <c r="C11" i="5"/>
  <c r="C10" i="5"/>
  <c r="C9" i="5"/>
  <c r="C8" i="5"/>
  <c r="C7" i="5"/>
  <c r="C6" i="5"/>
  <c r="N5" i="9"/>
  <c r="N12" i="9"/>
  <c r="O4" i="9"/>
  <c r="O7" i="9"/>
  <c r="O14" i="9"/>
  <c r="L14" i="10"/>
  <c r="N11" i="10"/>
  <c r="N11" i="12"/>
  <c r="M15" i="10"/>
  <c r="E4" i="10"/>
  <c r="E15" i="10"/>
  <c r="F13" i="10"/>
  <c r="G8" i="10"/>
  <c r="H10" i="10"/>
  <c r="I9" i="10"/>
  <c r="J11" i="10"/>
  <c r="K6" i="10"/>
  <c r="L8" i="10"/>
  <c r="L12" i="10"/>
  <c r="J7" i="11"/>
  <c r="K9" i="11"/>
  <c r="L7" i="11"/>
  <c r="M6" i="11"/>
  <c r="N5" i="11"/>
  <c r="N12" i="11"/>
  <c r="O4" i="11"/>
  <c r="O7" i="11"/>
  <c r="O14" i="11"/>
  <c r="F5" i="12"/>
  <c r="F15" i="12"/>
  <c r="H12" i="12"/>
  <c r="K5" i="12"/>
  <c r="L14" i="12"/>
  <c r="E11" i="10"/>
  <c r="F6" i="10"/>
  <c r="G15" i="10"/>
  <c r="H14" i="10"/>
  <c r="I13" i="10"/>
  <c r="J15" i="10"/>
  <c r="K13" i="10"/>
  <c r="M7" i="10"/>
  <c r="J14" i="11"/>
  <c r="L4" i="11"/>
  <c r="L11" i="11"/>
  <c r="G14" i="12"/>
  <c r="I4" i="12"/>
  <c r="J13" i="12"/>
  <c r="K12" i="12"/>
  <c r="N12" i="5"/>
  <c r="L15" i="5"/>
  <c r="K13" i="5"/>
  <c r="K6" i="5"/>
  <c r="J14" i="5"/>
  <c r="I5" i="5"/>
  <c r="H13" i="5"/>
  <c r="G15" i="5"/>
  <c r="F16" i="5"/>
  <c r="F6" i="5"/>
  <c r="D15" i="5"/>
  <c r="D8" i="5"/>
  <c r="D5" i="5"/>
  <c r="E7" i="6"/>
  <c r="E14" i="6"/>
  <c r="F9" i="6"/>
  <c r="F13" i="6"/>
  <c r="G11" i="6"/>
  <c r="I12" i="6"/>
  <c r="I16" i="6"/>
  <c r="J7" i="6"/>
  <c r="J11" i="6"/>
  <c r="K9" i="6"/>
  <c r="L11" i="6"/>
  <c r="M10" i="6"/>
  <c r="M14" i="6"/>
  <c r="N9" i="6"/>
  <c r="N16" i="6"/>
  <c r="O7" i="6"/>
  <c r="O11" i="6"/>
  <c r="E9" i="7"/>
  <c r="F4" i="7"/>
  <c r="F7" i="7"/>
  <c r="F11" i="7"/>
  <c r="G6" i="7"/>
  <c r="G13" i="7"/>
  <c r="H5" i="7"/>
  <c r="H8" i="7"/>
  <c r="H15" i="7"/>
  <c r="I7" i="7"/>
  <c r="I14" i="7"/>
  <c r="J9" i="7"/>
  <c r="K4" i="7"/>
  <c r="K11" i="7"/>
  <c r="K15" i="7"/>
  <c r="L6" i="7"/>
  <c r="L13" i="7"/>
  <c r="M12" i="7"/>
  <c r="N4" i="7"/>
  <c r="N7" i="7"/>
  <c r="N14" i="7"/>
  <c r="O9" i="7"/>
  <c r="O13" i="7"/>
  <c r="N5" i="10"/>
  <c r="N16" i="5"/>
  <c r="O7" i="5"/>
  <c r="O11" i="5"/>
  <c r="M10" i="5"/>
  <c r="I16" i="5"/>
  <c r="L15" i="6"/>
  <c r="G9" i="7"/>
  <c r="N10" i="7"/>
  <c r="F5" i="10"/>
  <c r="F15" i="10"/>
  <c r="G14" i="10"/>
  <c r="H12" i="10"/>
  <c r="I4" i="10"/>
  <c r="J13" i="10"/>
  <c r="K5" i="10"/>
  <c r="K12" i="10"/>
  <c r="J11" i="5"/>
  <c r="E14" i="5"/>
  <c r="F16" i="6"/>
  <c r="J14" i="6"/>
  <c r="E5" i="7"/>
  <c r="J8" i="7"/>
  <c r="N6" i="7"/>
  <c r="O15" i="5"/>
  <c r="O5" i="5"/>
  <c r="M7" i="5"/>
  <c r="L8" i="5"/>
  <c r="K10" i="5"/>
  <c r="J8" i="5"/>
  <c r="I9" i="5"/>
  <c r="H10" i="5"/>
  <c r="G8" i="5"/>
  <c r="F10" i="5"/>
  <c r="E11" i="5"/>
  <c r="D16" i="5"/>
  <c r="D12" i="5"/>
  <c r="E10" i="6"/>
  <c r="F5" i="6"/>
  <c r="F8" i="6"/>
  <c r="F12" i="6"/>
  <c r="G7" i="6"/>
  <c r="G14" i="6"/>
  <c r="H6" i="6"/>
  <c r="H9" i="6"/>
  <c r="H16" i="6"/>
  <c r="I8" i="6"/>
  <c r="I15" i="6"/>
  <c r="J10" i="6"/>
  <c r="K5" i="6"/>
  <c r="K12" i="6"/>
  <c r="K16" i="6"/>
  <c r="L7" i="6"/>
  <c r="L14" i="6"/>
  <c r="M13" i="6"/>
  <c r="N5" i="6"/>
  <c r="N8" i="6"/>
  <c r="N15" i="6"/>
  <c r="O10" i="6"/>
  <c r="O14" i="6"/>
  <c r="E12" i="7"/>
  <c r="F14" i="7"/>
  <c r="G12" i="7"/>
  <c r="H4" i="7"/>
  <c r="H7" i="7"/>
  <c r="H11" i="7"/>
  <c r="J5" i="7"/>
  <c r="J12" i="7"/>
  <c r="K10" i="7"/>
  <c r="K14" i="7"/>
  <c r="L9" i="7"/>
  <c r="M4" i="7"/>
  <c r="O5" i="7"/>
  <c r="O8" i="7"/>
  <c r="O12" i="7"/>
  <c r="E7" i="8"/>
  <c r="G5" i="8"/>
  <c r="H6" i="8"/>
  <c r="I5" i="8"/>
  <c r="J4" i="8"/>
  <c r="L5" i="8"/>
  <c r="L15" i="8"/>
  <c r="M10" i="8"/>
  <c r="M14" i="8"/>
  <c r="M14" i="5"/>
  <c r="F9" i="5"/>
  <c r="H13" i="6"/>
  <c r="E8" i="7"/>
  <c r="O8" i="5"/>
  <c r="N13" i="5"/>
  <c r="N6" i="5"/>
  <c r="L12" i="5"/>
  <c r="L5" i="5"/>
  <c r="J15" i="5"/>
  <c r="I13" i="5"/>
  <c r="H14" i="5"/>
  <c r="G12" i="5"/>
  <c r="G5" i="5"/>
  <c r="E15" i="5"/>
  <c r="M15" i="5"/>
  <c r="M11" i="5"/>
  <c r="L16" i="5"/>
  <c r="L6" i="5"/>
  <c r="J5" i="5"/>
  <c r="I6" i="5"/>
  <c r="H7" i="5"/>
  <c r="G6" i="5"/>
  <c r="E8" i="5"/>
  <c r="D13" i="5"/>
  <c r="D9" i="5"/>
  <c r="D6" i="5"/>
  <c r="E6" i="6"/>
  <c r="E9" i="6"/>
  <c r="F11" i="6"/>
  <c r="G10" i="6"/>
  <c r="I7" i="6"/>
  <c r="I11" i="6"/>
  <c r="J9" i="6"/>
  <c r="K8" i="6"/>
  <c r="M6" i="6"/>
  <c r="M9" i="6"/>
  <c r="M16" i="6"/>
  <c r="N7" i="6"/>
  <c r="N11" i="6"/>
  <c r="E4" i="7"/>
  <c r="E11" i="7"/>
  <c r="E15" i="7"/>
  <c r="F6" i="7"/>
  <c r="F13" i="7"/>
  <c r="G8" i="7"/>
  <c r="G15" i="7"/>
  <c r="H10" i="7"/>
  <c r="H14" i="7"/>
  <c r="I9" i="7"/>
  <c r="I13" i="7"/>
  <c r="J11" i="7"/>
  <c r="J15" i="7"/>
  <c r="K6" i="7"/>
  <c r="K13" i="7"/>
  <c r="L8" i="7"/>
  <c r="L12" i="7"/>
  <c r="I8" i="8"/>
  <c r="J13" i="9"/>
  <c r="L11" i="5"/>
  <c r="G11" i="5"/>
  <c r="K6" i="6"/>
  <c r="I10" i="7"/>
  <c r="M5" i="7"/>
  <c r="O16" i="5"/>
  <c r="N10" i="5"/>
  <c r="M8" i="5"/>
  <c r="K14" i="5"/>
  <c r="J12" i="5"/>
  <c r="I14" i="5"/>
  <c r="I10" i="5"/>
  <c r="H15" i="5"/>
  <c r="H11" i="5"/>
  <c r="G16" i="5"/>
  <c r="G9" i="5"/>
  <c r="F14" i="5"/>
  <c r="F7" i="5"/>
  <c r="E16" i="5"/>
  <c r="E12" i="5"/>
  <c r="E5" i="5"/>
  <c r="E13" i="6"/>
  <c r="F15" i="6"/>
  <c r="G13" i="6"/>
  <c r="H5" i="6"/>
  <c r="H8" i="6"/>
  <c r="H12" i="6"/>
  <c r="J6" i="6"/>
  <c r="J13" i="6"/>
  <c r="K11" i="6"/>
  <c r="K15" i="6"/>
  <c r="L10" i="6"/>
  <c r="M5" i="6"/>
  <c r="O6" i="6"/>
  <c r="O9" i="6"/>
  <c r="O13" i="6"/>
  <c r="E7" i="7"/>
  <c r="G5" i="7"/>
  <c r="H6" i="7"/>
  <c r="I5" i="7"/>
  <c r="J4" i="7"/>
  <c r="L5" i="7"/>
  <c r="L15" i="7"/>
  <c r="M10" i="7"/>
  <c r="M14" i="7"/>
  <c r="E6" i="8"/>
  <c r="E13" i="8"/>
  <c r="F8" i="8"/>
  <c r="F12" i="8"/>
  <c r="G10" i="8"/>
  <c r="I11" i="8"/>
  <c r="I15" i="8"/>
  <c r="J6" i="8"/>
  <c r="J10" i="8"/>
  <c r="K8" i="8"/>
  <c r="L10" i="8"/>
  <c r="M9" i="8"/>
  <c r="M13" i="8"/>
  <c r="N8" i="8"/>
  <c r="N15" i="8"/>
  <c r="O6" i="8"/>
  <c r="O10" i="8"/>
  <c r="E9" i="9"/>
  <c r="F4" i="9"/>
  <c r="F7" i="9"/>
  <c r="F11" i="9"/>
  <c r="G6" i="9"/>
  <c r="G13" i="9"/>
  <c r="H5" i="9"/>
  <c r="H8" i="9"/>
  <c r="H15" i="9"/>
  <c r="J7" i="5"/>
  <c r="E7" i="5"/>
  <c r="G15" i="6"/>
  <c r="N12" i="6"/>
  <c r="I6" i="7"/>
  <c r="M15" i="7"/>
  <c r="J16" i="5"/>
  <c r="O6" i="5"/>
  <c r="L10" i="5"/>
  <c r="J13" i="5"/>
  <c r="H8" i="5"/>
  <c r="F15" i="5"/>
  <c r="D10" i="5"/>
  <c r="E16" i="6"/>
  <c r="F14" i="6"/>
  <c r="G16" i="6"/>
  <c r="I10" i="6"/>
  <c r="J16" i="6"/>
  <c r="L9" i="6"/>
  <c r="M12" i="6"/>
  <c r="N10" i="6"/>
  <c r="E14" i="7"/>
  <c r="G4" i="7"/>
  <c r="I12" i="7"/>
  <c r="J7" i="7"/>
  <c r="J14" i="7"/>
  <c r="K9" i="7"/>
  <c r="L4" i="7"/>
  <c r="L7" i="7"/>
  <c r="L11" i="7"/>
  <c r="M6" i="7"/>
  <c r="N5" i="7"/>
  <c r="N12" i="7"/>
  <c r="O4" i="7"/>
  <c r="O7" i="7"/>
  <c r="O14" i="7"/>
  <c r="F5" i="8"/>
  <c r="F15" i="8"/>
  <c r="G14" i="8"/>
  <c r="H12" i="8"/>
  <c r="I4" i="8"/>
  <c r="J13" i="8"/>
  <c r="K5" i="8"/>
  <c r="K12" i="8"/>
  <c r="L14" i="8"/>
  <c r="N11" i="8"/>
  <c r="E5" i="9"/>
  <c r="E8" i="9"/>
  <c r="F10" i="9"/>
  <c r="G9" i="9"/>
  <c r="I6" i="9"/>
  <c r="I10" i="9"/>
  <c r="J8" i="9"/>
  <c r="K7" i="9"/>
  <c r="M5" i="9"/>
  <c r="M8" i="9"/>
  <c r="M15" i="9"/>
  <c r="N6" i="9"/>
  <c r="N10" i="9"/>
  <c r="M11" i="10"/>
  <c r="N9" i="10"/>
  <c r="N13" i="10"/>
  <c r="O11" i="10"/>
  <c r="O15" i="10"/>
  <c r="K9" i="5"/>
  <c r="F13" i="5"/>
  <c r="I5" i="6"/>
  <c r="M8" i="7"/>
  <c r="N14" i="5"/>
  <c r="L13" i="5"/>
  <c r="K7" i="5"/>
  <c r="O9" i="5"/>
  <c r="K15" i="5"/>
  <c r="J6" i="5"/>
  <c r="H5" i="5"/>
  <c r="E13" i="5"/>
  <c r="E5" i="6"/>
  <c r="F7" i="6"/>
  <c r="H11" i="6"/>
  <c r="J12" i="6"/>
  <c r="K7" i="6"/>
  <c r="L13" i="6"/>
  <c r="N14" i="6"/>
  <c r="O16" i="6"/>
  <c r="E10" i="7"/>
  <c r="G7" i="7"/>
  <c r="H9" i="7"/>
  <c r="I8" i="7"/>
  <c r="N11" i="5"/>
  <c r="M16" i="5"/>
  <c r="M9" i="5"/>
  <c r="J9" i="5"/>
  <c r="I11" i="5"/>
  <c r="G10" i="5"/>
  <c r="E6" i="5"/>
  <c r="G6" i="6"/>
  <c r="I6" i="6"/>
  <c r="L6" i="6"/>
  <c r="L16" i="6"/>
  <c r="M11" i="6"/>
  <c r="M15" i="6"/>
  <c r="E6" i="7"/>
  <c r="E13" i="7"/>
  <c r="F8" i="7"/>
  <c r="F12" i="7"/>
  <c r="G10" i="7"/>
  <c r="I11" i="7"/>
  <c r="I15" i="7"/>
  <c r="J6" i="7"/>
  <c r="J10" i="7"/>
  <c r="K8" i="7"/>
  <c r="L10" i="7"/>
  <c r="M9" i="7"/>
  <c r="M13" i="7"/>
  <c r="N8" i="7"/>
  <c r="N15" i="7"/>
  <c r="O6" i="7"/>
  <c r="O10" i="7"/>
  <c r="E9" i="8"/>
  <c r="F4" i="8"/>
  <c r="F7" i="8"/>
  <c r="F11" i="8"/>
  <c r="G6" i="8"/>
  <c r="G13" i="8"/>
  <c r="H5" i="8"/>
  <c r="H8" i="8"/>
  <c r="H15" i="8"/>
  <c r="I7" i="8"/>
  <c r="I14" i="8"/>
  <c r="J9" i="8"/>
  <c r="K4" i="8"/>
  <c r="K11" i="8"/>
  <c r="K15" i="8"/>
  <c r="L6" i="8"/>
  <c r="L13" i="8"/>
  <c r="M12" i="8"/>
  <c r="N4" i="8"/>
  <c r="N7" i="8"/>
  <c r="N14" i="8"/>
  <c r="O9" i="8"/>
  <c r="O13" i="8"/>
  <c r="E12" i="9"/>
  <c r="F14" i="9"/>
  <c r="G12" i="9"/>
  <c r="H4" i="9"/>
  <c r="H7" i="9"/>
  <c r="H11" i="9"/>
  <c r="I5" i="10"/>
  <c r="N9" i="5"/>
  <c r="I12" i="5"/>
  <c r="F6" i="6"/>
  <c r="K13" i="6"/>
  <c r="F10" i="7"/>
  <c r="K7" i="7"/>
  <c r="O12" i="5"/>
  <c r="M12" i="5"/>
  <c r="L9" i="5"/>
  <c r="O13" i="5"/>
  <c r="M5" i="5"/>
  <c r="K11" i="5"/>
  <c r="H12" i="5"/>
  <c r="G13" i="5"/>
  <c r="D14" i="5"/>
  <c r="E12" i="6"/>
  <c r="G9" i="6"/>
  <c r="H15" i="6"/>
  <c r="I14" i="6"/>
  <c r="K14" i="6"/>
  <c r="M8" i="6"/>
  <c r="O12" i="6"/>
  <c r="F9" i="7"/>
  <c r="G11" i="7"/>
  <c r="H13" i="7"/>
  <c r="N7" i="5"/>
  <c r="M6" i="5"/>
  <c r="K8" i="5"/>
  <c r="I7" i="5"/>
  <c r="F11" i="5"/>
  <c r="E9" i="5"/>
  <c r="E8" i="6"/>
  <c r="H7" i="6"/>
  <c r="J5" i="6"/>
  <c r="O14" i="5"/>
  <c r="O10" i="5"/>
  <c r="N15" i="5"/>
  <c r="N8" i="5"/>
  <c r="N5" i="5"/>
  <c r="M13" i="5"/>
  <c r="L14" i="5"/>
  <c r="L7" i="5"/>
  <c r="K16" i="5"/>
  <c r="K12" i="5"/>
  <c r="K5" i="5"/>
  <c r="J10" i="5"/>
  <c r="I15" i="5"/>
  <c r="I8" i="5"/>
  <c r="H16" i="5"/>
  <c r="H9" i="5"/>
  <c r="H6" i="5"/>
  <c r="G14" i="5"/>
  <c r="G7" i="5"/>
  <c r="F12" i="5"/>
  <c r="F8" i="5"/>
  <c r="F5" i="5"/>
  <c r="E10" i="5"/>
  <c r="D11" i="5"/>
  <c r="D7" i="5"/>
  <c r="E11" i="6"/>
  <c r="E15" i="6"/>
  <c r="F10" i="6"/>
  <c r="G5" i="6"/>
  <c r="G8" i="6"/>
  <c r="G12" i="6"/>
  <c r="H10" i="6"/>
  <c r="H14" i="6"/>
  <c r="I9" i="6"/>
  <c r="I13" i="6"/>
  <c r="J8" i="6"/>
  <c r="J15" i="6"/>
  <c r="K10" i="6"/>
  <c r="L5" i="6"/>
  <c r="L8" i="6"/>
  <c r="L12" i="6"/>
  <c r="M7" i="6"/>
  <c r="N6" i="6"/>
  <c r="D16" i="8"/>
  <c r="E12" i="8"/>
  <c r="F14" i="8"/>
  <c r="M4" i="8"/>
  <c r="N9" i="9"/>
  <c r="E6" i="9"/>
  <c r="E13" i="9"/>
  <c r="F8" i="9"/>
  <c r="F12" i="9"/>
  <c r="G10" i="9"/>
  <c r="I11" i="9"/>
  <c r="I15" i="9"/>
  <c r="J6" i="9"/>
  <c r="J10" i="9"/>
  <c r="K8" i="9"/>
  <c r="L10" i="9"/>
  <c r="M9" i="9"/>
  <c r="M13" i="9"/>
  <c r="N8" i="9"/>
  <c r="N15" i="9"/>
  <c r="O6" i="9"/>
  <c r="O10" i="9"/>
  <c r="E9" i="10"/>
  <c r="F4" i="10"/>
  <c r="F7" i="10"/>
  <c r="F11" i="10"/>
  <c r="G6" i="10"/>
  <c r="G13" i="10"/>
  <c r="H5" i="10"/>
  <c r="H8" i="10"/>
  <c r="H15" i="10"/>
  <c r="I7" i="10"/>
  <c r="I14" i="10"/>
  <c r="J9" i="10"/>
  <c r="K4" i="10"/>
  <c r="M7" i="7"/>
  <c r="M11" i="7"/>
  <c r="N9" i="7"/>
  <c r="N13" i="7"/>
  <c r="O11" i="7"/>
  <c r="O15" i="7"/>
  <c r="E10" i="8"/>
  <c r="E14" i="8"/>
  <c r="F9" i="8"/>
  <c r="G4" i="8"/>
  <c r="G7" i="8"/>
  <c r="G11" i="8"/>
  <c r="H9" i="8"/>
  <c r="H13" i="8"/>
  <c r="I12" i="8"/>
  <c r="J7" i="8"/>
  <c r="J14" i="8"/>
  <c r="K9" i="8"/>
  <c r="L4" i="8"/>
  <c r="L7" i="8"/>
  <c r="L11" i="8"/>
  <c r="M6" i="8"/>
  <c r="N5" i="8"/>
  <c r="N12" i="8"/>
  <c r="O4" i="8"/>
  <c r="O7" i="8"/>
  <c r="O14" i="8"/>
  <c r="F5" i="9"/>
  <c r="F15" i="9"/>
  <c r="G14" i="9"/>
  <c r="H12" i="9"/>
  <c r="I4" i="9"/>
  <c r="K5" i="9"/>
  <c r="K12" i="9"/>
  <c r="L14" i="9"/>
  <c r="N11" i="9"/>
  <c r="E5" i="10"/>
  <c r="E8" i="10"/>
  <c r="F10" i="10"/>
  <c r="G9" i="10"/>
  <c r="I6" i="10"/>
  <c r="I10" i="10"/>
  <c r="J8" i="10"/>
  <c r="K7" i="10"/>
  <c r="M5" i="10"/>
  <c r="M8" i="10"/>
  <c r="N6" i="10"/>
  <c r="N10" i="10"/>
  <c r="I7" i="9"/>
  <c r="I14" i="9"/>
  <c r="J9" i="9"/>
  <c r="K4" i="9"/>
  <c r="K11" i="9"/>
  <c r="K15" i="9"/>
  <c r="L6" i="9"/>
  <c r="L13" i="9"/>
  <c r="M12" i="9"/>
  <c r="N4" i="9"/>
  <c r="N7" i="9"/>
  <c r="N14" i="9"/>
  <c r="O9" i="9"/>
  <c r="O13" i="9"/>
  <c r="E12" i="10"/>
  <c r="F14" i="10"/>
  <c r="G12" i="10"/>
  <c r="H4" i="10"/>
  <c r="H7" i="10"/>
  <c r="H11" i="10"/>
  <c r="J5" i="10"/>
  <c r="J12" i="10"/>
  <c r="K10" i="10"/>
  <c r="K14" i="10"/>
  <c r="L9" i="10"/>
  <c r="M4" i="10"/>
  <c r="O5" i="10"/>
  <c r="O8" i="10"/>
  <c r="O12" i="10"/>
  <c r="J4" i="11"/>
  <c r="L5" i="11"/>
  <c r="L15" i="11"/>
  <c r="M10" i="11"/>
  <c r="M14" i="11"/>
  <c r="E6" i="12"/>
  <c r="E13" i="12"/>
  <c r="F8" i="12"/>
  <c r="F12" i="12"/>
  <c r="G10" i="12"/>
  <c r="I11" i="12"/>
  <c r="I15" i="12"/>
  <c r="J6" i="12"/>
  <c r="J10" i="12"/>
  <c r="K8" i="12"/>
  <c r="L10" i="12"/>
  <c r="M9" i="12"/>
  <c r="M13" i="12"/>
  <c r="N8" i="12"/>
  <c r="N15" i="12"/>
  <c r="O6" i="12"/>
  <c r="O10" i="12"/>
  <c r="J5" i="9"/>
  <c r="J12" i="9"/>
  <c r="K10" i="9"/>
  <c r="K14" i="9"/>
  <c r="L9" i="9"/>
  <c r="M4" i="9"/>
  <c r="O5" i="9"/>
  <c r="O8" i="9"/>
  <c r="O12" i="9"/>
  <c r="E7" i="10"/>
  <c r="G5" i="10"/>
  <c r="H6" i="10"/>
  <c r="J4" i="10"/>
  <c r="L5" i="10"/>
  <c r="L15" i="10"/>
  <c r="M10" i="10"/>
  <c r="M14" i="10"/>
  <c r="J6" i="11"/>
  <c r="J10" i="11"/>
  <c r="K8" i="11"/>
  <c r="L10" i="11"/>
  <c r="M9" i="11"/>
  <c r="M13" i="11"/>
  <c r="N8" i="11"/>
  <c r="N15" i="11"/>
  <c r="O6" i="11"/>
  <c r="O10" i="11"/>
  <c r="E9" i="12"/>
  <c r="F4" i="12"/>
  <c r="F7" i="12"/>
  <c r="F11" i="12"/>
  <c r="G6" i="12"/>
  <c r="G13" i="12"/>
  <c r="H5" i="12"/>
  <c r="H8" i="12"/>
  <c r="H15" i="12"/>
  <c r="I7" i="12"/>
  <c r="I14" i="12"/>
  <c r="J9" i="12"/>
  <c r="K4" i="12"/>
  <c r="K11" i="12"/>
  <c r="K15" i="12"/>
  <c r="L6" i="12"/>
  <c r="L13" i="12"/>
  <c r="M12" i="12"/>
  <c r="N4" i="12"/>
  <c r="N7" i="12"/>
  <c r="N14" i="12"/>
  <c r="O9" i="12"/>
  <c r="O13" i="12"/>
  <c r="N13" i="6"/>
  <c r="O5" i="6"/>
  <c r="O8" i="6"/>
  <c r="O15" i="6"/>
  <c r="F5" i="7"/>
  <c r="F15" i="7"/>
  <c r="G14" i="7"/>
  <c r="H12" i="7"/>
  <c r="I4" i="7"/>
  <c r="J13" i="7"/>
  <c r="K5" i="7"/>
  <c r="K12" i="7"/>
  <c r="L14" i="7"/>
  <c r="N11" i="7"/>
  <c r="E5" i="8"/>
  <c r="E8" i="8"/>
  <c r="F10" i="8"/>
  <c r="G9" i="8"/>
  <c r="I6" i="8"/>
  <c r="I10" i="8"/>
  <c r="J8" i="8"/>
  <c r="K7" i="8"/>
  <c r="M5" i="8"/>
  <c r="M8" i="8"/>
  <c r="M15" i="8"/>
  <c r="N6" i="8"/>
  <c r="N10" i="8"/>
  <c r="E4" i="9"/>
  <c r="E11" i="9"/>
  <c r="E15" i="9"/>
  <c r="F6" i="9"/>
  <c r="F13" i="9"/>
  <c r="G8" i="9"/>
  <c r="G15" i="9"/>
  <c r="H10" i="9"/>
  <c r="H14" i="9"/>
  <c r="I9" i="9"/>
  <c r="I13" i="9"/>
  <c r="J11" i="9"/>
  <c r="J15" i="9"/>
  <c r="K6" i="9"/>
  <c r="K13" i="9"/>
  <c r="L8" i="9"/>
  <c r="L12" i="9"/>
  <c r="M7" i="9"/>
  <c r="M11" i="9"/>
  <c r="N13" i="9"/>
  <c r="O11" i="9"/>
  <c r="O15" i="9"/>
  <c r="E10" i="10"/>
  <c r="E14" i="10"/>
  <c r="F9" i="10"/>
  <c r="G4" i="10"/>
  <c r="G7" i="10"/>
  <c r="G11" i="10"/>
  <c r="H9" i="10"/>
  <c r="H13" i="10"/>
  <c r="I8" i="10"/>
  <c r="I12" i="10"/>
  <c r="J7" i="10"/>
  <c r="J14" i="10"/>
  <c r="K9" i="10"/>
  <c r="G12" i="8"/>
  <c r="H4" i="8"/>
  <c r="H7" i="8"/>
  <c r="H11" i="8"/>
  <c r="J5" i="8"/>
  <c r="J12" i="8"/>
  <c r="K10" i="8"/>
  <c r="K14" i="8"/>
  <c r="L9" i="8"/>
  <c r="O5" i="8"/>
  <c r="O8" i="8"/>
  <c r="O12" i="8"/>
  <c r="E7" i="9"/>
  <c r="G5" i="9"/>
  <c r="H6" i="9"/>
  <c r="I5" i="9"/>
  <c r="J4" i="9"/>
  <c r="L5" i="9"/>
  <c r="L15" i="9"/>
  <c r="M10" i="9"/>
  <c r="M14" i="9"/>
  <c r="E6" i="10"/>
  <c r="E13" i="10"/>
  <c r="F8" i="10"/>
  <c r="F12" i="10"/>
  <c r="G10" i="10"/>
  <c r="I11" i="10"/>
  <c r="I15" i="10"/>
  <c r="J6" i="10"/>
  <c r="J10" i="10"/>
  <c r="K8" i="10"/>
  <c r="L10" i="10"/>
  <c r="M9" i="10"/>
  <c r="M13" i="10"/>
  <c r="N8" i="10"/>
  <c r="N15" i="10"/>
  <c r="O6" i="10"/>
  <c r="O10" i="10"/>
  <c r="J9" i="11"/>
  <c r="K4" i="11"/>
  <c r="K11" i="11"/>
  <c r="K15" i="11"/>
  <c r="L6" i="11"/>
  <c r="L13" i="11"/>
  <c r="M12" i="11"/>
  <c r="N4" i="11"/>
  <c r="N7" i="11"/>
  <c r="N14" i="11"/>
  <c r="O9" i="11"/>
  <c r="O13" i="11"/>
  <c r="E12" i="12"/>
  <c r="F14" i="12"/>
  <c r="G12" i="12"/>
  <c r="H4" i="12"/>
  <c r="H7" i="12"/>
  <c r="H11" i="12"/>
  <c r="I10" i="12"/>
  <c r="J5" i="12"/>
  <c r="L4" i="10"/>
  <c r="L7" i="10"/>
  <c r="L11" i="10"/>
  <c r="M6" i="10"/>
  <c r="N12" i="10"/>
  <c r="O4" i="10"/>
  <c r="O7" i="10"/>
  <c r="O14" i="10"/>
  <c r="J13" i="11"/>
  <c r="K5" i="11"/>
  <c r="K12" i="11"/>
  <c r="L14" i="11"/>
  <c r="N11" i="11"/>
  <c r="E5" i="12"/>
  <c r="E8" i="12"/>
  <c r="F10" i="12"/>
  <c r="G9" i="12"/>
  <c r="I6" i="12"/>
  <c r="J8" i="12"/>
  <c r="K7" i="12"/>
  <c r="M5" i="12"/>
  <c r="M8" i="12"/>
  <c r="M15" i="12"/>
  <c r="N6" i="12"/>
  <c r="N10" i="12"/>
  <c r="J12" i="12"/>
  <c r="K10" i="12"/>
  <c r="K14" i="12"/>
  <c r="L9" i="12"/>
  <c r="M4" i="12"/>
  <c r="O5" i="12"/>
  <c r="O8" i="12"/>
  <c r="O12" i="12"/>
  <c r="J8" i="11"/>
  <c r="K7" i="11"/>
  <c r="M5" i="11"/>
  <c r="M8" i="11"/>
  <c r="M15" i="11"/>
  <c r="N6" i="11"/>
  <c r="N10" i="11"/>
  <c r="E4" i="12"/>
  <c r="E11" i="12"/>
  <c r="E15" i="12"/>
  <c r="F6" i="12"/>
  <c r="F13" i="12"/>
  <c r="G8" i="12"/>
  <c r="G15" i="12"/>
  <c r="H10" i="12"/>
  <c r="H14" i="12"/>
  <c r="I9" i="12"/>
  <c r="I13" i="12"/>
  <c r="J11" i="12"/>
  <c r="J15" i="12"/>
  <c r="K6" i="12"/>
  <c r="K13" i="12"/>
  <c r="L8" i="12"/>
  <c r="L12" i="12"/>
  <c r="M7" i="12"/>
  <c r="M11" i="12"/>
  <c r="N9" i="12"/>
  <c r="N13" i="12"/>
  <c r="O11" i="12"/>
  <c r="O15" i="12"/>
  <c r="K11" i="10"/>
  <c r="K15" i="10"/>
  <c r="L6" i="10"/>
  <c r="L13" i="10"/>
  <c r="M12" i="10"/>
  <c r="N4" i="10"/>
  <c r="N7" i="10"/>
  <c r="N14" i="10"/>
  <c r="O9" i="10"/>
  <c r="O13" i="10"/>
  <c r="J5" i="11"/>
  <c r="J12" i="11"/>
  <c r="K10" i="11"/>
  <c r="K14" i="11"/>
  <c r="L9" i="11"/>
  <c r="M4" i="11"/>
  <c r="O5" i="11"/>
  <c r="O8" i="11"/>
  <c r="O12" i="11"/>
  <c r="E7" i="12"/>
  <c r="G5" i="12"/>
  <c r="H6" i="12"/>
  <c r="I5" i="12"/>
  <c r="J4" i="12"/>
  <c r="L5" i="12"/>
  <c r="L15" i="12"/>
  <c r="M10" i="12"/>
  <c r="M14" i="12"/>
  <c r="J11" i="11"/>
  <c r="J15" i="11"/>
  <c r="K6" i="11"/>
  <c r="K13" i="11"/>
  <c r="L8" i="11"/>
  <c r="L12" i="11"/>
  <c r="M7" i="11"/>
  <c r="M11" i="11"/>
  <c r="N9" i="11"/>
  <c r="N13" i="11"/>
  <c r="O11" i="11"/>
  <c r="O15" i="11"/>
  <c r="E10" i="12"/>
  <c r="E14" i="12"/>
  <c r="F9" i="12"/>
  <c r="G4" i="12"/>
  <c r="G7" i="12"/>
  <c r="G11" i="12"/>
  <c r="H9" i="12"/>
  <c r="H13" i="12"/>
  <c r="I8" i="12"/>
  <c r="I12" i="12"/>
  <c r="J7" i="12"/>
  <c r="J14" i="12"/>
  <c r="K9" i="12"/>
  <c r="L4" i="12"/>
  <c r="L7" i="12"/>
  <c r="L11" i="12"/>
  <c r="M6" i="12"/>
  <c r="N5" i="12"/>
  <c r="N12" i="12"/>
  <c r="O4" i="12"/>
  <c r="O7" i="12"/>
  <c r="O14" i="12"/>
  <c r="B19" i="7"/>
  <c r="B19" i="8" s="1"/>
  <c r="B23" i="6"/>
  <c r="B25" i="12"/>
  <c r="M18" i="10"/>
  <c r="B23" i="10"/>
  <c r="B24" i="12"/>
  <c r="B24" i="10"/>
  <c r="L18" i="9"/>
  <c r="L18" i="7"/>
  <c r="L18" i="8" s="1"/>
  <c r="L18" i="11"/>
  <c r="G19" i="6"/>
  <c r="B28" i="6"/>
  <c r="B19" i="10"/>
  <c r="B30" i="11"/>
  <c r="B30" i="7"/>
  <c r="B30" i="8" s="1"/>
  <c r="M18" i="7"/>
  <c r="M18" i="8" s="1"/>
  <c r="M18" i="9"/>
  <c r="E18" i="7"/>
  <c r="E18" i="8" s="1"/>
  <c r="B18" i="7"/>
  <c r="B18" i="8" s="1"/>
  <c r="C18" i="10"/>
  <c r="H18" i="12"/>
  <c r="H18" i="11"/>
  <c r="H18" i="10"/>
  <c r="H18" i="9"/>
  <c r="H18" i="7"/>
  <c r="H18" i="8" s="1"/>
  <c r="B28" i="11"/>
  <c r="B28" i="12"/>
  <c r="B28" i="9"/>
  <c r="B28" i="10"/>
  <c r="B29" i="6"/>
  <c r="B20" i="12"/>
  <c r="B20" i="9"/>
  <c r="B20" i="10"/>
  <c r="B21" i="6"/>
  <c r="I18" i="12"/>
  <c r="I18" i="11"/>
  <c r="I18" i="10"/>
  <c r="I18" i="9"/>
  <c r="I18" i="7"/>
  <c r="I18" i="8" s="1"/>
  <c r="B23" i="12"/>
  <c r="B23" i="11"/>
  <c r="B23" i="9"/>
  <c r="B19" i="6"/>
  <c r="B28" i="7"/>
  <c r="B28" i="8" s="1"/>
  <c r="B18" i="10"/>
  <c r="B18" i="12"/>
  <c r="B18" i="9"/>
  <c r="J18" i="10"/>
  <c r="J18" i="12"/>
  <c r="J18" i="11"/>
  <c r="J18" i="9"/>
  <c r="J19" i="6"/>
  <c r="J18" i="7"/>
  <c r="J18" i="8" s="1"/>
  <c r="B26" i="10"/>
  <c r="B26" i="11"/>
  <c r="B26" i="12"/>
  <c r="B26" i="7"/>
  <c r="B26" i="8" s="1"/>
  <c r="B23" i="7"/>
  <c r="B23" i="8" s="1"/>
  <c r="C18" i="12"/>
  <c r="C18" i="11"/>
  <c r="C18" i="9"/>
  <c r="C19" i="6"/>
  <c r="K18" i="11"/>
  <c r="K18" i="10"/>
  <c r="K19" i="6"/>
  <c r="K18" i="12"/>
  <c r="K18" i="7"/>
  <c r="K18" i="8" s="1"/>
  <c r="K18" i="9"/>
  <c r="B29" i="10"/>
  <c r="B29" i="7"/>
  <c r="B29" i="8" s="1"/>
  <c r="B29" i="12"/>
  <c r="B29" i="9"/>
  <c r="B29" i="11"/>
  <c r="B21" i="12"/>
  <c r="B21" i="11"/>
  <c r="B21" i="10"/>
  <c r="B21" i="7"/>
  <c r="B21" i="8" s="1"/>
  <c r="B22" i="6"/>
  <c r="B26" i="9"/>
  <c r="B20" i="11"/>
  <c r="D18" i="11"/>
  <c r="D18" i="9"/>
  <c r="D18" i="10"/>
  <c r="D18" i="12"/>
  <c r="L18" i="12"/>
  <c r="L18" i="10"/>
  <c r="O18" i="9"/>
  <c r="O18" i="10"/>
  <c r="B25" i="6"/>
  <c r="O18" i="7"/>
  <c r="O18" i="8" s="1"/>
  <c r="O18" i="11"/>
  <c r="E18" i="10"/>
  <c r="E18" i="9"/>
  <c r="E18" i="12"/>
  <c r="E18" i="11"/>
  <c r="M18" i="12"/>
  <c r="M18" i="11"/>
  <c r="B27" i="12"/>
  <c r="B27" i="11"/>
  <c r="B27" i="9"/>
  <c r="B27" i="10"/>
  <c r="B19" i="12"/>
  <c r="B19" i="11"/>
  <c r="B19" i="9"/>
  <c r="L19" i="6"/>
  <c r="D19" i="6"/>
  <c r="B25" i="10"/>
  <c r="F18" i="9"/>
  <c r="F18" i="12"/>
  <c r="F18" i="7"/>
  <c r="F18" i="8" s="1"/>
  <c r="F18" i="11"/>
  <c r="F18" i="10"/>
  <c r="N18" i="9"/>
  <c r="N18" i="11"/>
  <c r="N18" i="10"/>
  <c r="N18" i="7"/>
  <c r="N18" i="8" s="1"/>
  <c r="B22" i="10"/>
  <c r="B22" i="11"/>
  <c r="B22" i="9"/>
  <c r="B22" i="12"/>
  <c r="B30" i="10"/>
  <c r="B30" i="9"/>
  <c r="B30" i="12"/>
  <c r="B26" i="6"/>
  <c r="B24" i="11"/>
  <c r="N18" i="12"/>
  <c r="G18" i="9"/>
  <c r="G18" i="11"/>
  <c r="G18" i="10"/>
  <c r="B25" i="11"/>
  <c r="B25" i="9"/>
  <c r="B24" i="7"/>
  <c r="B24" i="8" s="1"/>
  <c r="G18" i="7"/>
  <c r="G18" i="8" s="1"/>
  <c r="O18" i="12"/>
  <c r="AH128" i="4"/>
  <c r="AG128" i="4"/>
  <c r="AF128" i="4"/>
  <c r="AE128" i="4"/>
  <c r="AD128" i="4"/>
  <c r="AC128" i="4"/>
  <c r="AB128" i="4"/>
  <c r="AA128" i="4"/>
  <c r="Z128" i="4"/>
  <c r="Y128" i="4"/>
  <c r="X128" i="4"/>
  <c r="W128" i="4"/>
  <c r="V128" i="4"/>
  <c r="AH127" i="4"/>
  <c r="AG127" i="4"/>
  <c r="AF127" i="4"/>
  <c r="AE127" i="4"/>
  <c r="AD127" i="4"/>
  <c r="AC127" i="4"/>
  <c r="AB127" i="4"/>
  <c r="AA127" i="4"/>
  <c r="Z127" i="4"/>
  <c r="Y127" i="4"/>
  <c r="X127" i="4"/>
  <c r="W127" i="4"/>
  <c r="V127" i="4"/>
  <c r="AH126" i="4"/>
  <c r="AG126" i="4"/>
  <c r="AF126" i="4"/>
  <c r="AE126" i="4"/>
  <c r="AD126" i="4"/>
  <c r="AC126" i="4"/>
  <c r="AB126" i="4"/>
  <c r="AA126" i="4"/>
  <c r="Z126" i="4"/>
  <c r="Y126" i="4"/>
  <c r="X126" i="4"/>
  <c r="W126" i="4"/>
  <c r="V126" i="4"/>
  <c r="AH125" i="4"/>
  <c r="AG125" i="4"/>
  <c r="AF125" i="4"/>
  <c r="AE125" i="4"/>
  <c r="AD125" i="4"/>
  <c r="AC125" i="4"/>
  <c r="AB125" i="4"/>
  <c r="AA125" i="4"/>
  <c r="Z125" i="4"/>
  <c r="Y125" i="4"/>
  <c r="X125" i="4"/>
  <c r="W125" i="4"/>
  <c r="V125" i="4"/>
  <c r="AH124" i="4"/>
  <c r="AG124" i="4"/>
  <c r="AF124" i="4"/>
  <c r="AE124" i="4"/>
  <c r="AD124" i="4"/>
  <c r="AC124" i="4"/>
  <c r="AB124" i="4"/>
  <c r="AA124" i="4"/>
  <c r="Z124" i="4"/>
  <c r="Y124" i="4"/>
  <c r="X124" i="4"/>
  <c r="W124" i="4"/>
  <c r="V124" i="4"/>
  <c r="AH123" i="4"/>
  <c r="AG123" i="4"/>
  <c r="AF123" i="4"/>
  <c r="AE123" i="4"/>
  <c r="AD123" i="4"/>
  <c r="AC123" i="4"/>
  <c r="AB123" i="4"/>
  <c r="AA123" i="4"/>
  <c r="Z123" i="4"/>
  <c r="Y123" i="4"/>
  <c r="X123" i="4"/>
  <c r="W123" i="4"/>
  <c r="V123" i="4"/>
  <c r="AH122" i="4"/>
  <c r="AG122" i="4"/>
  <c r="AF122" i="4"/>
  <c r="AE122" i="4"/>
  <c r="AD122" i="4"/>
  <c r="AC122" i="4"/>
  <c r="AB122" i="4"/>
  <c r="AA122" i="4"/>
  <c r="Z122" i="4"/>
  <c r="Y122" i="4"/>
  <c r="X122" i="4"/>
  <c r="W122" i="4"/>
  <c r="V122" i="4"/>
  <c r="AH121" i="4"/>
  <c r="AG121" i="4"/>
  <c r="AF121" i="4"/>
  <c r="AE121" i="4"/>
  <c r="AD121" i="4"/>
  <c r="AC121" i="4"/>
  <c r="AB121" i="4"/>
  <c r="AA121" i="4"/>
  <c r="Z121" i="4"/>
  <c r="Y121" i="4"/>
  <c r="X121" i="4"/>
  <c r="W121" i="4"/>
  <c r="V121" i="4"/>
  <c r="AH120" i="4"/>
  <c r="AG120" i="4"/>
  <c r="AF120" i="4"/>
  <c r="AE120" i="4"/>
  <c r="AD120" i="4"/>
  <c r="AC120" i="4"/>
  <c r="AB120" i="4"/>
  <c r="AA120" i="4"/>
  <c r="Z120" i="4"/>
  <c r="Y120" i="4"/>
  <c r="X120" i="4"/>
  <c r="W120" i="4"/>
  <c r="V120" i="4"/>
  <c r="AH119" i="4"/>
  <c r="AG119" i="4"/>
  <c r="AF119" i="4"/>
  <c r="AE119" i="4"/>
  <c r="AD119" i="4"/>
  <c r="AC119" i="4"/>
  <c r="AB119" i="4"/>
  <c r="AA119" i="4"/>
  <c r="Z119" i="4"/>
  <c r="Y119" i="4"/>
  <c r="X119" i="4"/>
  <c r="W119" i="4"/>
  <c r="V119" i="4"/>
  <c r="AH118" i="4"/>
  <c r="AG118" i="4"/>
  <c r="AF118" i="4"/>
  <c r="AE118" i="4"/>
  <c r="AD118" i="4"/>
  <c r="AC118" i="4"/>
  <c r="AB118" i="4"/>
  <c r="AA118" i="4"/>
  <c r="Z118" i="4"/>
  <c r="Y118" i="4"/>
  <c r="X118" i="4"/>
  <c r="W118" i="4"/>
  <c r="V118" i="4"/>
  <c r="AH117" i="4"/>
  <c r="AG117" i="4"/>
  <c r="AF117" i="4"/>
  <c r="AE117" i="4"/>
  <c r="AD117" i="4"/>
  <c r="AC117" i="4"/>
  <c r="AB117" i="4"/>
  <c r="AA117" i="4"/>
  <c r="Z117" i="4"/>
  <c r="Y117" i="4"/>
  <c r="X117" i="4"/>
  <c r="W117" i="4"/>
  <c r="V117" i="4"/>
  <c r="AH112" i="4"/>
  <c r="AG112" i="4"/>
  <c r="AF112" i="4"/>
  <c r="AE112" i="4"/>
  <c r="AD112" i="4"/>
  <c r="AC112" i="4"/>
  <c r="AB112" i="4"/>
  <c r="AA112" i="4"/>
  <c r="Z112" i="4"/>
  <c r="Y112" i="4"/>
  <c r="X112" i="4"/>
  <c r="W112" i="4"/>
  <c r="V112" i="4"/>
  <c r="AH111" i="4"/>
  <c r="AG111" i="4"/>
  <c r="AF111" i="4"/>
  <c r="AE111" i="4"/>
  <c r="AD111" i="4"/>
  <c r="AC111" i="4"/>
  <c r="AB111" i="4"/>
  <c r="AA111" i="4"/>
  <c r="Z111" i="4"/>
  <c r="Y111" i="4"/>
  <c r="X111" i="4"/>
  <c r="W111" i="4"/>
  <c r="V111" i="4"/>
  <c r="AH110" i="4"/>
  <c r="AG110" i="4"/>
  <c r="AF110" i="4"/>
  <c r="AE110" i="4"/>
  <c r="AD110" i="4"/>
  <c r="AC110" i="4"/>
  <c r="AB110" i="4"/>
  <c r="AA110" i="4"/>
  <c r="Z110" i="4"/>
  <c r="Y110" i="4"/>
  <c r="X110" i="4"/>
  <c r="W110" i="4"/>
  <c r="V110" i="4"/>
  <c r="AH109" i="4"/>
  <c r="AG109" i="4"/>
  <c r="AF109" i="4"/>
  <c r="AE109" i="4"/>
  <c r="AD109" i="4"/>
  <c r="AC109" i="4"/>
  <c r="AB109" i="4"/>
  <c r="AA109" i="4"/>
  <c r="Z109" i="4"/>
  <c r="Y109" i="4"/>
  <c r="X109" i="4"/>
  <c r="W109" i="4"/>
  <c r="V109" i="4"/>
  <c r="AH108" i="4"/>
  <c r="AG108" i="4"/>
  <c r="AF108" i="4"/>
  <c r="AE108" i="4"/>
  <c r="AD108" i="4"/>
  <c r="AC108" i="4"/>
  <c r="AB108" i="4"/>
  <c r="AA108" i="4"/>
  <c r="Z108" i="4"/>
  <c r="Y108" i="4"/>
  <c r="X108" i="4"/>
  <c r="W108" i="4"/>
  <c r="V108" i="4"/>
  <c r="AH107" i="4"/>
  <c r="AG107" i="4"/>
  <c r="AF107" i="4"/>
  <c r="AE107" i="4"/>
  <c r="AD107" i="4"/>
  <c r="AC107" i="4"/>
  <c r="AB107" i="4"/>
  <c r="AA107" i="4"/>
  <c r="Z107" i="4"/>
  <c r="Y107" i="4"/>
  <c r="X107" i="4"/>
  <c r="W107" i="4"/>
  <c r="V107" i="4"/>
  <c r="AH106" i="4"/>
  <c r="AG106" i="4"/>
  <c r="AF106" i="4"/>
  <c r="AE106" i="4"/>
  <c r="AD106" i="4"/>
  <c r="AC106" i="4"/>
  <c r="AB106" i="4"/>
  <c r="AA106" i="4"/>
  <c r="Z106" i="4"/>
  <c r="Y106" i="4"/>
  <c r="X106" i="4"/>
  <c r="W106" i="4"/>
  <c r="V106" i="4"/>
  <c r="AH105" i="4"/>
  <c r="AG105" i="4"/>
  <c r="AF105" i="4"/>
  <c r="AE105" i="4"/>
  <c r="AD105" i="4"/>
  <c r="AC105" i="4"/>
  <c r="AB105" i="4"/>
  <c r="AA105" i="4"/>
  <c r="Z105" i="4"/>
  <c r="Y105" i="4"/>
  <c r="X105" i="4"/>
  <c r="W105" i="4"/>
  <c r="V105" i="4"/>
  <c r="AH104" i="4"/>
  <c r="AG104" i="4"/>
  <c r="AF104" i="4"/>
  <c r="AE104" i="4"/>
  <c r="AD104" i="4"/>
  <c r="AC104" i="4"/>
  <c r="AB104" i="4"/>
  <c r="AA104" i="4"/>
  <c r="Z104" i="4"/>
  <c r="Y104" i="4"/>
  <c r="X104" i="4"/>
  <c r="W104" i="4"/>
  <c r="V104" i="4"/>
  <c r="AH103" i="4"/>
  <c r="AG103" i="4"/>
  <c r="AF103" i="4"/>
  <c r="AE103" i="4"/>
  <c r="AD103" i="4"/>
  <c r="AC103" i="4"/>
  <c r="AB103" i="4"/>
  <c r="AA103" i="4"/>
  <c r="Z103" i="4"/>
  <c r="Y103" i="4"/>
  <c r="X103" i="4"/>
  <c r="W103" i="4"/>
  <c r="V103" i="4"/>
  <c r="AH102" i="4"/>
  <c r="AG102" i="4"/>
  <c r="AF102" i="4"/>
  <c r="AE102" i="4"/>
  <c r="AD102" i="4"/>
  <c r="AC102" i="4"/>
  <c r="AB102" i="4"/>
  <c r="AA102" i="4"/>
  <c r="Z102" i="4"/>
  <c r="Y102" i="4"/>
  <c r="X102" i="4"/>
  <c r="W102" i="4"/>
  <c r="V102" i="4"/>
  <c r="AH101" i="4"/>
  <c r="AG101" i="4"/>
  <c r="AF101" i="4"/>
  <c r="AE101" i="4"/>
  <c r="AD101" i="4"/>
  <c r="AC101" i="4"/>
  <c r="AB101" i="4"/>
  <c r="AA101" i="4"/>
  <c r="Z101" i="4"/>
  <c r="Y101" i="4"/>
  <c r="X101" i="4"/>
  <c r="W101" i="4"/>
  <c r="V101" i="4"/>
  <c r="AH96" i="4"/>
  <c r="AG96" i="4"/>
  <c r="AF96" i="4"/>
  <c r="AE96" i="4"/>
  <c r="AD96" i="4"/>
  <c r="AC96" i="4"/>
  <c r="AB96" i="4"/>
  <c r="AA96" i="4"/>
  <c r="Z96" i="4"/>
  <c r="Y96" i="4"/>
  <c r="X96" i="4"/>
  <c r="W96" i="4"/>
  <c r="V96" i="4"/>
  <c r="AH95" i="4"/>
  <c r="AG95" i="4"/>
  <c r="AF95" i="4"/>
  <c r="AE95" i="4"/>
  <c r="AD95" i="4"/>
  <c r="AC95" i="4"/>
  <c r="AB95" i="4"/>
  <c r="AA95" i="4"/>
  <c r="Z95" i="4"/>
  <c r="Y95" i="4"/>
  <c r="X95" i="4"/>
  <c r="W95" i="4"/>
  <c r="V95" i="4"/>
  <c r="AH94" i="4"/>
  <c r="AG94" i="4"/>
  <c r="AF94" i="4"/>
  <c r="AE94" i="4"/>
  <c r="AD94" i="4"/>
  <c r="AC94" i="4"/>
  <c r="AB94" i="4"/>
  <c r="AA94" i="4"/>
  <c r="Z94" i="4"/>
  <c r="Y94" i="4"/>
  <c r="X94" i="4"/>
  <c r="W94" i="4"/>
  <c r="V94" i="4"/>
  <c r="AH93" i="4"/>
  <c r="AG93" i="4"/>
  <c r="AF93" i="4"/>
  <c r="AE93" i="4"/>
  <c r="AD93" i="4"/>
  <c r="AC93" i="4"/>
  <c r="AB93" i="4"/>
  <c r="AA93" i="4"/>
  <c r="Z93" i="4"/>
  <c r="Y93" i="4"/>
  <c r="X93" i="4"/>
  <c r="W93" i="4"/>
  <c r="V93" i="4"/>
  <c r="AH92" i="4"/>
  <c r="AG92" i="4"/>
  <c r="AF92" i="4"/>
  <c r="AE92" i="4"/>
  <c r="AD92" i="4"/>
  <c r="AC92" i="4"/>
  <c r="AB92" i="4"/>
  <c r="AA92" i="4"/>
  <c r="Z92" i="4"/>
  <c r="Y92" i="4"/>
  <c r="X92" i="4"/>
  <c r="W92" i="4"/>
  <c r="V92" i="4"/>
  <c r="AH91" i="4"/>
  <c r="AG91" i="4"/>
  <c r="AF91" i="4"/>
  <c r="AE91" i="4"/>
  <c r="AD91" i="4"/>
  <c r="AC91" i="4"/>
  <c r="AB91" i="4"/>
  <c r="AA91" i="4"/>
  <c r="Z91" i="4"/>
  <c r="Y91" i="4"/>
  <c r="X91" i="4"/>
  <c r="W91" i="4"/>
  <c r="V91" i="4"/>
  <c r="AH90" i="4"/>
  <c r="AG90" i="4"/>
  <c r="AF90" i="4"/>
  <c r="AE90" i="4"/>
  <c r="AD90" i="4"/>
  <c r="AC90" i="4"/>
  <c r="AB90" i="4"/>
  <c r="AA90" i="4"/>
  <c r="Z90" i="4"/>
  <c r="Y90" i="4"/>
  <c r="X90" i="4"/>
  <c r="W90" i="4"/>
  <c r="V90" i="4"/>
  <c r="AH89" i="4"/>
  <c r="AG89" i="4"/>
  <c r="AF89" i="4"/>
  <c r="AE89" i="4"/>
  <c r="AD89" i="4"/>
  <c r="AC89" i="4"/>
  <c r="AB89" i="4"/>
  <c r="AA89" i="4"/>
  <c r="Z89" i="4"/>
  <c r="Y89" i="4"/>
  <c r="X89" i="4"/>
  <c r="W89" i="4"/>
  <c r="V89" i="4"/>
  <c r="AH88" i="4"/>
  <c r="AG88" i="4"/>
  <c r="AF88" i="4"/>
  <c r="AE88" i="4"/>
  <c r="AD88" i="4"/>
  <c r="AC88" i="4"/>
  <c r="AB88" i="4"/>
  <c r="AA88" i="4"/>
  <c r="Z88" i="4"/>
  <c r="Y88" i="4"/>
  <c r="X88" i="4"/>
  <c r="W88" i="4"/>
  <c r="V88" i="4"/>
  <c r="AH87" i="4"/>
  <c r="AG87" i="4"/>
  <c r="AF87" i="4"/>
  <c r="AE87" i="4"/>
  <c r="AD87" i="4"/>
  <c r="AC87" i="4"/>
  <c r="AB87" i="4"/>
  <c r="AA87" i="4"/>
  <c r="Z87" i="4"/>
  <c r="Y87" i="4"/>
  <c r="X87" i="4"/>
  <c r="W87" i="4"/>
  <c r="V87" i="4"/>
  <c r="AH86" i="4"/>
  <c r="AG86" i="4"/>
  <c r="AF86" i="4"/>
  <c r="AE86" i="4"/>
  <c r="AD86" i="4"/>
  <c r="AC86" i="4"/>
  <c r="AB86" i="4"/>
  <c r="AA86" i="4"/>
  <c r="Z86" i="4"/>
  <c r="Y86" i="4"/>
  <c r="X86" i="4"/>
  <c r="W86" i="4"/>
  <c r="V86" i="4"/>
  <c r="AH85" i="4"/>
  <c r="AG85" i="4"/>
  <c r="AF85" i="4"/>
  <c r="AE85" i="4"/>
  <c r="AD85" i="4"/>
  <c r="AC85" i="4"/>
  <c r="AB85" i="4"/>
  <c r="AA85" i="4"/>
  <c r="Z85" i="4"/>
  <c r="Y85" i="4"/>
  <c r="X85" i="4"/>
  <c r="W85" i="4"/>
  <c r="V85" i="4"/>
  <c r="AH80" i="4"/>
  <c r="AG80" i="4"/>
  <c r="AF80" i="4"/>
  <c r="AE80" i="4"/>
  <c r="AD80" i="4"/>
  <c r="AC80" i="4"/>
  <c r="AB80" i="4"/>
  <c r="AA80" i="4"/>
  <c r="Z80" i="4"/>
  <c r="Y80" i="4"/>
  <c r="X80" i="4"/>
  <c r="W80" i="4"/>
  <c r="V80" i="4"/>
  <c r="AH79" i="4"/>
  <c r="AG79" i="4"/>
  <c r="AF79" i="4"/>
  <c r="AE79" i="4"/>
  <c r="AD79" i="4"/>
  <c r="AC79" i="4"/>
  <c r="AB79" i="4"/>
  <c r="AA79" i="4"/>
  <c r="Z79" i="4"/>
  <c r="Y79" i="4"/>
  <c r="X79" i="4"/>
  <c r="W79" i="4"/>
  <c r="V79" i="4"/>
  <c r="AH78" i="4"/>
  <c r="AG78" i="4"/>
  <c r="AF78" i="4"/>
  <c r="AE78" i="4"/>
  <c r="AD78" i="4"/>
  <c r="AC78" i="4"/>
  <c r="AB78" i="4"/>
  <c r="AA78" i="4"/>
  <c r="Z78" i="4"/>
  <c r="Y78" i="4"/>
  <c r="X78" i="4"/>
  <c r="W78" i="4"/>
  <c r="V78" i="4"/>
  <c r="AH77" i="4"/>
  <c r="AG77" i="4"/>
  <c r="AF77" i="4"/>
  <c r="AE77" i="4"/>
  <c r="AD77" i="4"/>
  <c r="AC77" i="4"/>
  <c r="AB77" i="4"/>
  <c r="AA77" i="4"/>
  <c r="Z77" i="4"/>
  <c r="Y77" i="4"/>
  <c r="X77" i="4"/>
  <c r="W77" i="4"/>
  <c r="V77" i="4"/>
  <c r="AH76" i="4"/>
  <c r="AG76" i="4"/>
  <c r="AF76" i="4"/>
  <c r="AE76" i="4"/>
  <c r="AD76" i="4"/>
  <c r="AC76" i="4"/>
  <c r="AB76" i="4"/>
  <c r="AA76" i="4"/>
  <c r="Z76" i="4"/>
  <c r="Y76" i="4"/>
  <c r="X76" i="4"/>
  <c r="W76" i="4"/>
  <c r="V76" i="4"/>
  <c r="AH75" i="4"/>
  <c r="AG75" i="4"/>
  <c r="AF75" i="4"/>
  <c r="AE75" i="4"/>
  <c r="AD75" i="4"/>
  <c r="AC75" i="4"/>
  <c r="AB75" i="4"/>
  <c r="AA75" i="4"/>
  <c r="Z75" i="4"/>
  <c r="Y75" i="4"/>
  <c r="X75" i="4"/>
  <c r="W75" i="4"/>
  <c r="V75" i="4"/>
  <c r="AH74" i="4"/>
  <c r="AG74" i="4"/>
  <c r="AF74" i="4"/>
  <c r="AE74" i="4"/>
  <c r="AD74" i="4"/>
  <c r="AC74" i="4"/>
  <c r="AB74" i="4"/>
  <c r="AA74" i="4"/>
  <c r="Z74" i="4"/>
  <c r="Y74" i="4"/>
  <c r="X74" i="4"/>
  <c r="W74" i="4"/>
  <c r="V74" i="4"/>
  <c r="AH73" i="4"/>
  <c r="AG73" i="4"/>
  <c r="AF73" i="4"/>
  <c r="AE73" i="4"/>
  <c r="AD73" i="4"/>
  <c r="AC73" i="4"/>
  <c r="AB73" i="4"/>
  <c r="AA73" i="4"/>
  <c r="Z73" i="4"/>
  <c r="Y73" i="4"/>
  <c r="X73" i="4"/>
  <c r="W73" i="4"/>
  <c r="V73" i="4"/>
  <c r="AH72" i="4"/>
  <c r="AG72" i="4"/>
  <c r="AF72" i="4"/>
  <c r="AE72" i="4"/>
  <c r="AD72" i="4"/>
  <c r="AC72" i="4"/>
  <c r="AB72" i="4"/>
  <c r="AA72" i="4"/>
  <c r="Z72" i="4"/>
  <c r="Y72" i="4"/>
  <c r="X72" i="4"/>
  <c r="W72" i="4"/>
  <c r="V72" i="4"/>
  <c r="AH71" i="4"/>
  <c r="AG71" i="4"/>
  <c r="AF71" i="4"/>
  <c r="AE71" i="4"/>
  <c r="AD71" i="4"/>
  <c r="AC71" i="4"/>
  <c r="AB71" i="4"/>
  <c r="AA71" i="4"/>
  <c r="Z71" i="4"/>
  <c r="Y71" i="4"/>
  <c r="X71" i="4"/>
  <c r="W71" i="4"/>
  <c r="V71" i="4"/>
  <c r="AH70" i="4"/>
  <c r="AG70" i="4"/>
  <c r="AF70" i="4"/>
  <c r="AE70" i="4"/>
  <c r="AD70" i="4"/>
  <c r="AC70" i="4"/>
  <c r="AB70" i="4"/>
  <c r="AA70" i="4"/>
  <c r="Z70" i="4"/>
  <c r="Y70" i="4"/>
  <c r="X70" i="4"/>
  <c r="W70" i="4"/>
  <c r="V70" i="4"/>
  <c r="AH69" i="4"/>
  <c r="AG69" i="4"/>
  <c r="AF69" i="4"/>
  <c r="AE69" i="4"/>
  <c r="AD69" i="4"/>
  <c r="AC69" i="4"/>
  <c r="AB69" i="4"/>
  <c r="AA69" i="4"/>
  <c r="Z69" i="4"/>
  <c r="Y69" i="4"/>
  <c r="X69" i="4"/>
  <c r="W69" i="4"/>
  <c r="V69" i="4"/>
  <c r="AH64" i="4"/>
  <c r="AG64" i="4"/>
  <c r="AF64" i="4"/>
  <c r="AE64" i="4"/>
  <c r="AD64" i="4"/>
  <c r="AC64" i="4"/>
  <c r="AB64" i="4"/>
  <c r="AA64" i="4"/>
  <c r="Z64" i="4"/>
  <c r="Y64" i="4"/>
  <c r="X64" i="4"/>
  <c r="W64" i="4"/>
  <c r="V64" i="4"/>
  <c r="AH63" i="4"/>
  <c r="AG63" i="4"/>
  <c r="AF63" i="4"/>
  <c r="AE63" i="4"/>
  <c r="AD63" i="4"/>
  <c r="AC63" i="4"/>
  <c r="AB63" i="4"/>
  <c r="AA63" i="4"/>
  <c r="Z63" i="4"/>
  <c r="Y63" i="4"/>
  <c r="X63" i="4"/>
  <c r="W63" i="4"/>
  <c r="V63" i="4"/>
  <c r="AH62" i="4"/>
  <c r="AG62" i="4"/>
  <c r="AF62" i="4"/>
  <c r="AE62" i="4"/>
  <c r="AD62" i="4"/>
  <c r="AC62" i="4"/>
  <c r="AB62" i="4"/>
  <c r="AA62" i="4"/>
  <c r="Z62" i="4"/>
  <c r="Y62" i="4"/>
  <c r="X62" i="4"/>
  <c r="W62" i="4"/>
  <c r="V62" i="4"/>
  <c r="AH61" i="4"/>
  <c r="AG61" i="4"/>
  <c r="AF61" i="4"/>
  <c r="AE61" i="4"/>
  <c r="AD61" i="4"/>
  <c r="AC61" i="4"/>
  <c r="AB61" i="4"/>
  <c r="AA61" i="4"/>
  <c r="Z61" i="4"/>
  <c r="Y61" i="4"/>
  <c r="X61" i="4"/>
  <c r="W61" i="4"/>
  <c r="V61" i="4"/>
  <c r="AH60" i="4"/>
  <c r="AG60" i="4"/>
  <c r="AF60" i="4"/>
  <c r="AE60" i="4"/>
  <c r="AD60" i="4"/>
  <c r="AC60" i="4"/>
  <c r="AB60" i="4"/>
  <c r="AA60" i="4"/>
  <c r="Z60" i="4"/>
  <c r="Y60" i="4"/>
  <c r="X60" i="4"/>
  <c r="W60" i="4"/>
  <c r="V60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AH58" i="4"/>
  <c r="AG58" i="4"/>
  <c r="AF58" i="4"/>
  <c r="AE58" i="4"/>
  <c r="AD58" i="4"/>
  <c r="AC58" i="4"/>
  <c r="AB58" i="4"/>
  <c r="AA58" i="4"/>
  <c r="Z58" i="4"/>
  <c r="Y58" i="4"/>
  <c r="X58" i="4"/>
  <c r="W58" i="4"/>
  <c r="V58" i="4"/>
  <c r="AH57" i="4"/>
  <c r="AG57" i="4"/>
  <c r="AF57" i="4"/>
  <c r="AE57" i="4"/>
  <c r="AD57" i="4"/>
  <c r="AC57" i="4"/>
  <c r="AB57" i="4"/>
  <c r="AA57" i="4"/>
  <c r="Z57" i="4"/>
  <c r="Y57" i="4"/>
  <c r="X57" i="4"/>
  <c r="W57" i="4"/>
  <c r="V57" i="4"/>
  <c r="AH56" i="4"/>
  <c r="AG56" i="4"/>
  <c r="AF56" i="4"/>
  <c r="AE56" i="4"/>
  <c r="AD56" i="4"/>
  <c r="AC56" i="4"/>
  <c r="AB56" i="4"/>
  <c r="AA56" i="4"/>
  <c r="Z56" i="4"/>
  <c r="Y56" i="4"/>
  <c r="X56" i="4"/>
  <c r="W56" i="4"/>
  <c r="V56" i="4"/>
  <c r="AH55" i="4"/>
  <c r="AG55" i="4"/>
  <c r="AF55" i="4"/>
  <c r="AE55" i="4"/>
  <c r="AD55" i="4"/>
  <c r="AC55" i="4"/>
  <c r="AB55" i="4"/>
  <c r="AA55" i="4"/>
  <c r="Z55" i="4"/>
  <c r="Y55" i="4"/>
  <c r="X55" i="4"/>
  <c r="W55" i="4"/>
  <c r="V55" i="4"/>
  <c r="AH54" i="4"/>
  <c r="AG54" i="4"/>
  <c r="AF54" i="4"/>
  <c r="AE54" i="4"/>
  <c r="AD54" i="4"/>
  <c r="AC54" i="4"/>
  <c r="AB54" i="4"/>
  <c r="AA54" i="4"/>
  <c r="Z54" i="4"/>
  <c r="Y54" i="4"/>
  <c r="X54" i="4"/>
  <c r="W54" i="4"/>
  <c r="V54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AH48" i="4"/>
  <c r="AG48" i="4"/>
  <c r="AF48" i="4"/>
  <c r="AE48" i="4"/>
  <c r="AD48" i="4"/>
  <c r="AC48" i="4"/>
  <c r="AB48" i="4"/>
  <c r="AA48" i="4"/>
  <c r="Z48" i="4"/>
  <c r="Y48" i="4"/>
  <c r="X48" i="4"/>
  <c r="W48" i="4"/>
  <c r="V48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AH46" i="4"/>
  <c r="AG46" i="4"/>
  <c r="AF46" i="4"/>
  <c r="AE46" i="4"/>
  <c r="AD46" i="4"/>
  <c r="AC46" i="4"/>
  <c r="AB46" i="4"/>
  <c r="AA46" i="4"/>
  <c r="Z46" i="4"/>
  <c r="Y46" i="4"/>
  <c r="X46" i="4"/>
  <c r="W46" i="4"/>
  <c r="V46" i="4"/>
  <c r="AH45" i="4"/>
  <c r="AG45" i="4"/>
  <c r="AF45" i="4"/>
  <c r="AE45" i="4"/>
  <c r="AD45" i="4"/>
  <c r="AC45" i="4"/>
  <c r="AB45" i="4"/>
  <c r="AA45" i="4"/>
  <c r="Z45" i="4"/>
  <c r="Y45" i="4"/>
  <c r="X45" i="4"/>
  <c r="W45" i="4"/>
  <c r="V45" i="4"/>
  <c r="AH44" i="4"/>
  <c r="AG44" i="4"/>
  <c r="AF44" i="4"/>
  <c r="AE44" i="4"/>
  <c r="AD44" i="4"/>
  <c r="AC44" i="4"/>
  <c r="AB44" i="4"/>
  <c r="AA44" i="4"/>
  <c r="Z44" i="4"/>
  <c r="Y44" i="4"/>
  <c r="X44" i="4"/>
  <c r="W44" i="4"/>
  <c r="V44" i="4"/>
  <c r="AH43" i="4"/>
  <c r="AG43" i="4"/>
  <c r="AF43" i="4"/>
  <c r="AE43" i="4"/>
  <c r="AD43" i="4"/>
  <c r="AC43" i="4"/>
  <c r="AB43" i="4"/>
  <c r="AA43" i="4"/>
  <c r="Z43" i="4"/>
  <c r="Y43" i="4"/>
  <c r="X43" i="4"/>
  <c r="W43" i="4"/>
  <c r="V43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AH37" i="4"/>
  <c r="AG37" i="4"/>
  <c r="AF37" i="4"/>
  <c r="AE37" i="4"/>
  <c r="AD37" i="4"/>
  <c r="AC37" i="4"/>
  <c r="AB37" i="4"/>
  <c r="AA37" i="4"/>
  <c r="Z37" i="4"/>
  <c r="Y37" i="4"/>
  <c r="X37" i="4"/>
  <c r="W37" i="4"/>
  <c r="V37" i="4"/>
  <c r="AH32" i="4"/>
  <c r="AG32" i="4"/>
  <c r="AF32" i="4"/>
  <c r="AE32" i="4"/>
  <c r="AD32" i="4"/>
  <c r="AC32" i="4"/>
  <c r="AB32" i="4"/>
  <c r="AA32" i="4"/>
  <c r="Z32" i="4"/>
  <c r="Y32" i="4"/>
  <c r="X32" i="4"/>
  <c r="W32" i="4"/>
  <c r="V32" i="4"/>
  <c r="AH31" i="4"/>
  <c r="AG31" i="4"/>
  <c r="AF31" i="4"/>
  <c r="AE31" i="4"/>
  <c r="AD31" i="4"/>
  <c r="AC31" i="4"/>
  <c r="AB31" i="4"/>
  <c r="AA31" i="4"/>
  <c r="Z31" i="4"/>
  <c r="Y31" i="4"/>
  <c r="X31" i="4"/>
  <c r="W31" i="4"/>
  <c r="V31" i="4"/>
  <c r="AH30" i="4"/>
  <c r="AG30" i="4"/>
  <c r="AF30" i="4"/>
  <c r="AE30" i="4"/>
  <c r="AD30" i="4"/>
  <c r="AC30" i="4"/>
  <c r="AB30" i="4"/>
  <c r="AA30" i="4"/>
  <c r="Z30" i="4"/>
  <c r="Y30" i="4"/>
  <c r="X30" i="4"/>
  <c r="W30" i="4"/>
  <c r="V30" i="4"/>
  <c r="AH29" i="4"/>
  <c r="AG29" i="4"/>
  <c r="AF29" i="4"/>
  <c r="AE29" i="4"/>
  <c r="AD29" i="4"/>
  <c r="AC29" i="4"/>
  <c r="AB29" i="4"/>
  <c r="AA29" i="4"/>
  <c r="Z29" i="4"/>
  <c r="Y29" i="4"/>
  <c r="X29" i="4"/>
  <c r="W29" i="4"/>
  <c r="V29" i="4"/>
  <c r="AH28" i="4"/>
  <c r="AG28" i="4"/>
  <c r="AF28" i="4"/>
  <c r="AE28" i="4"/>
  <c r="AD28" i="4"/>
  <c r="AC28" i="4"/>
  <c r="AB28" i="4"/>
  <c r="AA28" i="4"/>
  <c r="Z28" i="4"/>
  <c r="Y28" i="4"/>
  <c r="X28" i="4"/>
  <c r="W28" i="4"/>
  <c r="V28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AH26" i="4"/>
  <c r="AG26" i="4"/>
  <c r="AF26" i="4"/>
  <c r="AE26" i="4"/>
  <c r="AD26" i="4"/>
  <c r="AC26" i="4"/>
  <c r="AB26" i="4"/>
  <c r="AA26" i="4"/>
  <c r="Z26" i="4"/>
  <c r="Y26" i="4"/>
  <c r="X26" i="4"/>
  <c r="W26" i="4"/>
  <c r="V26" i="4"/>
  <c r="AH25" i="4"/>
  <c r="AG25" i="4"/>
  <c r="AF25" i="4"/>
  <c r="AE25" i="4"/>
  <c r="AD25" i="4"/>
  <c r="AC25" i="4"/>
  <c r="AB25" i="4"/>
  <c r="AA25" i="4"/>
  <c r="Z25" i="4"/>
  <c r="Y25" i="4"/>
  <c r="X25" i="4"/>
  <c r="W25" i="4"/>
  <c r="V25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V17" i="4" s="1"/>
  <c r="AH15" i="4"/>
  <c r="AG15" i="4"/>
  <c r="AF15" i="4"/>
  <c r="AE15" i="4"/>
  <c r="AD15" i="4"/>
  <c r="AC15" i="4"/>
  <c r="AB15" i="4"/>
  <c r="AA15" i="4"/>
  <c r="Z15" i="4"/>
  <c r="Y15" i="4"/>
  <c r="X15" i="4"/>
  <c r="W15" i="4"/>
  <c r="V15" i="4"/>
  <c r="AH14" i="4"/>
  <c r="AG14" i="4"/>
  <c r="AF14" i="4"/>
  <c r="AE14" i="4"/>
  <c r="AD14" i="4"/>
  <c r="AC14" i="4"/>
  <c r="AB14" i="4"/>
  <c r="AA14" i="4"/>
  <c r="Z14" i="4"/>
  <c r="Y14" i="4"/>
  <c r="X14" i="4"/>
  <c r="W14" i="4"/>
  <c r="V14" i="4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AH9" i="4"/>
  <c r="AG9" i="4"/>
  <c r="AF9" i="4"/>
  <c r="AE9" i="4"/>
  <c r="AD9" i="4"/>
  <c r="AC9" i="4"/>
  <c r="AB9" i="4"/>
  <c r="AA9" i="4"/>
  <c r="Z9" i="4"/>
  <c r="Y9" i="4"/>
  <c r="X9" i="4"/>
  <c r="W9" i="4"/>
  <c r="V9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AH7" i="4"/>
  <c r="AG7" i="4"/>
  <c r="AF7" i="4"/>
  <c r="AE7" i="4"/>
  <c r="AD7" i="4"/>
  <c r="AC7" i="4"/>
  <c r="AB7" i="4"/>
  <c r="AA7" i="4"/>
  <c r="Z7" i="4"/>
  <c r="Y7" i="4"/>
  <c r="X7" i="4"/>
  <c r="W7" i="4"/>
  <c r="V7" i="4"/>
  <c r="AH6" i="4"/>
  <c r="AG6" i="4"/>
  <c r="AF6" i="4"/>
  <c r="AE6" i="4"/>
  <c r="AD6" i="4"/>
  <c r="AC6" i="4"/>
  <c r="AB6" i="4"/>
  <c r="AA6" i="4"/>
  <c r="Z6" i="4"/>
  <c r="Y6" i="4"/>
  <c r="X6" i="4"/>
  <c r="W6" i="4"/>
  <c r="V6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K56" i="3"/>
  <c r="K57" i="3"/>
  <c r="L57" i="3" s="1"/>
  <c r="K58" i="3"/>
  <c r="K59" i="3"/>
  <c r="K60" i="3"/>
  <c r="K61" i="3"/>
  <c r="K62" i="3"/>
  <c r="K63" i="3"/>
  <c r="L63" i="3" s="1"/>
  <c r="K64" i="3"/>
  <c r="L64" i="3" s="1"/>
  <c r="K65" i="3"/>
  <c r="L65" i="3" s="1"/>
  <c r="K66" i="3"/>
  <c r="K67" i="3"/>
  <c r="C58" i="3"/>
  <c r="E58" i="3" s="1"/>
  <c r="C59" i="3"/>
  <c r="C60" i="3"/>
  <c r="C61" i="3"/>
  <c r="C62" i="3"/>
  <c r="E62" i="3" s="1"/>
  <c r="C63" i="3"/>
  <c r="E63" i="3" s="1"/>
  <c r="C64" i="3"/>
  <c r="C65" i="3"/>
  <c r="C66" i="3"/>
  <c r="C67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R18" i="3"/>
  <c r="R17" i="3"/>
  <c r="R16" i="3"/>
  <c r="R15" i="3"/>
  <c r="R14" i="3"/>
  <c r="R13" i="3"/>
  <c r="R12" i="3"/>
  <c r="R11" i="3"/>
  <c r="R10" i="3"/>
  <c r="R9" i="3"/>
  <c r="R8" i="3"/>
  <c r="R7" i="3"/>
  <c r="R6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S47" i="3" l="1"/>
  <c r="AK10" i="4" s="1"/>
  <c r="S48" i="3"/>
  <c r="AK7" i="4" s="1"/>
  <c r="E64" i="3"/>
  <c r="L66" i="3"/>
  <c r="L58" i="3"/>
  <c r="E61" i="3"/>
  <c r="L62" i="3"/>
  <c r="L60" i="3"/>
  <c r="L61" i="3"/>
  <c r="E65" i="3"/>
  <c r="L67" i="3"/>
  <c r="L59" i="3"/>
  <c r="L68" i="3"/>
  <c r="E67" i="3"/>
  <c r="E59" i="3"/>
  <c r="E60" i="3"/>
  <c r="E66" i="3"/>
  <c r="AK9" i="4"/>
  <c r="AK8" i="4"/>
  <c r="AL7" i="4"/>
  <c r="C16" i="12"/>
  <c r="C17" i="6"/>
  <c r="D16" i="9"/>
  <c r="S49" i="3"/>
  <c r="D16" i="11"/>
  <c r="D16" i="7"/>
  <c r="AC6" i="1"/>
  <c r="F16" i="11"/>
  <c r="AC20" i="1"/>
  <c r="AC14" i="1"/>
  <c r="E16" i="11"/>
  <c r="G16" i="11"/>
  <c r="D16" i="10"/>
  <c r="H16" i="11"/>
  <c r="AC23" i="1"/>
  <c r="AC7" i="1"/>
  <c r="AC30" i="1"/>
  <c r="AC22" i="1"/>
  <c r="AC28" i="1"/>
  <c r="I16" i="11"/>
  <c r="AC31" i="1"/>
  <c r="AC25" i="1"/>
  <c r="AC4" i="1"/>
  <c r="AC12" i="1"/>
  <c r="AC24" i="1"/>
  <c r="AC8" i="1"/>
  <c r="AC27" i="1"/>
  <c r="AC9" i="1"/>
  <c r="AC26" i="1"/>
  <c r="AC10" i="1"/>
  <c r="AC11" i="1"/>
  <c r="AC29" i="1"/>
  <c r="AC5" i="1"/>
  <c r="AC13" i="1"/>
  <c r="AC43" i="1"/>
  <c r="AC55" i="1"/>
  <c r="AC58" i="1"/>
  <c r="AC62" i="1"/>
  <c r="AC74" i="1"/>
  <c r="AC81" i="1"/>
  <c r="AN4" i="1"/>
  <c r="AN7" i="1"/>
  <c r="AN14" i="1"/>
  <c r="AN23" i="1"/>
  <c r="AN30" i="1"/>
  <c r="AN43" i="1"/>
  <c r="AN55" i="1"/>
  <c r="AN62" i="1"/>
  <c r="AN66" i="1"/>
  <c r="AN74" i="1"/>
  <c r="AN81" i="1"/>
  <c r="AY11" i="1"/>
  <c r="AY20" i="1"/>
  <c r="AY23" i="1"/>
  <c r="AY30" i="1"/>
  <c r="AY43" i="1"/>
  <c r="AY47" i="1"/>
  <c r="AC42" i="1"/>
  <c r="AC61" i="1"/>
  <c r="AN22" i="1"/>
  <c r="AN58" i="1"/>
  <c r="AY4" i="1"/>
  <c r="AY22" i="1"/>
  <c r="AC80" i="1"/>
  <c r="AN10" i="1"/>
  <c r="AN61" i="1"/>
  <c r="AY3" i="1"/>
  <c r="AY46" i="1"/>
  <c r="AN76" i="1"/>
  <c r="AY10" i="1"/>
  <c r="AY45" i="1"/>
  <c r="AN27" i="1"/>
  <c r="AY24" i="1"/>
  <c r="AC39" i="1"/>
  <c r="AC77" i="1"/>
  <c r="AN26" i="1"/>
  <c r="AN42" i="1"/>
  <c r="AY7" i="1"/>
  <c r="AY14" i="1"/>
  <c r="AY26" i="1"/>
  <c r="AC46" i="1"/>
  <c r="AN3" i="1"/>
  <c r="AN39" i="1"/>
  <c r="AN65" i="1"/>
  <c r="AY42" i="1"/>
  <c r="AN57" i="1"/>
  <c r="AN80" i="1"/>
  <c r="AY29" i="1"/>
  <c r="AC63" i="1"/>
  <c r="AN59" i="1"/>
  <c r="AC65" i="1"/>
  <c r="AN6" i="1"/>
  <c r="AN46" i="1"/>
  <c r="AN77" i="1"/>
  <c r="AY39" i="1"/>
  <c r="AN49" i="1"/>
  <c r="AC40" i="1"/>
  <c r="AN40" i="1"/>
  <c r="AC38" i="1"/>
  <c r="AC45" i="1"/>
  <c r="AC49" i="1"/>
  <c r="AC57" i="1"/>
  <c r="AC64" i="1"/>
  <c r="AC76" i="1"/>
  <c r="AC83" i="1"/>
  <c r="AN9" i="1"/>
  <c r="AN13" i="1"/>
  <c r="AN25" i="1"/>
  <c r="AN29" i="1"/>
  <c r="AN45" i="1"/>
  <c r="AN64" i="1"/>
  <c r="AY6" i="1"/>
  <c r="AY25" i="1"/>
  <c r="AY49" i="1"/>
  <c r="AC78" i="1"/>
  <c r="AN78" i="1"/>
  <c r="AC41" i="1"/>
  <c r="AC73" i="1"/>
  <c r="AN5" i="1"/>
  <c r="AN21" i="1"/>
  <c r="AN38" i="1"/>
  <c r="AN73" i="1"/>
  <c r="AN83" i="1"/>
  <c r="AY9" i="1"/>
  <c r="AY13" i="1"/>
  <c r="AC48" i="1"/>
  <c r="AC72" i="1"/>
  <c r="AC79" i="1"/>
  <c r="AN12" i="1"/>
  <c r="AN28" i="1"/>
  <c r="AN48" i="1"/>
  <c r="AN72" i="1"/>
  <c r="AN79" i="1"/>
  <c r="AY21" i="1"/>
  <c r="AY28" i="1"/>
  <c r="AY41" i="1"/>
  <c r="AC59" i="1"/>
  <c r="AY12" i="1"/>
  <c r="AC44" i="1"/>
  <c r="AC60" i="1"/>
  <c r="AC75" i="1"/>
  <c r="AN8" i="1"/>
  <c r="AN24" i="1"/>
  <c r="AN41" i="1"/>
  <c r="AN60" i="1"/>
  <c r="AN75" i="1"/>
  <c r="AY5" i="1"/>
  <c r="AY38" i="1"/>
  <c r="AY48" i="1"/>
  <c r="AC47" i="1"/>
  <c r="AN44" i="1"/>
  <c r="AN31" i="1"/>
  <c r="AY8" i="1"/>
  <c r="AY44" i="1"/>
  <c r="AY40" i="1"/>
  <c r="AY31" i="1"/>
  <c r="AC56" i="1"/>
  <c r="AC66" i="1"/>
  <c r="AC82" i="1"/>
  <c r="AN11" i="1"/>
  <c r="AN20" i="1"/>
  <c r="AN47" i="1"/>
  <c r="AN56" i="1"/>
  <c r="AN63" i="1"/>
  <c r="AN82" i="1"/>
  <c r="AY27" i="1"/>
  <c r="N16" i="10"/>
  <c r="G16" i="9"/>
  <c r="L16" i="8"/>
  <c r="G16" i="8"/>
  <c r="K16" i="8"/>
  <c r="M17" i="6"/>
  <c r="M16" i="9"/>
  <c r="I16" i="8"/>
  <c r="D16" i="12"/>
  <c r="J16" i="8"/>
  <c r="G17" i="6"/>
  <c r="E16" i="7"/>
  <c r="N16" i="8"/>
  <c r="G16" i="10"/>
  <c r="O17" i="6"/>
  <c r="J16" i="9"/>
  <c r="I16" i="9"/>
  <c r="L17" i="6"/>
  <c r="L16" i="7"/>
  <c r="I16" i="7"/>
  <c r="M16" i="7"/>
  <c r="H17" i="6"/>
  <c r="N16" i="7"/>
  <c r="E17" i="6"/>
  <c r="K16" i="12"/>
  <c r="J16" i="12"/>
  <c r="J16" i="10"/>
  <c r="O16" i="9"/>
  <c r="N16" i="9"/>
  <c r="F16" i="7"/>
  <c r="E16" i="12"/>
  <c r="F16" i="9"/>
  <c r="O16" i="8"/>
  <c r="F16" i="10"/>
  <c r="I16" i="10"/>
  <c r="F16" i="8"/>
  <c r="N17" i="6"/>
  <c r="J16" i="7"/>
  <c r="J17" i="6"/>
  <c r="O16" i="7"/>
  <c r="K16" i="7"/>
  <c r="G16" i="7"/>
  <c r="K17" i="6"/>
  <c r="D17" i="6"/>
  <c r="O16" i="12"/>
  <c r="G16" i="12"/>
  <c r="M16" i="10"/>
  <c r="F16" i="12"/>
  <c r="I16" i="12"/>
  <c r="F17" i="6"/>
  <c r="I17" i="6"/>
  <c r="M16" i="11"/>
  <c r="L16" i="11"/>
  <c r="O16" i="10"/>
  <c r="L16" i="12"/>
  <c r="H16" i="12"/>
  <c r="J16" i="11"/>
  <c r="M16" i="12"/>
  <c r="L16" i="10"/>
  <c r="N16" i="11"/>
  <c r="K16" i="11"/>
  <c r="K16" i="10"/>
  <c r="E16" i="10"/>
  <c r="H16" i="9"/>
  <c r="H16" i="8"/>
  <c r="H16" i="10"/>
  <c r="L16" i="9"/>
  <c r="E16" i="9"/>
  <c r="M16" i="8"/>
  <c r="E16" i="8"/>
  <c r="H16" i="7"/>
  <c r="N16" i="12"/>
  <c r="O16" i="11"/>
  <c r="K16" i="9"/>
  <c r="W33" i="4"/>
  <c r="Z129" i="4"/>
  <c r="AH129" i="4"/>
  <c r="W129" i="4"/>
  <c r="W17" i="4"/>
  <c r="AE17" i="4"/>
  <c r="AD113" i="4"/>
  <c r="X17" i="4"/>
  <c r="AA17" i="4"/>
  <c r="AD17" i="4"/>
  <c r="AB17" i="4"/>
  <c r="AA33" i="4"/>
  <c r="AE49" i="4"/>
  <c r="Z49" i="4"/>
  <c r="AH49" i="4"/>
  <c r="W49" i="4"/>
  <c r="AA65" i="4"/>
  <c r="AE81" i="4"/>
  <c r="Z81" i="4"/>
  <c r="AH81" i="4"/>
  <c r="AA97" i="4"/>
  <c r="AE113" i="4"/>
  <c r="AF17" i="4"/>
  <c r="Y17" i="4"/>
  <c r="AG17" i="4"/>
  <c r="X49" i="4"/>
  <c r="AF49" i="4"/>
  <c r="X81" i="4"/>
  <c r="AF81" i="4"/>
  <c r="AF113" i="4"/>
  <c r="AB129" i="4"/>
  <c r="AC17" i="4"/>
  <c r="AC33" i="4"/>
  <c r="Y49" i="4"/>
  <c r="AG49" i="4"/>
  <c r="AB49" i="4"/>
  <c r="AD49" i="4"/>
  <c r="AC65" i="4"/>
  <c r="Y81" i="4"/>
  <c r="AG81" i="4"/>
  <c r="AB81" i="4"/>
  <c r="AD81" i="4"/>
  <c r="AC97" i="4"/>
  <c r="AG113" i="4"/>
  <c r="AC129" i="4"/>
  <c r="AH17" i="4"/>
  <c r="W81" i="4"/>
  <c r="AH113" i="4"/>
  <c r="AD129" i="4"/>
  <c r="AA129" i="4"/>
  <c r="Z17" i="4"/>
  <c r="AE33" i="4"/>
  <c r="Z33" i="4"/>
  <c r="AH33" i="4"/>
  <c r="AD33" i="4"/>
  <c r="AB33" i="4"/>
  <c r="AA49" i="4"/>
  <c r="AE65" i="4"/>
  <c r="Z65" i="4"/>
  <c r="AH65" i="4"/>
  <c r="W65" i="4"/>
  <c r="AA81" i="4"/>
  <c r="AE97" i="4"/>
  <c r="Z97" i="4"/>
  <c r="AH97" i="4"/>
  <c r="W97" i="4"/>
  <c r="AE129" i="4"/>
  <c r="X33" i="4"/>
  <c r="AF33" i="4"/>
  <c r="X65" i="4"/>
  <c r="AF65" i="4"/>
  <c r="X97" i="4"/>
  <c r="AF97" i="4"/>
  <c r="AB113" i="4"/>
  <c r="X129" i="4"/>
  <c r="AF129" i="4"/>
  <c r="Y33" i="4"/>
  <c r="AG33" i="4"/>
  <c r="AC49" i="4"/>
  <c r="Y65" i="4"/>
  <c r="AG65" i="4"/>
  <c r="AB65" i="4"/>
  <c r="AD65" i="4"/>
  <c r="AC81" i="4"/>
  <c r="Y97" i="4"/>
  <c r="AG97" i="4"/>
  <c r="AB97" i="4"/>
  <c r="AD97" i="4"/>
  <c r="AC113" i="4"/>
  <c r="Y129" i="4"/>
  <c r="AG129" i="4"/>
  <c r="D7" i="3"/>
  <c r="D8" i="3"/>
  <c r="D9" i="3"/>
  <c r="D10" i="3"/>
  <c r="D11" i="3"/>
  <c r="D12" i="3"/>
  <c r="D13" i="3"/>
  <c r="D14" i="3"/>
  <c r="D15" i="3"/>
  <c r="D16" i="3"/>
  <c r="D17" i="3"/>
  <c r="D18" i="3"/>
  <c r="M13" i="1"/>
  <c r="AB13" i="1" s="1"/>
  <c r="M5" i="1"/>
  <c r="AC3" i="1" l="1"/>
  <c r="AC21" i="1"/>
  <c r="AK4" i="4"/>
  <c r="F66" i="3"/>
  <c r="AT9" i="4"/>
  <c r="AS5" i="4"/>
  <c r="AO5" i="4"/>
  <c r="AP9" i="4"/>
  <c r="AN5" i="4"/>
  <c r="AN9" i="4"/>
  <c r="AT5" i="4"/>
  <c r="AO8" i="4"/>
  <c r="AW10" i="4"/>
  <c r="AQ11" i="4"/>
  <c r="AW7" i="4"/>
  <c r="AL11" i="4"/>
  <c r="AV11" i="4"/>
  <c r="AP11" i="4"/>
  <c r="AW6" i="4"/>
  <c r="AM5" i="4"/>
  <c r="AQ7" i="4"/>
  <c r="AP10" i="4"/>
  <c r="R4" i="6" a="1"/>
  <c r="AT11" i="4"/>
  <c r="AR5" i="4"/>
  <c r="AM11" i="4"/>
  <c r="AV6" i="4"/>
  <c r="AW5" i="4"/>
  <c r="AK11" i="4"/>
  <c r="AW9" i="4"/>
  <c r="AR6" i="4"/>
  <c r="AP5" i="4"/>
  <c r="AU5" i="4"/>
  <c r="AQ10" i="4"/>
  <c r="AO10" i="4"/>
  <c r="AU7" i="4"/>
  <c r="AS10" i="4"/>
  <c r="AT10" i="4"/>
  <c r="AW11" i="4"/>
  <c r="AV5" i="4"/>
  <c r="AV8" i="4"/>
  <c r="AU6" i="4"/>
  <c r="AV7" i="4"/>
  <c r="AS7" i="4"/>
  <c r="AM10" i="4"/>
  <c r="AT8" i="4"/>
  <c r="AQ5" i="4"/>
  <c r="AQ9" i="4"/>
  <c r="AR9" i="4"/>
  <c r="AT6" i="4"/>
  <c r="AT7" i="4"/>
  <c r="AS8" i="4"/>
  <c r="AU11" i="4"/>
  <c r="AO6" i="4"/>
  <c r="AR11" i="4"/>
  <c r="AR7" i="4"/>
  <c r="AN10" i="4"/>
  <c r="AP7" i="4"/>
  <c r="AR10" i="4"/>
  <c r="AS6" i="4"/>
  <c r="AS11" i="4"/>
  <c r="AQ8" i="4"/>
  <c r="AV9" i="4"/>
  <c r="AP8" i="4"/>
  <c r="AN11" i="4"/>
  <c r="AN8" i="4"/>
  <c r="AR8" i="4"/>
  <c r="AP6" i="4"/>
  <c r="AM9" i="4"/>
  <c r="AU9" i="4"/>
  <c r="AU8" i="4"/>
  <c r="R4" i="11" a="1"/>
  <c r="AS9" i="4"/>
  <c r="AO11" i="4"/>
  <c r="AN6" i="4"/>
  <c r="AO9" i="4"/>
  <c r="AM8" i="4"/>
  <c r="AV10" i="4"/>
  <c r="AU10" i="4"/>
  <c r="AL5" i="4"/>
  <c r="AN7" i="4"/>
  <c r="AW8" i="4"/>
  <c r="AQ6" i="4"/>
  <c r="AM6" i="4"/>
  <c r="AO7" i="4"/>
  <c r="AY50" i="1"/>
  <c r="AN84" i="1"/>
  <c r="AN32" i="1"/>
  <c r="AN50" i="1"/>
  <c r="AC32" i="1"/>
  <c r="AC84" i="1"/>
  <c r="AN67" i="1"/>
  <c r="AY32" i="1"/>
  <c r="AC67" i="1"/>
  <c r="AC50" i="1"/>
  <c r="AY15" i="1"/>
  <c r="AN15" i="1"/>
  <c r="AC15" i="1"/>
  <c r="AM7" i="4"/>
  <c r="R4" i="8" a="1"/>
  <c r="AL9" i="4"/>
  <c r="R4" i="10" a="1"/>
  <c r="AL6" i="4"/>
  <c r="R4" i="7" a="1"/>
  <c r="AL10" i="4"/>
  <c r="AL8" i="4"/>
  <c r="R4" i="9" a="1"/>
  <c r="AK5" i="4"/>
  <c r="AK13" i="4" s="1"/>
  <c r="R4" i="12" a="1"/>
  <c r="C22" i="5"/>
  <c r="C21" i="10" s="1"/>
  <c r="AB5" i="1"/>
  <c r="C30" i="5"/>
  <c r="N3" i="1"/>
  <c r="AB20" i="1" s="1"/>
  <c r="O3" i="1"/>
  <c r="AB38" i="1" s="1"/>
  <c r="P3" i="1"/>
  <c r="AB55" i="1" s="1"/>
  <c r="Q3" i="1"/>
  <c r="AB72" i="1" s="1"/>
  <c r="R3" i="1"/>
  <c r="AM3" i="1" s="1"/>
  <c r="S3" i="1"/>
  <c r="AM20" i="1" s="1"/>
  <c r="T3" i="1"/>
  <c r="AM38" i="1" s="1"/>
  <c r="U3" i="1"/>
  <c r="AM55" i="1" s="1"/>
  <c r="V3" i="1"/>
  <c r="AM72" i="1" s="1"/>
  <c r="W3" i="1"/>
  <c r="AX3" i="1" s="1"/>
  <c r="X3" i="1"/>
  <c r="AX20" i="1" s="1"/>
  <c r="Y3" i="1"/>
  <c r="AX38" i="1" s="1"/>
  <c r="N4" i="1"/>
  <c r="O4" i="1"/>
  <c r="P4" i="1"/>
  <c r="Q4" i="1"/>
  <c r="R4" i="1"/>
  <c r="S4" i="1"/>
  <c r="T4" i="1"/>
  <c r="U4" i="1"/>
  <c r="AM56" i="1" s="1"/>
  <c r="V4" i="1"/>
  <c r="AM73" i="1" s="1"/>
  <c r="W4" i="1"/>
  <c r="AX4" i="1" s="1"/>
  <c r="X4" i="1"/>
  <c r="AX21" i="1" s="1"/>
  <c r="Y4" i="1"/>
  <c r="N5" i="1"/>
  <c r="O5" i="1"/>
  <c r="P5" i="1"/>
  <c r="Q5" i="1"/>
  <c r="R5" i="1"/>
  <c r="S5" i="1"/>
  <c r="T5" i="1"/>
  <c r="U5" i="1"/>
  <c r="AM57" i="1" s="1"/>
  <c r="V5" i="1"/>
  <c r="AM74" i="1" s="1"/>
  <c r="W5" i="1"/>
  <c r="AX5" i="1" s="1"/>
  <c r="X5" i="1"/>
  <c r="AX22" i="1" s="1"/>
  <c r="Y5" i="1"/>
  <c r="N6" i="1"/>
  <c r="O6" i="1"/>
  <c r="P6" i="1"/>
  <c r="Q6" i="1"/>
  <c r="R6" i="1"/>
  <c r="S6" i="1"/>
  <c r="T6" i="1"/>
  <c r="U6" i="1"/>
  <c r="AM58" i="1" s="1"/>
  <c r="V6" i="1"/>
  <c r="AM75" i="1" s="1"/>
  <c r="W6" i="1"/>
  <c r="AX6" i="1" s="1"/>
  <c r="X6" i="1"/>
  <c r="AX23" i="1" s="1"/>
  <c r="Y6" i="1"/>
  <c r="N7" i="1"/>
  <c r="O7" i="1"/>
  <c r="P7" i="1"/>
  <c r="Q7" i="1"/>
  <c r="R7" i="1"/>
  <c r="S7" i="1"/>
  <c r="T7" i="1"/>
  <c r="U7" i="1"/>
  <c r="V7" i="1"/>
  <c r="W7" i="1"/>
  <c r="X7" i="1"/>
  <c r="Y7" i="1"/>
  <c r="N8" i="1"/>
  <c r="O8" i="1"/>
  <c r="P8" i="1"/>
  <c r="Q8" i="1"/>
  <c r="R8" i="1"/>
  <c r="S8" i="1"/>
  <c r="T8" i="1"/>
  <c r="U8" i="1"/>
  <c r="V8" i="1"/>
  <c r="W8" i="1"/>
  <c r="X8" i="1"/>
  <c r="Y8" i="1"/>
  <c r="N9" i="1"/>
  <c r="O9" i="1"/>
  <c r="P9" i="1"/>
  <c r="Q9" i="1"/>
  <c r="R9" i="1"/>
  <c r="S9" i="1"/>
  <c r="T9" i="1"/>
  <c r="U9" i="1"/>
  <c r="V9" i="1"/>
  <c r="W9" i="1"/>
  <c r="X9" i="1"/>
  <c r="Y9" i="1"/>
  <c r="N10" i="1"/>
  <c r="O10" i="1"/>
  <c r="P10" i="1"/>
  <c r="Q10" i="1"/>
  <c r="R10" i="1"/>
  <c r="S10" i="1"/>
  <c r="T10" i="1"/>
  <c r="U10" i="1"/>
  <c r="V10" i="1"/>
  <c r="W10" i="1"/>
  <c r="X10" i="1"/>
  <c r="Y10" i="1"/>
  <c r="N11" i="1"/>
  <c r="O11" i="1"/>
  <c r="P11" i="1"/>
  <c r="Q11" i="1"/>
  <c r="R11" i="1"/>
  <c r="S11" i="1"/>
  <c r="T11" i="1"/>
  <c r="U11" i="1"/>
  <c r="V11" i="1"/>
  <c r="W11" i="1"/>
  <c r="X11" i="1"/>
  <c r="Y11" i="1"/>
  <c r="N12" i="1"/>
  <c r="O12" i="1"/>
  <c r="P12" i="1"/>
  <c r="Q12" i="1"/>
  <c r="R12" i="1"/>
  <c r="S12" i="1"/>
  <c r="T12" i="1"/>
  <c r="U12" i="1"/>
  <c r="V12" i="1"/>
  <c r="W12" i="1"/>
  <c r="X12" i="1"/>
  <c r="Y12" i="1"/>
  <c r="N13" i="1"/>
  <c r="O13" i="1"/>
  <c r="P13" i="1"/>
  <c r="Q13" i="1"/>
  <c r="R13" i="1"/>
  <c r="S13" i="1"/>
  <c r="T13" i="1"/>
  <c r="U13" i="1"/>
  <c r="V13" i="1"/>
  <c r="W13" i="1"/>
  <c r="X13" i="1"/>
  <c r="Y13" i="1"/>
  <c r="N14" i="1"/>
  <c r="O14" i="1"/>
  <c r="P14" i="1"/>
  <c r="Q14" i="1"/>
  <c r="R14" i="1"/>
  <c r="S14" i="1"/>
  <c r="T14" i="1"/>
  <c r="U14" i="1"/>
  <c r="V14" i="1"/>
  <c r="W14" i="1"/>
  <c r="X14" i="1"/>
  <c r="Y14" i="1"/>
  <c r="M6" i="1"/>
  <c r="M7" i="1"/>
  <c r="M8" i="1"/>
  <c r="M9" i="1"/>
  <c r="M10" i="1"/>
  <c r="M11" i="1"/>
  <c r="M12" i="1"/>
  <c r="M14" i="1"/>
  <c r="M4" i="1"/>
  <c r="M3" i="1"/>
  <c r="AB3" i="1" s="1"/>
  <c r="R4" i="6" l="1"/>
  <c r="S8" i="6"/>
  <c r="S12" i="6"/>
  <c r="T13" i="6"/>
  <c r="S14" i="6"/>
  <c r="T14" i="6"/>
  <c r="S15" i="6"/>
  <c r="S7" i="6"/>
  <c r="T8" i="6"/>
  <c r="T12" i="6"/>
  <c r="S16" i="6"/>
  <c r="T9" i="6"/>
  <c r="S17" i="6"/>
  <c r="S10" i="6"/>
  <c r="S11" i="6"/>
  <c r="T11" i="6"/>
  <c r="S9" i="6"/>
  <c r="S13" i="6"/>
  <c r="T16" i="6"/>
  <c r="T17" i="6"/>
  <c r="T10" i="6"/>
  <c r="T15" i="6"/>
  <c r="R4" i="11"/>
  <c r="S17" i="11"/>
  <c r="T14" i="11"/>
  <c r="T10" i="11"/>
  <c r="S14" i="11"/>
  <c r="S7" i="11"/>
  <c r="T8" i="11"/>
  <c r="S10" i="11"/>
  <c r="S11" i="11"/>
  <c r="T12" i="11"/>
  <c r="S15" i="11"/>
  <c r="T16" i="11"/>
  <c r="T11" i="11"/>
  <c r="S9" i="11"/>
  <c r="T15" i="11"/>
  <c r="S13" i="11"/>
  <c r="S8" i="11"/>
  <c r="T9" i="11"/>
  <c r="S12" i="11"/>
  <c r="T13" i="11"/>
  <c r="S16" i="11"/>
  <c r="T17" i="11"/>
  <c r="S14" i="12"/>
  <c r="S7" i="12"/>
  <c r="S11" i="12"/>
  <c r="S15" i="12"/>
  <c r="T14" i="12"/>
  <c r="T11" i="12"/>
  <c r="T15" i="12"/>
  <c r="T10" i="12"/>
  <c r="S8" i="12"/>
  <c r="S12" i="12"/>
  <c r="S16" i="12"/>
  <c r="T8" i="12"/>
  <c r="T12" i="12"/>
  <c r="T16" i="12"/>
  <c r="S9" i="12"/>
  <c r="S13" i="12"/>
  <c r="S17" i="12"/>
  <c r="T9" i="12"/>
  <c r="T13" i="12"/>
  <c r="T17" i="12"/>
  <c r="R4" i="12"/>
  <c r="S10" i="12"/>
  <c r="S14" i="9"/>
  <c r="T14" i="9"/>
  <c r="S7" i="9"/>
  <c r="S11" i="9"/>
  <c r="S15" i="9"/>
  <c r="T10" i="9"/>
  <c r="T11" i="9"/>
  <c r="T15" i="9"/>
  <c r="S8" i="9"/>
  <c r="S12" i="9"/>
  <c r="S16" i="9"/>
  <c r="T8" i="9"/>
  <c r="T12" i="9"/>
  <c r="T16" i="9"/>
  <c r="S9" i="9"/>
  <c r="S13" i="9"/>
  <c r="S17" i="9"/>
  <c r="T9" i="9"/>
  <c r="T13" i="9"/>
  <c r="T17" i="9"/>
  <c r="R4" i="9"/>
  <c r="S10" i="9"/>
  <c r="R4" i="7"/>
  <c r="S14" i="7"/>
  <c r="T14" i="7"/>
  <c r="S7" i="7"/>
  <c r="S15" i="7"/>
  <c r="T11" i="7"/>
  <c r="T15" i="7"/>
  <c r="S11" i="7"/>
  <c r="S8" i="7"/>
  <c r="S12" i="7"/>
  <c r="S16" i="7"/>
  <c r="T8" i="7"/>
  <c r="T16" i="7"/>
  <c r="S9" i="7"/>
  <c r="S13" i="7"/>
  <c r="S17" i="7"/>
  <c r="T9" i="7"/>
  <c r="T13" i="7"/>
  <c r="T17" i="7"/>
  <c r="T10" i="7"/>
  <c r="T12" i="7"/>
  <c r="S10" i="7"/>
  <c r="S14" i="10"/>
  <c r="T17" i="10"/>
  <c r="T10" i="10"/>
  <c r="T14" i="10"/>
  <c r="S7" i="10"/>
  <c r="S11" i="10"/>
  <c r="S15" i="10"/>
  <c r="T11" i="10"/>
  <c r="T15" i="10"/>
  <c r="S12" i="10"/>
  <c r="S16" i="10"/>
  <c r="T8" i="10"/>
  <c r="T12" i="10"/>
  <c r="T16" i="10"/>
  <c r="S8" i="10"/>
  <c r="S9" i="10"/>
  <c r="S13" i="10"/>
  <c r="S17" i="10"/>
  <c r="T9" i="10"/>
  <c r="T13" i="10"/>
  <c r="R4" i="10"/>
  <c r="S10" i="10"/>
  <c r="S14" i="8"/>
  <c r="T10" i="8"/>
  <c r="T14" i="8"/>
  <c r="S7" i="8"/>
  <c r="S11" i="8"/>
  <c r="S15" i="8"/>
  <c r="T15" i="8"/>
  <c r="S12" i="8"/>
  <c r="T8" i="8"/>
  <c r="T12" i="8"/>
  <c r="T16" i="8"/>
  <c r="T11" i="8"/>
  <c r="S8" i="8"/>
  <c r="S16" i="8"/>
  <c r="S9" i="8"/>
  <c r="S13" i="8"/>
  <c r="S17" i="8"/>
  <c r="T9" i="8"/>
  <c r="T13" i="8"/>
  <c r="T17" i="8"/>
  <c r="R4" i="8"/>
  <c r="S10" i="8"/>
  <c r="C22" i="6"/>
  <c r="C21" i="12"/>
  <c r="C21" i="11"/>
  <c r="C21" i="9"/>
  <c r="C21" i="7"/>
  <c r="C21" i="8" s="1"/>
  <c r="C29" i="5"/>
  <c r="C28" i="7" s="1"/>
  <c r="C28" i="8" s="1"/>
  <c r="AB12" i="1"/>
  <c r="F29" i="5"/>
  <c r="F28" i="9" s="1"/>
  <c r="AB64" i="1"/>
  <c r="F27" i="5"/>
  <c r="F26" i="9" s="1"/>
  <c r="AB62" i="1"/>
  <c r="N23" i="5"/>
  <c r="N22" i="11" s="1"/>
  <c r="F21" i="5"/>
  <c r="F20" i="11" s="1"/>
  <c r="AB56" i="1"/>
  <c r="E31" i="5"/>
  <c r="E30" i="9" s="1"/>
  <c r="AB49" i="1"/>
  <c r="I22" i="5"/>
  <c r="I22" i="6" s="1"/>
  <c r="AM22" i="1"/>
  <c r="C27" i="5"/>
  <c r="AB10" i="1"/>
  <c r="L29" i="5"/>
  <c r="L29" i="6" s="1"/>
  <c r="AM81" i="1"/>
  <c r="D27" i="5"/>
  <c r="D26" i="9" s="1"/>
  <c r="AB27" i="1"/>
  <c r="H24" i="5"/>
  <c r="H23" i="11" s="1"/>
  <c r="AM7" i="1"/>
  <c r="D21" i="5"/>
  <c r="D20" i="12" s="1"/>
  <c r="AB21" i="1"/>
  <c r="O30" i="5"/>
  <c r="O29" i="11" s="1"/>
  <c r="AX48" i="1"/>
  <c r="G30" i="5"/>
  <c r="G29" i="11" s="1"/>
  <c r="AB82" i="1"/>
  <c r="K29" i="5"/>
  <c r="K29" i="6" s="1"/>
  <c r="AM64" i="1"/>
  <c r="O28" i="5"/>
  <c r="O27" i="11" s="1"/>
  <c r="AX46" i="1"/>
  <c r="G28" i="5"/>
  <c r="G27" i="12" s="1"/>
  <c r="AB80" i="1"/>
  <c r="K27" i="5"/>
  <c r="K26" i="7" s="1"/>
  <c r="K26" i="8" s="1"/>
  <c r="AM62" i="1"/>
  <c r="O26" i="5"/>
  <c r="O25" i="10" s="1"/>
  <c r="AX44" i="1"/>
  <c r="G26" i="5"/>
  <c r="AB78" i="1"/>
  <c r="K25" i="5"/>
  <c r="K25" i="6" s="1"/>
  <c r="AM60" i="1"/>
  <c r="O24" i="5"/>
  <c r="O23" i="7" s="1"/>
  <c r="O23" i="8" s="1"/>
  <c r="AX42" i="1"/>
  <c r="G24" i="5"/>
  <c r="G23" i="9" s="1"/>
  <c r="AB76" i="1"/>
  <c r="K23" i="5"/>
  <c r="K22" i="7" s="1"/>
  <c r="K22" i="8" s="1"/>
  <c r="O22" i="5"/>
  <c r="O22" i="6" s="1"/>
  <c r="AX40" i="1"/>
  <c r="G22" i="5"/>
  <c r="G21" i="10" s="1"/>
  <c r="AB74" i="1"/>
  <c r="K21" i="5"/>
  <c r="K20" i="10" s="1"/>
  <c r="J30" i="5"/>
  <c r="AM48" i="1"/>
  <c r="N27" i="5"/>
  <c r="N26" i="11" s="1"/>
  <c r="AX27" i="1"/>
  <c r="F25" i="5"/>
  <c r="F24" i="11" s="1"/>
  <c r="AB60" i="1"/>
  <c r="J22" i="5"/>
  <c r="J21" i="11" s="1"/>
  <c r="AM40" i="1"/>
  <c r="C28" i="5"/>
  <c r="AB11" i="1"/>
  <c r="M29" i="5"/>
  <c r="M28" i="9" s="1"/>
  <c r="AX12" i="1"/>
  <c r="M27" i="5"/>
  <c r="M26" i="11" s="1"/>
  <c r="AX10" i="1"/>
  <c r="M25" i="5"/>
  <c r="M24" i="12" s="1"/>
  <c r="AX8" i="1"/>
  <c r="M23" i="5"/>
  <c r="M22" i="11" s="1"/>
  <c r="H30" i="5"/>
  <c r="H29" i="10" s="1"/>
  <c r="AM13" i="1"/>
  <c r="L27" i="5"/>
  <c r="L26" i="7" s="1"/>
  <c r="L26" i="8" s="1"/>
  <c r="AM79" i="1"/>
  <c r="D25" i="5"/>
  <c r="D24" i="11" s="1"/>
  <c r="AB25" i="1"/>
  <c r="H22" i="5"/>
  <c r="H21" i="11" s="1"/>
  <c r="AM5" i="1"/>
  <c r="C26" i="5"/>
  <c r="C25" i="7" s="1"/>
  <c r="C25" i="8" s="1"/>
  <c r="AB9" i="1"/>
  <c r="J31" i="5"/>
  <c r="J30" i="9" s="1"/>
  <c r="AM49" i="1"/>
  <c r="J29" i="5"/>
  <c r="J28" i="10" s="1"/>
  <c r="AM47" i="1"/>
  <c r="J27" i="5"/>
  <c r="J26" i="7" s="1"/>
  <c r="J26" i="8" s="1"/>
  <c r="AM45" i="1"/>
  <c r="J25" i="5"/>
  <c r="J24" i="10" s="1"/>
  <c r="AM43" i="1"/>
  <c r="J23" i="5"/>
  <c r="J22" i="11" s="1"/>
  <c r="AM41" i="1"/>
  <c r="J21" i="5"/>
  <c r="J20" i="10" s="1"/>
  <c r="AM39" i="1"/>
  <c r="I31" i="5"/>
  <c r="I31" i="6" s="1"/>
  <c r="AM31" i="1"/>
  <c r="M30" i="5"/>
  <c r="M29" i="9" s="1"/>
  <c r="AX13" i="1"/>
  <c r="E30" i="5"/>
  <c r="E29" i="7" s="1"/>
  <c r="E29" i="8" s="1"/>
  <c r="AB48" i="1"/>
  <c r="I29" i="5"/>
  <c r="I28" i="10" s="1"/>
  <c r="AM29" i="1"/>
  <c r="M28" i="5"/>
  <c r="M27" i="12" s="1"/>
  <c r="AX11" i="1"/>
  <c r="E28" i="5"/>
  <c r="E28" i="6" s="1"/>
  <c r="AB46" i="1"/>
  <c r="I27" i="5"/>
  <c r="I26" i="11" s="1"/>
  <c r="AM27" i="1"/>
  <c r="M26" i="5"/>
  <c r="M26" i="6" s="1"/>
  <c r="AX9" i="1"/>
  <c r="E26" i="5"/>
  <c r="AB44" i="1"/>
  <c r="I25" i="5"/>
  <c r="I24" i="7" s="1"/>
  <c r="I24" i="8" s="1"/>
  <c r="AM25" i="1"/>
  <c r="M24" i="5"/>
  <c r="M23" i="11" s="1"/>
  <c r="AX7" i="1"/>
  <c r="E24" i="5"/>
  <c r="E23" i="7" s="1"/>
  <c r="E23" i="8" s="1"/>
  <c r="AB42" i="1"/>
  <c r="I23" i="5"/>
  <c r="AM23" i="1"/>
  <c r="M22" i="5"/>
  <c r="M21" i="9" s="1"/>
  <c r="E22" i="5"/>
  <c r="E21" i="11" s="1"/>
  <c r="AB40" i="1"/>
  <c r="I21" i="5"/>
  <c r="I20" i="11" s="1"/>
  <c r="AM21" i="1"/>
  <c r="N31" i="5"/>
  <c r="N30" i="10" s="1"/>
  <c r="AX31" i="1"/>
  <c r="N29" i="5"/>
  <c r="N28" i="10" s="1"/>
  <c r="AX29" i="1"/>
  <c r="J26" i="5"/>
  <c r="J26" i="6" s="1"/>
  <c r="AM44" i="1"/>
  <c r="J24" i="5"/>
  <c r="J23" i="12" s="1"/>
  <c r="AM42" i="1"/>
  <c r="N21" i="5"/>
  <c r="M31" i="5"/>
  <c r="M30" i="7" s="1"/>
  <c r="M30" i="8" s="1"/>
  <c r="AX14" i="1"/>
  <c r="E29" i="5"/>
  <c r="E28" i="9" s="1"/>
  <c r="AB47" i="1"/>
  <c r="E27" i="5"/>
  <c r="E26" i="10" s="1"/>
  <c r="AB45" i="1"/>
  <c r="I24" i="5"/>
  <c r="AM24" i="1"/>
  <c r="M21" i="5"/>
  <c r="M21" i="6" s="1"/>
  <c r="L31" i="5"/>
  <c r="L30" i="7" s="1"/>
  <c r="L30" i="8" s="1"/>
  <c r="AM83" i="1"/>
  <c r="D29" i="5"/>
  <c r="D28" i="7" s="1"/>
  <c r="D28" i="8" s="1"/>
  <c r="AB29" i="1"/>
  <c r="H26" i="5"/>
  <c r="H25" i="11" s="1"/>
  <c r="AM9" i="1"/>
  <c r="L23" i="5"/>
  <c r="L22" i="12" s="1"/>
  <c r="L21" i="5"/>
  <c r="L20" i="10" s="1"/>
  <c r="K31" i="5"/>
  <c r="K30" i="12" s="1"/>
  <c r="AM66" i="1"/>
  <c r="N30" i="5"/>
  <c r="N30" i="6" s="1"/>
  <c r="AX30" i="1"/>
  <c r="N28" i="5"/>
  <c r="N27" i="9" s="1"/>
  <c r="AX28" i="1"/>
  <c r="N26" i="5"/>
  <c r="N25" i="7" s="1"/>
  <c r="N25" i="8" s="1"/>
  <c r="AX26" i="1"/>
  <c r="N24" i="5"/>
  <c r="N23" i="11" s="1"/>
  <c r="AX24" i="1"/>
  <c r="N22" i="5"/>
  <c r="N21" i="7" s="1"/>
  <c r="N21" i="8" s="1"/>
  <c r="C21" i="5"/>
  <c r="C20" i="12" s="1"/>
  <c r="AB4" i="1"/>
  <c r="H31" i="5"/>
  <c r="H30" i="7" s="1"/>
  <c r="H30" i="8" s="1"/>
  <c r="AM14" i="1"/>
  <c r="L30" i="5"/>
  <c r="L29" i="9" s="1"/>
  <c r="AM82" i="1"/>
  <c r="D30" i="5"/>
  <c r="AB30" i="1"/>
  <c r="H29" i="5"/>
  <c r="H28" i="12" s="1"/>
  <c r="AM12" i="1"/>
  <c r="L28" i="5"/>
  <c r="L27" i="7" s="1"/>
  <c r="L27" i="8" s="1"/>
  <c r="AM80" i="1"/>
  <c r="D28" i="5"/>
  <c r="D27" i="12" s="1"/>
  <c r="AB28" i="1"/>
  <c r="H27" i="5"/>
  <c r="AM10" i="1"/>
  <c r="L26" i="5"/>
  <c r="L25" i="7" s="1"/>
  <c r="L25" i="8" s="1"/>
  <c r="AM78" i="1"/>
  <c r="D26" i="5"/>
  <c r="D25" i="11" s="1"/>
  <c r="AB26" i="1"/>
  <c r="H25" i="5"/>
  <c r="H25" i="6" s="1"/>
  <c r="AM8" i="1"/>
  <c r="L24" i="5"/>
  <c r="L23" i="10" s="1"/>
  <c r="AM76" i="1"/>
  <c r="D24" i="5"/>
  <c r="D23" i="10" s="1"/>
  <c r="AB24" i="1"/>
  <c r="H23" i="5"/>
  <c r="H23" i="6" s="1"/>
  <c r="AM6" i="1"/>
  <c r="L22" i="5"/>
  <c r="L21" i="10" s="1"/>
  <c r="D22" i="5"/>
  <c r="D21" i="12" s="1"/>
  <c r="AB22" i="1"/>
  <c r="H21" i="5"/>
  <c r="H20" i="12" s="1"/>
  <c r="AM4" i="1"/>
  <c r="F31" i="5"/>
  <c r="F30" i="10" s="1"/>
  <c r="AB66" i="1"/>
  <c r="J28" i="5"/>
  <c r="J27" i="7" s="1"/>
  <c r="J27" i="8" s="1"/>
  <c r="AM46" i="1"/>
  <c r="N25" i="5"/>
  <c r="N24" i="12" s="1"/>
  <c r="AX25" i="1"/>
  <c r="F23" i="5"/>
  <c r="F22" i="9" s="1"/>
  <c r="AB58" i="1"/>
  <c r="I30" i="5"/>
  <c r="I29" i="7" s="1"/>
  <c r="I29" i="8" s="1"/>
  <c r="AM30" i="1"/>
  <c r="I28" i="5"/>
  <c r="I27" i="10" s="1"/>
  <c r="AM28" i="1"/>
  <c r="I26" i="5"/>
  <c r="I26" i="6" s="1"/>
  <c r="AM26" i="1"/>
  <c r="E25" i="5"/>
  <c r="E24" i="11" s="1"/>
  <c r="AB43" i="1"/>
  <c r="E23" i="5"/>
  <c r="E22" i="12" s="1"/>
  <c r="AB41" i="1"/>
  <c r="E21" i="5"/>
  <c r="E20" i="9" s="1"/>
  <c r="AB39" i="1"/>
  <c r="D31" i="5"/>
  <c r="AB31" i="1"/>
  <c r="H28" i="5"/>
  <c r="H27" i="7" s="1"/>
  <c r="H27" i="8" s="1"/>
  <c r="AM11" i="1"/>
  <c r="L25" i="5"/>
  <c r="L24" i="12" s="1"/>
  <c r="AM77" i="1"/>
  <c r="D23" i="5"/>
  <c r="D22" i="12" s="1"/>
  <c r="AB23" i="1"/>
  <c r="C25" i="5"/>
  <c r="AB8" i="1"/>
  <c r="F30" i="5"/>
  <c r="F29" i="9" s="1"/>
  <c r="AB65" i="1"/>
  <c r="F28" i="5"/>
  <c r="F28" i="6" s="1"/>
  <c r="AB63" i="1"/>
  <c r="F26" i="5"/>
  <c r="F25" i="11" s="1"/>
  <c r="AB61" i="1"/>
  <c r="F24" i="5"/>
  <c r="F23" i="7" s="1"/>
  <c r="F23" i="8" s="1"/>
  <c r="AB59" i="1"/>
  <c r="F22" i="5"/>
  <c r="F21" i="7" s="1"/>
  <c r="F21" i="8" s="1"/>
  <c r="AB57" i="1"/>
  <c r="C24" i="5"/>
  <c r="C23" i="7" s="1"/>
  <c r="C23" i="8" s="1"/>
  <c r="AB7" i="1"/>
  <c r="C23" i="5"/>
  <c r="C22" i="9" s="1"/>
  <c r="AB6" i="1"/>
  <c r="C31" i="5"/>
  <c r="C30" i="7" s="1"/>
  <c r="C30" i="8" s="1"/>
  <c r="AB14" i="1"/>
  <c r="O31" i="5"/>
  <c r="O30" i="7" s="1"/>
  <c r="O30" i="8" s="1"/>
  <c r="AX49" i="1"/>
  <c r="G31" i="5"/>
  <c r="G30" i="10" s="1"/>
  <c r="AB83" i="1"/>
  <c r="K30" i="5"/>
  <c r="K29" i="11" s="1"/>
  <c r="AM65" i="1"/>
  <c r="O29" i="5"/>
  <c r="AX47" i="1"/>
  <c r="G29" i="5"/>
  <c r="G28" i="7" s="1"/>
  <c r="G28" i="8" s="1"/>
  <c r="AB81" i="1"/>
  <c r="K28" i="5"/>
  <c r="K27" i="7" s="1"/>
  <c r="K27" i="8" s="1"/>
  <c r="AM63" i="1"/>
  <c r="O27" i="5"/>
  <c r="O27" i="6" s="1"/>
  <c r="AX45" i="1"/>
  <c r="G27" i="5"/>
  <c r="G27" i="6" s="1"/>
  <c r="AB79" i="1"/>
  <c r="K26" i="5"/>
  <c r="K25" i="7" s="1"/>
  <c r="K25" i="8" s="1"/>
  <c r="AM61" i="1"/>
  <c r="O25" i="5"/>
  <c r="O25" i="6" s="1"/>
  <c r="AX43" i="1"/>
  <c r="G25" i="5"/>
  <c r="G24" i="10" s="1"/>
  <c r="AB77" i="1"/>
  <c r="K24" i="5"/>
  <c r="K23" i="10" s="1"/>
  <c r="AM59" i="1"/>
  <c r="O23" i="5"/>
  <c r="O22" i="11" s="1"/>
  <c r="AX41" i="1"/>
  <c r="G23" i="5"/>
  <c r="G22" i="12" s="1"/>
  <c r="AB75" i="1"/>
  <c r="K22" i="5"/>
  <c r="K21" i="7" s="1"/>
  <c r="K21" i="8" s="1"/>
  <c r="O21" i="5"/>
  <c r="AX39" i="1"/>
  <c r="G21" i="5"/>
  <c r="G20" i="7" s="1"/>
  <c r="G20" i="8" s="1"/>
  <c r="AB73" i="1"/>
  <c r="M17" i="1"/>
  <c r="M19" i="1"/>
  <c r="M18" i="1"/>
  <c r="C20" i="5"/>
  <c r="U18" i="1"/>
  <c r="U19" i="1"/>
  <c r="U17" i="1"/>
  <c r="K20" i="5"/>
  <c r="U16" i="1"/>
  <c r="C29" i="7"/>
  <c r="C29" i="8" s="1"/>
  <c r="C29" i="12"/>
  <c r="C29" i="11"/>
  <c r="C29" i="9"/>
  <c r="C30" i="6"/>
  <c r="C29" i="10"/>
  <c r="T17" i="1"/>
  <c r="T19" i="1"/>
  <c r="J20" i="5"/>
  <c r="T18" i="1"/>
  <c r="T16" i="1"/>
  <c r="M16" i="1"/>
  <c r="S17" i="1"/>
  <c r="S19" i="1"/>
  <c r="I20" i="5"/>
  <c r="S18" i="1"/>
  <c r="S16" i="1"/>
  <c r="R19" i="1"/>
  <c r="H20" i="5"/>
  <c r="R18" i="1"/>
  <c r="R17" i="1"/>
  <c r="R16" i="1"/>
  <c r="Y19" i="1"/>
  <c r="Y18" i="1"/>
  <c r="Y17" i="1"/>
  <c r="O20" i="5"/>
  <c r="Y16" i="1"/>
  <c r="Q19" i="1"/>
  <c r="G20" i="5"/>
  <c r="Q18" i="1"/>
  <c r="Q17" i="1"/>
  <c r="Q16" i="1"/>
  <c r="N20" i="5"/>
  <c r="X18" i="1"/>
  <c r="X17" i="1"/>
  <c r="X19" i="1"/>
  <c r="X16" i="1"/>
  <c r="F20" i="5"/>
  <c r="P18" i="1"/>
  <c r="P17" i="1"/>
  <c r="P19" i="1"/>
  <c r="P16" i="1"/>
  <c r="M20" i="5"/>
  <c r="W18" i="1"/>
  <c r="W17" i="1"/>
  <c r="W19" i="1"/>
  <c r="W16" i="1"/>
  <c r="E20" i="5"/>
  <c r="O17" i="1"/>
  <c r="O18" i="1"/>
  <c r="O19" i="1"/>
  <c r="O16" i="1"/>
  <c r="V18" i="1"/>
  <c r="V17" i="1"/>
  <c r="V19" i="1"/>
  <c r="L20" i="5"/>
  <c r="V16" i="1"/>
  <c r="N18" i="1"/>
  <c r="N17" i="1"/>
  <c r="N19" i="1"/>
  <c r="D20" i="5"/>
  <c r="N16" i="1"/>
  <c r="AB33" i="1" l="1"/>
  <c r="S19" i="8"/>
  <c r="S19" i="6"/>
  <c r="S19" i="9"/>
  <c r="S6" i="11"/>
  <c r="T7" i="11"/>
  <c r="S19" i="11"/>
  <c r="S6" i="6"/>
  <c r="T7" i="6"/>
  <c r="S19" i="12"/>
  <c r="S19" i="10"/>
  <c r="S19" i="7"/>
  <c r="T7" i="8"/>
  <c r="S6" i="8"/>
  <c r="S6" i="10"/>
  <c r="T7" i="10"/>
  <c r="S6" i="7"/>
  <c r="T7" i="7"/>
  <c r="S6" i="9"/>
  <c r="T7" i="9"/>
  <c r="T7" i="12"/>
  <c r="S6" i="12"/>
  <c r="C26" i="6"/>
  <c r="M26" i="9"/>
  <c r="AB34" i="1"/>
  <c r="AB51" i="1"/>
  <c r="N28" i="6"/>
  <c r="AB52" i="1"/>
  <c r="F27" i="10"/>
  <c r="AB68" i="1"/>
  <c r="AB69" i="1"/>
  <c r="N27" i="7"/>
  <c r="N27" i="8" s="1"/>
  <c r="F20" i="9"/>
  <c r="H22" i="7"/>
  <c r="H22" i="8" s="1"/>
  <c r="J23" i="9"/>
  <c r="C23" i="11"/>
  <c r="M26" i="12"/>
  <c r="G27" i="10"/>
  <c r="D25" i="12"/>
  <c r="O24" i="7"/>
  <c r="O24" i="8" s="1"/>
  <c r="C23" i="9"/>
  <c r="F24" i="10"/>
  <c r="L25" i="6"/>
  <c r="F24" i="9"/>
  <c r="G22" i="11"/>
  <c r="E22" i="7"/>
  <c r="E22" i="8" s="1"/>
  <c r="F27" i="9"/>
  <c r="O29" i="12"/>
  <c r="O24" i="9"/>
  <c r="E22" i="9"/>
  <c r="I20" i="7"/>
  <c r="I20" i="8" s="1"/>
  <c r="N27" i="10"/>
  <c r="O29" i="10"/>
  <c r="L28" i="9"/>
  <c r="M26" i="10"/>
  <c r="K24" i="12"/>
  <c r="O29" i="7"/>
  <c r="O29" i="8" s="1"/>
  <c r="L28" i="11"/>
  <c r="I29" i="10"/>
  <c r="F31" i="6"/>
  <c r="AX16" i="1"/>
  <c r="F30" i="11"/>
  <c r="G27" i="11"/>
  <c r="G23" i="6"/>
  <c r="C28" i="11"/>
  <c r="AM69" i="1"/>
  <c r="AX34" i="1"/>
  <c r="F27" i="7"/>
  <c r="F27" i="8" s="1"/>
  <c r="G22" i="10"/>
  <c r="C23" i="10"/>
  <c r="AX51" i="1"/>
  <c r="AX52" i="1"/>
  <c r="AM16" i="1"/>
  <c r="AM52" i="1"/>
  <c r="AB85" i="1"/>
  <c r="AX17" i="1"/>
  <c r="M21" i="11"/>
  <c r="AM34" i="1"/>
  <c r="L21" i="6"/>
  <c r="AX33" i="1"/>
  <c r="G21" i="6"/>
  <c r="AB86" i="1"/>
  <c r="AM85" i="1"/>
  <c r="AM17" i="1"/>
  <c r="D25" i="7"/>
  <c r="D25" i="8" s="1"/>
  <c r="H31" i="6"/>
  <c r="AB17" i="1"/>
  <c r="F27" i="11"/>
  <c r="G27" i="9"/>
  <c r="G21" i="12"/>
  <c r="L24" i="7"/>
  <c r="L24" i="8" s="1"/>
  <c r="G22" i="9"/>
  <c r="E23" i="6"/>
  <c r="M26" i="7"/>
  <c r="M26" i="8" s="1"/>
  <c r="F20" i="7"/>
  <c r="F20" i="8" s="1"/>
  <c r="AM33" i="1"/>
  <c r="L27" i="9"/>
  <c r="E23" i="11"/>
  <c r="F27" i="12"/>
  <c r="K24" i="11"/>
  <c r="G28" i="6"/>
  <c r="G21" i="9"/>
  <c r="O30" i="6"/>
  <c r="L24" i="10"/>
  <c r="L28" i="12"/>
  <c r="G22" i="7"/>
  <c r="G22" i="8" s="1"/>
  <c r="E22" i="10"/>
  <c r="M27" i="6"/>
  <c r="C28" i="10"/>
  <c r="F20" i="12"/>
  <c r="F25" i="6"/>
  <c r="G21" i="11"/>
  <c r="C28" i="12"/>
  <c r="D26" i="6"/>
  <c r="K24" i="10"/>
  <c r="O29" i="9"/>
  <c r="L28" i="7"/>
  <c r="L28" i="8" s="1"/>
  <c r="H30" i="9"/>
  <c r="C28" i="9"/>
  <c r="F24" i="12"/>
  <c r="H22" i="11"/>
  <c r="L27" i="10"/>
  <c r="N27" i="12"/>
  <c r="K24" i="7"/>
  <c r="K24" i="8" s="1"/>
  <c r="G27" i="7"/>
  <c r="G27" i="8" s="1"/>
  <c r="G22" i="6"/>
  <c r="L24" i="9"/>
  <c r="L28" i="10"/>
  <c r="E22" i="11"/>
  <c r="I29" i="11"/>
  <c r="K27" i="9"/>
  <c r="F20" i="10"/>
  <c r="F24" i="7"/>
  <c r="F24" i="8" s="1"/>
  <c r="G31" i="6"/>
  <c r="AM68" i="1"/>
  <c r="AM86" i="1"/>
  <c r="G30" i="9"/>
  <c r="AM51" i="1"/>
  <c r="C24" i="6"/>
  <c r="H22" i="12"/>
  <c r="L27" i="12"/>
  <c r="N27" i="11"/>
  <c r="K24" i="9"/>
  <c r="G21" i="7"/>
  <c r="G21" i="8" s="1"/>
  <c r="L24" i="11"/>
  <c r="O24" i="12"/>
  <c r="I29" i="9"/>
  <c r="K27" i="10"/>
  <c r="F21" i="6"/>
  <c r="H22" i="10"/>
  <c r="L27" i="11"/>
  <c r="O24" i="10"/>
  <c r="I29" i="12"/>
  <c r="K28" i="6"/>
  <c r="F30" i="9"/>
  <c r="I28" i="7"/>
  <c r="I28" i="8" s="1"/>
  <c r="K26" i="11"/>
  <c r="K27" i="11"/>
  <c r="F28" i="11"/>
  <c r="L20" i="12"/>
  <c r="F28" i="10"/>
  <c r="G30" i="12"/>
  <c r="I25" i="6"/>
  <c r="J24" i="7"/>
  <c r="J24" i="8" s="1"/>
  <c r="I24" i="11"/>
  <c r="N25" i="12"/>
  <c r="E27" i="7"/>
  <c r="E27" i="8" s="1"/>
  <c r="N25" i="11"/>
  <c r="H29" i="7"/>
  <c r="H29" i="8" s="1"/>
  <c r="E28" i="12"/>
  <c r="M22" i="6"/>
  <c r="E27" i="9"/>
  <c r="C25" i="12"/>
  <c r="D27" i="6"/>
  <c r="H29" i="11"/>
  <c r="M29" i="7"/>
  <c r="M29" i="8" s="1"/>
  <c r="M21" i="10"/>
  <c r="E27" i="11"/>
  <c r="C25" i="11"/>
  <c r="C22" i="7"/>
  <c r="C22" i="8" s="1"/>
  <c r="L22" i="11"/>
  <c r="H29" i="9"/>
  <c r="M29" i="12"/>
  <c r="AB16" i="1"/>
  <c r="G20" i="11"/>
  <c r="E28" i="10"/>
  <c r="I24" i="10"/>
  <c r="J25" i="6"/>
  <c r="E28" i="11"/>
  <c r="G29" i="7"/>
  <c r="G29" i="8" s="1"/>
  <c r="O24" i="11"/>
  <c r="I30" i="6"/>
  <c r="K27" i="12"/>
  <c r="C23" i="12"/>
  <c r="F30" i="7"/>
  <c r="F30" i="8" s="1"/>
  <c r="G30" i="7"/>
  <c r="G30" i="8" s="1"/>
  <c r="E30" i="10"/>
  <c r="D26" i="11"/>
  <c r="F30" i="12"/>
  <c r="G30" i="11"/>
  <c r="K27" i="6"/>
  <c r="K26" i="12"/>
  <c r="D26" i="10"/>
  <c r="E30" i="7"/>
  <c r="E30" i="8" s="1"/>
  <c r="G29" i="10"/>
  <c r="M20" i="10"/>
  <c r="E30" i="11"/>
  <c r="G30" i="6"/>
  <c r="O24" i="6"/>
  <c r="L23" i="6"/>
  <c r="D26" i="12"/>
  <c r="D25" i="10"/>
  <c r="L28" i="6"/>
  <c r="N25" i="10"/>
  <c r="O23" i="9"/>
  <c r="L22" i="7"/>
  <c r="L22" i="8" s="1"/>
  <c r="D26" i="7"/>
  <c r="D26" i="8" s="1"/>
  <c r="H30" i="10"/>
  <c r="E31" i="6"/>
  <c r="C29" i="6"/>
  <c r="L20" i="7"/>
  <c r="L20" i="8" s="1"/>
  <c r="N25" i="9"/>
  <c r="E30" i="12"/>
  <c r="H22" i="9"/>
  <c r="D25" i="9"/>
  <c r="E23" i="12"/>
  <c r="N26" i="6"/>
  <c r="O23" i="12"/>
  <c r="G29" i="12"/>
  <c r="L22" i="10"/>
  <c r="H30" i="11"/>
  <c r="M30" i="11"/>
  <c r="O23" i="11"/>
  <c r="M30" i="12"/>
  <c r="F28" i="12"/>
  <c r="K26" i="9"/>
  <c r="O23" i="10"/>
  <c r="G29" i="9"/>
  <c r="K26" i="10"/>
  <c r="L22" i="9"/>
  <c r="H30" i="12"/>
  <c r="J21" i="12"/>
  <c r="M31" i="6"/>
  <c r="F28" i="7"/>
  <c r="F28" i="8" s="1"/>
  <c r="M30" i="6"/>
  <c r="G20" i="9"/>
  <c r="J22" i="9"/>
  <c r="H27" i="10"/>
  <c r="N29" i="6"/>
  <c r="O22" i="12"/>
  <c r="F29" i="12"/>
  <c r="K30" i="11"/>
  <c r="L20" i="9"/>
  <c r="O30" i="9"/>
  <c r="M20" i="9"/>
  <c r="E24" i="12"/>
  <c r="O22" i="7"/>
  <c r="O22" i="8" s="1"/>
  <c r="H27" i="11"/>
  <c r="L20" i="11"/>
  <c r="M20" i="7"/>
  <c r="M20" i="8" s="1"/>
  <c r="N26" i="10"/>
  <c r="K25" i="11"/>
  <c r="D24" i="6"/>
  <c r="I24" i="9"/>
  <c r="J24" i="9"/>
  <c r="C21" i="6"/>
  <c r="H20" i="9"/>
  <c r="I24" i="12"/>
  <c r="J30" i="7"/>
  <c r="J30" i="8" s="1"/>
  <c r="F22" i="11"/>
  <c r="G28" i="12"/>
  <c r="E21" i="12"/>
  <c r="M21" i="7"/>
  <c r="M21" i="8" s="1"/>
  <c r="J24" i="11"/>
  <c r="C25" i="10"/>
  <c r="H30" i="6"/>
  <c r="M29" i="11"/>
  <c r="M20" i="11"/>
  <c r="M28" i="7"/>
  <c r="M28" i="8" s="1"/>
  <c r="M30" i="9"/>
  <c r="J25" i="11"/>
  <c r="F29" i="6"/>
  <c r="G28" i="9"/>
  <c r="H20" i="7"/>
  <c r="H20" i="8" s="1"/>
  <c r="M21" i="12"/>
  <c r="E27" i="12"/>
  <c r="H29" i="12"/>
  <c r="M29" i="10"/>
  <c r="E29" i="6"/>
  <c r="E27" i="10"/>
  <c r="G20" i="10"/>
  <c r="E21" i="9"/>
  <c r="I26" i="10"/>
  <c r="J24" i="12"/>
  <c r="C25" i="9"/>
  <c r="L30" i="10"/>
  <c r="M20" i="12"/>
  <c r="M28" i="10"/>
  <c r="M30" i="10"/>
  <c r="N26" i="12"/>
  <c r="H28" i="7"/>
  <c r="H28" i="8" s="1"/>
  <c r="H20" i="10"/>
  <c r="L25" i="10"/>
  <c r="F29" i="11"/>
  <c r="F30" i="6"/>
  <c r="G20" i="12"/>
  <c r="F23" i="6"/>
  <c r="G28" i="10"/>
  <c r="E28" i="7"/>
  <c r="E28" i="8" s="1"/>
  <c r="J25" i="12"/>
  <c r="E22" i="6"/>
  <c r="F21" i="11"/>
  <c r="H27" i="9"/>
  <c r="E25" i="6"/>
  <c r="M28" i="12"/>
  <c r="N26" i="7"/>
  <c r="N26" i="8" s="1"/>
  <c r="N28" i="11"/>
  <c r="H20" i="11"/>
  <c r="L25" i="9"/>
  <c r="M23" i="12"/>
  <c r="I26" i="9"/>
  <c r="E29" i="9"/>
  <c r="F21" i="10"/>
  <c r="J22" i="10"/>
  <c r="F29" i="7"/>
  <c r="F29" i="8" s="1"/>
  <c r="O21" i="10"/>
  <c r="L26" i="11"/>
  <c r="H28" i="6"/>
  <c r="L30" i="9"/>
  <c r="O31" i="6"/>
  <c r="E24" i="7"/>
  <c r="E24" i="8" s="1"/>
  <c r="M28" i="11"/>
  <c r="O23" i="6"/>
  <c r="J25" i="10"/>
  <c r="N26" i="9"/>
  <c r="K25" i="10"/>
  <c r="G29" i="6"/>
  <c r="L25" i="12"/>
  <c r="J22" i="12"/>
  <c r="O21" i="7"/>
  <c r="O21" i="8" s="1"/>
  <c r="I27" i="6"/>
  <c r="J22" i="7"/>
  <c r="J22" i="8" s="1"/>
  <c r="C20" i="10"/>
  <c r="L27" i="6"/>
  <c r="F21" i="12"/>
  <c r="J30" i="12"/>
  <c r="C20" i="11"/>
  <c r="O21" i="11"/>
  <c r="L26" i="12"/>
  <c r="H27" i="12"/>
  <c r="L30" i="11"/>
  <c r="O30" i="10"/>
  <c r="M29" i="6"/>
  <c r="F22" i="12"/>
  <c r="J25" i="7"/>
  <c r="J25" i="8" s="1"/>
  <c r="N27" i="6"/>
  <c r="N28" i="9"/>
  <c r="K25" i="12"/>
  <c r="G28" i="11"/>
  <c r="I26" i="12"/>
  <c r="D23" i="7"/>
  <c r="D23" i="8" s="1"/>
  <c r="L25" i="11"/>
  <c r="M23" i="9"/>
  <c r="O21" i="9"/>
  <c r="L26" i="6"/>
  <c r="E29" i="12"/>
  <c r="F21" i="9"/>
  <c r="K28" i="7"/>
  <c r="K28" i="8" s="1"/>
  <c r="C20" i="9"/>
  <c r="O21" i="12"/>
  <c r="L26" i="9"/>
  <c r="O22" i="9"/>
  <c r="F22" i="7"/>
  <c r="F22" i="8" s="1"/>
  <c r="J25" i="9"/>
  <c r="N28" i="12"/>
  <c r="K26" i="6"/>
  <c r="J31" i="6"/>
  <c r="E30" i="6"/>
  <c r="H29" i="6"/>
  <c r="M23" i="10"/>
  <c r="E29" i="10"/>
  <c r="J23" i="6"/>
  <c r="D23" i="9"/>
  <c r="H28" i="10"/>
  <c r="E21" i="10"/>
  <c r="D23" i="12"/>
  <c r="H28" i="9"/>
  <c r="E21" i="7"/>
  <c r="E21" i="8" s="1"/>
  <c r="M24" i="6"/>
  <c r="I26" i="7"/>
  <c r="I26" i="8" s="1"/>
  <c r="E29" i="11"/>
  <c r="F22" i="6"/>
  <c r="F29" i="10"/>
  <c r="J30" i="11"/>
  <c r="O25" i="9"/>
  <c r="K28" i="10"/>
  <c r="C20" i="7"/>
  <c r="C20" i="8" s="1"/>
  <c r="L26" i="10"/>
  <c r="L31" i="6"/>
  <c r="O30" i="12"/>
  <c r="E24" i="10"/>
  <c r="O22" i="10"/>
  <c r="F22" i="10"/>
  <c r="N28" i="7"/>
  <c r="N28" i="8" s="1"/>
  <c r="K25" i="9"/>
  <c r="H28" i="11"/>
  <c r="H21" i="6"/>
  <c r="D23" i="11"/>
  <c r="M23" i="7"/>
  <c r="M23" i="8" s="1"/>
  <c r="J30" i="10"/>
  <c r="L30" i="12"/>
  <c r="O30" i="11"/>
  <c r="E24" i="9"/>
  <c r="D21" i="7"/>
  <c r="D21" i="8" s="1"/>
  <c r="G23" i="7"/>
  <c r="G23" i="8" s="1"/>
  <c r="H23" i="7"/>
  <c r="H23" i="8" s="1"/>
  <c r="H25" i="12"/>
  <c r="K21" i="12"/>
  <c r="N22" i="7"/>
  <c r="N22" i="8" s="1"/>
  <c r="F25" i="10"/>
  <c r="G24" i="11"/>
  <c r="M24" i="9"/>
  <c r="K29" i="7"/>
  <c r="K29" i="8" s="1"/>
  <c r="J27" i="11"/>
  <c r="I21" i="6"/>
  <c r="D24" i="7"/>
  <c r="D24" i="8" s="1"/>
  <c r="M25" i="9"/>
  <c r="N23" i="9"/>
  <c r="F26" i="6"/>
  <c r="K21" i="6"/>
  <c r="D28" i="12"/>
  <c r="K29" i="9"/>
  <c r="F26" i="7"/>
  <c r="F26" i="8" s="1"/>
  <c r="J27" i="10"/>
  <c r="I20" i="10"/>
  <c r="E23" i="10"/>
  <c r="M25" i="7"/>
  <c r="M25" i="8" s="1"/>
  <c r="N24" i="6"/>
  <c r="F25" i="12"/>
  <c r="O26" i="6"/>
  <c r="K28" i="9"/>
  <c r="C22" i="10"/>
  <c r="D24" i="12"/>
  <c r="G25" i="6"/>
  <c r="M24" i="11"/>
  <c r="K30" i="6"/>
  <c r="J22" i="6"/>
  <c r="F26" i="11"/>
  <c r="J27" i="9"/>
  <c r="K22" i="6"/>
  <c r="L21" i="7"/>
  <c r="L21" i="8" s="1"/>
  <c r="C22" i="11"/>
  <c r="G24" i="9"/>
  <c r="E26" i="12"/>
  <c r="C31" i="6"/>
  <c r="J24" i="6"/>
  <c r="J27" i="12"/>
  <c r="H21" i="7"/>
  <c r="H21" i="8" s="1"/>
  <c r="C22" i="12"/>
  <c r="D20" i="10"/>
  <c r="N30" i="12"/>
  <c r="G24" i="7"/>
  <c r="G24" i="8" s="1"/>
  <c r="O26" i="11"/>
  <c r="E20" i="11"/>
  <c r="E27" i="6"/>
  <c r="I27" i="7"/>
  <c r="I27" i="8" s="1"/>
  <c r="I27" i="9"/>
  <c r="D27" i="10"/>
  <c r="L29" i="12"/>
  <c r="L21" i="9"/>
  <c r="H24" i="11"/>
  <c r="D27" i="9"/>
  <c r="L29" i="10"/>
  <c r="J29" i="6"/>
  <c r="K22" i="10"/>
  <c r="D23" i="6"/>
  <c r="H23" i="12"/>
  <c r="D28" i="9"/>
  <c r="E20" i="12"/>
  <c r="I21" i="12"/>
  <c r="I27" i="11"/>
  <c r="O26" i="9"/>
  <c r="L21" i="11"/>
  <c r="H24" i="7"/>
  <c r="H24" i="8" s="1"/>
  <c r="L21" i="12"/>
  <c r="H24" i="12"/>
  <c r="D27" i="11"/>
  <c r="L29" i="7"/>
  <c r="L29" i="8" s="1"/>
  <c r="J21" i="6"/>
  <c r="N21" i="12"/>
  <c r="J28" i="7"/>
  <c r="J28" i="8" s="1"/>
  <c r="K30" i="9"/>
  <c r="D22" i="9"/>
  <c r="H23" i="10"/>
  <c r="D28" i="10"/>
  <c r="E21" i="6"/>
  <c r="I21" i="9"/>
  <c r="M23" i="6"/>
  <c r="M24" i="7"/>
  <c r="M24" i="8" s="1"/>
  <c r="I28" i="6"/>
  <c r="H24" i="10"/>
  <c r="D28" i="6"/>
  <c r="M25" i="11"/>
  <c r="J20" i="7"/>
  <c r="J20" i="8" s="1"/>
  <c r="N23" i="12"/>
  <c r="O25" i="12"/>
  <c r="K20" i="12"/>
  <c r="G24" i="6"/>
  <c r="K30" i="10"/>
  <c r="H23" i="9"/>
  <c r="D28" i="11"/>
  <c r="I21" i="11"/>
  <c r="M24" i="10"/>
  <c r="K29" i="10"/>
  <c r="J21" i="9"/>
  <c r="I28" i="11"/>
  <c r="O20" i="10"/>
  <c r="O20" i="11"/>
  <c r="O20" i="7"/>
  <c r="O20" i="8" s="1"/>
  <c r="O28" i="10"/>
  <c r="O28" i="9"/>
  <c r="F23" i="11"/>
  <c r="F23" i="10"/>
  <c r="F23" i="12"/>
  <c r="F24" i="6"/>
  <c r="I25" i="9"/>
  <c r="I25" i="11"/>
  <c r="I25" i="12"/>
  <c r="L23" i="12"/>
  <c r="L24" i="6"/>
  <c r="L23" i="11"/>
  <c r="D29" i="9"/>
  <c r="D29" i="7"/>
  <c r="D29" i="8" s="1"/>
  <c r="D30" i="6"/>
  <c r="I24" i="6"/>
  <c r="I23" i="10"/>
  <c r="I23" i="9"/>
  <c r="I23" i="11"/>
  <c r="C26" i="9"/>
  <c r="C27" i="6"/>
  <c r="N29" i="11"/>
  <c r="N24" i="9"/>
  <c r="L23" i="9"/>
  <c r="N29" i="12"/>
  <c r="O28" i="11"/>
  <c r="O20" i="12"/>
  <c r="K23" i="11"/>
  <c r="K24" i="6"/>
  <c r="K23" i="12"/>
  <c r="G26" i="12"/>
  <c r="G26" i="11"/>
  <c r="G26" i="10"/>
  <c r="G26" i="9"/>
  <c r="C30" i="11"/>
  <c r="C30" i="9"/>
  <c r="C30" i="12"/>
  <c r="C24" i="12"/>
  <c r="C24" i="10"/>
  <c r="C24" i="9"/>
  <c r="C24" i="11"/>
  <c r="D31" i="6"/>
  <c r="D30" i="11"/>
  <c r="D30" i="10"/>
  <c r="D30" i="7"/>
  <c r="D30" i="8" s="1"/>
  <c r="N24" i="11"/>
  <c r="N24" i="10"/>
  <c r="N25" i="6"/>
  <c r="D21" i="9"/>
  <c r="D21" i="11"/>
  <c r="D21" i="10"/>
  <c r="H27" i="6"/>
  <c r="H26" i="10"/>
  <c r="H26" i="9"/>
  <c r="N21" i="9"/>
  <c r="N22" i="6"/>
  <c r="N29" i="9"/>
  <c r="N29" i="10"/>
  <c r="H26" i="6"/>
  <c r="H25" i="10"/>
  <c r="N20" i="12"/>
  <c r="N20" i="7"/>
  <c r="N20" i="8" s="1"/>
  <c r="N20" i="11"/>
  <c r="N20" i="9"/>
  <c r="N20" i="10"/>
  <c r="N30" i="7"/>
  <c r="N30" i="8" s="1"/>
  <c r="N30" i="11"/>
  <c r="N31" i="6"/>
  <c r="N30" i="9"/>
  <c r="I22" i="7"/>
  <c r="I22" i="8" s="1"/>
  <c r="I22" i="12"/>
  <c r="I22" i="11"/>
  <c r="I22" i="9"/>
  <c r="E25" i="11"/>
  <c r="E25" i="7"/>
  <c r="E25" i="8" s="1"/>
  <c r="E25" i="9"/>
  <c r="E25" i="12"/>
  <c r="M28" i="6"/>
  <c r="M27" i="9"/>
  <c r="M27" i="11"/>
  <c r="M27" i="7"/>
  <c r="M27" i="8" s="1"/>
  <c r="M27" i="10"/>
  <c r="I30" i="9"/>
  <c r="I30" i="11"/>
  <c r="I30" i="10"/>
  <c r="J26" i="9"/>
  <c r="J26" i="10"/>
  <c r="J27" i="6"/>
  <c r="H22" i="6"/>
  <c r="H21" i="9"/>
  <c r="H21" i="12"/>
  <c r="H21" i="10"/>
  <c r="M22" i="12"/>
  <c r="M22" i="9"/>
  <c r="M22" i="7"/>
  <c r="M22" i="8" s="1"/>
  <c r="C28" i="6"/>
  <c r="C27" i="9"/>
  <c r="C27" i="11"/>
  <c r="C27" i="12"/>
  <c r="C27" i="10"/>
  <c r="J29" i="9"/>
  <c r="J29" i="12"/>
  <c r="J29" i="7"/>
  <c r="J29" i="8" s="1"/>
  <c r="J30" i="6"/>
  <c r="K22" i="9"/>
  <c r="K22" i="12"/>
  <c r="K22" i="11"/>
  <c r="G25" i="10"/>
  <c r="G25" i="12"/>
  <c r="G26" i="6"/>
  <c r="O27" i="12"/>
  <c r="O27" i="9"/>
  <c r="O28" i="6"/>
  <c r="D21" i="6"/>
  <c r="D20" i="9"/>
  <c r="N22" i="9"/>
  <c r="N22" i="10"/>
  <c r="N23" i="6"/>
  <c r="L23" i="7"/>
  <c r="L23" i="8" s="1"/>
  <c r="I23" i="12"/>
  <c r="D30" i="9"/>
  <c r="C26" i="10"/>
  <c r="J29" i="10"/>
  <c r="H26" i="11"/>
  <c r="E26" i="6"/>
  <c r="N21" i="10"/>
  <c r="J26" i="11"/>
  <c r="N29" i="7"/>
  <c r="N29" i="8" s="1"/>
  <c r="C25" i="6"/>
  <c r="G25" i="7"/>
  <c r="G25" i="8" s="1"/>
  <c r="D30" i="12"/>
  <c r="C26" i="11"/>
  <c r="O28" i="12"/>
  <c r="J29" i="11"/>
  <c r="O21" i="6"/>
  <c r="N21" i="6"/>
  <c r="D29" i="11"/>
  <c r="K23" i="6"/>
  <c r="O28" i="7"/>
  <c r="O28" i="8" s="1"/>
  <c r="I22" i="10"/>
  <c r="O29" i="6"/>
  <c r="I23" i="7"/>
  <c r="I23" i="8" s="1"/>
  <c r="C27" i="7"/>
  <c r="C27" i="8" s="1"/>
  <c r="N24" i="7"/>
  <c r="N24" i="8" s="1"/>
  <c r="H26" i="7"/>
  <c r="H26" i="8" s="1"/>
  <c r="I23" i="6"/>
  <c r="E25" i="10"/>
  <c r="J26" i="12"/>
  <c r="C24" i="7"/>
  <c r="C24" i="8" s="1"/>
  <c r="D22" i="6"/>
  <c r="H26" i="12"/>
  <c r="N21" i="11"/>
  <c r="G25" i="9"/>
  <c r="O27" i="7"/>
  <c r="O27" i="8" s="1"/>
  <c r="I30" i="12"/>
  <c r="D20" i="11"/>
  <c r="H25" i="9"/>
  <c r="C26" i="12"/>
  <c r="I25" i="10"/>
  <c r="O20" i="9"/>
  <c r="K23" i="7"/>
  <c r="K23" i="8" s="1"/>
  <c r="D29" i="12"/>
  <c r="F23" i="9"/>
  <c r="G25" i="11"/>
  <c r="O27" i="10"/>
  <c r="I30" i="7"/>
  <c r="I30" i="8" s="1"/>
  <c r="D20" i="7"/>
  <c r="D20" i="8" s="1"/>
  <c r="H25" i="7"/>
  <c r="H25" i="8" s="1"/>
  <c r="C26" i="7"/>
  <c r="C26" i="8" s="1"/>
  <c r="M22" i="10"/>
  <c r="I25" i="7"/>
  <c r="I25" i="8" s="1"/>
  <c r="C30" i="10"/>
  <c r="N22" i="12"/>
  <c r="K23" i="9"/>
  <c r="G26" i="7"/>
  <c r="G26" i="8" s="1"/>
  <c r="D29" i="10"/>
  <c r="L22" i="6"/>
  <c r="H24" i="9"/>
  <c r="D27" i="7"/>
  <c r="D27" i="8" s="1"/>
  <c r="L30" i="6"/>
  <c r="I20" i="12"/>
  <c r="E23" i="9"/>
  <c r="M25" i="10"/>
  <c r="J20" i="11"/>
  <c r="K28" i="11"/>
  <c r="D24" i="10"/>
  <c r="D29" i="6"/>
  <c r="I21" i="10"/>
  <c r="K29" i="12"/>
  <c r="J23" i="7"/>
  <c r="J23" i="8" s="1"/>
  <c r="F27" i="6"/>
  <c r="K21" i="10"/>
  <c r="I29" i="6"/>
  <c r="L29" i="11"/>
  <c r="I20" i="9"/>
  <c r="E24" i="6"/>
  <c r="M25" i="12"/>
  <c r="J20" i="12"/>
  <c r="N23" i="7"/>
  <c r="N23" i="8" s="1"/>
  <c r="F25" i="7"/>
  <c r="F25" i="8" s="1"/>
  <c r="J28" i="12"/>
  <c r="O25" i="11"/>
  <c r="K28" i="12"/>
  <c r="K20" i="9"/>
  <c r="G23" i="11"/>
  <c r="K30" i="7"/>
  <c r="K30" i="8" s="1"/>
  <c r="D22" i="11"/>
  <c r="D24" i="9"/>
  <c r="O26" i="10"/>
  <c r="E20" i="10"/>
  <c r="I21" i="7"/>
  <c r="I21" i="8" s="1"/>
  <c r="E26" i="9"/>
  <c r="J21" i="7"/>
  <c r="J21" i="8" s="1"/>
  <c r="J23" i="10"/>
  <c r="F26" i="12"/>
  <c r="K21" i="11"/>
  <c r="I28" i="9"/>
  <c r="J28" i="11"/>
  <c r="K20" i="11"/>
  <c r="G23" i="10"/>
  <c r="K31" i="6"/>
  <c r="C23" i="6"/>
  <c r="O26" i="7"/>
  <c r="O26" i="8" s="1"/>
  <c r="M25" i="6"/>
  <c r="E26" i="11"/>
  <c r="I27" i="12"/>
  <c r="J28" i="6"/>
  <c r="J20" i="9"/>
  <c r="N23" i="10"/>
  <c r="F25" i="9"/>
  <c r="J28" i="9"/>
  <c r="O25" i="7"/>
  <c r="O25" i="8" s="1"/>
  <c r="K20" i="7"/>
  <c r="K20" i="8" s="1"/>
  <c r="G23" i="12"/>
  <c r="D22" i="10"/>
  <c r="H24" i="6"/>
  <c r="D25" i="6"/>
  <c r="G24" i="12"/>
  <c r="O26" i="12"/>
  <c r="E20" i="7"/>
  <c r="E20" i="8" s="1"/>
  <c r="E26" i="7"/>
  <c r="E26" i="8" s="1"/>
  <c r="J21" i="10"/>
  <c r="J23" i="11"/>
  <c r="F26" i="10"/>
  <c r="K21" i="9"/>
  <c r="I28" i="12"/>
  <c r="D22" i="7"/>
  <c r="D22" i="8" s="1"/>
  <c r="AW14" i="4"/>
  <c r="O32" i="5"/>
  <c r="H19" i="7"/>
  <c r="H19" i="8" s="1"/>
  <c r="H19" i="12"/>
  <c r="H19" i="9"/>
  <c r="H19" i="10"/>
  <c r="H20" i="6"/>
  <c r="H19" i="11"/>
  <c r="K19" i="7"/>
  <c r="K19" i="8" s="1"/>
  <c r="K20" i="6"/>
  <c r="K19" i="11"/>
  <c r="K19" i="10"/>
  <c r="K19" i="9"/>
  <c r="K19" i="12"/>
  <c r="L20" i="6"/>
  <c r="L19" i="12"/>
  <c r="L19" i="9"/>
  <c r="L19" i="7"/>
  <c r="L19" i="8" s="1"/>
  <c r="L19" i="10"/>
  <c r="L19" i="11"/>
  <c r="AM14" i="4"/>
  <c r="E32" i="5"/>
  <c r="O19" i="12"/>
  <c r="O20" i="6"/>
  <c r="O19" i="10"/>
  <c r="O19" i="11"/>
  <c r="O19" i="9"/>
  <c r="O19" i="7"/>
  <c r="O19" i="8" s="1"/>
  <c r="C32" i="5"/>
  <c r="AK14" i="4"/>
  <c r="AQ14" i="4"/>
  <c r="I32" i="5"/>
  <c r="J32" i="5"/>
  <c r="AR14" i="4"/>
  <c r="M19" i="7"/>
  <c r="M19" i="8" s="1"/>
  <c r="M19" i="12"/>
  <c r="M19" i="10"/>
  <c r="M19" i="11"/>
  <c r="M19" i="9"/>
  <c r="M20" i="6"/>
  <c r="D32" i="5"/>
  <c r="AL14" i="4"/>
  <c r="AN14" i="4"/>
  <c r="F32" i="5"/>
  <c r="AO14" i="4"/>
  <c r="G32" i="5"/>
  <c r="N19" i="7"/>
  <c r="N19" i="8" s="1"/>
  <c r="N19" i="9"/>
  <c r="N19" i="12"/>
  <c r="N19" i="10"/>
  <c r="N20" i="6"/>
  <c r="N19" i="11"/>
  <c r="I19" i="7"/>
  <c r="I19" i="8" s="1"/>
  <c r="I20" i="6"/>
  <c r="I19" i="12"/>
  <c r="I19" i="11"/>
  <c r="I19" i="10"/>
  <c r="I19" i="9"/>
  <c r="J20" i="6"/>
  <c r="J19" i="7"/>
  <c r="J19" i="8" s="1"/>
  <c r="J19" i="11"/>
  <c r="J19" i="9"/>
  <c r="J19" i="10"/>
  <c r="J19" i="12"/>
  <c r="C19" i="7"/>
  <c r="C19" i="8" s="1"/>
  <c r="C20" i="6"/>
  <c r="C19" i="11"/>
  <c r="C19" i="12"/>
  <c r="C19" i="10"/>
  <c r="C19" i="9"/>
  <c r="AV14" i="4"/>
  <c r="N32" i="5"/>
  <c r="E19" i="9"/>
  <c r="E19" i="11"/>
  <c r="E19" i="10"/>
  <c r="E19" i="12"/>
  <c r="E19" i="7"/>
  <c r="E19" i="8" s="1"/>
  <c r="E20" i="6"/>
  <c r="H32" i="5"/>
  <c r="AP14" i="4"/>
  <c r="D20" i="6"/>
  <c r="D19" i="9"/>
  <c r="D19" i="10"/>
  <c r="D19" i="12"/>
  <c r="D19" i="7"/>
  <c r="D19" i="8" s="1"/>
  <c r="D19" i="11"/>
  <c r="AU14" i="4"/>
  <c r="M32" i="5"/>
  <c r="G20" i="6"/>
  <c r="G19" i="11"/>
  <c r="G19" i="9"/>
  <c r="G19" i="10"/>
  <c r="G19" i="7"/>
  <c r="G19" i="8" s="1"/>
  <c r="G19" i="12"/>
  <c r="L32" i="5"/>
  <c r="AT14" i="4"/>
  <c r="F19" i="12"/>
  <c r="F19" i="9"/>
  <c r="F19" i="11"/>
  <c r="F19" i="7"/>
  <c r="F19" i="8" s="1"/>
  <c r="F20" i="6"/>
  <c r="F19" i="10"/>
  <c r="AS14" i="4"/>
  <c r="K32" i="5"/>
  <c r="J17" i="5"/>
  <c r="E17" i="5"/>
  <c r="M17" i="5"/>
  <c r="L17" i="5"/>
  <c r="O17" i="5"/>
  <c r="H17" i="5"/>
  <c r="D17" i="5"/>
  <c r="N17" i="5"/>
  <c r="I17" i="5"/>
  <c r="F17" i="5"/>
  <c r="G17" i="5"/>
  <c r="K17" i="5"/>
  <c r="R4" i="5" l="1" a="1"/>
  <c r="AS4" i="4"/>
  <c r="AS13" i="4" s="1"/>
  <c r="AO4" i="4"/>
  <c r="AO13" i="4" s="1"/>
  <c r="AN4" i="4"/>
  <c r="AN13" i="4" s="1"/>
  <c r="AQ4" i="4"/>
  <c r="AQ13" i="4" s="1"/>
  <c r="AV4" i="4"/>
  <c r="AV13" i="4" s="1"/>
  <c r="AL4" i="4"/>
  <c r="AL13" i="4" s="1"/>
  <c r="AP4" i="4"/>
  <c r="AP13" i="4" s="1"/>
  <c r="AW4" i="4"/>
  <c r="AW13" i="4" s="1"/>
  <c r="AT4" i="4"/>
  <c r="AT13" i="4" s="1"/>
  <c r="AU4" i="4"/>
  <c r="AU13" i="4" s="1"/>
  <c r="AM4" i="4"/>
  <c r="AM13" i="4" s="1"/>
  <c r="AR4" i="4"/>
  <c r="AR13" i="4" s="1"/>
  <c r="N31" i="7"/>
  <c r="N31" i="8" s="1"/>
  <c r="N32" i="6"/>
  <c r="N31" i="12"/>
  <c r="N31" i="11"/>
  <c r="N31" i="9"/>
  <c r="N31" i="10"/>
  <c r="D31" i="9"/>
  <c r="D31" i="12"/>
  <c r="D31" i="7"/>
  <c r="D31" i="8" s="1"/>
  <c r="D31" i="11"/>
  <c r="D32" i="6"/>
  <c r="D31" i="10"/>
  <c r="K31" i="7"/>
  <c r="K31" i="8" s="1"/>
  <c r="K31" i="9"/>
  <c r="K31" i="10"/>
  <c r="K32" i="6"/>
  <c r="K31" i="12"/>
  <c r="K31" i="11"/>
  <c r="L31" i="10"/>
  <c r="L31" i="12"/>
  <c r="L31" i="11"/>
  <c r="L31" i="9"/>
  <c r="L31" i="7"/>
  <c r="L31" i="8" s="1"/>
  <c r="L32" i="6"/>
  <c r="H32" i="6"/>
  <c r="H31" i="7"/>
  <c r="H31" i="8" s="1"/>
  <c r="H31" i="10"/>
  <c r="H31" i="11"/>
  <c r="H31" i="12"/>
  <c r="H31" i="9"/>
  <c r="G32" i="6"/>
  <c r="G31" i="10"/>
  <c r="G31" i="7"/>
  <c r="G31" i="8" s="1"/>
  <c r="G31" i="9"/>
  <c r="G31" i="12"/>
  <c r="G31" i="11"/>
  <c r="E31" i="11"/>
  <c r="E32" i="6"/>
  <c r="E31" i="7"/>
  <c r="E31" i="8" s="1"/>
  <c r="E31" i="10"/>
  <c r="E31" i="12"/>
  <c r="E31" i="9"/>
  <c r="M31" i="7"/>
  <c r="M31" i="8" s="1"/>
  <c r="M32" i="6"/>
  <c r="M31" i="9"/>
  <c r="M31" i="10"/>
  <c r="M31" i="11"/>
  <c r="M31" i="12"/>
  <c r="C32" i="6"/>
  <c r="C31" i="12"/>
  <c r="C31" i="11"/>
  <c r="C31" i="9"/>
  <c r="C31" i="10"/>
  <c r="C31" i="7"/>
  <c r="C31" i="8" s="1"/>
  <c r="J31" i="12"/>
  <c r="J31" i="9"/>
  <c r="J31" i="10"/>
  <c r="J32" i="6"/>
  <c r="J31" i="11"/>
  <c r="J31" i="7"/>
  <c r="J31" i="8" s="1"/>
  <c r="I31" i="7"/>
  <c r="I31" i="8" s="1"/>
  <c r="I31" i="12"/>
  <c r="I31" i="11"/>
  <c r="I32" i="6"/>
  <c r="I31" i="9"/>
  <c r="I31" i="10"/>
  <c r="F31" i="7"/>
  <c r="F31" i="8" s="1"/>
  <c r="F32" i="6"/>
  <c r="F31" i="11"/>
  <c r="F31" i="10"/>
  <c r="F31" i="12"/>
  <c r="F31" i="9"/>
  <c r="O32" i="6"/>
  <c r="O31" i="12"/>
  <c r="O31" i="7"/>
  <c r="O31" i="8" s="1"/>
  <c r="O31" i="9"/>
  <c r="O31" i="11"/>
  <c r="O31" i="10"/>
  <c r="AZ4" i="4" l="1" a="1"/>
  <c r="S17" i="5"/>
  <c r="S7" i="5"/>
  <c r="S16" i="5"/>
  <c r="S15" i="5"/>
  <c r="S14" i="5"/>
  <c r="S13" i="5"/>
  <c r="S12" i="5"/>
  <c r="S11" i="5"/>
  <c r="S10" i="5"/>
  <c r="S9" i="5"/>
  <c r="S8" i="5"/>
  <c r="R4" i="5"/>
  <c r="S6" i="5" s="1"/>
  <c r="T17" i="5"/>
  <c r="T9" i="5"/>
  <c r="T10" i="5"/>
  <c r="T16" i="5"/>
  <c r="T8" i="5"/>
  <c r="T11" i="5"/>
  <c r="T15" i="5"/>
  <c r="T14" i="5"/>
  <c r="T13" i="5"/>
  <c r="T12" i="5"/>
  <c r="BA9" i="4" l="1"/>
  <c r="BA11" i="4"/>
  <c r="BA12" i="4"/>
  <c r="BA15" i="4"/>
  <c r="BA8" i="4"/>
  <c r="BA10" i="4"/>
  <c r="BA13" i="4"/>
  <c r="BA14" i="4"/>
  <c r="BA16" i="4"/>
  <c r="BA7" i="4"/>
  <c r="AZ4" i="4"/>
  <c r="BB7" i="4" s="1"/>
  <c r="BB15" i="4"/>
  <c r="BB11" i="4"/>
  <c r="BB13" i="4"/>
  <c r="BB8" i="4"/>
  <c r="BB16" i="4"/>
  <c r="BB12" i="4"/>
  <c r="BB14" i="4"/>
  <c r="BB9" i="4"/>
  <c r="BB17" i="4"/>
  <c r="BA17" i="4"/>
  <c r="BB10" i="4"/>
  <c r="S19" i="5"/>
  <c r="T7" i="5"/>
  <c r="BA6" i="4" l="1"/>
  <c r="S62" i="3" l="1"/>
  <c r="S56" i="3"/>
  <c r="S61" i="3"/>
  <c r="S58" i="3"/>
  <c r="S60" i="3"/>
  <c r="S55" i="3"/>
  <c r="S59" i="3"/>
  <c r="S57" i="3"/>
  <c r="R63" i="3"/>
  <c r="S63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<sst xmlns="http://schemas.openxmlformats.org/spreadsheetml/2006/main" count="5281" uniqueCount="199">
  <si>
    <t>FECHA</t>
  </si>
  <si>
    <t>NEMO</t>
  </si>
  <si>
    <t>PRECIO_PROM</t>
  </si>
  <si>
    <t>MONTO</t>
  </si>
  <si>
    <t>NRO_OPERACIONES</t>
  </si>
  <si>
    <t xml:space="preserve">AAPL      </t>
  </si>
  <si>
    <t xml:space="preserve">ABX       </t>
  </si>
  <si>
    <t xml:space="preserve">AMZN      </t>
  </si>
  <si>
    <t xml:space="preserve">GTE       </t>
  </si>
  <si>
    <t xml:space="preserve">BAC       </t>
  </si>
  <si>
    <t xml:space="preserve">C         </t>
  </si>
  <si>
    <t xml:space="preserve">CL        </t>
  </si>
  <si>
    <t xml:space="preserve">GE        </t>
  </si>
  <si>
    <t xml:space="preserve">JNJ       </t>
  </si>
  <si>
    <t xml:space="preserve">PFE       </t>
  </si>
  <si>
    <t xml:space="preserve">SLB       </t>
  </si>
  <si>
    <t xml:space="preserve">GURU      </t>
  </si>
  <si>
    <t xml:space="preserve">MSFT      </t>
  </si>
  <si>
    <t xml:space="preserve">SDIV      </t>
  </si>
  <si>
    <t xml:space="preserve">BBH       </t>
  </si>
  <si>
    <t xml:space="preserve">BRF       </t>
  </si>
  <si>
    <t xml:space="preserve">FB        </t>
  </si>
  <si>
    <t xml:space="preserve">GDX       </t>
  </si>
  <si>
    <t xml:space="preserve">GDXJ      </t>
  </si>
  <si>
    <t xml:space="preserve">GOOG      </t>
  </si>
  <si>
    <t xml:space="preserve">GOOGL     </t>
  </si>
  <si>
    <t xml:space="preserve">MOAT      </t>
  </si>
  <si>
    <t xml:space="preserve">MOO       </t>
  </si>
  <si>
    <t xml:space="preserve">PG        </t>
  </si>
  <si>
    <t xml:space="preserve">PPH       </t>
  </si>
  <si>
    <t xml:space="preserve">RSX       </t>
  </si>
  <si>
    <t xml:space="preserve">SPFF      </t>
  </si>
  <si>
    <t xml:space="preserve">WMT       </t>
  </si>
  <si>
    <t xml:space="preserve">XOM       </t>
  </si>
  <si>
    <t xml:space="preserve">            1.400.554</t>
  </si>
  <si>
    <t xml:space="preserve">OIH       </t>
  </si>
  <si>
    <t xml:space="preserve">JPM       </t>
  </si>
  <si>
    <t xml:space="preserve">            3.285.500</t>
  </si>
  <si>
    <t xml:space="preserve">GS        </t>
  </si>
  <si>
    <t xml:space="preserve">         13.377.059</t>
  </si>
  <si>
    <t>CENCOSUDCO</t>
  </si>
  <si>
    <t>CFMITNIPCO</t>
  </si>
  <si>
    <t xml:space="preserve">CHILECO   </t>
  </si>
  <si>
    <t xml:space="preserve">CSPX      </t>
  </si>
  <si>
    <t xml:space="preserve">            1.853.120</t>
  </si>
  <si>
    <t xml:space="preserve">EIMI      </t>
  </si>
  <si>
    <t xml:space="preserve">ENELAMCO  </t>
  </si>
  <si>
    <t>FALABELLCO</t>
  </si>
  <si>
    <t xml:space="preserve">IB01      </t>
  </si>
  <si>
    <t xml:space="preserve">ISAC      </t>
  </si>
  <si>
    <t xml:space="preserve">IUFS      </t>
  </si>
  <si>
    <t xml:space="preserve">IUIT      </t>
  </si>
  <si>
    <t xml:space="preserve">JPEA      </t>
  </si>
  <si>
    <t xml:space="preserve">SDHA      </t>
  </si>
  <si>
    <t xml:space="preserve">SQMBCO    </t>
  </si>
  <si>
    <t xml:space="preserve">SUAS      </t>
  </si>
  <si>
    <t xml:space="preserve">            1.184.990</t>
  </si>
  <si>
    <t xml:space="preserve">            1.803.191</t>
  </si>
  <si>
    <t xml:space="preserve">EMCA      </t>
  </si>
  <si>
    <t xml:space="preserve">F         </t>
  </si>
  <si>
    <t xml:space="preserve">ICHN      </t>
  </si>
  <si>
    <t xml:space="preserve">IDSE      </t>
  </si>
  <si>
    <t xml:space="preserve">INRA      </t>
  </si>
  <si>
    <t xml:space="preserve">IUES      </t>
  </si>
  <si>
    <t xml:space="preserve">IUHC      </t>
  </si>
  <si>
    <t xml:space="preserve">IWVL      </t>
  </si>
  <si>
    <t xml:space="preserve">NU        </t>
  </si>
  <si>
    <t xml:space="preserve">RBOT      </t>
  </si>
  <si>
    <t xml:space="preserve">SDIA      </t>
  </si>
  <si>
    <t xml:space="preserve">UBER      </t>
  </si>
  <si>
    <t xml:space="preserve">BRKB      </t>
  </si>
  <si>
    <t xml:space="preserve">CBU0      </t>
  </si>
  <si>
    <t xml:space="preserve">CBU7      </t>
  </si>
  <si>
    <t xml:space="preserve">            1.940.956</t>
  </si>
  <si>
    <t xml:space="preserve">EQAC      </t>
  </si>
  <si>
    <t xml:space="preserve">GEHC      </t>
  </si>
  <si>
    <t xml:space="preserve">IJPA      </t>
  </si>
  <si>
    <t xml:space="preserve">LQDA      </t>
  </si>
  <si>
    <t xml:space="preserve">NUAMCO    </t>
  </si>
  <si>
    <t xml:space="preserve">SGLD      </t>
  </si>
  <si>
    <t xml:space="preserve">SPXS      </t>
  </si>
  <si>
    <t xml:space="preserve">VOO       </t>
  </si>
  <si>
    <t xml:space="preserve">            1.158.225</t>
  </si>
  <si>
    <t>Día</t>
  </si>
  <si>
    <t>Mes</t>
  </si>
  <si>
    <t>Año</t>
  </si>
  <si>
    <t>Último</t>
  </si>
  <si>
    <t>Apertura</t>
  </si>
  <si>
    <t>Máximo</t>
  </si>
  <si>
    <t>Mínimo</t>
  </si>
  <si>
    <t>Vol/</t>
  </si>
  <si>
    <t>% var/</t>
  </si>
  <si>
    <t>VARIACIÓN COLCAP</t>
  </si>
  <si>
    <t>COMPARACIÓN MENSUAL COLCAP VS MERCADO GLOBAL COLOMBIANO</t>
  </si>
  <si>
    <t>Mes/Año</t>
  </si>
  <si>
    <t>COLCAP</t>
  </si>
  <si>
    <t>MGC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</si>
  <si>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</si>
  <si>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</si>
  <si>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</si>
  <si>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</si>
  <si>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</si>
  <si>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</si>
  <si>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</si>
  <si>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</si>
  <si>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</si>
  <si>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</si>
  <si>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</si>
  <si>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</si>
  <si>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Promedio</t>
  </si>
  <si>
    <t>Covarianza</t>
  </si>
  <si>
    <t>Desviación</t>
  </si>
  <si>
    <t>Correlación</t>
  </si>
  <si>
    <t>Rango</t>
  </si>
  <si>
    <t>(Máx</t>
  </si>
  <si>
    <t>Mín)</t>
  </si>
  <si>
    <t>Fecha inicial</t>
  </si>
  <si>
    <t>Fecha final</t>
  </si>
  <si>
    <t xml:space="preserve">PRECIO PROMEDIO DE LAS ACCIONES </t>
  </si>
  <si>
    <t>CONSOLIDADO DE LAS VARIACIONES</t>
  </si>
  <si>
    <t>PROYECCIÓN MEDIA MÓVIL MGC</t>
  </si>
  <si>
    <t>AMAZON</t>
  </si>
  <si>
    <t>Años</t>
  </si>
  <si>
    <t>Media móvil 2</t>
  </si>
  <si>
    <t>Media móvil 3</t>
  </si>
  <si>
    <t>AMZN</t>
  </si>
  <si>
    <t xml:space="preserve">Mes </t>
  </si>
  <si>
    <t>AMZN CB Equity</t>
  </si>
  <si>
    <t>Variación</t>
  </si>
  <si>
    <t>AAPL CB Equity</t>
  </si>
  <si>
    <t>Variación2</t>
  </si>
  <si>
    <t>BAC CB Equity</t>
  </si>
  <si>
    <t>Variación3</t>
  </si>
  <si>
    <t>C CB Equity</t>
  </si>
  <si>
    <t>Variación4</t>
  </si>
  <si>
    <t>GE CB Equity</t>
  </si>
  <si>
    <t>Variación5</t>
  </si>
  <si>
    <t>JNJ CB Equity</t>
  </si>
  <si>
    <t>Variación6</t>
  </si>
  <si>
    <t>JPM CB Equity</t>
  </si>
  <si>
    <t>Variación7</t>
  </si>
  <si>
    <t>PFE CB Equity</t>
  </si>
  <si>
    <t>Variación8</t>
  </si>
  <si>
    <t>AAPL</t>
  </si>
  <si>
    <t>N/A</t>
  </si>
  <si>
    <t>BAC</t>
  </si>
  <si>
    <t>C</t>
  </si>
  <si>
    <t>GE</t>
  </si>
  <si>
    <t>JNJ</t>
  </si>
  <si>
    <t>JPM</t>
  </si>
  <si>
    <t>PFE</t>
  </si>
  <si>
    <t>GRÁFICA MGC VS COLCAP (VARIACIÓN)</t>
  </si>
  <si>
    <t>Prom</t>
  </si>
  <si>
    <t>AAPLE</t>
  </si>
  <si>
    <t>BANK OF AMERICA</t>
  </si>
  <si>
    <t>GRÁFICA MGC (VARIACIÓN)</t>
  </si>
  <si>
    <t>CITIGROUP</t>
  </si>
  <si>
    <t>GENERAL ELECTRIC</t>
  </si>
  <si>
    <t>JOHNSON &amp; JOHNSON</t>
  </si>
  <si>
    <t>JPMORGAN CHASE AND CO</t>
  </si>
  <si>
    <t>PFIZER</t>
  </si>
  <si>
    <t>DATOS BVC DE CADA EMPRESA</t>
  </si>
  <si>
    <t>CONSOLIDADO DE VOLÚMENES POR EMPRESA POR AÑO</t>
  </si>
  <si>
    <t>Cantidad</t>
  </si>
  <si>
    <t>Volúmenes</t>
  </si>
  <si>
    <t>Emisor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</si>
  <si>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</si>
  <si>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</si>
  <si>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</si>
  <si>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</si>
  <si>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</si>
  <si>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</si>
  <si>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</si>
  <si>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</si>
  <si>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</si>
  <si>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</si>
  <si>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</si>
  <si>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</si>
  <si>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</si>
  <si>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VOLÚMEN 2010-2012</t>
  </si>
  <si>
    <t>VOLÚMEN 2015-2019</t>
  </si>
  <si>
    <t>TOTAL</t>
  </si>
  <si>
    <t>VOLÚMEN 2012-2015</t>
  </si>
  <si>
    <t>VOLÚMEN 2019-2022</t>
  </si>
  <si>
    <t>JPMORGAN AND CHASE CO</t>
  </si>
  <si>
    <t>PONDERACIÓN EMPRESAS POR NUMERO DE OPERACIONES</t>
  </si>
  <si>
    <t>Empresa</t>
  </si>
  <si>
    <t>Número oper</t>
  </si>
  <si>
    <t>%Participación</t>
  </si>
  <si>
    <t>PONDERACIÓN EMPRESAS POR VOLÚMEN</t>
  </si>
  <si>
    <t>Volúmen</t>
  </si>
  <si>
    <t xml:space="preserve">Volúmen anual negociado MGC </t>
  </si>
  <si>
    <t xml:space="preserve">Operaciones anuales MGC </t>
  </si>
  <si>
    <t>Variación últimos 3 años</t>
  </si>
  <si>
    <t>Media Móvil</t>
  </si>
  <si>
    <t>AÑO 2023</t>
  </si>
  <si>
    <t>Variación de las MM2 y MM3</t>
  </si>
  <si>
    <t xml:space="preserve">Media Móvil </t>
  </si>
  <si>
    <t>JPMORGAN CHASE &amp;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</si>
</sst>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$&quot;\ * #,##0.00_-;\-&quot;$&quot;\ * #,##0.00_-;_-&quot;$&quot;\ * &quot;-&quot;??_-;_-@_-"/>
    <numFmt numFmtId="165" formatCode="_-&quot;$&quot;\ * #,##0_-;\-&quot;$&quot;\ * #,##0_-;_-&quot;$&quot;\ * &quot;-&quot;??_-;_-@_-"/>
    <numFmt numFmtId="166" formatCode="0.0%"/>
    <numFmt numFmtId="167" formatCode="0.0000%"/>
    <numFmt numFmtId="168" formatCode="0.000%"/>
    <numFmt numFmtId="169" formatCode="_-&quot;$&quot;\ * #,##0.0_-;\-&quot;$&quot;\ * #,##0.0_-;_-&quot;$&quot;\ * &quot;-&quot;??_-;_-@_-"/>
    <numFmt numFmtId="170" formatCode="0.0000000%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u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0"/>
      <name val="Times New Roman"/>
      <family val="1"/>
    </font>
    <font>
      <b/>
      <i/>
      <sz val="11"/>
      <color theme="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8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19" fillId="0" borderId="0" xfId="42" applyFont="1" applyAlignment="1">
      <alignment horizontal="center"/>
    </xf>
    <xf numFmtId="0" fontId="20" fillId="35" borderId="0" xfId="0" applyFont="1" applyFill="1" applyAlignment="1">
      <alignment horizontal="center"/>
    </xf>
    <xf numFmtId="164" fontId="20" fillId="35" borderId="0" xfId="42" applyFont="1" applyFill="1" applyAlignment="1">
      <alignment horizontal="center"/>
    </xf>
    <xf numFmtId="164" fontId="19" fillId="0" borderId="0" xfId="0" applyNumberFormat="1" applyFont="1"/>
    <xf numFmtId="166" fontId="19" fillId="0" borderId="0" xfId="43" applyNumberFormat="1" applyFont="1" applyAlignment="1">
      <alignment horizontal="center"/>
    </xf>
    <xf numFmtId="10" fontId="19" fillId="0" borderId="0" xfId="43" applyNumberFormat="1" applyFont="1" applyAlignment="1">
      <alignment horizontal="center"/>
    </xf>
    <xf numFmtId="10" fontId="20" fillId="35" borderId="0" xfId="43" applyNumberFormat="1" applyFont="1" applyFill="1" applyAlignment="1">
      <alignment horizontal="center"/>
    </xf>
    <xf numFmtId="10" fontId="0" fillId="0" borderId="0" xfId="43" applyNumberFormat="1" applyFont="1" applyAlignment="1">
      <alignment horizontal="center"/>
    </xf>
    <xf numFmtId="0" fontId="16" fillId="35" borderId="0" xfId="0" applyFont="1" applyFill="1" applyAlignment="1">
      <alignment horizontal="center"/>
    </xf>
    <xf numFmtId="10" fontId="16" fillId="35" borderId="0" xfId="43" applyNumberFormat="1" applyFont="1" applyFill="1" applyAlignment="1">
      <alignment horizontal="center"/>
    </xf>
    <xf numFmtId="10" fontId="0" fillId="0" borderId="0" xfId="43" applyNumberFormat="1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10" fontId="0" fillId="0" borderId="0" xfId="43" applyNumberFormat="1" applyFont="1"/>
    <xf numFmtId="10" fontId="16" fillId="0" borderId="12" xfId="0" applyNumberFormat="1" applyFont="1" applyBorder="1" applyAlignment="1">
      <alignment horizontal="center"/>
    </xf>
    <xf numFmtId="10" fontId="16" fillId="36" borderId="12" xfId="0" applyNumberFormat="1" applyFont="1" applyFill="1" applyBorder="1" applyAlignment="1">
      <alignment horizontal="center"/>
    </xf>
    <xf numFmtId="167" fontId="20" fillId="35" borderId="0" xfId="43" applyNumberFormat="1" applyFont="1" applyFill="1" applyAlignment="1">
      <alignment horizontal="center"/>
    </xf>
    <xf numFmtId="168" fontId="19" fillId="0" borderId="0" xfId="43" applyNumberFormat="1" applyFont="1" applyAlignment="1">
      <alignment horizontal="center"/>
    </xf>
    <xf numFmtId="0" fontId="21" fillId="0" borderId="11" xfId="0" applyFont="1" applyBorder="1" applyAlignment="1">
      <alignment horizontal="center"/>
    </xf>
    <xf numFmtId="2" fontId="21" fillId="0" borderId="11" xfId="0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2" fontId="22" fillId="0" borderId="0" xfId="0" applyNumberFormat="1" applyFont="1" applyAlignment="1">
      <alignment horizontal="center"/>
    </xf>
    <xf numFmtId="3" fontId="22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center"/>
    </xf>
    <xf numFmtId="0" fontId="23" fillId="33" borderId="0" xfId="0" applyFont="1" applyFill="1" applyAlignment="1">
      <alignment horizontal="center" vertical="center"/>
    </xf>
    <xf numFmtId="14" fontId="23" fillId="33" borderId="0" xfId="0" applyNumberFormat="1" applyFont="1" applyFill="1" applyAlignment="1">
      <alignment horizontal="center" vertical="center"/>
    </xf>
    <xf numFmtId="0" fontId="23" fillId="33" borderId="0" xfId="0" applyFont="1" applyFill="1" applyAlignment="1">
      <alignment horizontal="center"/>
    </xf>
    <xf numFmtId="0" fontId="19" fillId="0" borderId="0" xfId="0" applyFont="1" applyAlignment="1">
      <alignment horizontal="center" vertical="center"/>
    </xf>
    <xf numFmtId="4" fontId="19" fillId="0" borderId="0" xfId="0" applyNumberFormat="1" applyFont="1" applyAlignment="1">
      <alignment horizontal="center"/>
    </xf>
    <xf numFmtId="10" fontId="19" fillId="0" borderId="0" xfId="0" applyNumberFormat="1" applyFont="1" applyAlignment="1">
      <alignment horizontal="center"/>
    </xf>
    <xf numFmtId="0" fontId="24" fillId="34" borderId="0" xfId="0" applyFont="1" applyFill="1" applyAlignment="1">
      <alignment horizontal="center"/>
    </xf>
    <xf numFmtId="0" fontId="19" fillId="34" borderId="0" xfId="0" applyFont="1" applyFill="1" applyAlignment="1">
      <alignment horizontal="center"/>
    </xf>
    <xf numFmtId="0" fontId="20" fillId="34" borderId="0" xfId="0" applyFont="1" applyFill="1" applyAlignment="1">
      <alignment horizontal="center"/>
    </xf>
    <xf numFmtId="10" fontId="20" fillId="0" borderId="10" xfId="0" applyNumberFormat="1" applyFont="1" applyBorder="1" applyAlignment="1">
      <alignment horizontal="center"/>
    </xf>
    <xf numFmtId="10" fontId="20" fillId="0" borderId="0" xfId="0" applyNumberFormat="1" applyFont="1" applyAlignment="1">
      <alignment horizontal="center"/>
    </xf>
    <xf numFmtId="10" fontId="20" fillId="0" borderId="0" xfId="0" quotePrefix="1" applyNumberFormat="1" applyFont="1" applyAlignment="1">
      <alignment horizontal="center"/>
    </xf>
    <xf numFmtId="168" fontId="19" fillId="0" borderId="0" xfId="0" applyNumberFormat="1" applyFont="1" applyAlignment="1">
      <alignment horizontal="center"/>
    </xf>
    <xf numFmtId="0" fontId="19" fillId="36" borderId="16" xfId="0" applyFont="1" applyFill="1" applyBorder="1" applyAlignment="1">
      <alignment horizontal="center"/>
    </xf>
    <xf numFmtId="0" fontId="20" fillId="34" borderId="10" xfId="0" applyFont="1" applyFill="1" applyBorder="1" applyAlignment="1">
      <alignment horizontal="center"/>
    </xf>
    <xf numFmtId="0" fontId="20" fillId="34" borderId="17" xfId="0" applyFont="1" applyFill="1" applyBorder="1" applyAlignment="1">
      <alignment horizontal="center"/>
    </xf>
    <xf numFmtId="0" fontId="19" fillId="0" borderId="18" xfId="0" applyFont="1" applyBorder="1" applyAlignment="1">
      <alignment horizontal="center"/>
    </xf>
    <xf numFmtId="10" fontId="19" fillId="0" borderId="19" xfId="43" applyNumberFormat="1" applyFont="1" applyBorder="1" applyAlignment="1">
      <alignment horizontal="center"/>
    </xf>
    <xf numFmtId="10" fontId="20" fillId="38" borderId="19" xfId="43" applyNumberFormat="1" applyFont="1" applyFill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19" fillId="0" borderId="10" xfId="0" applyFont="1" applyBorder="1"/>
    <xf numFmtId="0" fontId="19" fillId="0" borderId="17" xfId="0" applyFont="1" applyBorder="1"/>
    <xf numFmtId="167" fontId="19" fillId="0" borderId="0" xfId="0" applyNumberFormat="1" applyFont="1" applyAlignment="1">
      <alignment horizontal="center"/>
    </xf>
    <xf numFmtId="0" fontId="19" fillId="0" borderId="19" xfId="0" applyFont="1" applyBorder="1"/>
    <xf numFmtId="10" fontId="20" fillId="38" borderId="0" xfId="43" applyNumberFormat="1" applyFont="1" applyFill="1" applyBorder="1" applyAlignment="1">
      <alignment horizontal="center"/>
    </xf>
    <xf numFmtId="0" fontId="19" fillId="0" borderId="11" xfId="0" applyFont="1" applyBorder="1"/>
    <xf numFmtId="0" fontId="19" fillId="0" borderId="20" xfId="0" applyFont="1" applyBorder="1"/>
    <xf numFmtId="10" fontId="19" fillId="0" borderId="10" xfId="43" applyNumberFormat="1" applyFont="1" applyBorder="1" applyAlignment="1">
      <alignment horizontal="center"/>
    </xf>
    <xf numFmtId="10" fontId="19" fillId="0" borderId="0" xfId="43" applyNumberFormat="1" applyFont="1" applyBorder="1" applyAlignment="1">
      <alignment horizontal="center"/>
    </xf>
    <xf numFmtId="0" fontId="0" fillId="0" borderId="10" xfId="0" applyBorder="1"/>
    <xf numFmtId="0" fontId="0" fillId="0" borderId="17" xfId="0" applyBorder="1"/>
    <xf numFmtId="0" fontId="0" fillId="0" borderId="19" xfId="0" applyBorder="1"/>
    <xf numFmtId="0" fontId="0" fillId="0" borderId="11" xfId="0" applyBorder="1"/>
    <xf numFmtId="0" fontId="0" fillId="0" borderId="20" xfId="0" applyBorder="1"/>
    <xf numFmtId="0" fontId="19" fillId="0" borderId="24" xfId="0" applyFont="1" applyBorder="1"/>
    <xf numFmtId="0" fontId="20" fillId="0" borderId="13" xfId="0" applyFont="1" applyBorder="1" applyAlignment="1">
      <alignment horizontal="center"/>
    </xf>
    <xf numFmtId="167" fontId="19" fillId="0" borderId="17" xfId="43" applyNumberFormat="1" applyFont="1" applyBorder="1" applyAlignment="1">
      <alignment horizontal="center"/>
    </xf>
    <xf numFmtId="10" fontId="19" fillId="0" borderId="0" xfId="0" applyNumberFormat="1" applyFont="1"/>
    <xf numFmtId="0" fontId="20" fillId="0" borderId="14" xfId="0" applyFont="1" applyBorder="1" applyAlignment="1">
      <alignment horizontal="center"/>
    </xf>
    <xf numFmtId="167" fontId="19" fillId="0" borderId="19" xfId="43" applyNumberFormat="1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10" fontId="19" fillId="0" borderId="11" xfId="43" applyNumberFormat="1" applyFont="1" applyBorder="1" applyAlignment="1">
      <alignment horizontal="center"/>
    </xf>
    <xf numFmtId="167" fontId="19" fillId="0" borderId="20" xfId="43" applyNumberFormat="1" applyFont="1" applyBorder="1" applyAlignment="1">
      <alignment horizontal="center"/>
    </xf>
    <xf numFmtId="0" fontId="20" fillId="35" borderId="12" xfId="0" applyFont="1" applyFill="1" applyBorder="1" applyAlignment="1">
      <alignment horizontal="center"/>
    </xf>
    <xf numFmtId="10" fontId="19" fillId="35" borderId="12" xfId="0" applyNumberFormat="1" applyFont="1" applyFill="1" applyBorder="1" applyAlignment="1">
      <alignment horizontal="center"/>
    </xf>
    <xf numFmtId="170" fontId="19" fillId="0" borderId="0" xfId="43" applyNumberFormat="1" applyFont="1"/>
    <xf numFmtId="0" fontId="20" fillId="0" borderId="0" xfId="0" applyFont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168" fontId="19" fillId="0" borderId="0" xfId="43" applyNumberFormat="1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170" fontId="19" fillId="0" borderId="11" xfId="43" applyNumberFormat="1" applyFont="1" applyBorder="1"/>
    <xf numFmtId="168" fontId="20" fillId="36" borderId="11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2" fontId="21" fillId="0" borderId="11" xfId="0" applyNumberFormat="1" applyFont="1" applyBorder="1" applyAlignment="1">
      <alignment horizontal="center" wrapText="1"/>
    </xf>
    <xf numFmtId="165" fontId="22" fillId="0" borderId="0" xfId="42" applyNumberFormat="1" applyFont="1" applyBorder="1" applyAlignment="1">
      <alignment horizontal="center" wrapText="1"/>
    </xf>
    <xf numFmtId="169" fontId="19" fillId="0" borderId="12" xfId="42" applyNumberFormat="1" applyFont="1" applyBorder="1" applyAlignment="1">
      <alignment horizontal="center"/>
    </xf>
    <xf numFmtId="0" fontId="20" fillId="0" borderId="0" xfId="0" applyFont="1" applyAlignment="1">
      <alignment vertical="center"/>
    </xf>
    <xf numFmtId="0" fontId="20" fillId="37" borderId="16" xfId="0" applyFont="1" applyFill="1" applyBorder="1" applyAlignment="1">
      <alignment horizontal="center" vertical="center" wrapText="1"/>
    </xf>
    <xf numFmtId="0" fontId="20" fillId="37" borderId="10" xfId="0" applyFont="1" applyFill="1" applyBorder="1" applyAlignment="1">
      <alignment horizontal="center" vertical="center" wrapText="1"/>
    </xf>
    <xf numFmtId="0" fontId="20" fillId="37" borderId="17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10" fontId="20" fillId="0" borderId="17" xfId="0" applyNumberFormat="1" applyFont="1" applyBorder="1" applyAlignment="1">
      <alignment horizontal="center" wrapText="1"/>
    </xf>
    <xf numFmtId="10" fontId="19" fillId="0" borderId="0" xfId="0" applyNumberFormat="1" applyFont="1" applyAlignment="1">
      <alignment horizontal="center" wrapText="1"/>
    </xf>
    <xf numFmtId="0" fontId="19" fillId="0" borderId="18" xfId="0" applyFont="1" applyBorder="1" applyAlignment="1">
      <alignment horizontal="center" wrapText="1"/>
    </xf>
    <xf numFmtId="10" fontId="20" fillId="0" borderId="19" xfId="0" applyNumberFormat="1" applyFont="1" applyBorder="1" applyAlignment="1">
      <alignment horizontal="center" wrapText="1"/>
    </xf>
    <xf numFmtId="0" fontId="20" fillId="0" borderId="21" xfId="0" applyFont="1" applyBorder="1" applyAlignment="1">
      <alignment horizontal="center" wrapText="1"/>
    </xf>
    <xf numFmtId="0" fontId="20" fillId="0" borderId="22" xfId="0" applyFont="1" applyBorder="1" applyAlignment="1">
      <alignment horizontal="center" wrapText="1"/>
    </xf>
    <xf numFmtId="9" fontId="20" fillId="0" borderId="23" xfId="43" applyFont="1" applyBorder="1" applyAlignment="1">
      <alignment horizontal="center" wrapText="1"/>
    </xf>
    <xf numFmtId="165" fontId="19" fillId="0" borderId="10" xfId="0" applyNumberFormat="1" applyFont="1" applyBorder="1" applyAlignment="1">
      <alignment horizontal="center" wrapText="1"/>
    </xf>
    <xf numFmtId="165" fontId="19" fillId="0" borderId="0" xfId="0" applyNumberFormat="1" applyFont="1" applyAlignment="1">
      <alignment horizontal="center" wrapText="1"/>
    </xf>
    <xf numFmtId="0" fontId="19" fillId="0" borderId="12" xfId="0" applyFont="1" applyBorder="1" applyAlignment="1">
      <alignment horizontal="center" vertical="center" wrapText="1"/>
    </xf>
    <xf numFmtId="164" fontId="19" fillId="0" borderId="12" xfId="42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9" fontId="19" fillId="0" borderId="0" xfId="43" applyFont="1" applyAlignment="1">
      <alignment horizontal="center" wrapText="1"/>
    </xf>
    <xf numFmtId="3" fontId="19" fillId="0" borderId="12" xfId="0" applyNumberFormat="1" applyFont="1" applyBorder="1" applyAlignment="1">
      <alignment horizontal="center" wrapText="1"/>
    </xf>
    <xf numFmtId="0" fontId="21" fillId="0" borderId="24" xfId="0" applyFont="1" applyBorder="1" applyAlignment="1">
      <alignment horizontal="center" wrapText="1"/>
    </xf>
    <xf numFmtId="0" fontId="21" fillId="0" borderId="20" xfId="0" applyFont="1" applyBorder="1" applyAlignment="1">
      <alignment horizontal="center" wrapText="1"/>
    </xf>
    <xf numFmtId="0" fontId="22" fillId="0" borderId="18" xfId="0" applyFont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1" fontId="22" fillId="0" borderId="0" xfId="0" applyNumberFormat="1" applyFont="1" applyAlignment="1">
      <alignment horizontal="center" wrapText="1"/>
    </xf>
    <xf numFmtId="3" fontId="22" fillId="0" borderId="0" xfId="0" applyNumberFormat="1" applyFont="1" applyAlignment="1">
      <alignment horizontal="center" wrapText="1"/>
    </xf>
    <xf numFmtId="0" fontId="22" fillId="0" borderId="19" xfId="0" applyFont="1" applyBorder="1" applyAlignment="1">
      <alignment horizontal="center" wrapText="1"/>
    </xf>
    <xf numFmtId="2" fontId="22" fillId="0" borderId="0" xfId="0" applyNumberFormat="1" applyFont="1" applyAlignment="1">
      <alignment horizontal="center" wrapText="1"/>
    </xf>
    <xf numFmtId="2" fontId="22" fillId="0" borderId="19" xfId="0" applyNumberFormat="1" applyFont="1" applyBorder="1" applyAlignment="1">
      <alignment horizontal="center" wrapText="1"/>
    </xf>
    <xf numFmtId="0" fontId="22" fillId="0" borderId="24" xfId="0" applyFont="1" applyBorder="1" applyAlignment="1">
      <alignment horizontal="center" wrapText="1"/>
    </xf>
    <xf numFmtId="0" fontId="22" fillId="0" borderId="11" xfId="0" applyFont="1" applyBorder="1" applyAlignment="1">
      <alignment horizontal="center" wrapText="1"/>
    </xf>
    <xf numFmtId="165" fontId="22" fillId="0" borderId="11" xfId="42" applyNumberFormat="1" applyFont="1" applyBorder="1" applyAlignment="1">
      <alignment horizontal="center" wrapText="1"/>
    </xf>
    <xf numFmtId="1" fontId="22" fillId="0" borderId="11" xfId="0" applyNumberFormat="1" applyFont="1" applyBorder="1" applyAlignment="1">
      <alignment horizontal="center" wrapText="1"/>
    </xf>
    <xf numFmtId="3" fontId="22" fillId="0" borderId="11" xfId="0" applyNumberFormat="1" applyFont="1" applyBorder="1" applyAlignment="1">
      <alignment horizontal="center" wrapText="1"/>
    </xf>
    <xf numFmtId="0" fontId="22" fillId="0" borderId="20" xfId="0" applyFont="1" applyBorder="1" applyAlignment="1">
      <alignment horizontal="center" wrapText="1"/>
    </xf>
    <xf numFmtId="165" fontId="20" fillId="35" borderId="22" xfId="42" applyNumberFormat="1" applyFont="1" applyFill="1" applyBorder="1" applyAlignment="1">
      <alignment horizontal="center" wrapText="1"/>
    </xf>
    <xf numFmtId="0" fontId="20" fillId="35" borderId="23" xfId="0" applyFont="1" applyFill="1" applyBorder="1" applyAlignment="1">
      <alignment horizontal="center" wrapText="1"/>
    </xf>
    <xf numFmtId="0" fontId="19" fillId="0" borderId="19" xfId="0" applyFont="1" applyBorder="1" applyAlignment="1">
      <alignment horizontal="center" wrapText="1"/>
    </xf>
    <xf numFmtId="165" fontId="20" fillId="40" borderId="22" xfId="42" applyNumberFormat="1" applyFont="1" applyFill="1" applyBorder="1" applyAlignment="1">
      <alignment horizontal="center" wrapText="1"/>
    </xf>
    <xf numFmtId="0" fontId="20" fillId="40" borderId="23" xfId="0" applyFont="1" applyFill="1" applyBorder="1" applyAlignment="1">
      <alignment horizontal="center" wrapText="1"/>
    </xf>
    <xf numFmtId="165" fontId="20" fillId="41" borderId="22" xfId="42" applyNumberFormat="1" applyFont="1" applyFill="1" applyBorder="1" applyAlignment="1">
      <alignment horizontal="center" wrapText="1"/>
    </xf>
    <xf numFmtId="0" fontId="20" fillId="41" borderId="23" xfId="0" applyFont="1" applyFill="1" applyBorder="1" applyAlignment="1">
      <alignment horizontal="center" wrapText="1"/>
    </xf>
    <xf numFmtId="165" fontId="20" fillId="0" borderId="0" xfId="42" applyNumberFormat="1" applyFont="1" applyFill="1" applyAlignment="1">
      <alignment horizontal="center" wrapText="1"/>
    </xf>
    <xf numFmtId="165" fontId="26" fillId="42" borderId="22" xfId="42" applyNumberFormat="1" applyFont="1" applyFill="1" applyBorder="1" applyAlignment="1">
      <alignment horizontal="center" wrapText="1"/>
    </xf>
    <xf numFmtId="0" fontId="26" fillId="42" borderId="23" xfId="0" applyFont="1" applyFill="1" applyBorder="1" applyAlignment="1">
      <alignment horizontal="center" wrapText="1"/>
    </xf>
    <xf numFmtId="165" fontId="20" fillId="43" borderId="22" xfId="42" applyNumberFormat="1" applyFont="1" applyFill="1" applyBorder="1" applyAlignment="1">
      <alignment horizontal="center" wrapText="1"/>
    </xf>
    <xf numFmtId="0" fontId="20" fillId="43" borderId="23" xfId="0" applyFont="1" applyFill="1" applyBorder="1" applyAlignment="1">
      <alignment horizontal="center" wrapText="1"/>
    </xf>
    <xf numFmtId="165" fontId="20" fillId="36" borderId="22" xfId="42" applyNumberFormat="1" applyFont="1" applyFill="1" applyBorder="1" applyAlignment="1">
      <alignment horizontal="center" wrapText="1"/>
    </xf>
    <xf numFmtId="0" fontId="20" fillId="36" borderId="23" xfId="0" applyFont="1" applyFill="1" applyBorder="1" applyAlignment="1">
      <alignment horizontal="center" wrapText="1"/>
    </xf>
    <xf numFmtId="165" fontId="26" fillId="44" borderId="22" xfId="42" applyNumberFormat="1" applyFont="1" applyFill="1" applyBorder="1" applyAlignment="1">
      <alignment horizontal="center" wrapText="1"/>
    </xf>
    <xf numFmtId="0" fontId="26" fillId="44" borderId="23" xfId="0" applyFont="1" applyFill="1" applyBorder="1" applyAlignment="1">
      <alignment horizontal="center" wrapText="1"/>
    </xf>
    <xf numFmtId="165" fontId="20" fillId="45" borderId="22" xfId="42" applyNumberFormat="1" applyFont="1" applyFill="1" applyBorder="1" applyAlignment="1">
      <alignment horizontal="center" wrapText="1"/>
    </xf>
    <xf numFmtId="0" fontId="20" fillId="45" borderId="23" xfId="0" applyFont="1" applyFill="1" applyBorder="1" applyAlignment="1">
      <alignment horizontal="center" wrapText="1"/>
    </xf>
    <xf numFmtId="164" fontId="20" fillId="0" borderId="22" xfId="42" applyFont="1" applyBorder="1" applyAlignment="1">
      <alignment horizontal="center" wrapText="1"/>
    </xf>
    <xf numFmtId="0" fontId="20" fillId="0" borderId="23" xfId="0" applyFont="1" applyBorder="1" applyAlignment="1">
      <alignment horizontal="center"/>
    </xf>
    <xf numFmtId="169" fontId="19" fillId="0" borderId="21" xfId="42" applyNumberFormat="1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169" fontId="19" fillId="0" borderId="13" xfId="42" applyNumberFormat="1" applyFont="1" applyBorder="1" applyAlignment="1">
      <alignment horizontal="center"/>
    </xf>
    <xf numFmtId="169" fontId="19" fillId="0" borderId="16" xfId="42" applyNumberFormat="1" applyFont="1" applyBorder="1" applyAlignment="1">
      <alignment horizontal="center"/>
    </xf>
    <xf numFmtId="0" fontId="0" fillId="0" borderId="18" xfId="0" applyBorder="1"/>
    <xf numFmtId="0" fontId="0" fillId="0" borderId="24" xfId="0" applyBorder="1"/>
    <xf numFmtId="10" fontId="0" fillId="0" borderId="0" xfId="0" applyNumberFormat="1" applyAlignment="1">
      <alignment horizontal="center"/>
    </xf>
    <xf numFmtId="10" fontId="0" fillId="0" borderId="0" xfId="0" applyNumberFormat="1"/>
    <xf numFmtId="10" fontId="0" fillId="0" borderId="11" xfId="43" applyNumberFormat="1" applyFont="1" applyBorder="1"/>
    <xf numFmtId="168" fontId="0" fillId="0" borderId="0" xfId="0" applyNumberFormat="1" applyAlignment="1">
      <alignment horizontal="center"/>
    </xf>
    <xf numFmtId="164" fontId="19" fillId="0" borderId="0" xfId="42" applyFont="1"/>
    <xf numFmtId="0" fontId="19" fillId="0" borderId="0" xfId="0" applyFont="1" applyAlignment="1">
      <alignment horizontal="center"/>
    </xf>
    <xf numFmtId="0" fontId="19" fillId="0" borderId="11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19" fillId="0" borderId="19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35" borderId="16" xfId="0" applyFont="1" applyFill="1" applyBorder="1" applyAlignment="1">
      <alignment horizontal="center"/>
    </xf>
    <xf numFmtId="0" fontId="20" fillId="35" borderId="10" xfId="0" applyFont="1" applyFill="1" applyBorder="1" applyAlignment="1">
      <alignment horizontal="center"/>
    </xf>
    <xf numFmtId="14" fontId="19" fillId="0" borderId="0" xfId="0" applyNumberFormat="1" applyFont="1" applyAlignment="1">
      <alignment horizontal="center"/>
    </xf>
    <xf numFmtId="0" fontId="25" fillId="35" borderId="21" xfId="0" applyFont="1" applyFill="1" applyBorder="1" applyAlignment="1">
      <alignment horizontal="center"/>
    </xf>
    <xf numFmtId="0" fontId="25" fillId="35" borderId="22" xfId="0" applyFont="1" applyFill="1" applyBorder="1" applyAlignment="1">
      <alignment horizontal="center"/>
    </xf>
    <xf numFmtId="0" fontId="25" fillId="35" borderId="23" xfId="0" applyFont="1" applyFill="1" applyBorder="1" applyAlignment="1">
      <alignment horizontal="center"/>
    </xf>
    <xf numFmtId="0" fontId="20" fillId="35" borderId="16" xfId="0" applyFont="1" applyFill="1" applyBorder="1" applyAlignment="1">
      <alignment horizontal="center" vertical="top"/>
    </xf>
    <xf numFmtId="0" fontId="20" fillId="35" borderId="10" xfId="0" applyFont="1" applyFill="1" applyBorder="1" applyAlignment="1">
      <alignment horizontal="center" vertical="top"/>
    </xf>
    <xf numFmtId="0" fontId="20" fillId="35" borderId="17" xfId="0" applyFont="1" applyFill="1" applyBorder="1" applyAlignment="1">
      <alignment horizontal="center" vertical="top"/>
    </xf>
    <xf numFmtId="0" fontId="20" fillId="35" borderId="18" xfId="0" applyFont="1" applyFill="1" applyBorder="1" applyAlignment="1">
      <alignment horizontal="center" vertical="top"/>
    </xf>
    <xf numFmtId="0" fontId="20" fillId="35" borderId="0" xfId="0" applyFont="1" applyFill="1" applyAlignment="1">
      <alignment horizontal="center" vertical="top"/>
    </xf>
    <xf numFmtId="0" fontId="20" fillId="35" borderId="19" xfId="0" applyFont="1" applyFill="1" applyBorder="1" applyAlignment="1">
      <alignment horizontal="center" vertical="top"/>
    </xf>
    <xf numFmtId="0" fontId="20" fillId="35" borderId="24" xfId="0" applyFont="1" applyFill="1" applyBorder="1" applyAlignment="1">
      <alignment horizontal="center" vertical="top"/>
    </xf>
    <xf numFmtId="0" fontId="20" fillId="35" borderId="11" xfId="0" applyFont="1" applyFill="1" applyBorder="1" applyAlignment="1">
      <alignment horizontal="center" vertical="top"/>
    </xf>
    <xf numFmtId="0" fontId="20" fillId="35" borderId="20" xfId="0" applyFont="1" applyFill="1" applyBorder="1" applyAlignment="1">
      <alignment horizontal="center" vertical="top"/>
    </xf>
    <xf numFmtId="0" fontId="25" fillId="0" borderId="0" xfId="0" applyFont="1" applyAlignment="1">
      <alignment horizontal="center" vertical="center"/>
    </xf>
    <xf numFmtId="0" fontId="20" fillId="33" borderId="0" xfId="0" applyFont="1" applyFill="1" applyAlignment="1">
      <alignment horizontal="center" vertical="top"/>
    </xf>
    <xf numFmtId="0" fontId="25" fillId="35" borderId="0" xfId="0" applyFont="1" applyFill="1" applyAlignment="1">
      <alignment horizontal="center" wrapText="1"/>
    </xf>
    <xf numFmtId="0" fontId="20" fillId="35" borderId="21" xfId="0" applyFont="1" applyFill="1" applyBorder="1" applyAlignment="1">
      <alignment horizontal="center" wrapText="1"/>
    </xf>
    <xf numFmtId="0" fontId="20" fillId="35" borderId="22" xfId="0" applyFont="1" applyFill="1" applyBorder="1" applyAlignment="1">
      <alignment horizontal="center" wrapText="1"/>
    </xf>
    <xf numFmtId="0" fontId="20" fillId="40" borderId="21" xfId="0" applyFont="1" applyFill="1" applyBorder="1" applyAlignment="1">
      <alignment horizontal="center" wrapText="1"/>
    </xf>
    <xf numFmtId="0" fontId="20" fillId="40" borderId="22" xfId="0" applyFont="1" applyFill="1" applyBorder="1" applyAlignment="1">
      <alignment horizontal="center" wrapText="1"/>
    </xf>
    <xf numFmtId="0" fontId="20" fillId="41" borderId="21" xfId="0" applyFont="1" applyFill="1" applyBorder="1" applyAlignment="1">
      <alignment horizontal="center" wrapText="1"/>
    </xf>
    <xf numFmtId="0" fontId="20" fillId="41" borderId="22" xfId="0" applyFont="1" applyFill="1" applyBorder="1" applyAlignment="1">
      <alignment horizontal="center" wrapText="1"/>
    </xf>
    <xf numFmtId="0" fontId="20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0" fillId="41" borderId="16" xfId="0" applyFont="1" applyFill="1" applyBorder="1" applyAlignment="1">
      <alignment horizontal="center" wrapText="1"/>
    </xf>
    <xf numFmtId="0" fontId="20" fillId="41" borderId="25" xfId="0" applyFont="1" applyFill="1" applyBorder="1" applyAlignment="1">
      <alignment horizontal="center" wrapText="1"/>
    </xf>
    <xf numFmtId="0" fontId="20" fillId="41" borderId="26" xfId="0" applyFont="1" applyFill="1" applyBorder="1" applyAlignment="1">
      <alignment horizontal="center" wrapText="1"/>
    </xf>
    <xf numFmtId="0" fontId="20" fillId="43" borderId="16" xfId="0" applyFont="1" applyFill="1" applyBorder="1" applyAlignment="1">
      <alignment horizontal="center" wrapText="1"/>
    </xf>
    <xf numFmtId="0" fontId="20" fillId="43" borderId="25" xfId="0" applyFont="1" applyFill="1" applyBorder="1" applyAlignment="1">
      <alignment horizontal="center" wrapText="1"/>
    </xf>
    <xf numFmtId="0" fontId="20" fillId="43" borderId="26" xfId="0" applyFont="1" applyFill="1" applyBorder="1" applyAlignment="1">
      <alignment horizontal="center" wrapText="1"/>
    </xf>
    <xf numFmtId="0" fontId="20" fillId="36" borderId="16" xfId="0" applyFont="1" applyFill="1" applyBorder="1" applyAlignment="1">
      <alignment horizontal="center" wrapText="1"/>
    </xf>
    <xf numFmtId="0" fontId="20" fillId="36" borderId="25" xfId="0" applyFont="1" applyFill="1" applyBorder="1" applyAlignment="1">
      <alignment horizontal="center" wrapText="1"/>
    </xf>
    <xf numFmtId="0" fontId="20" fillId="36" borderId="26" xfId="0" applyFont="1" applyFill="1" applyBorder="1" applyAlignment="1">
      <alignment horizontal="center" wrapText="1"/>
    </xf>
    <xf numFmtId="0" fontId="26" fillId="44" borderId="16" xfId="0" applyFont="1" applyFill="1" applyBorder="1" applyAlignment="1">
      <alignment horizontal="center" wrapText="1"/>
    </xf>
    <xf numFmtId="0" fontId="26" fillId="44" borderId="25" xfId="0" applyFont="1" applyFill="1" applyBorder="1" applyAlignment="1">
      <alignment horizontal="center" wrapText="1"/>
    </xf>
    <xf numFmtId="0" fontId="26" fillId="44" borderId="26" xfId="0" applyFont="1" applyFill="1" applyBorder="1" applyAlignment="1">
      <alignment horizontal="center" wrapText="1"/>
    </xf>
    <xf numFmtId="0" fontId="20" fillId="45" borderId="16" xfId="0" applyFont="1" applyFill="1" applyBorder="1" applyAlignment="1">
      <alignment horizontal="center" wrapText="1"/>
    </xf>
    <xf numFmtId="0" fontId="20" fillId="45" borderId="25" xfId="0" applyFont="1" applyFill="1" applyBorder="1" applyAlignment="1">
      <alignment horizontal="center" wrapText="1"/>
    </xf>
    <xf numFmtId="0" fontId="20" fillId="45" borderId="26" xfId="0" applyFont="1" applyFill="1" applyBorder="1" applyAlignment="1">
      <alignment horizontal="center" wrapText="1"/>
    </xf>
    <xf numFmtId="0" fontId="20" fillId="39" borderId="16" xfId="0" applyFont="1" applyFill="1" applyBorder="1" applyAlignment="1">
      <alignment horizontal="center" wrapText="1"/>
    </xf>
    <xf numFmtId="0" fontId="20" fillId="39" borderId="25" xfId="0" applyFont="1" applyFill="1" applyBorder="1" applyAlignment="1">
      <alignment horizontal="center" wrapText="1"/>
    </xf>
    <xf numFmtId="0" fontId="20" fillId="39" borderId="26" xfId="0" applyFont="1" applyFill="1" applyBorder="1" applyAlignment="1">
      <alignment horizontal="center" wrapText="1"/>
    </xf>
    <xf numFmtId="0" fontId="20" fillId="36" borderId="21" xfId="0" applyFont="1" applyFill="1" applyBorder="1" applyAlignment="1">
      <alignment horizontal="center" wrapText="1"/>
    </xf>
    <xf numFmtId="0" fontId="20" fillId="36" borderId="22" xfId="0" applyFont="1" applyFill="1" applyBorder="1" applyAlignment="1">
      <alignment horizontal="center" wrapText="1"/>
    </xf>
    <xf numFmtId="9" fontId="27" fillId="35" borderId="27" xfId="43" applyFont="1" applyFill="1" applyBorder="1" applyAlignment="1">
      <alignment horizontal="center" vertical="center" wrapText="1"/>
    </xf>
    <xf numFmtId="9" fontId="27" fillId="35" borderId="28" xfId="43" applyFont="1" applyFill="1" applyBorder="1" applyAlignment="1">
      <alignment horizontal="center" vertical="center" wrapText="1"/>
    </xf>
    <xf numFmtId="9" fontId="27" fillId="35" borderId="29" xfId="43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0" fillId="33" borderId="17" xfId="0" applyFont="1" applyFill="1" applyBorder="1" applyAlignment="1">
      <alignment horizontal="center" vertical="center"/>
    </xf>
    <xf numFmtId="0" fontId="20" fillId="33" borderId="24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/>
    </xf>
    <xf numFmtId="0" fontId="20" fillId="33" borderId="20" xfId="0" applyFont="1" applyFill="1" applyBorder="1" applyAlignment="1">
      <alignment horizontal="center" vertical="center"/>
    </xf>
    <xf numFmtId="0" fontId="26" fillId="44" borderId="21" xfId="0" applyFont="1" applyFill="1" applyBorder="1" applyAlignment="1">
      <alignment horizontal="center" wrapText="1"/>
    </xf>
    <xf numFmtId="0" fontId="26" fillId="44" borderId="22" xfId="0" applyFont="1" applyFill="1" applyBorder="1" applyAlignment="1">
      <alignment horizontal="center" wrapText="1"/>
    </xf>
    <xf numFmtId="0" fontId="20" fillId="45" borderId="21" xfId="0" applyFont="1" applyFill="1" applyBorder="1" applyAlignment="1">
      <alignment horizontal="center" wrapText="1"/>
    </xf>
    <xf numFmtId="0" fontId="20" fillId="45" borderId="22" xfId="0" applyFont="1" applyFill="1" applyBorder="1" applyAlignment="1">
      <alignment horizontal="center" wrapText="1"/>
    </xf>
    <xf numFmtId="0" fontId="26" fillId="42" borderId="16" xfId="0" applyFont="1" applyFill="1" applyBorder="1" applyAlignment="1">
      <alignment horizontal="center" wrapText="1"/>
    </xf>
    <xf numFmtId="0" fontId="26" fillId="42" borderId="25" xfId="0" applyFont="1" applyFill="1" applyBorder="1" applyAlignment="1">
      <alignment horizontal="center" wrapText="1"/>
    </xf>
    <xf numFmtId="0" fontId="26" fillId="42" borderId="26" xfId="0" applyFont="1" applyFill="1" applyBorder="1" applyAlignment="1">
      <alignment horizontal="center" wrapText="1"/>
    </xf>
    <xf numFmtId="0" fontId="20" fillId="40" borderId="16" xfId="0" applyFont="1" applyFill="1" applyBorder="1" applyAlignment="1">
      <alignment horizontal="center" wrapText="1"/>
    </xf>
    <xf numFmtId="0" fontId="20" fillId="40" borderId="25" xfId="0" applyFont="1" applyFill="1" applyBorder="1" applyAlignment="1">
      <alignment horizontal="center" wrapText="1"/>
    </xf>
    <xf numFmtId="0" fontId="20" fillId="40" borderId="26" xfId="0" applyFont="1" applyFill="1" applyBorder="1" applyAlignment="1">
      <alignment horizontal="center" wrapText="1"/>
    </xf>
    <xf numFmtId="0" fontId="26" fillId="42" borderId="21" xfId="0" applyFont="1" applyFill="1" applyBorder="1" applyAlignment="1">
      <alignment horizontal="center" wrapText="1"/>
    </xf>
    <xf numFmtId="0" fontId="26" fillId="42" borderId="22" xfId="0" applyFont="1" applyFill="1" applyBorder="1" applyAlignment="1">
      <alignment horizontal="center" wrapText="1"/>
    </xf>
    <xf numFmtId="0" fontId="20" fillId="43" borderId="21" xfId="0" applyFont="1" applyFill="1" applyBorder="1" applyAlignment="1">
      <alignment horizontal="center" wrapText="1"/>
    </xf>
    <xf numFmtId="0" fontId="20" fillId="43" borderId="22" xfId="0" applyFont="1" applyFill="1" applyBorder="1" applyAlignment="1">
      <alignment horizontal="center" wrapText="1"/>
    </xf>
    <xf numFmtId="10" fontId="16" fillId="0" borderId="21" xfId="0" applyNumberFormat="1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6" fillId="0" borderId="16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0" fontId="16" fillId="0" borderId="23" xfId="0" applyNumberFormat="1" applyFont="1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10" fontId="19" fillId="0" borderId="0" xfId="0" applyNumberFormat="1" applyFont="1" applyAlignment="1">
      <alignment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9" formatCode="_-&quot;$&quot;\ * #,##0.0_-;\-&quot;$&quot;\ * #,##0.0_-;_-&quot;$&quot;\ * &quot;-&quot;??_-;_-@_-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9" formatCode="_-&quot;$&quot;\ * #,##0.0_-;\-&quot;$&quot;\ * #,##0.0_-;_-&quot;$&quot;\ * &quot;-&quot;??_-;_-@_-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9" formatCode="_-&quot;$&quot;\ * #,##0.0_-;\-&quot;$&quot;\ * #,##0.0_-;_-&quot;$&quot;\ * &quot;-&quot;??_-;_-@_-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9" formatCode="_-&quot;$&quot;\ * #,##0.0_-;\-&quot;$&quot;\ * #,##0.0_-;_-&quot;$&quot;\ * &quot;-&quot;??_-;_-@_-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9" formatCode="_-&quot;$&quot;\ * #,##0.0_-;\-&quot;$&quot;\ * #,##0.0_-;_-&quot;$&quot;\ * &quot;-&quot;??_-;_-@_-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9" formatCode="_-&quot;$&quot;\ * #,##0.0_-;\-&quot;$&quot;\ * #,##0.0_-;_-&quot;$&quot;\ * &quot;-&quot;??_-;_-@_-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9" formatCode="_-&quot;$&quot;\ * #,##0.0_-;\-&quot;$&quot;\ * #,##0.0_-;_-&quot;$&quot;\ * &quot;-&quot;??_-;_-@_-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9" formatCode="_-&quot;$&quot;\ * #,##0.0_-;\-&quot;$&quot;\ * #,##0.0_-;_-&quot;$&quot;\ * &quot;-&quot;??_-;_-@_-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9" formatCode="_-&quot;$&quot;\ * #,##0.0_-;\-&quot;$&quot;\ * #,##0.0_-;_-&quot;$&quot;\ * &quot;-&quot;??_-;_-@_-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9" formatCode="_-&quot;$&quot;\ * #,##0.0_-;\-&quot;$&quot;\ * #,##0.0_-;_-&quot;$&quot;\ * &quot;-&quot;??_-;_-@_-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9" formatCode="_-&quot;$&quot;\ * #,##0.0_-;\-&quot;$&quot;\ * #,##0.0_-;_-&quot;$&quot;\ * &quot;-&quot;??_-;_-@_-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9" formatCode="_-&quot;$&quot;\ * #,##0.0_-;\-&quot;$&quot;\ * #,##0.0_-;_-&quot;$&quot;\ * &quot;-&quot;??_-;_-@_-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9" formatCode="_-&quot;$&quot;\ * #,##0.0_-;\-&quot;$&quot;\ * #,##0.0_-;_-&quot;$&quot;\ * &quot;-&quot;??_-;_-@_-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9" formatCode="_-&quot;$&quot;\ * #,##0.0_-;\-&quot;$&quot;\ * #,##0.0_-;_-&quot;$&quot;\ * &quot;-&quot;??_-;_-@_-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  <numFmt numFmtId="4" formatCode="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COLCAP VS</a:t>
            </a:r>
            <a:r>
              <a:rPr lang="es-CO" baseline="0"/>
              <a:t> MGC 2011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'D.H MSCI COLCAP'!$AB$19</c:f>
              <c:strCache>
                <c:ptCount val="1"/>
                <c:pt idx="0">
                  <c:v>COLCAP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'D.H MSCI COLCAP'!$AA$20:$AA$31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'D.H MSCI COLCAP'!$AB$20:$AB$31</c:f>
              <c:numCache>
                <c:formatCode>0.00%</c:formatCode>
                <c:ptCount val="12"/>
                <c:pt idx="0">
                  <c:v>-1.6749999999999998E-3</c:v>
                </c:pt>
                <c:pt idx="1">
                  <c:v>-2.7999999999999987E-4</c:v>
                </c:pt>
                <c:pt idx="2">
                  <c:v>-7.5909090909090935E-4</c:v>
                </c:pt>
                <c:pt idx="3">
                  <c:v>-5.2105263157894782E-4</c:v>
                </c:pt>
                <c:pt idx="4">
                  <c:v>1.6090909090909092E-3</c:v>
                </c:pt>
                <c:pt idx="5">
                  <c:v>-1.7150000000000002E-3</c:v>
                </c:pt>
                <c:pt idx="6">
                  <c:v>-1.210526315789474E-3</c:v>
                </c:pt>
                <c:pt idx="7">
                  <c:v>-3.4999999999999951E-4</c:v>
                </c:pt>
                <c:pt idx="8">
                  <c:v>-1.5681818181818184E-3</c:v>
                </c:pt>
                <c:pt idx="9">
                  <c:v>1.2000000000000003E-3</c:v>
                </c:pt>
                <c:pt idx="10">
                  <c:v>-1.8500000000000003E-3</c:v>
                </c:pt>
                <c:pt idx="11">
                  <c:v>3.9499999999999995E-4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96-42CA-A288-C1DCA766F69D}"/>
            </c:ext>
          </c:extLst>
        </c:ser>
        <c:ser>
          <c:idx val="1"/>
          <c:order val="1"/>
          <c:tx>
            <c:strRef>
              <c:f>'D.H MSCI COLCAP'!$AC$19</c:f>
              <c:strCache>
                <c:ptCount val="1"/>
                <c:pt idx="0">
                  <c:v>MGC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'D.H MSCI COLCAP'!$AA$20:$AA$31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'D.H MSCI COLCAP'!$AC$20:$AC$31</c:f>
              <c:numCache>
                <c:formatCode>0.0000%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1.7207361464840101E-4</c:v>
                </c:pt>
                <c:pt idx="9">
                  <c:v>1.0794843420799805E-4</c:v>
                </c:pt>
                <c:pt idx="10">
                  <c:v>-9.1770836718267721E-5</c:v>
                </c:pt>
                <c:pt idx="11">
                  <c:v>8.5319712427220896E-5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96-42CA-A288-C1DCA766F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2396496"/>
        <c:axId val="1172408496"/>
      </c:lineChart>
      <c:catAx>
        <c:axId val="1172396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408496"/>
        <c:crosses val="autoZero"/>
        <c:auto val="1"/>
        <c:lblAlgn val="ctr"/>
        <c:lblOffset val="100"/>
        <c:noMultiLvlLbl val="0"/>
      </c:catAx>
      <c:valAx>
        <c:axId val="1172408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Variación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396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COLCAP VS MGC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'D.H MSCI COLCAP'!$AX$2</c:f>
              <c:strCache>
                <c:ptCount val="1"/>
                <c:pt idx="0">
                  <c:v>COLCAP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'D.H MSCI COLCAP'!$AW$3:$AW$14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'D.H MSCI COLCAP'!$AX$3:$AX$14</c:f>
              <c:numCache>
                <c:formatCode>0.00%</c:formatCode>
                <c:ptCount val="12"/>
                <c:pt idx="0">
                  <c:v>-1.1047619047619046E-3</c:v>
                </c:pt>
                <c:pt idx="1">
                  <c:v>-2.3049999999999998E-3</c:v>
                </c:pt>
                <c:pt idx="2">
                  <c:v>-1.3266666666666668E-2</c:v>
                </c:pt>
                <c:pt idx="3">
                  <c:v>1.0749999999999996E-3</c:v>
                </c:pt>
                <c:pt idx="4">
                  <c:v>-2.0684210526315788E-3</c:v>
                </c:pt>
                <c:pt idx="5">
                  <c:v>9.6842105263157858E-4</c:v>
                </c:pt>
                <c:pt idx="6">
                  <c:v>9.4545454545454522E-4</c:v>
                </c:pt>
                <c:pt idx="7">
                  <c:v>3.7157894736842105E-3</c:v>
                </c:pt>
                <c:pt idx="8">
                  <c:v>-1.631818181818182E-3</c:v>
                </c:pt>
                <c:pt idx="9">
                  <c:v>-1.3952380952380952E-3</c:v>
                </c:pt>
                <c:pt idx="10">
                  <c:v>5.4052631578947359E-3</c:v>
                </c:pt>
                <c:pt idx="11">
                  <c:v>6.8099999999999992E-3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F5-47EB-8034-B99F5DD629E8}"/>
            </c:ext>
          </c:extLst>
        </c:ser>
        <c:ser>
          <c:idx val="1"/>
          <c:order val="1"/>
          <c:tx>
            <c:strRef>
              <c:f>'D.H MSCI COLCAP'!$AY$2</c:f>
              <c:strCache>
                <c:ptCount val="1"/>
                <c:pt idx="0">
                  <c:v>MGC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'D.H MSCI COLCAP'!$AW$3:$AW$14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'D.H MSCI COLCAP'!$AY$3:$AY$14</c:f>
              <c:numCache>
                <c:formatCode>0.0000%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-4.3406486519899709E-5</c:v>
                </c:pt>
                <c:pt idx="4">
                  <c:v>0</c:v>
                </c:pt>
                <c:pt idx="5">
                  <c:v>2.8823111663467378E-3</c:v>
                </c:pt>
                <c:pt idx="6">
                  <c:v>4.123288233666882E-4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F5-47EB-8034-B99F5DD62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084912"/>
        <c:axId val="1171087792"/>
      </c:lineChart>
      <c:catAx>
        <c:axId val="1171084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087792"/>
        <c:crosses val="autoZero"/>
        <c:auto val="1"/>
        <c:lblAlgn val="ctr"/>
        <c:lblOffset val="100"/>
        <c:noMultiLvlLbl val="0"/>
      </c:catAx>
      <c:valAx>
        <c:axId val="117108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084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COLCAP</a:t>
            </a:r>
            <a:r>
              <a:rPr lang="es-CO" baseline="0"/>
              <a:t> VS MGC 2021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'D.H MSCI COLCAP'!$AX$19</c:f>
              <c:strCache>
                <c:ptCount val="1"/>
                <c:pt idx="0">
                  <c:v>COLCAP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'D.H MSCI COLCAP'!$AW$20:$AW$31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'D.H MSCI COLCAP'!$AX$20:$AX$31</c:f>
              <c:numCache>
                <c:formatCode>0.00%</c:formatCode>
                <c:ptCount val="12"/>
                <c:pt idx="0">
                  <c:v>-3.3368421052631576E-3</c:v>
                </c:pt>
                <c:pt idx="1">
                  <c:v>4.55E-4</c:v>
                </c:pt>
                <c:pt idx="2">
                  <c:v>-1.4409090909090906E-3</c:v>
                </c:pt>
                <c:pt idx="3">
                  <c:v>-2.5599999999999998E-3</c:v>
                </c:pt>
                <c:pt idx="4">
                  <c:v>-1.905E-3</c:v>
                </c:pt>
                <c:pt idx="5">
                  <c:v>2.0099999999999996E-3</c:v>
                </c:pt>
                <c:pt idx="6">
                  <c:v>-4.2500000000000014E-4</c:v>
                </c:pt>
                <c:pt idx="7">
                  <c:v>3.138095238095238E-3</c:v>
                </c:pt>
                <c:pt idx="8">
                  <c:v>1.4545454545454547E-3</c:v>
                </c:pt>
                <c:pt idx="9">
                  <c:v>1.1800000000000001E-3</c:v>
                </c:pt>
                <c:pt idx="10">
                  <c:v>-6.6500000000000001E-4</c:v>
                </c:pt>
                <c:pt idx="11">
                  <c:v>1.3523809523809532E-3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9E-46F5-BEDC-F344A206D4A1}"/>
            </c:ext>
          </c:extLst>
        </c:ser>
        <c:ser>
          <c:idx val="1"/>
          <c:order val="1"/>
          <c:tx>
            <c:strRef>
              <c:f>'D.H MSCI COLCAP'!$AY$19</c:f>
              <c:strCache>
                <c:ptCount val="1"/>
                <c:pt idx="0">
                  <c:v>MGC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'D.H MSCI COLCAP'!$AW$20:$AW$31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'D.H MSCI COLCAP'!$AY$20:$AY$31</c:f>
              <c:numCache>
                <c:formatCode>0.0000%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9.4508080714045796E-5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1.7089542055222077E-3</c:v>
                </c:pt>
                <c:pt idx="9">
                  <c:v>2.757217470091758E-4</c:v>
                </c:pt>
                <c:pt idx="10">
                  <c:v>7.1811997658962809E-4</c:v>
                </c:pt>
                <c:pt idx="11">
                  <c:v>3.4612145014787911E-5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9E-46F5-BEDC-F344A206D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90347200"/>
        <c:axId val="1490352480"/>
      </c:lineChart>
      <c:catAx>
        <c:axId val="1490347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0352480"/>
        <c:crosses val="autoZero"/>
        <c:auto val="1"/>
        <c:lblAlgn val="ctr"/>
        <c:lblOffset val="100"/>
        <c:noMultiLvlLbl val="0"/>
      </c:catAx>
      <c:valAx>
        <c:axId val="1490352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0347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COLCAP VS MGC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'D.H MSCI COLCAP'!$AX$37</c:f>
              <c:strCache>
                <c:ptCount val="1"/>
                <c:pt idx="0">
                  <c:v>COLCAP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'D.H MSCI COLCAP'!$AW$38:$AW$49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'D.H MSCI COLCAP'!$AX$38:$AX$49</c:f>
              <c:numCache>
                <c:formatCode>0.00%</c:formatCode>
                <c:ptCount val="12"/>
                <c:pt idx="0">
                  <c:v>4.4850000000000003E-3</c:v>
                </c:pt>
                <c:pt idx="1">
                  <c:v>-2.750000000000004E-4</c:v>
                </c:pt>
                <c:pt idx="2">
                  <c:v>2.5909090909090908E-3</c:v>
                </c:pt>
                <c:pt idx="3">
                  <c:v>-1.7263157894736841E-3</c:v>
                </c:pt>
                <c:pt idx="4">
                  <c:v>1.4190476190476188E-3</c:v>
                </c:pt>
                <c:pt idx="5">
                  <c:v>-9.4299999999999974E-3</c:v>
                </c:pt>
                <c:pt idx="6">
                  <c:v>-9.5789473684210517E-4</c:v>
                </c:pt>
                <c:pt idx="7">
                  <c:v>-2.3545454545454551E-3</c:v>
                </c:pt>
                <c:pt idx="8">
                  <c:v>-3.7681818181818177E-3</c:v>
                </c:pt>
                <c:pt idx="9">
                  <c:v>4.494999999999999E-3</c:v>
                </c:pt>
                <c:pt idx="10">
                  <c:v>5.7499999999999977E-4</c:v>
                </c:pt>
                <c:pt idx="11">
                  <c:v>1.7799999999999999E-3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38-4BE2-A1A8-0B7682E26C10}"/>
            </c:ext>
          </c:extLst>
        </c:ser>
        <c:ser>
          <c:idx val="1"/>
          <c:order val="1"/>
          <c:tx>
            <c:strRef>
              <c:f>'D.H MSCI COLCAP'!$AY$37</c:f>
              <c:strCache>
                <c:ptCount val="1"/>
                <c:pt idx="0">
                  <c:v>MGC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'D.H MSCI COLCAP'!$AW$38:$AW$49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'D.H MSCI COLCAP'!$AY$38:$AY$49</c:f>
              <c:numCache>
                <c:formatCode>0.00%</c:formatCode>
                <c:ptCount val="12"/>
                <c:pt idx="0">
                  <c:v>-4.1032042902787262E-4</c:v>
                </c:pt>
                <c:pt idx="1">
                  <c:v>-9.33185199742071E-5</c:v>
                </c:pt>
                <c:pt idx="2">
                  <c:v>1.3039601021169224E-4</c:v>
                </c:pt>
                <c:pt idx="3">
                  <c:v>-4.7220433902806066E-4</c:v>
                </c:pt>
                <c:pt idx="4">
                  <c:v>-5.2711158910772574E-4</c:v>
                </c:pt>
                <c:pt idx="5">
                  <c:v>-5.8492686749934354E-5</c:v>
                </c:pt>
                <c:pt idx="6">
                  <c:v>1.2352138420963924E-3</c:v>
                </c:pt>
                <c:pt idx="7">
                  <c:v>-1.1208929065273165E-4</c:v>
                </c:pt>
                <c:pt idx="8">
                  <c:v>-2.8078890602130347E-4</c:v>
                </c:pt>
                <c:pt idx="9">
                  <c:v>4.0843234854432369E-4</c:v>
                </c:pt>
                <c:pt idx="10">
                  <c:v>-2.192031614502778E-4</c:v>
                </c:pt>
                <c:pt idx="11">
                  <c:v>-4.4042070351512979E-4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38-4BE2-A1A8-0B7682E26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0722000"/>
        <c:axId val="1360711920"/>
      </c:lineChart>
      <c:catAx>
        <c:axId val="136072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0711920"/>
        <c:crosses val="autoZero"/>
        <c:auto val="1"/>
        <c:lblAlgn val="ctr"/>
        <c:lblOffset val="100"/>
        <c:noMultiLvlLbl val="0"/>
      </c:catAx>
      <c:valAx>
        <c:axId val="136071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072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COLCAP VS MGC 2010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'D.H MSCI COLCAP'!$AB$2</c:f>
              <c:strCache>
                <c:ptCount val="1"/>
                <c:pt idx="0">
                  <c:v>COLCAP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'D.H MSCI COLCAP'!$AA$3:$AA$14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'D.H MSCI COLCAP'!$AB$3:$AB$14</c:f>
              <c:numCache>
                <c:formatCode>0.00%</c:formatCode>
                <c:ptCount val="12"/>
                <c:pt idx="0">
                  <c:v>-9.473684210526304E-5</c:v>
                </c:pt>
                <c:pt idx="1">
                  <c:v>1.0249999999999999E-3</c:v>
                </c:pt>
                <c:pt idx="2">
                  <c:v>1.6045454545454551E-3</c:v>
                </c:pt>
                <c:pt idx="3">
                  <c:v>9.4000000000000019E-4</c:v>
                </c:pt>
                <c:pt idx="4">
                  <c:v>-6.7499999999999993E-4</c:v>
                </c:pt>
                <c:pt idx="5">
                  <c:v>7.8499999999999989E-4</c:v>
                </c:pt>
                <c:pt idx="6">
                  <c:v>3.494999999999999E-3</c:v>
                </c:pt>
                <c:pt idx="7">
                  <c:v>2.7523809523809528E-3</c:v>
                </c:pt>
                <c:pt idx="8">
                  <c:v>2.8636363636363638E-3</c:v>
                </c:pt>
                <c:pt idx="9">
                  <c:v>3.6800000000000001E-3</c:v>
                </c:pt>
                <c:pt idx="10">
                  <c:v>-3.1700000000000005E-3</c:v>
                </c:pt>
                <c:pt idx="11">
                  <c:v>1.1809523809523808E-3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BA-48EC-9DBA-EB52BFB5F546}"/>
            </c:ext>
          </c:extLst>
        </c:ser>
        <c:ser>
          <c:idx val="1"/>
          <c:order val="1"/>
          <c:tx>
            <c:strRef>
              <c:f>'D.H MSCI COLCAP'!$AC$2</c:f>
              <c:strCache>
                <c:ptCount val="1"/>
                <c:pt idx="0">
                  <c:v>MGC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'D.H MSCI COLCAP'!$AA$3:$AA$14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'D.H MSCI COLCAP'!$AC$3:$AC$14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BA-48EC-9DBA-EB52BFB5F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2396496"/>
        <c:axId val="1172408496"/>
      </c:lineChart>
      <c:catAx>
        <c:axId val="1172396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408496"/>
        <c:crosses val="autoZero"/>
        <c:auto val="1"/>
        <c:lblAlgn val="ctr"/>
        <c:lblOffset val="100"/>
        <c:noMultiLvlLbl val="0"/>
      </c:catAx>
      <c:valAx>
        <c:axId val="1172408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Variación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2396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MGC VS COLCAP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'BD MGC'!$AJ$13</c:f>
              <c:strCache>
                <c:ptCount val="1"/>
                <c:pt idx="0">
                  <c:v>MGC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'BD MGC'!$AK$3:$AW$3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'BD MGC'!$AK$13:$AW$13</c:f>
              <c:numCache>
                <c:formatCode>0.00%</c:formatCode>
                <c:ptCount val="13"/>
                <c:pt idx="0">
                  <c:v>0</c:v>
                </c:pt>
                <c:pt idx="1">
                  <c:v>6.846637433769389E-5</c:v>
                </c:pt>
                <c:pt idx="2">
                  <c:v>6.8341259141964196E-5</c:v>
                </c:pt>
                <c:pt idx="3">
                  <c:v>8.2144782647884806E-5</c:v>
                </c:pt>
                <c:pt idx="4">
                  <c:v>2.5114561666418807E-4</c:v>
                </c:pt>
                <c:pt idx="5">
                  <c:v>7.2781205268081361E-5</c:v>
                </c:pt>
                <c:pt idx="6">
                  <c:v>4.5361852419245337E-4</c:v>
                </c:pt>
                <c:pt idx="7">
                  <c:v>5.3363352533546982E-5</c:v>
                </c:pt>
                <c:pt idx="8">
                  <c:v>3.6150865263905773E-4</c:v>
                </c:pt>
                <c:pt idx="9">
                  <c:v>6.8374160486313264E-5</c:v>
                </c:pt>
                <c:pt idx="10">
                  <c:v>2.7093612526612717E-4</c:v>
                </c:pt>
                <c:pt idx="11">
                  <c:v>2.3599301290415375E-4</c:v>
                </c:pt>
                <c:pt idx="12">
                  <c:v>-6.9992285389569565E-5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F8-4EF8-A9D5-B14389B70674}"/>
            </c:ext>
          </c:extLst>
        </c:ser>
        <c:ser>
          <c:idx val="1"/>
          <c:order val="1"/>
          <c:tx>
            <c:strRef>
              <c:f>'BD MGC'!$AJ$14</c:f>
              <c:strCache>
                <c:ptCount val="1"/>
                <c:pt idx="0">
                  <c:v>COLCAP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'BD MGC'!$AK$3:$AW$3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'BD MGC'!$AK$14:$AW$14</c:f>
              <c:numCache>
                <c:formatCode>0.00%</c:formatCode>
                <c:ptCount val="13"/>
                <c:pt idx="0">
                  <c:v>1.198898192450824E-3</c:v>
                </c:pt>
                <c:pt idx="1">
                  <c:v>-5.603967304625199E-4</c:v>
                </c:pt>
                <c:pt idx="2">
                  <c:v>6.3909385205437831E-4</c:v>
                </c:pt>
                <c:pt idx="3">
                  <c:v>-5.6301542998911413E-4</c:v>
                </c:pt>
                <c:pt idx="4">
                  <c:v>-1.6392851777005093E-4</c:v>
                </c:pt>
                <c:pt idx="5">
                  <c:v>-1.0890151515151514E-3</c:v>
                </c:pt>
                <c:pt idx="6">
                  <c:v>6.7712719298245632E-4</c:v>
                </c:pt>
                <c:pt idx="7">
                  <c:v>4.9637692716640082E-4</c:v>
                </c:pt>
                <c:pt idx="8">
                  <c:v>-5.1764619883040936E-4</c:v>
                </c:pt>
                <c:pt idx="9">
                  <c:v>9.7168945089997705E-4</c:v>
                </c:pt>
                <c:pt idx="10">
                  <c:v>-2.3766480595427994E-4</c:v>
                </c:pt>
                <c:pt idx="11">
                  <c:v>-6.1894129262550209E-5</c:v>
                </c:pt>
                <c:pt idx="12">
                  <c:v>-2.6391509075719596E-4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F8-4EF8-A9D5-B14389B70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905616"/>
        <c:axId val="233906096"/>
      </c:lineChart>
      <c:catAx>
        <c:axId val="23390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906096"/>
        <c:crosses val="autoZero"/>
        <c:auto val="1"/>
        <c:lblAlgn val="ctr"/>
        <c:lblOffset val="100"/>
        <c:noMultiLvlLbl val="0"/>
      </c:catAx>
      <c:valAx>
        <c:axId val="233906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905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'BD MGC'!$AJ$13</c:f>
              <c:strCache>
                <c:ptCount val="1"/>
                <c:pt idx="0">
                  <c:v>MGC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'BD MGC'!$AK$3:$AW$3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'BD MGC'!$AK$13:$AW$13</c:f>
              <c:numCache>
                <c:formatCode>0.00%</c:formatCode>
                <c:ptCount val="13"/>
                <c:pt idx="0">
                  <c:v>0</c:v>
                </c:pt>
                <c:pt idx="1">
                  <c:v>6.846637433769389E-5</c:v>
                </c:pt>
                <c:pt idx="2">
                  <c:v>6.8341259141964196E-5</c:v>
                </c:pt>
                <c:pt idx="3">
                  <c:v>8.2144782647884806E-5</c:v>
                </c:pt>
                <c:pt idx="4">
                  <c:v>2.5114561666418807E-4</c:v>
                </c:pt>
                <c:pt idx="5">
                  <c:v>7.2781205268081361E-5</c:v>
                </c:pt>
                <c:pt idx="6">
                  <c:v>4.5361852419245337E-4</c:v>
                </c:pt>
                <c:pt idx="7">
                  <c:v>5.3363352533546982E-5</c:v>
                </c:pt>
                <c:pt idx="8">
                  <c:v>3.6150865263905773E-4</c:v>
                </c:pt>
                <c:pt idx="9">
                  <c:v>6.8374160486313264E-5</c:v>
                </c:pt>
                <c:pt idx="10">
                  <c:v>2.7093612526612717E-4</c:v>
                </c:pt>
                <c:pt idx="11">
                  <c:v>2.3599301290415375E-4</c:v>
                </c:pt>
                <c:pt idx="12">
                  <c:v>-6.9992285389569565E-5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2B-4932-8331-9A510B853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9589008"/>
        <c:axId val="1049593328"/>
      </c:lineChart>
      <c:catAx>
        <c:axId val="1049589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9593328"/>
        <c:crosses val="autoZero"/>
        <c:auto val="1"/>
        <c:lblAlgn val="ctr"/>
        <c:lblOffset val="100"/>
        <c:noMultiLvlLbl val="0"/>
      </c:catAx>
      <c:valAx>
        <c:axId val="104959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958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MGC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'BD MGC'!$AZ$3</c:f>
              <c:strCache>
                <c:ptCount val="1"/>
                <c:pt idx="0">
                  <c:v>MGC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'BD MGC'!$AY$4:$AY$17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'BD MGC'!$AZ$4:$AZ$17</c:f>
              <c:numCache>
                <c:formatCode>0.000%</c:formatCode>
                <c:ptCount val="14"/>
                <c:pt idx="0">
                  <c:v>0</c:v>
                </c:pt>
                <c:pt idx="1">
                  <c:v>6.846637433769389E-5</c:v>
                </c:pt>
                <c:pt idx="2">
                  <c:v>6.8341259141964196E-5</c:v>
                </c:pt>
                <c:pt idx="3">
                  <c:v>8.2144782647884806E-5</c:v>
                </c:pt>
                <c:pt idx="4">
                  <c:v>2.5114561666418807E-4</c:v>
                </c:pt>
                <c:pt idx="5">
                  <c:v>7.2781205268081361E-5</c:v>
                </c:pt>
                <c:pt idx="6">
                  <c:v>4.5361852419245337E-4</c:v>
                </c:pt>
                <c:pt idx="7">
                  <c:v>5.3363352533546982E-5</c:v>
                </c:pt>
                <c:pt idx="8">
                  <c:v>3.6150865263905773E-4</c:v>
                </c:pt>
                <c:pt idx="9">
                  <c:v>6.8374160486313264E-5</c:v>
                </c:pt>
                <c:pt idx="10">
                  <c:v>2.7093612526612717E-4</c:v>
                </c:pt>
                <c:pt idx="11">
                  <c:v>2.3599301290415375E-4</c:v>
                </c:pt>
                <c:pt idx="12">
                  <c:v>-6.9992285389569565E-5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78B-47CC-AA86-2FC749EACA1A}"/>
            </c:ext>
          </c:extLst>
        </c:ser>
        <c:ser>
          <c:idx val="1"/>
          <c:order val="1"/>
          <c:tx>
            <c:strRef>
              <c:f>'BD MGC'!$BA$3</c:f>
              <c:strCache>
                <c:ptCount val="1"/>
                <c:pt idx="0">
                  <c:v>Media móvil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8B-47CC-AA86-2FC749EACA1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8B-47CC-AA86-2FC749EACA1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8B-47CC-AA86-2FC749EACA1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8B-47CC-AA86-2FC749EACA1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8B-47CC-AA86-2FC749EACA1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8B-47CC-AA86-2FC749EACA1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8B-47CC-AA86-2FC749EACA1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8B-47CC-AA86-2FC749EACA1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8B-47CC-AA86-2FC749EACA1A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8B-47CC-AA86-2FC749EACA1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8B-47CC-AA86-2FC749EACA1A}"/>
                </c:ext>
              </c:extLst>
            </c:dLbl>
            <c:dLbl>
              <c:idx val="13"/>
              <c:layout>
                <c:manualLayout>
                  <c:x val="-1.265309460757201E-2"/>
                  <c:y val="6.5394912581399803E-2"/>
                </c:manualLayout>
              </c:layout>
              <c:spPr>
                <a:solidFill>
                  <a:schemeClr val="accent2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8B-47CC-AA86-2FC749EACA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'BD MGC'!$AY$4:$AY$17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'BD MGC'!$BA$4:$BA$17</c:f>
              <c:numCache>
                <c:formatCode>General</c:formatCode>
                <c:ptCount val="14"/>
                <c:pt idx="2" formatCode="0.000%">
                  <c:v>3.4233187168846945E-5</c:v>
                </c:pt>
                <c:pt idx="3" formatCode="0.000%">
                  <c:v>6.8403816739829036E-5</c:v>
                </c:pt>
                <c:pt idx="4" formatCode="0.000%">
                  <c:v>7.5243020894924501E-5</c:v>
                </c:pt>
                <c:pt idx="5" formatCode="0.000%">
                  <c:v>1.6664519965603643E-4</c:v>
                </c:pt>
                <c:pt idx="6" formatCode="0.000%">
                  <c:v>1.6196341096613471E-4</c:v>
                </c:pt>
                <c:pt idx="7" formatCode="0.000%">
                  <c:v>2.6319986473026736E-4</c:v>
                </c:pt>
                <c:pt idx="8" formatCode="0.000%">
                  <c:v>2.5349093836300019E-4</c:v>
                </c:pt>
                <c:pt idx="9" formatCode="0.000%">
                  <c:v>2.0743600258630234E-4</c:v>
                </c:pt>
                <c:pt idx="10" formatCode="0.000%">
                  <c:v>2.149414065626855E-4</c:v>
                </c:pt>
                <c:pt idx="11" formatCode="0.000%">
                  <c:v>1.6965514287622021E-4</c:v>
                </c:pt>
                <c:pt idx="12" formatCode="0.000%">
                  <c:v>2.5346456908514046E-4</c:v>
                </c:pt>
                <c:pt idx="13" formatCode="0.000%">
                  <c:v>8.3000363757292095E-5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178B-47CC-AA86-2FC749EACA1A}"/>
            </c:ext>
          </c:extLst>
        </c:ser>
        <c:ser>
          <c:idx val="2"/>
          <c:order val="2"/>
          <c:tx>
            <c:strRef>
              <c:f>'BD MGC'!$BB$3</c:f>
              <c:strCache>
                <c:ptCount val="1"/>
                <c:pt idx="0">
                  <c:v>Media móvil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78B-47CC-AA86-2FC749EACA1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78B-47CC-AA86-2FC749EACA1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78B-47CC-AA86-2FC749EACA1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78B-47CC-AA86-2FC749EACA1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78B-47CC-AA86-2FC749EACA1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78B-47CC-AA86-2FC749EACA1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78B-47CC-AA86-2FC749EACA1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8B-47CC-AA86-2FC749EACA1A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8B-47CC-AA86-2FC749EACA1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8B-47CC-AA86-2FC749EACA1A}"/>
                </c:ext>
              </c:extLst>
            </c:dLbl>
            <c:dLbl>
              <c:idx val="13"/>
              <c:layout>
                <c:manualLayout>
                  <c:x val="-2.9724052261816469E-2"/>
                  <c:y val="-0.11040416040059339"/>
                </c:manualLayout>
              </c:layout>
              <c:spPr>
                <a:solidFill>
                  <a:schemeClr val="bg2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78B-47CC-AA86-2FC749EACA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'BD MGC'!$AY$4:$AY$17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'BD MGC'!$BB$4:$BB$17</c:f>
              <c:numCache>
                <c:formatCode>General</c:formatCode>
                <c:ptCount val="14"/>
                <c:pt idx="3" formatCode="0.000%">
                  <c:v>4.560254449321936E-5</c:v>
                </c:pt>
                <c:pt idx="4" formatCode="0.000%">
                  <c:v>7.298413870918096E-5</c:v>
                </c:pt>
                <c:pt idx="5" formatCode="0.000%">
                  <c:v>1.3387721948467901E-4</c:v>
                </c:pt>
                <c:pt idx="6" formatCode="0.000%">
                  <c:v>1.3535720152671807E-4</c:v>
                </c:pt>
                <c:pt idx="7" formatCode="0.000%">
                  <c:v>2.5918178204157428E-4</c:v>
                </c:pt>
                <c:pt idx="8" formatCode="0.000%">
                  <c:v>1.932543606646939E-4</c:v>
                </c:pt>
                <c:pt idx="9" formatCode="0.000%">
                  <c:v>2.89496843121686E-4</c:v>
                </c:pt>
                <c:pt idx="10" formatCode="0.000%">
                  <c:v>1.6108205521963933E-4</c:v>
                </c:pt>
                <c:pt idx="11" formatCode="0.000%">
                  <c:v>2.3360631279716604E-4</c:v>
                </c:pt>
                <c:pt idx="12" formatCode="0.000%">
                  <c:v>1.9176776621886472E-4</c:v>
                </c:pt>
                <c:pt idx="13" formatCode="0.000%">
                  <c:v>1.4564561759357046E-4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178B-47CC-AA86-2FC749EAC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916415"/>
        <c:axId val="1989915935"/>
      </c:scatterChart>
      <c:valAx>
        <c:axId val="1989916415"/>
        <c:scaling>
          <c:orientation val="minMax"/>
          <c:min val="20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9915935"/>
        <c:crosses val="autoZero"/>
        <c:crossBetween val="midCat"/>
      </c:valAx>
      <c:valAx>
        <c:axId val="1989915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Variación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99164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Comportamiento por especie</a:t>
            </a:r>
            <a:br>
              <a:rPr lang="en-US"/>
            </a:br>
            <a:r>
              <a:rPr lang="en-US"/>
              <a:t>Volúmenes negociados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MGC!#REF!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MGC!#REF!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MGC!#REF!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AC28-447A-B10D-BBD4A267F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48180063"/>
        <c:axId val="1548165919"/>
      </c:barChart>
      <c:catAx>
        <c:axId val="15481800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8165919"/>
        <c:crosses val="autoZero"/>
        <c:auto val="1"/>
        <c:lblAlgn val="ctr"/>
        <c:lblOffset val="100"/>
        <c:noMultiLvlLbl val="0"/>
      </c:catAx>
      <c:valAx>
        <c:axId val="15481659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8180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/>
              <a:t>Volúmenes</a:t>
            </a:r>
            <a:r>
              <a:rPr lang="es-CO" sz="1200" b="1" baseline="0"/>
              <a:t> negociados</a:t>
            </a:r>
            <a:br>
              <a:rPr lang="es-CO" sz="1200" b="1" baseline="0"/>
            </a:br>
            <a:r>
              <a:rPr lang="es-CO" sz="1200" b="0" i="1" baseline="0"/>
              <a:t>Comparación años 2010 - 2012 </a:t>
            </a:r>
            <a:endParaRPr lang="es-CO" sz="1200" b="0" i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38132013890407"/>
          <c:y val="0.22381873348889683"/>
          <c:w val="0.78161859974281223"/>
          <c:h val="0.5168611210382111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MGC!$W$7</c:f>
              <c:strCache>
                <c:ptCount val="1"/>
                <c:pt idx="0">
                  <c:v>AMZN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MGC!$X$6:$Z$6</c:f>
              <c:strCache>
                <c:ptCount val="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</c:strCache>
            </c:strRef>
          </c:cat>
          <c:val>
            <c:numRef>
              <c:f>MGC!$X$7:$Z$7</c:f>
              <c:numCache>
                <c:formatCode>_-"$"\ * #,##0.0_-;\-"$"\ * #,##0.0_-;_-"$"\ * "-"??_-;_-@_-</c:formatCode>
                <c:ptCount val="3"/>
                <c:pt idx="0">
                  <c:v>46760000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6-412D-BEE8-A4CC711395EE}"/>
            </c:ext>
          </c:extLst>
        </c:ser>
        <c:ser>
          <c:idx val="2"/>
          <c:order val="1"/>
          <c:tx>
            <c:strRef>
              <c:f>MGC!$W$8</c:f>
              <c:strCache>
                <c:ptCount val="1"/>
                <c:pt idx="0">
                  <c:v>AAPL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MGC!$X$6:$Z$6</c:f>
              <c:strCache>
                <c:ptCount val="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</c:strCache>
            </c:strRef>
          </c:cat>
          <c:val>
            <c:numRef>
              <c:f>MGC!$X$8:$Z$8</c:f>
              <c:numCache>
                <c:formatCode>_-"$"\ * #,##0.0_-;\-"$"\ * #,##0.0_-;_-"$"\ * "-"??_-;_-@_-</c:formatCode>
                <c:ptCount val="3"/>
                <c:pt idx="0">
                  <c:v>9195000</c:v>
                </c:pt>
                <c:pt idx="1">
                  <c:v>665670000</c:v>
                </c:pt>
                <c:pt idx="2">
                  <c:v>985492000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6-412D-BEE8-A4CC711395EE}"/>
            </c:ext>
          </c:extLst>
        </c:ser>
        <c:ser>
          <c:idx val="3"/>
          <c:order val="2"/>
          <c:tx>
            <c:strRef>
              <c:f>MGC!$W$9</c:f>
              <c:strCache>
                <c:ptCount val="1"/>
                <c:pt idx="0">
                  <c:v>BAC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MGC!$X$6:$Z$6</c:f>
              <c:strCache>
                <c:ptCount val="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</c:strCache>
            </c:strRef>
          </c:cat>
          <c:val>
            <c:numRef>
              <c:f>MGC!$X$9:$Z$9</c:f>
              <c:numCache>
                <c:formatCode>_-"$"\ * #,##0.0_-;\-"$"\ * #,##0.0_-;_-"$"\ * "-"??_-;_-@_-</c:formatCode>
                <c:ptCount val="3"/>
                <c:pt idx="0">
                  <c:v>0</c:v>
                </c:pt>
                <c:pt idx="1">
                  <c:v>81510000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E6-412D-BEE8-A4CC711395EE}"/>
            </c:ext>
          </c:extLst>
        </c:ser>
        <c:ser>
          <c:idx val="4"/>
          <c:order val="3"/>
          <c:tx>
            <c:strRef>
              <c:f>MGC!$W$10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MGC!$X$6:$Z$6</c:f>
              <c:strCache>
                <c:ptCount val="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</c:strCache>
            </c:strRef>
          </c:cat>
          <c:val>
            <c:numRef>
              <c:f>MGC!$X$10:$Z$10</c:f>
              <c:numCache>
                <c:formatCode>_-"$"\ * #,##0.0_-;\-"$"\ * #,##0.0_-;_-"$"\ * "-"??_-;_-@_-</c:formatCode>
                <c:ptCount val="3"/>
                <c:pt idx="0">
                  <c:v>0</c:v>
                </c:pt>
                <c:pt idx="1">
                  <c:v>163290000</c:v>
                </c:pt>
                <c:pt idx="2">
                  <c:v>108200000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E6-412D-BEE8-A4CC711395EE}"/>
            </c:ext>
          </c:extLst>
        </c:ser>
        <c:ser>
          <c:idx val="5"/>
          <c:order val="4"/>
          <c:tx>
            <c:strRef>
              <c:f>MGC!$W$11</c:f>
              <c:strCache>
                <c:ptCount val="1"/>
                <c:pt idx="0">
                  <c:v>GE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MGC!$X$6:$Z$6</c:f>
              <c:strCache>
                <c:ptCount val="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</c:strCache>
            </c:strRef>
          </c:cat>
          <c:val>
            <c:numRef>
              <c:f>MGC!$X$11:$Z$11</c:f>
              <c:numCache>
                <c:formatCode>_-"$"\ * #,##0.0_-;\-"$"\ * #,##0.0_-;_-"$"\ * "-"??_-;_-@_-</c:formatCode>
                <c:ptCount val="3"/>
                <c:pt idx="0">
                  <c:v>0</c:v>
                </c:pt>
                <c:pt idx="1">
                  <c:v>69460740</c:v>
                </c:pt>
                <c:pt idx="2">
                  <c:v>73752000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E6-412D-BEE8-A4CC711395EE}"/>
            </c:ext>
          </c:extLst>
        </c:ser>
        <c:ser>
          <c:idx val="6"/>
          <c:order val="5"/>
          <c:tx>
            <c:strRef>
              <c:f>MGC!$W$12</c:f>
              <c:strCache>
                <c:ptCount val="1"/>
                <c:pt idx="0">
                  <c:v>JNJ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MGC!$X$6:$Z$6</c:f>
              <c:strCache>
                <c:ptCount val="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</c:strCache>
            </c:strRef>
          </c:cat>
          <c:val>
            <c:numRef>
              <c:f>MGC!$X$12:$Z$12</c:f>
              <c:numCache>
                <c:formatCode>_-"$"\ * #,##0.0_-;\-"$"\ * #,##0.0_-;_-"$"\ * "-"??_-;_-@_-</c:formatCode>
                <c:ptCount val="3"/>
                <c:pt idx="0">
                  <c:v>0</c:v>
                </c:pt>
                <c:pt idx="1">
                  <c:v>100929600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E6-412D-BEE8-A4CC711395EE}"/>
            </c:ext>
          </c:extLst>
        </c:ser>
        <c:ser>
          <c:idx val="7"/>
          <c:order val="6"/>
          <c:tx>
            <c:strRef>
              <c:f>MGC!$W$13</c:f>
              <c:strCache>
                <c:ptCount val="1"/>
                <c:pt idx="0">
                  <c:v>JPM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MGC!$X$6:$Z$6</c:f>
              <c:strCache>
                <c:ptCount val="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</c:strCache>
            </c:strRef>
          </c:cat>
          <c:val>
            <c:numRef>
              <c:f>MGC!$X$13:$Z$13</c:f>
              <c:numCache>
                <c:formatCode>_-"$"\ * #,##0.0_-;\-"$"\ * #,##0.0_-;_-"$"\ * "-"??_-;_-@_-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8E6-412D-BEE8-A4CC711395EE}"/>
            </c:ext>
          </c:extLst>
        </c:ser>
        <c:ser>
          <c:idx val="8"/>
          <c:order val="7"/>
          <c:tx>
            <c:strRef>
              <c:f>MGC!$W$14</c:f>
              <c:strCache>
                <c:ptCount val="1"/>
                <c:pt idx="0">
                  <c:v>PFE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MGC!$X$6:$Z$6</c:f>
              <c:strCache>
                <c:ptCount val="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</c:strCache>
            </c:strRef>
          </c:cat>
          <c:val>
            <c:numRef>
              <c:f>MGC!$X$14:$Z$14</c:f>
              <c:numCache>
                <c:formatCode>_-"$"\ * #,##0.0_-;\-"$"\ * #,##0.0_-;_-"$"\ * "-"??_-;_-@_-</c:formatCode>
                <c:ptCount val="3"/>
                <c:pt idx="0">
                  <c:v>0</c:v>
                </c:pt>
                <c:pt idx="1">
                  <c:v>187806800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8E6-412D-BEE8-A4CC71139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6419183"/>
        <c:axId val="766419663"/>
      </c:barChart>
      <c:catAx>
        <c:axId val="7664191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6419663"/>
        <c:crosses val="autoZero"/>
        <c:auto val="1"/>
        <c:lblAlgn val="ctr"/>
        <c:lblOffset val="100"/>
        <c:noMultiLvlLbl val="0"/>
      </c:catAx>
      <c:valAx>
        <c:axId val="766419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Volúmenes (COP)</a:t>
                </a:r>
              </a:p>
            </c:rich>
          </c:tx>
          <c:layout>
            <c:manualLayout>
              <c:xMode val="edge"/>
              <c:yMode val="edge"/>
              <c:x val="2.5088190807762249E-2"/>
              <c:y val="0.310847750986286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&quot;$&quot;\ * #,##0.0_-;\-&quot;$&quot;\ * #,##0.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6419183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/>
              <a:t>Volúmenes</a:t>
            </a:r>
            <a:r>
              <a:rPr lang="es-CO" sz="1200" b="1" baseline="0"/>
              <a:t> negociados</a:t>
            </a:r>
            <a:br>
              <a:rPr lang="es-CO" sz="1200" b="1" baseline="0"/>
            </a:br>
            <a:r>
              <a:rPr lang="es-CO" sz="1200" b="0" i="1" baseline="0"/>
              <a:t>Comparación años 2013 - 2015</a:t>
            </a:r>
            <a:endParaRPr lang="es-CO" sz="1200" b="0" i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38132013890407"/>
          <c:y val="0.22381873348889683"/>
          <c:w val="0.78161859974281223"/>
          <c:h val="0.5168611210382111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MGC!$W$7</c:f>
              <c:strCache>
                <c:ptCount val="1"/>
                <c:pt idx="0">
                  <c:v>AMZN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MGC!$AA$6:$AC$6</c:f>
              <c:strCach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strCache>
            </c:strRef>
          </c:cat>
          <c:val>
            <c:numRef>
              <c:f>MGC!$AA$7:$AC$7</c:f>
              <c:numCache>
                <c:formatCode>_-"$"\ * #,##0.0_-;\-"$"\ * #,##0.0_-;_-"$"\ * "-"??_-;_-@_-</c:formatCode>
                <c:ptCount val="3"/>
                <c:pt idx="0">
                  <c:v>0</c:v>
                </c:pt>
                <c:pt idx="1">
                  <c:v>622351040</c:v>
                </c:pt>
                <c:pt idx="2">
                  <c:v>11532720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B6-4F9F-9170-CB22AC46723D}"/>
            </c:ext>
          </c:extLst>
        </c:ser>
        <c:ser>
          <c:idx val="2"/>
          <c:order val="1"/>
          <c:tx>
            <c:strRef>
              <c:f>MGC!$W$8</c:f>
              <c:strCache>
                <c:ptCount val="1"/>
                <c:pt idx="0">
                  <c:v>AAPL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MGC!$AA$6:$AC$6</c:f>
              <c:strCach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strCache>
            </c:strRef>
          </c:cat>
          <c:val>
            <c:numRef>
              <c:f>MGC!$AA$8:$AC$8</c:f>
              <c:numCache>
                <c:formatCode>_-"$"\ * #,##0.0_-;\-"$"\ * #,##0.0_-;_-"$"\ * "-"??_-;_-@_-</c:formatCode>
                <c:ptCount val="3"/>
                <c:pt idx="0">
                  <c:v>0</c:v>
                </c:pt>
                <c:pt idx="1">
                  <c:v>725414520</c:v>
                </c:pt>
                <c:pt idx="2">
                  <c:v>2434298800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B6-4F9F-9170-CB22AC46723D}"/>
            </c:ext>
          </c:extLst>
        </c:ser>
        <c:ser>
          <c:idx val="3"/>
          <c:order val="2"/>
          <c:tx>
            <c:strRef>
              <c:f>MGC!$W$9</c:f>
              <c:strCache>
                <c:ptCount val="1"/>
                <c:pt idx="0">
                  <c:v>BAC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MGC!$AA$6:$AC$6</c:f>
              <c:strCach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strCache>
            </c:strRef>
          </c:cat>
          <c:val>
            <c:numRef>
              <c:f>MGC!$AA$9:$AC$9</c:f>
              <c:numCache>
                <c:formatCode>_-"$"\ * #,##0.0_-;\-"$"\ * #,##0.0_-;_-"$"\ * "-"??_-;_-@_-</c:formatCode>
                <c:ptCount val="3"/>
                <c:pt idx="0">
                  <c:v>421889480</c:v>
                </c:pt>
                <c:pt idx="1">
                  <c:v>474088400</c:v>
                </c:pt>
                <c:pt idx="2">
                  <c:v>908004400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B6-4F9F-9170-CB22AC46723D}"/>
            </c:ext>
          </c:extLst>
        </c:ser>
        <c:ser>
          <c:idx val="4"/>
          <c:order val="3"/>
          <c:tx>
            <c:strRef>
              <c:f>MGC!$W$10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MGC!$AA$6:$AC$6</c:f>
              <c:strCach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strCache>
            </c:strRef>
          </c:cat>
          <c:val>
            <c:numRef>
              <c:f>MGC!$AA$10:$AC$10</c:f>
              <c:numCache>
                <c:formatCode>_-"$"\ * #,##0.0_-;\-"$"\ * #,##0.0_-;_-"$"\ * "-"??_-;_-@_-</c:formatCode>
                <c:ptCount val="3"/>
                <c:pt idx="0">
                  <c:v>97580000</c:v>
                </c:pt>
                <c:pt idx="1">
                  <c:v>1371786500</c:v>
                </c:pt>
                <c:pt idx="2">
                  <c:v>308380320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B6-4F9F-9170-CB22AC46723D}"/>
            </c:ext>
          </c:extLst>
        </c:ser>
        <c:ser>
          <c:idx val="5"/>
          <c:order val="4"/>
          <c:tx>
            <c:strRef>
              <c:f>MGC!$W$11</c:f>
              <c:strCache>
                <c:ptCount val="1"/>
                <c:pt idx="0">
                  <c:v>GE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MGC!$AA$6:$AC$6</c:f>
              <c:strCach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strCache>
            </c:strRef>
          </c:cat>
          <c:val>
            <c:numRef>
              <c:f>MGC!$AA$11:$AC$11</c:f>
              <c:numCache>
                <c:formatCode>_-"$"\ * #,##0.0_-;\-"$"\ * #,##0.0_-;_-"$"\ * "-"??_-;_-@_-</c:formatCode>
                <c:ptCount val="3"/>
                <c:pt idx="0">
                  <c:v>0</c:v>
                </c:pt>
                <c:pt idx="1">
                  <c:v>924353320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B6-4F9F-9170-CB22AC46723D}"/>
            </c:ext>
          </c:extLst>
        </c:ser>
        <c:ser>
          <c:idx val="6"/>
          <c:order val="5"/>
          <c:tx>
            <c:strRef>
              <c:f>MGC!$W$12</c:f>
              <c:strCache>
                <c:ptCount val="1"/>
                <c:pt idx="0">
                  <c:v>JNJ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MGC!$AA$6:$AC$6</c:f>
              <c:strCach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strCache>
            </c:strRef>
          </c:cat>
          <c:val>
            <c:numRef>
              <c:f>MGC!$AA$12:$AC$12</c:f>
              <c:numCache>
                <c:formatCode>_-"$"\ * #,##0.0_-;\-"$"\ * #,##0.0_-;_-"$"\ * "-"??_-;_-@_-</c:formatCode>
                <c:ptCount val="3"/>
                <c:pt idx="0">
                  <c:v>61071920</c:v>
                </c:pt>
                <c:pt idx="1">
                  <c:v>107901000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8B6-4F9F-9170-CB22AC46723D}"/>
            </c:ext>
          </c:extLst>
        </c:ser>
        <c:ser>
          <c:idx val="7"/>
          <c:order val="6"/>
          <c:tx>
            <c:strRef>
              <c:f>MGC!$W$13</c:f>
              <c:strCache>
                <c:ptCount val="1"/>
                <c:pt idx="0">
                  <c:v>JPM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MGC!$AA$6:$AC$6</c:f>
              <c:strCach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strCache>
            </c:strRef>
          </c:cat>
          <c:val>
            <c:numRef>
              <c:f>MGC!$AA$13:$AC$13</c:f>
              <c:numCache>
                <c:formatCode>_-"$"\ * #,##0.0_-;\-"$"\ * #,##0.0_-;_-"$"\ * "-"??_-;_-@_-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B6-4F9F-9170-CB22AC46723D}"/>
            </c:ext>
          </c:extLst>
        </c:ser>
        <c:ser>
          <c:idx val="8"/>
          <c:order val="7"/>
          <c:tx>
            <c:strRef>
              <c:f>MGC!$W$14</c:f>
              <c:strCache>
                <c:ptCount val="1"/>
                <c:pt idx="0">
                  <c:v>PFE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MGC!$AA$6:$AC$6</c:f>
              <c:strCach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strCache>
            </c:strRef>
          </c:cat>
          <c:val>
            <c:numRef>
              <c:f>MGC!$AA$14:$AC$14</c:f>
              <c:numCache>
                <c:formatCode>_-"$"\ * #,##0.0_-;\-"$"\ * #,##0.0_-;_-"$"\ * "-"??_-;_-@_-</c:formatCode>
                <c:ptCount val="3"/>
                <c:pt idx="0">
                  <c:v>124094400</c:v>
                </c:pt>
                <c:pt idx="1">
                  <c:v>496152960</c:v>
                </c:pt>
                <c:pt idx="2">
                  <c:v>2521800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8B6-4F9F-9170-CB22AC467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6419183"/>
        <c:axId val="766419663"/>
      </c:barChart>
      <c:catAx>
        <c:axId val="7664191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6419663"/>
        <c:crosses val="autoZero"/>
        <c:auto val="1"/>
        <c:lblAlgn val="ctr"/>
        <c:lblOffset val="100"/>
        <c:noMultiLvlLbl val="0"/>
      </c:catAx>
      <c:valAx>
        <c:axId val="766419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Volúmenes (COP)</a:t>
                </a:r>
              </a:p>
            </c:rich>
          </c:tx>
          <c:layout>
            <c:manualLayout>
              <c:xMode val="edge"/>
              <c:yMode val="edge"/>
              <c:x val="2.5088190807762249E-2"/>
              <c:y val="0.310847750986286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&quot;$&quot;\ * #,##0.0_-;\-&quot;$&quot;\ * #,##0.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6419183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COLCAP</a:t>
            </a:r>
            <a:r>
              <a:rPr lang="es-CO" baseline="0"/>
              <a:t> VS MGC 2012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'D.H MSCI COLCAP'!$AB$37</c:f>
              <c:strCache>
                <c:ptCount val="1"/>
                <c:pt idx="0">
                  <c:v>COLCAP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'D.H MSCI COLCAP'!$AA$38:$AA$49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'D.H MSCI COLCAP'!$AB$38:$AB$49</c:f>
              <c:numCache>
                <c:formatCode>0.00%</c:formatCode>
                <c:ptCount val="12"/>
                <c:pt idx="0">
                  <c:v>1.8809523809523809E-3</c:v>
                </c:pt>
                <c:pt idx="1">
                  <c:v>2.7619047619047619E-3</c:v>
                </c:pt>
                <c:pt idx="2">
                  <c:v>3.9047619047619044E-4</c:v>
                </c:pt>
                <c:pt idx="3">
                  <c:v>1.2736842105263158E-3</c:v>
                </c:pt>
                <c:pt idx="4">
                  <c:v>-1.5619047619047617E-3</c:v>
                </c:pt>
                <c:pt idx="5">
                  <c:v>-2.6052631578947368E-3</c:v>
                </c:pt>
                <c:pt idx="6">
                  <c:v>1.0450000000000001E-3</c:v>
                </c:pt>
                <c:pt idx="7">
                  <c:v>-1.2380952380952389E-4</c:v>
                </c:pt>
                <c:pt idx="8">
                  <c:v>4.100000000000001E-4</c:v>
                </c:pt>
                <c:pt idx="9">
                  <c:v>3.3954545454545457E-3</c:v>
                </c:pt>
                <c:pt idx="10">
                  <c:v>-1.3500000000000001E-3</c:v>
                </c:pt>
                <c:pt idx="11">
                  <c:v>2.1526315789473682E-3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B8-473A-A2A6-9D5671E3C97E}"/>
            </c:ext>
          </c:extLst>
        </c:ser>
        <c:ser>
          <c:idx val="1"/>
          <c:order val="1"/>
          <c:tx>
            <c:strRef>
              <c:f>'D.H MSCI COLCAP'!$AC$37</c:f>
              <c:strCache>
                <c:ptCount val="1"/>
                <c:pt idx="0">
                  <c:v>MGC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'D.H MSCI COLCAP'!$AA$38:$AA$49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'D.H MSCI COLCAP'!$AC$38:$AC$49</c:f>
              <c:numCache>
                <c:formatCode>0.0000%</c:formatCode>
                <c:ptCount val="12"/>
                <c:pt idx="0">
                  <c:v>0</c:v>
                </c:pt>
                <c:pt idx="1">
                  <c:v>3.8637606331176665E-4</c:v>
                </c:pt>
                <c:pt idx="2">
                  <c:v>2.3955755582311008E-4</c:v>
                </c:pt>
                <c:pt idx="3">
                  <c:v>-4.7902196478048955E-5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2.4206368704674284E-4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B8-473A-A2A6-9D5671E3C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4360848"/>
        <c:axId val="1054362288"/>
      </c:lineChart>
      <c:catAx>
        <c:axId val="1054360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4362288"/>
        <c:crosses val="autoZero"/>
        <c:auto val="1"/>
        <c:lblAlgn val="ctr"/>
        <c:lblOffset val="100"/>
        <c:noMultiLvlLbl val="0"/>
      </c:catAx>
      <c:valAx>
        <c:axId val="1054362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4360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/>
              <a:t>Volúmenes</a:t>
            </a:r>
            <a:r>
              <a:rPr lang="es-CO" sz="1200" b="1" baseline="0"/>
              <a:t> negociados</a:t>
            </a:r>
            <a:br>
              <a:rPr lang="es-CO" sz="1200" b="1" baseline="0"/>
            </a:br>
            <a:r>
              <a:rPr lang="es-CO" sz="1200" b="0" i="1" baseline="0"/>
              <a:t>Comparación años 2016 - 2019</a:t>
            </a:r>
            <a:endParaRPr lang="es-CO" sz="1200" b="0" i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38132013890407"/>
          <c:y val="0.22381873348889683"/>
          <c:w val="0.78161859974281223"/>
          <c:h val="0.5168611210382111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MGC!$W$7</c:f>
              <c:strCache>
                <c:ptCount val="1"/>
                <c:pt idx="0">
                  <c:v>AMZN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MGC!$AD$6:$AG$6</c:f>
              <c:strCach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strCache>
            </c:strRef>
          </c:cat>
          <c:val>
            <c:numRef>
              <c:f>MGC!$AD$7:$AG$7</c:f>
              <c:numCache>
                <c:formatCode>_-"$"\ * #,##0.0_-;\-"$"\ * #,##0.0_-;_-"$"\ * "-"??_-;_-@_-</c:formatCode>
                <c:ptCount val="4"/>
                <c:pt idx="0">
                  <c:v>24180000</c:v>
                </c:pt>
                <c:pt idx="1">
                  <c:v>0</c:v>
                </c:pt>
                <c:pt idx="2">
                  <c:v>5528784000</c:v>
                </c:pt>
                <c:pt idx="3">
                  <c:v>548875120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E9-49B7-99EE-45FDB4E0E333}"/>
            </c:ext>
          </c:extLst>
        </c:ser>
        <c:ser>
          <c:idx val="2"/>
          <c:order val="1"/>
          <c:tx>
            <c:strRef>
              <c:f>MGC!$W$8</c:f>
              <c:strCache>
                <c:ptCount val="1"/>
                <c:pt idx="0">
                  <c:v>AAPL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MGC!$AD$6:$AG$6</c:f>
              <c:strCach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strCache>
            </c:strRef>
          </c:cat>
          <c:val>
            <c:numRef>
              <c:f>MGC!$AD$8:$AG$8</c:f>
              <c:numCache>
                <c:formatCode>_-"$"\ * #,##0.0_-;\-"$"\ * #,##0.0_-;_-"$"\ * "-"??_-;_-@_-</c:formatCode>
                <c:ptCount val="4"/>
                <c:pt idx="0">
                  <c:v>2321095400</c:v>
                </c:pt>
                <c:pt idx="1">
                  <c:v>477905000</c:v>
                </c:pt>
                <c:pt idx="2">
                  <c:v>6142824700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E9-49B7-99EE-45FDB4E0E333}"/>
            </c:ext>
          </c:extLst>
        </c:ser>
        <c:ser>
          <c:idx val="3"/>
          <c:order val="2"/>
          <c:tx>
            <c:strRef>
              <c:f>MGC!$W$9</c:f>
              <c:strCache>
                <c:ptCount val="1"/>
                <c:pt idx="0">
                  <c:v>BAC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MGC!$AD$6:$AG$6</c:f>
              <c:strCach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strCache>
            </c:strRef>
          </c:cat>
          <c:val>
            <c:numRef>
              <c:f>MGC!$AD$9:$AG$9</c:f>
              <c:numCache>
                <c:formatCode>_-"$"\ * #,##0.0_-;\-"$"\ * #,##0.0_-;_-"$"\ * "-"??_-;_-@_-</c:formatCode>
                <c:ptCount val="4"/>
                <c:pt idx="0">
                  <c:v>290455000</c:v>
                </c:pt>
                <c:pt idx="1">
                  <c:v>0</c:v>
                </c:pt>
                <c:pt idx="2">
                  <c:v>1808061500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E9-49B7-99EE-45FDB4E0E333}"/>
            </c:ext>
          </c:extLst>
        </c:ser>
        <c:ser>
          <c:idx val="4"/>
          <c:order val="3"/>
          <c:tx>
            <c:strRef>
              <c:f>MGC!$W$10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MGC!$AD$6:$AG$6</c:f>
              <c:strCach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strCache>
            </c:strRef>
          </c:cat>
          <c:val>
            <c:numRef>
              <c:f>MGC!$AD$10:$AG$10</c:f>
              <c:numCache>
                <c:formatCode>_-"$"\ * #,##0.0_-;\-"$"\ * #,##0.0_-;_-"$"\ * "-"??_-;_-@_-</c:formatCode>
                <c:ptCount val="4"/>
                <c:pt idx="0">
                  <c:v>225491000</c:v>
                </c:pt>
                <c:pt idx="1">
                  <c:v>49827600</c:v>
                </c:pt>
                <c:pt idx="2">
                  <c:v>1143980000</c:v>
                </c:pt>
                <c:pt idx="3">
                  <c:v>128265760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E9-49B7-99EE-45FDB4E0E333}"/>
            </c:ext>
          </c:extLst>
        </c:ser>
        <c:ser>
          <c:idx val="5"/>
          <c:order val="4"/>
          <c:tx>
            <c:strRef>
              <c:f>MGC!$W$11</c:f>
              <c:strCache>
                <c:ptCount val="1"/>
                <c:pt idx="0">
                  <c:v>GE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MGC!$AD$6:$AG$6</c:f>
              <c:strCach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strCache>
            </c:strRef>
          </c:cat>
          <c:val>
            <c:numRef>
              <c:f>MGC!$AD$11:$AG$11</c:f>
              <c:numCache>
                <c:formatCode>_-"$"\ * #,##0.0_-;\-"$"\ * #,##0.0_-;_-"$"\ 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E9-49B7-99EE-45FDB4E0E333}"/>
            </c:ext>
          </c:extLst>
        </c:ser>
        <c:ser>
          <c:idx val="6"/>
          <c:order val="5"/>
          <c:tx>
            <c:strRef>
              <c:f>MGC!$W$12</c:f>
              <c:strCache>
                <c:ptCount val="1"/>
                <c:pt idx="0">
                  <c:v>JNJ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MGC!$AD$6:$AG$6</c:f>
              <c:strCach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strCache>
            </c:strRef>
          </c:cat>
          <c:val>
            <c:numRef>
              <c:f>MGC!$AD$12:$AG$12</c:f>
              <c:numCache>
                <c:formatCode>_-"$"\ * #,##0.0_-;\-"$"\ * #,##0.0_-;_-"$"\ 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219105100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E9-49B7-99EE-45FDB4E0E333}"/>
            </c:ext>
          </c:extLst>
        </c:ser>
        <c:ser>
          <c:idx val="7"/>
          <c:order val="6"/>
          <c:tx>
            <c:strRef>
              <c:f>MGC!$W$13</c:f>
              <c:strCache>
                <c:ptCount val="1"/>
                <c:pt idx="0">
                  <c:v>JPM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MGC!$AD$6:$AG$6</c:f>
              <c:strCach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strCache>
            </c:strRef>
          </c:cat>
          <c:val>
            <c:numRef>
              <c:f>MGC!$AD$13:$AG$13</c:f>
              <c:numCache>
                <c:formatCode>_-"$"\ * #,##0.0_-;\-"$"\ * #,##0.0_-;_-"$"\ * "-"??_-;_-@_-</c:formatCode>
                <c:ptCount val="4"/>
                <c:pt idx="0">
                  <c:v>145150000</c:v>
                </c:pt>
                <c:pt idx="1">
                  <c:v>0</c:v>
                </c:pt>
                <c:pt idx="2">
                  <c:v>508485000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E9-49B7-99EE-45FDB4E0E333}"/>
            </c:ext>
          </c:extLst>
        </c:ser>
        <c:ser>
          <c:idx val="8"/>
          <c:order val="7"/>
          <c:tx>
            <c:strRef>
              <c:f>MGC!$W$14</c:f>
              <c:strCache>
                <c:ptCount val="1"/>
                <c:pt idx="0">
                  <c:v>PFE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MGC!$AD$6:$AG$6</c:f>
              <c:strCach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strCache>
            </c:strRef>
          </c:cat>
          <c:val>
            <c:numRef>
              <c:f>MGC!$AD$14:$AG$14</c:f>
              <c:numCache>
                <c:formatCode>_-"$"\ * #,##0.0_-;\-"$"\ * #,##0.0_-;_-"$"\ * "-"??_-;_-@_-</c:formatCode>
                <c:ptCount val="4"/>
                <c:pt idx="0">
                  <c:v>305600000</c:v>
                </c:pt>
                <c:pt idx="1">
                  <c:v>0</c:v>
                </c:pt>
                <c:pt idx="2">
                  <c:v>528682800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2E9-49B7-99EE-45FDB4E0E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6419183"/>
        <c:axId val="766419663"/>
      </c:barChart>
      <c:catAx>
        <c:axId val="7664191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6419663"/>
        <c:crosses val="autoZero"/>
        <c:auto val="1"/>
        <c:lblAlgn val="ctr"/>
        <c:lblOffset val="100"/>
        <c:noMultiLvlLbl val="0"/>
      </c:catAx>
      <c:valAx>
        <c:axId val="766419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Volúmenes (COP)</a:t>
                </a:r>
              </a:p>
            </c:rich>
          </c:tx>
          <c:layout>
            <c:manualLayout>
              <c:xMode val="edge"/>
              <c:yMode val="edge"/>
              <c:x val="1.4344572350409625E-2"/>
              <c:y val="0.315353729093246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&quot;$&quot;\ * #,##0.0_-;\-&quot;$&quot;\ * #,##0.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6419183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/>
              <a:t>Volúmenes</a:t>
            </a:r>
            <a:r>
              <a:rPr lang="es-CO" sz="1200" b="1" baseline="0"/>
              <a:t> negociados</a:t>
            </a:r>
            <a:br>
              <a:rPr lang="es-CO" sz="1200" b="1" baseline="0"/>
            </a:br>
            <a:r>
              <a:rPr lang="es-CO" sz="1200" b="0" i="1" baseline="0"/>
              <a:t>Comparación años 2020 - 2022</a:t>
            </a:r>
            <a:endParaRPr lang="es-CO" sz="1200" b="0" i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38132013890407"/>
          <c:y val="0.22381873348889683"/>
          <c:w val="0.78161859974281223"/>
          <c:h val="0.5168611210382111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MGC!$W$7</c:f>
              <c:strCache>
                <c:ptCount val="1"/>
                <c:pt idx="0">
                  <c:v>AMZN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MGC!$AH$6:$AJ$6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MGC!$AH$7:$AJ$7</c:f>
              <c:numCache>
                <c:formatCode>_-"$"\ * #,##0.0_-;\-"$"\ * #,##0.0_-;_-"$"\ * "-"??_-;_-@_-</c:formatCode>
                <c:ptCount val="3"/>
                <c:pt idx="0">
                  <c:v>1106570000</c:v>
                </c:pt>
                <c:pt idx="1">
                  <c:v>1979947930</c:v>
                </c:pt>
                <c:pt idx="2">
                  <c:v>48549910380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F2-4414-8E67-114383E1688E}"/>
            </c:ext>
          </c:extLst>
        </c:ser>
        <c:ser>
          <c:idx val="2"/>
          <c:order val="1"/>
          <c:tx>
            <c:strRef>
              <c:f>MGC!$W$8</c:f>
              <c:strCache>
                <c:ptCount val="1"/>
                <c:pt idx="0">
                  <c:v>AAPL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MGC!$AH$6:$AJ$6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MGC!$AH$8:$AJ$8</c:f>
              <c:numCache>
                <c:formatCode>_-"$"\ * #,##0.0_-;\-"$"\ * #,##0.0_-;_-"$"\ * "-"??_-;_-@_-</c:formatCode>
                <c:ptCount val="3"/>
                <c:pt idx="0">
                  <c:v>1185150000</c:v>
                </c:pt>
                <c:pt idx="1">
                  <c:v>8193134150</c:v>
                </c:pt>
                <c:pt idx="2">
                  <c:v>22834831990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F2-4414-8E67-114383E1688E}"/>
            </c:ext>
          </c:extLst>
        </c:ser>
        <c:ser>
          <c:idx val="3"/>
          <c:order val="2"/>
          <c:tx>
            <c:strRef>
              <c:f>MGC!$W$9</c:f>
              <c:strCache>
                <c:ptCount val="1"/>
                <c:pt idx="0">
                  <c:v>BAC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MGC!$AH$6:$AJ$6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MGC!$AH$9:$AJ$9</c:f>
              <c:numCache>
                <c:formatCode>_-"$"\ * #,##0.0_-;\-"$"\ * #,##0.0_-;_-"$"\ * "-"??_-;_-@_-</c:formatCode>
                <c:ptCount val="3"/>
                <c:pt idx="0">
                  <c:v>0</c:v>
                </c:pt>
                <c:pt idx="1">
                  <c:v>2384080180</c:v>
                </c:pt>
                <c:pt idx="2">
                  <c:v>5719950330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F2-4414-8E67-114383E1688E}"/>
            </c:ext>
          </c:extLst>
        </c:ser>
        <c:ser>
          <c:idx val="4"/>
          <c:order val="3"/>
          <c:tx>
            <c:strRef>
              <c:f>MGC!$W$10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MGC!$AH$6:$AJ$6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MGC!$AH$10:$AJ$10</c:f>
              <c:numCache>
                <c:formatCode>_-"$"\ * #,##0.0_-;\-"$"\ * #,##0.0_-;_-"$"\ * "-"??_-;_-@_-</c:formatCode>
                <c:ptCount val="3"/>
                <c:pt idx="0">
                  <c:v>26283400</c:v>
                </c:pt>
                <c:pt idx="1">
                  <c:v>5007034970</c:v>
                </c:pt>
                <c:pt idx="2">
                  <c:v>9297706660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F2-4414-8E67-114383E1688E}"/>
            </c:ext>
          </c:extLst>
        </c:ser>
        <c:ser>
          <c:idx val="5"/>
          <c:order val="4"/>
          <c:tx>
            <c:strRef>
              <c:f>MGC!$W$11</c:f>
              <c:strCache>
                <c:ptCount val="1"/>
                <c:pt idx="0">
                  <c:v>GE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MGC!$AH$6:$AJ$6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MGC!$AH$11:$AJ$11</c:f>
              <c:numCache>
                <c:formatCode>_-"$"\ * #,##0.0_-;\-"$"\ * #,##0.0_-;_-"$"\ * "-"??_-;_-@_-</c:formatCode>
                <c:ptCount val="3"/>
                <c:pt idx="0">
                  <c:v>0</c:v>
                </c:pt>
                <c:pt idx="1">
                  <c:v>2503685780</c:v>
                </c:pt>
                <c:pt idx="2">
                  <c:v>9315080760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F2-4414-8E67-114383E1688E}"/>
            </c:ext>
          </c:extLst>
        </c:ser>
        <c:ser>
          <c:idx val="6"/>
          <c:order val="5"/>
          <c:tx>
            <c:strRef>
              <c:f>MGC!$W$12</c:f>
              <c:strCache>
                <c:ptCount val="1"/>
                <c:pt idx="0">
                  <c:v>JNJ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MGC!$AH$6:$AJ$6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MGC!$AH$12:$AJ$12</c:f>
              <c:numCache>
                <c:formatCode>_-"$"\ * #,##0.0_-;\-"$"\ * #,##0.0_-;_-"$"\ * "-"??_-;_-@_-</c:formatCode>
                <c:ptCount val="3"/>
                <c:pt idx="0">
                  <c:v>0</c:v>
                </c:pt>
                <c:pt idx="1">
                  <c:v>13080115300</c:v>
                </c:pt>
                <c:pt idx="2">
                  <c:v>3265976810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DF2-4414-8E67-114383E1688E}"/>
            </c:ext>
          </c:extLst>
        </c:ser>
        <c:ser>
          <c:idx val="7"/>
          <c:order val="6"/>
          <c:tx>
            <c:strRef>
              <c:f>MGC!$W$13</c:f>
              <c:strCache>
                <c:ptCount val="1"/>
                <c:pt idx="0">
                  <c:v>JPM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MGC!$AH$6:$AJ$6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MGC!$AH$13:$AJ$13</c:f>
              <c:numCache>
                <c:formatCode>_-"$"\ * #,##0.0_-;\-"$"\ * #,##0.0_-;_-"$"\ * "-"??_-;_-@_-</c:formatCode>
                <c:ptCount val="3"/>
                <c:pt idx="0">
                  <c:v>0</c:v>
                </c:pt>
                <c:pt idx="1">
                  <c:v>855419690</c:v>
                </c:pt>
                <c:pt idx="2">
                  <c:v>6228148600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DF2-4414-8E67-114383E1688E}"/>
            </c:ext>
          </c:extLst>
        </c:ser>
        <c:ser>
          <c:idx val="0"/>
          <c:order val="7"/>
          <c:tx>
            <c:strRef>
              <c:f>MGC!$W$14</c:f>
              <c:strCache>
                <c:ptCount val="1"/>
                <c:pt idx="0">
                  <c:v>PFE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MGC!$AH$6:$AJ$6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MGC!$AH$14:$AJ$14</c:f>
              <c:numCache>
                <c:formatCode>_-"$"\ * #,##0.0_-;\-"$"\ * #,##0.0_-;_-"$"\ * "-"??_-;_-@_-</c:formatCode>
                <c:ptCount val="3"/>
                <c:pt idx="0">
                  <c:v>0</c:v>
                </c:pt>
                <c:pt idx="1">
                  <c:v>5649620240</c:v>
                </c:pt>
                <c:pt idx="2">
                  <c:v>3402403500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DF2-4414-8E67-114383E16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6419183"/>
        <c:axId val="766419663"/>
      </c:barChart>
      <c:catAx>
        <c:axId val="7664191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6419663"/>
        <c:crosses val="autoZero"/>
        <c:auto val="1"/>
        <c:lblAlgn val="ctr"/>
        <c:lblOffset val="100"/>
        <c:noMultiLvlLbl val="0"/>
      </c:catAx>
      <c:valAx>
        <c:axId val="766419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Volúmenes (COP)</a:t>
                </a:r>
              </a:p>
            </c:rich>
          </c:tx>
          <c:layout>
            <c:manualLayout>
              <c:xMode val="edge"/>
              <c:yMode val="edge"/>
              <c:x val="1.4120013203183063E-2"/>
              <c:y val="0.377626723894362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&quot;$&quot;\ * #,##0.0_-;\-&quot;$&quot;\ * #,##0.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6419183"/>
        <c:crosses val="autoZero"/>
        <c:crossBetween val="between"/>
        <c:dispUnits>
          <c:builtInUnit val="b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VAR</a:t>
            </a:r>
            <a:r>
              <a:rPr lang="es-CO" baseline="0"/>
              <a:t>IACIÓN AMAZON VS COLCAP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AMZN!$B$17</c:f>
              <c:strCache>
                <c:ptCount val="1"/>
                <c:pt idx="0">
                  <c:v>AMZN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AMZN!$C$4:$O$4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AMZN!$C$17:$O$17</c:f>
              <c:numCache>
                <c:formatCode>0.00%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3.5451456672890851E-3</c:v>
                </c:pt>
                <c:pt idx="5">
                  <c:v>0</c:v>
                </c:pt>
                <c:pt idx="6">
                  <c:v>7.8925745731475115E-3</c:v>
                </c:pt>
                <c:pt idx="7">
                  <c:v>0</c:v>
                </c:pt>
                <c:pt idx="8">
                  <c:v>4.1626947300138217E-3</c:v>
                </c:pt>
                <c:pt idx="9">
                  <c:v>1.2345208791711187E-3</c:v>
                </c:pt>
                <c:pt idx="10">
                  <c:v>2.8919768803132664E-3</c:v>
                </c:pt>
                <c:pt idx="11">
                  <c:v>7.1308191773965257E-4</c:v>
                </c:pt>
                <c:pt idx="12" formatCode="0.0000%">
                  <c:v>-1.5303174326470415E-3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66-4FFA-9169-81DD7F2E0EED}"/>
            </c:ext>
          </c:extLst>
        </c:ser>
        <c:ser>
          <c:idx val="1"/>
          <c:order val="1"/>
          <c:tx>
            <c:strRef>
              <c:f>AMZN!$B$32</c:f>
              <c:strCache>
                <c:ptCount val="1"/>
                <c:pt idx="0">
                  <c:v>COLCAP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AMZN!$C$4:$O$4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AMZN!$C$32:$O$32</c:f>
              <c:numCache>
                <c:formatCode>0.00%</c:formatCode>
                <c:ptCount val="13"/>
                <c:pt idx="0">
                  <c:v>1.198898192450824E-3</c:v>
                </c:pt>
                <c:pt idx="1">
                  <c:v>-5.603967304625199E-4</c:v>
                </c:pt>
                <c:pt idx="2">
                  <c:v>6.3909385205437831E-4</c:v>
                </c:pt>
                <c:pt idx="3">
                  <c:v>-5.6301542998911413E-4</c:v>
                </c:pt>
                <c:pt idx="4">
                  <c:v>-1.6392851777005093E-4</c:v>
                </c:pt>
                <c:pt idx="5">
                  <c:v>-1.0890151515151514E-3</c:v>
                </c:pt>
                <c:pt idx="6">
                  <c:v>6.7712719298245632E-4</c:v>
                </c:pt>
                <c:pt idx="7">
                  <c:v>4.9637692716640082E-4</c:v>
                </c:pt>
                <c:pt idx="8">
                  <c:v>-5.1764619883040936E-4</c:v>
                </c:pt>
                <c:pt idx="9">
                  <c:v>9.7168945089997705E-4</c:v>
                </c:pt>
                <c:pt idx="10">
                  <c:v>-2.3766480595427994E-4</c:v>
                </c:pt>
                <c:pt idx="11">
                  <c:v>-6.1894129262550209E-5</c:v>
                </c:pt>
                <c:pt idx="12">
                  <c:v>-2.6391509075719596E-4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66-4FFA-9169-81DD7F2E0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418095"/>
        <c:axId val="112431055"/>
      </c:lineChart>
      <c:catAx>
        <c:axId val="112418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431055"/>
        <c:crosses val="autoZero"/>
        <c:auto val="1"/>
        <c:lblAlgn val="ctr"/>
        <c:lblOffset val="100"/>
        <c:noMultiLvlLbl val="0"/>
      </c:catAx>
      <c:valAx>
        <c:axId val="112431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4180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Tendencia AMZN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AMZN!$R$3</c:f>
              <c:strCache>
                <c:ptCount val="1"/>
                <c:pt idx="0">
                  <c:v>AMZN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AMZN!$Q$4:$Q$17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AMZN!$R$4:$R$17</c:f>
              <c:numCache>
                <c:formatCode>0.00%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3.5451456672890851E-3</c:v>
                </c:pt>
                <c:pt idx="5">
                  <c:v>0</c:v>
                </c:pt>
                <c:pt idx="6">
                  <c:v>7.8925745731475115E-3</c:v>
                </c:pt>
                <c:pt idx="7">
                  <c:v>0</c:v>
                </c:pt>
                <c:pt idx="8">
                  <c:v>4.1626947300138217E-3</c:v>
                </c:pt>
                <c:pt idx="9">
                  <c:v>1.2345208791711187E-3</c:v>
                </c:pt>
                <c:pt idx="10">
                  <c:v>2.8919768803132664E-3</c:v>
                </c:pt>
                <c:pt idx="11">
                  <c:v>7.1308191773965257E-4</c:v>
                </c:pt>
                <c:pt idx="12">
                  <c:v>-1.5303174326470415E-3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FE-4506-BAF5-6E1D0E872C25}"/>
            </c:ext>
          </c:extLst>
        </c:ser>
        <c:ser>
          <c:idx val="1"/>
          <c:order val="1"/>
          <c:tx>
            <c:strRef>
              <c:f>AMZN!$S$3</c:f>
              <c:strCache>
                <c:ptCount val="1"/>
                <c:pt idx="0">
                  <c:v>Media móvil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05-47FA-922C-563E2EE89D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05-47FA-922C-563E2EE89D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05-47FA-922C-563E2EE89D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05-47FA-922C-563E2EE89D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05-47FA-922C-563E2EE89D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05-47FA-922C-563E2EE89D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05-47FA-922C-563E2EE89D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05-47FA-922C-563E2EE89D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05-47FA-922C-563E2EE89D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05-47FA-922C-563E2EE89D0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05-47FA-922C-563E2EE89D09}"/>
                </c:ext>
              </c:extLst>
            </c:dLbl>
            <c:dLbl>
              <c:idx val="13"/>
              <c:layout>
                <c:manualLayout>
                  <c:x val="-2.5693286143856943E-2"/>
                  <c:y val="0.11047159796139804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05-47FA-922C-563E2EE89D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AMZN!$Q$4:$Q$18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AMZN!$S$4:$S$17</c:f>
              <c:numCache>
                <c:formatCode>General</c:formatCode>
                <c:ptCount val="14"/>
                <c:pt idx="2" formatCode="0.000%">
                  <c:v>0</c:v>
                </c:pt>
                <c:pt idx="3" formatCode="0.000%">
                  <c:v>0</c:v>
                </c:pt>
                <c:pt idx="4" formatCode="0.000%">
                  <c:v>0</c:v>
                </c:pt>
                <c:pt idx="5" formatCode="0.000%">
                  <c:v>1.7725728336445425E-3</c:v>
                </c:pt>
                <c:pt idx="6" formatCode="0.000%">
                  <c:v>1.7725728336445425E-3</c:v>
                </c:pt>
                <c:pt idx="7" formatCode="0.000%">
                  <c:v>3.9462872865737558E-3</c:v>
                </c:pt>
                <c:pt idx="8" formatCode="0.000%">
                  <c:v>3.9462872865737558E-3</c:v>
                </c:pt>
                <c:pt idx="9" formatCode="0.000%">
                  <c:v>2.0813473650069109E-3</c:v>
                </c:pt>
                <c:pt idx="10" formatCode="0.000%">
                  <c:v>2.6986078045924703E-3</c:v>
                </c:pt>
                <c:pt idx="11" formatCode="0.000%">
                  <c:v>2.0632488797421925E-3</c:v>
                </c:pt>
                <c:pt idx="12" formatCode="0.000%">
                  <c:v>1.8025293990264594E-3</c:v>
                </c:pt>
                <c:pt idx="13" formatCode="0.00%">
                  <c:v>-4.0861775745369445E-4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705-47FA-922C-563E2EE89D09}"/>
            </c:ext>
          </c:extLst>
        </c:ser>
        <c:ser>
          <c:idx val="2"/>
          <c:order val="2"/>
          <c:tx>
            <c:strRef>
              <c:f>AMZN!$T$3</c:f>
              <c:strCache>
                <c:ptCount val="1"/>
                <c:pt idx="0">
                  <c:v>Media móvil 3</c:v>
                </c:pt>
              </c:strCache>
            </c:strRef>
          </c:tx>
          <c:spPr>
            <a:ln w="12700" cap="rnd">
              <a:solidFill>
                <a:srgbClr val="00B050"/>
              </a:solidFill>
              <a:round/>
            </a:ln>
            <a:effectLst>
              <a:outerShdw blurRad="50800" dist="50800" dir="5400000" algn="ctr" rotWithShape="0">
                <a:schemeClr val="bg1"/>
              </a:outerShdw>
            </a:effectLst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</c:marker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05-47FA-922C-563E2EE89D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05-47FA-922C-563E2EE89D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05-47FA-922C-563E2EE89D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05-47FA-922C-563E2EE89D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05-47FA-922C-563E2EE89D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05-47FA-922C-563E2EE89D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05-47FA-922C-563E2EE89D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05-47FA-922C-563E2EE89D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05-47FA-922C-563E2EE89D0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05-47FA-922C-563E2EE89D09}"/>
                </c:ext>
              </c:extLst>
            </c:dLbl>
            <c:dLbl>
              <c:idx val="13"/>
              <c:layout>
                <c:manualLayout>
                  <c:x val="-2.1629101359802217E-2"/>
                  <c:y val="-8.1138033683996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05-47FA-922C-563E2EE89D09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AMZN!$Q$4:$Q$17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AMZN!$T$4:$T$17</c:f>
              <c:numCache>
                <c:formatCode>General</c:formatCode>
                <c:ptCount val="14"/>
                <c:pt idx="3" formatCode="0.00%">
                  <c:v>0</c:v>
                </c:pt>
                <c:pt idx="4" formatCode="0.00%">
                  <c:v>0</c:v>
                </c:pt>
                <c:pt idx="5" formatCode="0.00%">
                  <c:v>1.181715222429695E-3</c:v>
                </c:pt>
                <c:pt idx="6" formatCode="0.00%">
                  <c:v>1.181715222429695E-3</c:v>
                </c:pt>
                <c:pt idx="7" formatCode="0.00%">
                  <c:v>3.8125734134788654E-3</c:v>
                </c:pt>
                <c:pt idx="8" formatCode="0.00%">
                  <c:v>2.6308581910491706E-3</c:v>
                </c:pt>
                <c:pt idx="9" formatCode="0.00%">
                  <c:v>4.0184231010537775E-3</c:v>
                </c:pt>
                <c:pt idx="10" formatCode="0.00%">
                  <c:v>1.7990718697283136E-3</c:v>
                </c:pt>
                <c:pt idx="11" formatCode="0.00%">
                  <c:v>2.7630641631660687E-3</c:v>
                </c:pt>
                <c:pt idx="12" formatCode="0.00%">
                  <c:v>1.6131932257413457E-3</c:v>
                </c:pt>
                <c:pt idx="13" formatCode="0.00%">
                  <c:v>6.9158045513529243E-4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F705-47FA-922C-563E2EE89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916415"/>
        <c:axId val="1989915935"/>
      </c:scatterChart>
      <c:valAx>
        <c:axId val="1989916415"/>
        <c:scaling>
          <c:orientation val="minMax"/>
          <c:min val="20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9915935"/>
        <c:crosses val="autoZero"/>
        <c:crossBetween val="midCat"/>
      </c:valAx>
      <c:valAx>
        <c:axId val="1989915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Variación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99164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VAR</a:t>
            </a:r>
            <a:r>
              <a:rPr lang="es-CO" baseline="0"/>
              <a:t>IACIÓN AMAZON VS COLCAP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AAPL!$B$17</c:f>
              <c:strCache>
                <c:ptCount val="1"/>
                <c:pt idx="0">
                  <c:v>AAPLE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AMZN!$C$4:$O$4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AAPL!$C$17:$O$17</c:f>
              <c:numCache>
                <c:formatCode>0.00%</c:formatCode>
                <c:ptCount val="13"/>
                <c:pt idx="0">
                  <c:v>0</c:v>
                </c:pt>
                <c:pt idx="1">
                  <c:v>1.546554095723709E-3</c:v>
                </c:pt>
                <c:pt idx="2">
                  <c:v>1.9976141386478454E-3</c:v>
                </c:pt>
                <c:pt idx="3">
                  <c:v>0</c:v>
                </c:pt>
                <c:pt idx="4">
                  <c:v>1.3446343062454213E-3</c:v>
                </c:pt>
                <c:pt idx="5">
                  <c:v>1.7268540198790419E-3</c:v>
                </c:pt>
                <c:pt idx="6">
                  <c:v>-3.5272533463408831E-4</c:v>
                </c:pt>
                <c:pt idx="7">
                  <c:v>1.5850765803577542E-3</c:v>
                </c:pt>
                <c:pt idx="8">
                  <c:v>1.6432056050852371E-3</c:v>
                </c:pt>
                <c:pt idx="9">
                  <c:v>0</c:v>
                </c:pt>
                <c:pt idx="10">
                  <c:v>3.659055165409104E-3</c:v>
                </c:pt>
                <c:pt idx="11">
                  <c:v>3.2788870290355238E-3</c:v>
                </c:pt>
                <c:pt idx="12" formatCode="0.0000%">
                  <c:v>-4.7058906230349079E-5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87-488B-A4CB-29DC626BE7C4}"/>
            </c:ext>
          </c:extLst>
        </c:ser>
        <c:ser>
          <c:idx val="1"/>
          <c:order val="1"/>
          <c:tx>
            <c:strRef>
              <c:f>AAPL!$B$32</c:f>
              <c:strCache>
                <c:ptCount val="1"/>
                <c:pt idx="0">
                  <c:v>COLCAP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AMZN!$C$4:$O$4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AAPL!$C$32:$O$32</c:f>
              <c:numCache>
                <c:formatCode>0.00%</c:formatCode>
                <c:ptCount val="13"/>
                <c:pt idx="0">
                  <c:v>1.198898192450824E-3</c:v>
                </c:pt>
                <c:pt idx="1">
                  <c:v>-5.603967304625199E-4</c:v>
                </c:pt>
                <c:pt idx="2">
                  <c:v>6.3909385205437831E-4</c:v>
                </c:pt>
                <c:pt idx="3">
                  <c:v>-5.6301542998911413E-4</c:v>
                </c:pt>
                <c:pt idx="4">
                  <c:v>-1.6392851777005093E-4</c:v>
                </c:pt>
                <c:pt idx="5">
                  <c:v>-1.0890151515151514E-3</c:v>
                </c:pt>
                <c:pt idx="6">
                  <c:v>6.7712719298245632E-4</c:v>
                </c:pt>
                <c:pt idx="7">
                  <c:v>4.9637692716640082E-4</c:v>
                </c:pt>
                <c:pt idx="8">
                  <c:v>-5.1764619883040936E-4</c:v>
                </c:pt>
                <c:pt idx="9">
                  <c:v>9.7168945089997705E-4</c:v>
                </c:pt>
                <c:pt idx="10">
                  <c:v>-2.3766480595427994E-4</c:v>
                </c:pt>
                <c:pt idx="11">
                  <c:v>-6.1894129262550209E-5</c:v>
                </c:pt>
                <c:pt idx="12">
                  <c:v>-2.6391509075719596E-4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87-488B-A4CB-29DC626BE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418095"/>
        <c:axId val="112431055"/>
      </c:lineChart>
      <c:catAx>
        <c:axId val="112418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431055"/>
        <c:crosses val="autoZero"/>
        <c:auto val="1"/>
        <c:lblAlgn val="ctr"/>
        <c:lblOffset val="100"/>
        <c:noMultiLvlLbl val="0"/>
      </c:catAx>
      <c:valAx>
        <c:axId val="112431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4180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Media</a:t>
            </a:r>
            <a:r>
              <a:rPr lang="es-CO" baseline="0"/>
              <a:t> móvil A</a:t>
            </a:r>
            <a:r>
              <a:rPr lang="es-CO"/>
              <a:t>PPL</a:t>
            </a:r>
          </a:p>
        </c:rich>
      </c:tx>
      <c:layout>
        <c:manualLayout>
          <c:xMode val="edge"/>
          <c:yMode val="edge"/>
          <c:x val="0.37845727466119433"/>
          <c:y val="3.90804446114924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AAPL!$R$3</c:f>
              <c:strCache>
                <c:ptCount val="1"/>
                <c:pt idx="0">
                  <c:v>AAPL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AAPL!$Q$4:$Q$17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AAPL!$R$4:$R$17</c:f>
              <c:numCache>
                <c:formatCode>0.00%</c:formatCode>
                <c:ptCount val="14"/>
                <c:pt idx="0">
                  <c:v>0</c:v>
                </c:pt>
                <c:pt idx="1">
                  <c:v>1.546554095723709E-3</c:v>
                </c:pt>
                <c:pt idx="2">
                  <c:v>1.9976141386478454E-3</c:v>
                </c:pt>
                <c:pt idx="3">
                  <c:v>0</c:v>
                </c:pt>
                <c:pt idx="4">
                  <c:v>1.3446343062454213E-3</c:v>
                </c:pt>
                <c:pt idx="5">
                  <c:v>1.7268540198790419E-3</c:v>
                </c:pt>
                <c:pt idx="6">
                  <c:v>-3.5272533463408831E-4</c:v>
                </c:pt>
                <c:pt idx="7">
                  <c:v>1.5850765803577542E-3</c:v>
                </c:pt>
                <c:pt idx="8">
                  <c:v>1.6432056050852371E-3</c:v>
                </c:pt>
                <c:pt idx="9">
                  <c:v>0</c:v>
                </c:pt>
                <c:pt idx="10">
                  <c:v>3.659055165409104E-3</c:v>
                </c:pt>
                <c:pt idx="11">
                  <c:v>3.2788870290355238E-3</c:v>
                </c:pt>
                <c:pt idx="12">
                  <c:v>-4.7058906230349079E-5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DC2-4878-9F99-1E94B5912B04}"/>
            </c:ext>
          </c:extLst>
        </c:ser>
        <c:ser>
          <c:idx val="1"/>
          <c:order val="1"/>
          <c:tx>
            <c:strRef>
              <c:f>AAPL!$S$3</c:f>
              <c:strCache>
                <c:ptCount val="1"/>
                <c:pt idx="0">
                  <c:v>Media móvil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C2-4878-9F99-1E94B5912B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C2-4878-9F99-1E94B5912B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C2-4878-9F99-1E94B5912B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C2-4878-9F99-1E94B5912B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C2-4878-9F99-1E94B5912B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C2-4878-9F99-1E94B5912B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C2-4878-9F99-1E94B5912B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C2-4878-9F99-1E94B5912B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C2-4878-9F99-1E94B5912B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C2-4878-9F99-1E94B5912B0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C2-4878-9F99-1E94B5912B04}"/>
                </c:ext>
              </c:extLst>
            </c:dLbl>
            <c:dLbl>
              <c:idx val="13"/>
              <c:layout>
                <c:manualLayout>
                  <c:x val="-2.5693286143856943E-2"/>
                  <c:y val="0.11047159796139804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C2-4878-9F99-1E94B5912B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AAPL!$Q$4:$Q$17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AAPL!$S$4:$S$17</c:f>
              <c:numCache>
                <c:formatCode>General</c:formatCode>
                <c:ptCount val="14"/>
                <c:pt idx="2" formatCode="0.00%">
                  <c:v>7.7327704786185451E-4</c:v>
                </c:pt>
                <c:pt idx="3" formatCode="0.00%">
                  <c:v>1.7720841171857773E-3</c:v>
                </c:pt>
                <c:pt idx="4" formatCode="0.00%">
                  <c:v>9.9880706932392268E-4</c:v>
                </c:pt>
                <c:pt idx="5" formatCode="0.00%">
                  <c:v>6.7231715312271066E-4</c:v>
                </c:pt>
                <c:pt idx="6" formatCode="0.00%">
                  <c:v>1.5357441630622316E-3</c:v>
                </c:pt>
                <c:pt idx="7" formatCode="0.00%">
                  <c:v>6.8706434262247676E-4</c:v>
                </c:pt>
                <c:pt idx="8" formatCode="0.00%">
                  <c:v>6.1617562286183291E-4</c:v>
                </c:pt>
                <c:pt idx="9" formatCode="0.00%">
                  <c:v>1.6141410927214958E-3</c:v>
                </c:pt>
                <c:pt idx="10" formatCode="0.00%">
                  <c:v>8.2160280254261857E-4</c:v>
                </c:pt>
                <c:pt idx="11" formatCode="0.00%">
                  <c:v>1.829527582704552E-3</c:v>
                </c:pt>
                <c:pt idx="12" formatCode="0.00%">
                  <c:v>3.4689710972223139E-3</c:v>
                </c:pt>
                <c:pt idx="13" formatCode="0.00%">
                  <c:v>1.6159140614025874E-3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6DC2-4878-9F99-1E94B5912B04}"/>
            </c:ext>
          </c:extLst>
        </c:ser>
        <c:ser>
          <c:idx val="2"/>
          <c:order val="2"/>
          <c:tx>
            <c:strRef>
              <c:f>AAPL!$T$3</c:f>
              <c:strCache>
                <c:ptCount val="1"/>
                <c:pt idx="0">
                  <c:v>Media móvil 3</c:v>
                </c:pt>
              </c:strCache>
            </c:strRef>
          </c:tx>
          <c:spPr>
            <a:ln w="12700" cap="rnd">
              <a:solidFill>
                <a:srgbClr val="00B050"/>
              </a:solidFill>
              <a:round/>
            </a:ln>
            <a:effectLst>
              <a:outerShdw blurRad="50800" dist="50800" dir="5400000" algn="ctr" rotWithShape="0">
                <a:schemeClr val="bg1"/>
              </a:outerShdw>
            </a:effectLst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</c:marker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C2-4878-9F99-1E94B5912B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C2-4878-9F99-1E94B5912B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C2-4878-9F99-1E94B5912B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C2-4878-9F99-1E94B5912B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C2-4878-9F99-1E94B5912B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C2-4878-9F99-1E94B5912B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C2-4878-9F99-1E94B5912B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C2-4878-9F99-1E94B5912B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C2-4878-9F99-1E94B5912B0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C2-4878-9F99-1E94B5912B04}"/>
                </c:ext>
              </c:extLst>
            </c:dLbl>
            <c:dLbl>
              <c:idx val="13"/>
              <c:layout>
                <c:manualLayout>
                  <c:x val="-2.1629101359802217E-2"/>
                  <c:y val="-8.1138033683996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C2-4878-9F99-1E94B5912B04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AAPL!$Q$4:$Q$17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AAPL!$T$4:$T$17</c:f>
              <c:numCache>
                <c:formatCode>General</c:formatCode>
                <c:ptCount val="14"/>
                <c:pt idx="3" formatCode="0.00%">
                  <c:v>1.1813894114571849E-3</c:v>
                </c:pt>
                <c:pt idx="4" formatCode="0.00%">
                  <c:v>1.1813894114571849E-3</c:v>
                </c:pt>
                <c:pt idx="5" formatCode="0.00%">
                  <c:v>1.1140828149644223E-3</c:v>
                </c:pt>
                <c:pt idx="6" formatCode="0.00%">
                  <c:v>1.0238294420414878E-3</c:v>
                </c:pt>
                <c:pt idx="7" formatCode="0.00%">
                  <c:v>9.0625433049679172E-4</c:v>
                </c:pt>
                <c:pt idx="8" formatCode="0.00%">
                  <c:v>9.864017552009025E-4</c:v>
                </c:pt>
                <c:pt idx="9" formatCode="0.00%">
                  <c:v>9.5851895026963436E-4</c:v>
                </c:pt>
                <c:pt idx="10" formatCode="0.00%">
                  <c:v>1.0760940618143304E-3</c:v>
                </c:pt>
                <c:pt idx="11" formatCode="0.00%">
                  <c:v>1.7674202568314472E-3</c:v>
                </c:pt>
                <c:pt idx="12" formatCode="0.00%">
                  <c:v>2.3126473981482094E-3</c:v>
                </c:pt>
                <c:pt idx="13" formatCode="0.00%">
                  <c:v>2.2969610960714261E-3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6DC2-4878-9F99-1E94B5912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916415"/>
        <c:axId val="1989915935"/>
      </c:scatterChart>
      <c:valAx>
        <c:axId val="1989916415"/>
        <c:scaling>
          <c:orientation val="minMax"/>
          <c:min val="20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9915935"/>
        <c:crosses val="autoZero"/>
        <c:crossBetween val="midCat"/>
      </c:valAx>
      <c:valAx>
        <c:axId val="1989915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Variación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99164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VARIACIÓN</a:t>
            </a:r>
            <a:r>
              <a:rPr lang="es-CO" baseline="0"/>
              <a:t> COLCAP VS BAC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BAC!$B$16</c:f>
              <c:strCache>
                <c:ptCount val="1"/>
                <c:pt idx="0">
                  <c:v>BAC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BAC!$C$18:$O$18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BAC!$C$16:$O$16</c:f>
              <c:numCache>
                <c:formatCode>0.00%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3.3163999290611343E-3</c:v>
                </c:pt>
                <c:pt idx="4">
                  <c:v>7.6169438028393969E-4</c:v>
                </c:pt>
                <c:pt idx="5">
                  <c:v>1.2625475841941387E-3</c:v>
                </c:pt>
                <c:pt idx="6">
                  <c:v>-1.8834851562326386E-4</c:v>
                </c:pt>
                <c:pt idx="7">
                  <c:v>0</c:v>
                </c:pt>
                <c:pt idx="8">
                  <c:v>3.4604171061446616E-3</c:v>
                </c:pt>
                <c:pt idx="9">
                  <c:v>0</c:v>
                </c:pt>
                <c:pt idx="10">
                  <c:v>0</c:v>
                </c:pt>
                <c:pt idx="11">
                  <c:v>2.938823222592079E-3</c:v>
                </c:pt>
                <c:pt idx="12">
                  <c:v>9.8240247491291083E-6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7D-4A6B-9B03-9AACF652BCD1}"/>
            </c:ext>
          </c:extLst>
        </c:ser>
        <c:ser>
          <c:idx val="1"/>
          <c:order val="1"/>
          <c:tx>
            <c:strRef>
              <c:f>BAC!$B$31</c:f>
              <c:strCache>
                <c:ptCount val="1"/>
                <c:pt idx="0">
                  <c:v>COLCAP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BAC!$C$18:$O$18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BAC!$C$31:$O$31</c:f>
              <c:numCache>
                <c:formatCode>0.00%</c:formatCode>
                <c:ptCount val="13"/>
                <c:pt idx="0">
                  <c:v>1.198898192450824E-3</c:v>
                </c:pt>
                <c:pt idx="1">
                  <c:v>-5.603967304625199E-4</c:v>
                </c:pt>
                <c:pt idx="2">
                  <c:v>6.3909385205437831E-4</c:v>
                </c:pt>
                <c:pt idx="3">
                  <c:v>-5.6301542998911413E-4</c:v>
                </c:pt>
                <c:pt idx="4">
                  <c:v>-1.6392851777005093E-4</c:v>
                </c:pt>
                <c:pt idx="5">
                  <c:v>-1.0890151515151514E-3</c:v>
                </c:pt>
                <c:pt idx="6">
                  <c:v>6.7712719298245632E-4</c:v>
                </c:pt>
                <c:pt idx="7">
                  <c:v>4.9637692716640082E-4</c:v>
                </c:pt>
                <c:pt idx="8">
                  <c:v>-5.1764619883040936E-4</c:v>
                </c:pt>
                <c:pt idx="9">
                  <c:v>9.7168945089997705E-4</c:v>
                </c:pt>
                <c:pt idx="10">
                  <c:v>-2.3766480595427994E-4</c:v>
                </c:pt>
                <c:pt idx="11">
                  <c:v>-6.1894129262550209E-5</c:v>
                </c:pt>
                <c:pt idx="12">
                  <c:v>-2.6391509075719596E-4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7D-4A6B-9B03-9AACF652B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7205951"/>
        <c:axId val="697196351"/>
      </c:lineChart>
      <c:catAx>
        <c:axId val="697205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7196351"/>
        <c:crosses val="autoZero"/>
        <c:auto val="1"/>
        <c:lblAlgn val="ctr"/>
        <c:lblOffset val="100"/>
        <c:noMultiLvlLbl val="0"/>
      </c:catAx>
      <c:valAx>
        <c:axId val="697196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72059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Media</a:t>
            </a:r>
            <a:r>
              <a:rPr lang="es-CO" baseline="0"/>
              <a:t> móvil BAC</a:t>
            </a:r>
            <a:endParaRPr lang="es-CO"/>
          </a:p>
        </c:rich>
      </c:tx>
      <c:layout>
        <c:manualLayout>
          <c:xMode val="edge"/>
          <c:yMode val="edge"/>
          <c:x val="0.37845727466119433"/>
          <c:y val="3.90804446114924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BAC!$R$3</c:f>
              <c:strCache>
                <c:ptCount val="1"/>
                <c:pt idx="0">
                  <c:v>BAC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BAC!$Q$4:$Q$17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BAC!$R$4:$R$17</c:f>
              <c:numCache>
                <c:formatCode>0.00%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3.3163999290611343E-3</c:v>
                </c:pt>
                <c:pt idx="4">
                  <c:v>7.6169438028393969E-4</c:v>
                </c:pt>
                <c:pt idx="5">
                  <c:v>1.2625475841941387E-3</c:v>
                </c:pt>
                <c:pt idx="6">
                  <c:v>-1.8834851562326386E-4</c:v>
                </c:pt>
                <c:pt idx="7">
                  <c:v>0</c:v>
                </c:pt>
                <c:pt idx="8">
                  <c:v>3.4604171061446616E-3</c:v>
                </c:pt>
                <c:pt idx="9">
                  <c:v>0</c:v>
                </c:pt>
                <c:pt idx="10">
                  <c:v>0</c:v>
                </c:pt>
                <c:pt idx="11">
                  <c:v>2.938823222592079E-3</c:v>
                </c:pt>
                <c:pt idx="12">
                  <c:v>9.8240247491291083E-6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601-4E47-B8DC-8CE5A6545B6A}"/>
            </c:ext>
          </c:extLst>
        </c:ser>
        <c:ser>
          <c:idx val="1"/>
          <c:order val="1"/>
          <c:tx>
            <c:strRef>
              <c:f>BAC!$S$3</c:f>
              <c:strCache>
                <c:ptCount val="1"/>
                <c:pt idx="0">
                  <c:v>Media móvil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01-4E47-B8DC-8CE5A6545B6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01-4E47-B8DC-8CE5A6545B6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01-4E47-B8DC-8CE5A6545B6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01-4E47-B8DC-8CE5A6545B6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01-4E47-B8DC-8CE5A6545B6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01-4E47-B8DC-8CE5A6545B6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01-4E47-B8DC-8CE5A6545B6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01-4E47-B8DC-8CE5A6545B6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01-4E47-B8DC-8CE5A6545B6A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01-4E47-B8DC-8CE5A6545B6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01-4E47-B8DC-8CE5A6545B6A}"/>
                </c:ext>
              </c:extLst>
            </c:dLbl>
            <c:dLbl>
              <c:idx val="13"/>
              <c:layout>
                <c:manualLayout>
                  <c:x val="-3.4224461809866957E-3"/>
                  <c:y val="-9.0513650680610777E-2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01-4E47-B8DC-8CE5A6545B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BAC!$Q$4:$Q$17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BAC!$S$4:$S$17</c:f>
              <c:numCache>
                <c:formatCode>General</c:formatCode>
                <c:ptCount val="14"/>
                <c:pt idx="2" formatCode="0.00%">
                  <c:v>0</c:v>
                </c:pt>
                <c:pt idx="3" formatCode="0.00%">
                  <c:v>0</c:v>
                </c:pt>
                <c:pt idx="4" formatCode="0.00%">
                  <c:v>1.6581999645305671E-3</c:v>
                </c:pt>
                <c:pt idx="5" formatCode="0.00%">
                  <c:v>2.0390471546725369E-3</c:v>
                </c:pt>
                <c:pt idx="6" formatCode="0.00%">
                  <c:v>1.0121209822390393E-3</c:v>
                </c:pt>
                <c:pt idx="7" formatCode="0.00%">
                  <c:v>5.3709953428543748E-4</c:v>
                </c:pt>
                <c:pt idx="8" formatCode="0.00%">
                  <c:v>-9.417425781163193E-5</c:v>
                </c:pt>
                <c:pt idx="9" formatCode="0.00%">
                  <c:v>1.7302085530723308E-3</c:v>
                </c:pt>
                <c:pt idx="10" formatCode="0.00%">
                  <c:v>1.7302085530723308E-3</c:v>
                </c:pt>
                <c:pt idx="11" formatCode="0.00%">
                  <c:v>0</c:v>
                </c:pt>
                <c:pt idx="12" formatCode="0.00%">
                  <c:v>1.4694116112960395E-3</c:v>
                </c:pt>
                <c:pt idx="13" formatCode="0.00%">
                  <c:v>1.4743236236706041E-3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0601-4E47-B8DC-8CE5A6545B6A}"/>
            </c:ext>
          </c:extLst>
        </c:ser>
        <c:ser>
          <c:idx val="2"/>
          <c:order val="2"/>
          <c:tx>
            <c:strRef>
              <c:f>BAC!$T$3</c:f>
              <c:strCache>
                <c:ptCount val="1"/>
                <c:pt idx="0">
                  <c:v>Media móvil 3</c:v>
                </c:pt>
              </c:strCache>
            </c:strRef>
          </c:tx>
          <c:spPr>
            <a:ln w="12700" cap="rnd">
              <a:solidFill>
                <a:srgbClr val="00B050"/>
              </a:solidFill>
              <a:round/>
            </a:ln>
            <a:effectLst>
              <a:outerShdw blurRad="50800" dist="50800" dir="5400000" algn="ctr" rotWithShape="0">
                <a:schemeClr val="bg1"/>
              </a:outerShdw>
            </a:effectLst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</c:marker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01-4E47-B8DC-8CE5A6545B6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01-4E47-B8DC-8CE5A6545B6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01-4E47-B8DC-8CE5A6545B6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01-4E47-B8DC-8CE5A6545B6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01-4E47-B8DC-8CE5A6545B6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01-4E47-B8DC-8CE5A6545B6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01-4E47-B8DC-8CE5A6545B6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01-4E47-B8DC-8CE5A6545B6A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01-4E47-B8DC-8CE5A6545B6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01-4E47-B8DC-8CE5A6545B6A}"/>
                </c:ext>
              </c:extLst>
            </c:dLbl>
            <c:dLbl>
              <c:idx val="13"/>
              <c:layout>
                <c:manualLayout>
                  <c:x val="6.4162341440299404E-4"/>
                  <c:y val="5.84351556953483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01-4E47-B8DC-8CE5A6545B6A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BAC!$Q$4:$Q$17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BAC!$T$4:$T$17</c:f>
              <c:numCache>
                <c:formatCode>General</c:formatCode>
                <c:ptCount val="14"/>
                <c:pt idx="3" formatCode="0.00%">
                  <c:v>0</c:v>
                </c:pt>
                <c:pt idx="4" formatCode="0.00%">
                  <c:v>1.1054666430203781E-3</c:v>
                </c:pt>
                <c:pt idx="5" formatCode="0.00%">
                  <c:v>1.3593647697816914E-3</c:v>
                </c:pt>
                <c:pt idx="6" formatCode="0.00%">
                  <c:v>1.7802139645130709E-3</c:v>
                </c:pt>
                <c:pt idx="7" formatCode="0.00%">
                  <c:v>6.1196448295160492E-4</c:v>
                </c:pt>
                <c:pt idx="8" formatCode="0.00%">
                  <c:v>3.5806635619029165E-4</c:v>
                </c:pt>
                <c:pt idx="9" formatCode="0.00%">
                  <c:v>1.0906895301737993E-3</c:v>
                </c:pt>
                <c:pt idx="10" formatCode="0.00%">
                  <c:v>1.1534723687148872E-3</c:v>
                </c:pt>
                <c:pt idx="11" formatCode="0.00%">
                  <c:v>1.1534723687148872E-3</c:v>
                </c:pt>
                <c:pt idx="12" formatCode="0.00%">
                  <c:v>9.7960774086402634E-4</c:v>
                </c:pt>
                <c:pt idx="13" formatCode="0.00%">
                  <c:v>9.8288241578040276E-4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0601-4E47-B8DC-8CE5A6545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916415"/>
        <c:axId val="1989915935"/>
      </c:scatterChart>
      <c:valAx>
        <c:axId val="1989916415"/>
        <c:scaling>
          <c:orientation val="minMax"/>
          <c:min val="20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9915935"/>
        <c:crosses val="autoZero"/>
        <c:crossBetween val="midCat"/>
      </c:valAx>
      <c:valAx>
        <c:axId val="1989915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Variación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99164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VARIACIÓN</a:t>
            </a:r>
            <a:r>
              <a:rPr lang="es-CO" baseline="0"/>
              <a:t> COLCAP VS C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'C'!$B$16</c:f>
              <c:strCache>
                <c:ptCount val="1"/>
                <c:pt idx="0">
                  <c:v>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'C'!$C$18:$O$18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'C'!$C$16:$O$16</c:f>
              <c:numCache>
                <c:formatCode>0.00%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3.0517283055354126E-3</c:v>
                </c:pt>
                <c:pt idx="4">
                  <c:v>7.6955639625478909E-4</c:v>
                </c:pt>
                <c:pt idx="5">
                  <c:v>5.9813204508856702E-4</c:v>
                </c:pt>
                <c:pt idx="6">
                  <c:v>1.2725403133848046E-3</c:v>
                </c:pt>
                <c:pt idx="7">
                  <c:v>3.2167214711971746E-4</c:v>
                </c:pt>
                <c:pt idx="8">
                  <c:v>1.7801879434715248E-4</c:v>
                </c:pt>
                <c:pt idx="9">
                  <c:v>4.1545677909314273E-4</c:v>
                </c:pt>
                <c:pt idx="10">
                  <c:v>-7.048386620612286E-4</c:v>
                </c:pt>
                <c:pt idx="11">
                  <c:v>1.2422555953170891E-3</c:v>
                </c:pt>
                <c:pt idx="12">
                  <c:v>2.2667769410538344E-4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43-4AA6-8B4C-F1F419DDC6BC}"/>
            </c:ext>
          </c:extLst>
        </c:ser>
        <c:ser>
          <c:idx val="1"/>
          <c:order val="1"/>
          <c:tx>
            <c:strRef>
              <c:f>'C'!$B$31</c:f>
              <c:strCache>
                <c:ptCount val="1"/>
                <c:pt idx="0">
                  <c:v>COLCAP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'C'!$C$18:$O$18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'C'!$C$31:$O$31</c:f>
              <c:numCache>
                <c:formatCode>0.00%</c:formatCode>
                <c:ptCount val="13"/>
                <c:pt idx="0">
                  <c:v>1.198898192450824E-3</c:v>
                </c:pt>
                <c:pt idx="1">
                  <c:v>-5.603967304625199E-4</c:v>
                </c:pt>
                <c:pt idx="2">
                  <c:v>6.3909385205437831E-4</c:v>
                </c:pt>
                <c:pt idx="3">
                  <c:v>-5.6301542998911413E-4</c:v>
                </c:pt>
                <c:pt idx="4">
                  <c:v>-1.6392851777005093E-4</c:v>
                </c:pt>
                <c:pt idx="5">
                  <c:v>-1.0890151515151514E-3</c:v>
                </c:pt>
                <c:pt idx="6">
                  <c:v>6.7712719298245632E-4</c:v>
                </c:pt>
                <c:pt idx="7">
                  <c:v>4.9637692716640082E-4</c:v>
                </c:pt>
                <c:pt idx="8">
                  <c:v>-5.1764619883040936E-4</c:v>
                </c:pt>
                <c:pt idx="9">
                  <c:v>9.7168945089997705E-4</c:v>
                </c:pt>
                <c:pt idx="10">
                  <c:v>-2.3766480595427994E-4</c:v>
                </c:pt>
                <c:pt idx="11">
                  <c:v>-6.1894129262550209E-5</c:v>
                </c:pt>
                <c:pt idx="12">
                  <c:v>-2.6391509075719596E-4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43-4AA6-8B4C-F1F419DDC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7205951"/>
        <c:axId val="697196351"/>
      </c:lineChart>
      <c:catAx>
        <c:axId val="697205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7196351"/>
        <c:crosses val="autoZero"/>
        <c:auto val="1"/>
        <c:lblAlgn val="ctr"/>
        <c:lblOffset val="100"/>
        <c:noMultiLvlLbl val="0"/>
      </c:catAx>
      <c:valAx>
        <c:axId val="697196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72059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Media</a:t>
            </a:r>
            <a:r>
              <a:rPr lang="es-CO" baseline="0"/>
              <a:t> móvil C</a:t>
            </a:r>
            <a:endParaRPr lang="es-CO"/>
          </a:p>
        </c:rich>
      </c:tx>
      <c:layout>
        <c:manualLayout>
          <c:xMode val="edge"/>
          <c:yMode val="edge"/>
          <c:x val="0.37845727466119433"/>
          <c:y val="3.90804446114924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'C'!$R$3</c:f>
              <c:strCache>
                <c:ptCount val="1"/>
                <c:pt idx="0">
                  <c:v>C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'C'!$Q$4:$Q$17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'C'!$R$4:$R$17</c:f>
              <c:numCache>
                <c:formatCode>0.00%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3.0517283055354126E-3</c:v>
                </c:pt>
                <c:pt idx="4">
                  <c:v>7.6955639625478909E-4</c:v>
                </c:pt>
                <c:pt idx="5">
                  <c:v>5.9813204508856702E-4</c:v>
                </c:pt>
                <c:pt idx="6">
                  <c:v>1.2725403133848046E-3</c:v>
                </c:pt>
                <c:pt idx="7">
                  <c:v>3.2167214711971746E-4</c:v>
                </c:pt>
                <c:pt idx="8">
                  <c:v>1.7801879434715248E-4</c:v>
                </c:pt>
                <c:pt idx="9">
                  <c:v>4.1545677909314273E-4</c:v>
                </c:pt>
                <c:pt idx="10">
                  <c:v>-7.048386620612286E-4</c:v>
                </c:pt>
                <c:pt idx="11">
                  <c:v>1.2422555953170891E-3</c:v>
                </c:pt>
                <c:pt idx="12">
                  <c:v>2.2667769410538344E-4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BC3-48E7-A971-87F477AA34F9}"/>
            </c:ext>
          </c:extLst>
        </c:ser>
        <c:ser>
          <c:idx val="1"/>
          <c:order val="1"/>
          <c:tx>
            <c:strRef>
              <c:f>'C'!$S$3</c:f>
              <c:strCache>
                <c:ptCount val="1"/>
                <c:pt idx="0">
                  <c:v>Media móvil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C3-48E7-A971-87F477AA34F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C3-48E7-A971-87F477AA34F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C3-48E7-A971-87F477AA34F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C3-48E7-A971-87F477AA34F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C3-48E7-A971-87F477AA34F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C3-48E7-A971-87F477AA34F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C3-48E7-A971-87F477AA34F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C3-48E7-A971-87F477AA34F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C3-48E7-A971-87F477AA34F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C3-48E7-A971-87F477AA34F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C3-48E7-A971-87F477AA34F9}"/>
                </c:ext>
              </c:extLst>
            </c:dLbl>
            <c:dLbl>
              <c:idx val="13"/>
              <c:layout>
                <c:manualLayout>
                  <c:x val="-3.4224461809866957E-3"/>
                  <c:y val="-9.0513650680610777E-2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C3-48E7-A971-87F477AA34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'C'!$Q$4:$Q$17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'C'!$S$4:$S$17</c:f>
              <c:numCache>
                <c:formatCode>General</c:formatCode>
                <c:ptCount val="14"/>
                <c:pt idx="2" formatCode="0.00%">
                  <c:v>0</c:v>
                </c:pt>
                <c:pt idx="3" formatCode="0.00%">
                  <c:v>0</c:v>
                </c:pt>
                <c:pt idx="4" formatCode="0.00%">
                  <c:v>1.5258641527677063E-3</c:v>
                </c:pt>
                <c:pt idx="5" formatCode="0.00%">
                  <c:v>1.9106423508951009E-3</c:v>
                </c:pt>
                <c:pt idx="6" formatCode="0.00%">
                  <c:v>6.8384422067167805E-4</c:v>
                </c:pt>
                <c:pt idx="7" formatCode="0.00%">
                  <c:v>9.3533617923668576E-4</c:v>
                </c:pt>
                <c:pt idx="8" formatCode="0.00%">
                  <c:v>7.9710623025226106E-4</c:v>
                </c:pt>
                <c:pt idx="9" formatCode="0.00%">
                  <c:v>2.4984547073343498E-4</c:v>
                </c:pt>
                <c:pt idx="10" formatCode="0.00%">
                  <c:v>2.9673778672014762E-4</c:v>
                </c:pt>
                <c:pt idx="11" formatCode="0.00%">
                  <c:v>-1.4469094148404293E-4</c:v>
                </c:pt>
                <c:pt idx="12" formatCode="0.00%">
                  <c:v>2.6870846662793024E-4</c:v>
                </c:pt>
                <c:pt idx="13" formatCode="0.00%">
                  <c:v>7.3446664471123625E-4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BC3-48E7-A971-87F477AA34F9}"/>
            </c:ext>
          </c:extLst>
        </c:ser>
        <c:ser>
          <c:idx val="2"/>
          <c:order val="2"/>
          <c:tx>
            <c:strRef>
              <c:f>'C'!$T$3</c:f>
              <c:strCache>
                <c:ptCount val="1"/>
                <c:pt idx="0">
                  <c:v>Media móvil 3</c:v>
                </c:pt>
              </c:strCache>
            </c:strRef>
          </c:tx>
          <c:spPr>
            <a:ln w="12700" cap="rnd">
              <a:solidFill>
                <a:srgbClr val="00B050"/>
              </a:solidFill>
              <a:round/>
            </a:ln>
            <a:effectLst>
              <a:outerShdw blurRad="50800" dist="50800" dir="5400000" algn="ctr" rotWithShape="0">
                <a:schemeClr val="bg1"/>
              </a:outerShdw>
            </a:effectLst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</c:marker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C3-48E7-A971-87F477AA34F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C3-48E7-A971-87F477AA34F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C3-48E7-A971-87F477AA34F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C3-48E7-A971-87F477AA34F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C3-48E7-A971-87F477AA34F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C3-48E7-A971-87F477AA34F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C3-48E7-A971-87F477AA34F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C3-48E7-A971-87F477AA34F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C3-48E7-A971-87F477AA34F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C3-48E7-A971-87F477AA34F9}"/>
                </c:ext>
              </c:extLst>
            </c:dLbl>
            <c:dLbl>
              <c:idx val="13"/>
              <c:layout>
                <c:manualLayout>
                  <c:x val="-2.426688335032812E-2"/>
                  <c:y val="0.184946861387186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C3-48E7-A971-87F477AA34F9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'C'!$Q$4:$Q$17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'C'!$T$4:$T$17</c:f>
              <c:numCache>
                <c:formatCode>General</c:formatCode>
                <c:ptCount val="14"/>
                <c:pt idx="3" formatCode="0.00%">
                  <c:v>0</c:v>
                </c:pt>
                <c:pt idx="4" formatCode="0.00%">
                  <c:v>1.0172427685118041E-3</c:v>
                </c:pt>
                <c:pt idx="5" formatCode="0.00%">
                  <c:v>1.2737615672634005E-3</c:v>
                </c:pt>
                <c:pt idx="6" formatCode="0.00%">
                  <c:v>1.4731389156262562E-3</c:v>
                </c:pt>
                <c:pt idx="7" formatCode="0.00%">
                  <c:v>8.8007625157605354E-4</c:v>
                </c:pt>
                <c:pt idx="8" formatCode="0.00%">
                  <c:v>7.307815018643629E-4</c:v>
                </c:pt>
                <c:pt idx="9" formatCode="0.00%">
                  <c:v>5.9074375161722486E-4</c:v>
                </c:pt>
                <c:pt idx="10" formatCode="0.00%">
                  <c:v>3.050492401866709E-4</c:v>
                </c:pt>
                <c:pt idx="11" formatCode="0.00%">
                  <c:v>-3.7121029540311121E-5</c:v>
                </c:pt>
                <c:pt idx="12" formatCode="0.00%">
                  <c:v>3.1762457078300107E-4</c:v>
                </c:pt>
                <c:pt idx="13" formatCode="0.00%">
                  <c:v>2.5469820912041465E-4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EBC3-48E7-A971-87F477AA3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916415"/>
        <c:axId val="1989915935"/>
      </c:scatterChart>
      <c:valAx>
        <c:axId val="1989916415"/>
        <c:scaling>
          <c:orientation val="minMax"/>
          <c:min val="20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9915935"/>
        <c:crosses val="autoZero"/>
        <c:crossBetween val="midCat"/>
      </c:valAx>
      <c:valAx>
        <c:axId val="1989915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Variación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99164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COLCAP VS MGC 2013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'D.H MSCI COLCAP'!$AB$54</c:f>
              <c:strCache>
                <c:ptCount val="1"/>
                <c:pt idx="0">
                  <c:v>COLCAP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'D.H MSCI COLCAP'!$AA$55:$AA$66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'D.H MSCI COLCAP'!$AB$55:$AB$66</c:f>
              <c:numCache>
                <c:formatCode>0.00%</c:formatCode>
                <c:ptCount val="12"/>
                <c:pt idx="0">
                  <c:v>8.6666666666666674E-4</c:v>
                </c:pt>
                <c:pt idx="1">
                  <c:v>-5.8000000000000011E-4</c:v>
                </c:pt>
                <c:pt idx="2">
                  <c:v>-2.1222222222222215E-3</c:v>
                </c:pt>
                <c:pt idx="3">
                  <c:v>-2.3227272727272732E-3</c:v>
                </c:pt>
                <c:pt idx="4">
                  <c:v>-5.0952380952380954E-4</c:v>
                </c:pt>
                <c:pt idx="5">
                  <c:v>-1.6388888888888885E-3</c:v>
                </c:pt>
                <c:pt idx="6">
                  <c:v>1.840909090909091E-3</c:v>
                </c:pt>
                <c:pt idx="7">
                  <c:v>1.4549999999999995E-3</c:v>
                </c:pt>
                <c:pt idx="8">
                  <c:v>6.333333333333333E-4</c:v>
                </c:pt>
                <c:pt idx="9">
                  <c:v>-2.3636363636363622E-4</c:v>
                </c:pt>
                <c:pt idx="10">
                  <c:v>-3.4473684210526317E-3</c:v>
                </c:pt>
                <c:pt idx="11">
                  <c:v>-6.9500000000000009E-4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2A-4C67-A3F0-618BEBA8A6EC}"/>
            </c:ext>
          </c:extLst>
        </c:ser>
        <c:ser>
          <c:idx val="1"/>
          <c:order val="1"/>
          <c:tx>
            <c:strRef>
              <c:f>'D.H MSCI COLCAP'!$AC$54</c:f>
              <c:strCache>
                <c:ptCount val="1"/>
                <c:pt idx="0">
                  <c:v>MGC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'D.H MSCI COLCAP'!$AA$55:$AA$66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'D.H MSCI COLCAP'!$AC$55:$AC$66</c:f>
              <c:numCache>
                <c:formatCode>0.0000%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3.4059335393388229E-4</c:v>
                </c:pt>
                <c:pt idx="5">
                  <c:v>0</c:v>
                </c:pt>
                <c:pt idx="6">
                  <c:v>3.965919367474327E-5</c:v>
                </c:pt>
                <c:pt idx="7">
                  <c:v>1.0317445725474847E-6</c:v>
                </c:pt>
                <c:pt idx="8">
                  <c:v>2.1128065753696766E-4</c:v>
                </c:pt>
                <c:pt idx="9">
                  <c:v>0</c:v>
                </c:pt>
                <c:pt idx="10">
                  <c:v>3.931724420564771E-4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2A-4C67-A3F0-618BEBA8A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678912"/>
        <c:axId val="1437679872"/>
      </c:lineChart>
      <c:catAx>
        <c:axId val="1437678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7679872"/>
        <c:crosses val="autoZero"/>
        <c:auto val="1"/>
        <c:lblAlgn val="ctr"/>
        <c:lblOffset val="100"/>
        <c:noMultiLvlLbl val="0"/>
      </c:catAx>
      <c:valAx>
        <c:axId val="1437679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7678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VARIACIÓN</a:t>
            </a:r>
            <a:r>
              <a:rPr lang="es-CO" baseline="0"/>
              <a:t> COLCAP VS GE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GE!$B$16</c:f>
              <c:strCache>
                <c:ptCount val="1"/>
                <c:pt idx="0">
                  <c:v>GE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GE!$C$18:$O$18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GE!$C$16:$O$16</c:f>
              <c:numCache>
                <c:formatCode>0.00%</c:formatCode>
                <c:ptCount val="13"/>
                <c:pt idx="1">
                  <c:v>0</c:v>
                </c:pt>
                <c:pt idx="2">
                  <c:v>8.6027993615431795E-4</c:v>
                </c:pt>
                <c:pt idx="3">
                  <c:v>0</c:v>
                </c:pt>
                <c:pt idx="4">
                  <c:v>1.7643945102215686E-3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-2.4132429079100969E-4</c:v>
                </c:pt>
                <c:pt idx="12" formatCode="0.0000%">
                  <c:v>7.4424316317435327E-4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F-4EC6-99C1-1516B78220F4}"/>
            </c:ext>
          </c:extLst>
        </c:ser>
        <c:ser>
          <c:idx val="1"/>
          <c:order val="1"/>
          <c:tx>
            <c:strRef>
              <c:f>GE!$B$31</c:f>
              <c:strCache>
                <c:ptCount val="1"/>
                <c:pt idx="0">
                  <c:v>COLCAP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GE!$C$18:$O$18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GE!$C$31:$O$31</c:f>
              <c:numCache>
                <c:formatCode>0.00%</c:formatCode>
                <c:ptCount val="13"/>
                <c:pt idx="0">
                  <c:v>1.198898192450824E-3</c:v>
                </c:pt>
                <c:pt idx="1">
                  <c:v>-5.603967304625199E-4</c:v>
                </c:pt>
                <c:pt idx="2">
                  <c:v>6.3909385205437831E-4</c:v>
                </c:pt>
                <c:pt idx="3">
                  <c:v>-5.6301542998911413E-4</c:v>
                </c:pt>
                <c:pt idx="4">
                  <c:v>-1.6392851777005093E-4</c:v>
                </c:pt>
                <c:pt idx="5">
                  <c:v>-1.0890151515151514E-3</c:v>
                </c:pt>
                <c:pt idx="6">
                  <c:v>6.7712719298245632E-4</c:v>
                </c:pt>
                <c:pt idx="7">
                  <c:v>4.9637692716640082E-4</c:v>
                </c:pt>
                <c:pt idx="8">
                  <c:v>-5.1764619883040936E-4</c:v>
                </c:pt>
                <c:pt idx="9">
                  <c:v>9.7168945089997705E-4</c:v>
                </c:pt>
                <c:pt idx="10">
                  <c:v>-2.3766480595427994E-4</c:v>
                </c:pt>
                <c:pt idx="11">
                  <c:v>-6.1894129262550209E-5</c:v>
                </c:pt>
                <c:pt idx="12">
                  <c:v>-2.6391509075719596E-4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DF-4EC6-99C1-1516B7822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2905424"/>
        <c:axId val="202902064"/>
      </c:lineChart>
      <c:catAx>
        <c:axId val="20290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902064"/>
        <c:crosses val="autoZero"/>
        <c:auto val="1"/>
        <c:lblAlgn val="ctr"/>
        <c:lblOffset val="100"/>
        <c:noMultiLvlLbl val="0"/>
      </c:catAx>
      <c:valAx>
        <c:axId val="202902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905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Media</a:t>
            </a:r>
            <a:r>
              <a:rPr lang="es-CO" baseline="0"/>
              <a:t> móvil GE</a:t>
            </a:r>
            <a:endParaRPr lang="es-CO"/>
          </a:p>
        </c:rich>
      </c:tx>
      <c:layout>
        <c:manualLayout>
          <c:xMode val="edge"/>
          <c:yMode val="edge"/>
          <c:x val="0.37845727466119433"/>
          <c:y val="3.90804446114924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GE!$R$3</c:f>
              <c:strCache>
                <c:ptCount val="1"/>
                <c:pt idx="0">
                  <c:v>GE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GE!$Q$4:$Q$17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GE!$R$4:$R$17</c:f>
              <c:numCache>
                <c:formatCode>0.00%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8.6027993615431795E-4</c:v>
                </c:pt>
                <c:pt idx="3">
                  <c:v>0</c:v>
                </c:pt>
                <c:pt idx="4">
                  <c:v>1.7643945102215686E-3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-2.4132429079100969E-4</c:v>
                </c:pt>
                <c:pt idx="12">
                  <c:v>7.4424316317435327E-4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318-4289-AFAE-401866FE1A8C}"/>
            </c:ext>
          </c:extLst>
        </c:ser>
        <c:ser>
          <c:idx val="1"/>
          <c:order val="1"/>
          <c:tx>
            <c:strRef>
              <c:f>GE!$S$3</c:f>
              <c:strCache>
                <c:ptCount val="1"/>
                <c:pt idx="0">
                  <c:v>Media móvil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18-4289-AFAE-401866FE1A8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18-4289-AFAE-401866FE1A8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18-4289-AFAE-401866FE1A8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18-4289-AFAE-401866FE1A8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18-4289-AFAE-401866FE1A8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18-4289-AFAE-401866FE1A8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18-4289-AFAE-401866FE1A8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18-4289-AFAE-401866FE1A8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18-4289-AFAE-401866FE1A8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18-4289-AFAE-401866FE1A8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18-4289-AFAE-401866FE1A8C}"/>
                </c:ext>
              </c:extLst>
            </c:dLbl>
            <c:dLbl>
              <c:idx val="13"/>
              <c:layout>
                <c:manualLayout>
                  <c:x val="-3.4224461809866957E-3"/>
                  <c:y val="-9.0513650680610777E-2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18-4289-AFAE-401866FE1A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GE!$Q$4:$Q$17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GE!$S$4:$S$17</c:f>
              <c:numCache>
                <c:formatCode>General</c:formatCode>
                <c:ptCount val="14"/>
                <c:pt idx="2" formatCode="0.00%">
                  <c:v>0</c:v>
                </c:pt>
                <c:pt idx="3" formatCode="0.00%">
                  <c:v>4.3013996807715897E-4</c:v>
                </c:pt>
                <c:pt idx="4" formatCode="0.00%">
                  <c:v>4.3013996807715897E-4</c:v>
                </c:pt>
                <c:pt idx="5" formatCode="0.00%">
                  <c:v>8.8219725511078431E-4</c:v>
                </c:pt>
                <c:pt idx="6" formatCode="0.00%">
                  <c:v>8.8219725511078431E-4</c:v>
                </c:pt>
                <c:pt idx="7" formatCode="0.00%">
                  <c:v>0</c:v>
                </c:pt>
                <c:pt idx="8" formatCode="0.00%">
                  <c:v>0</c:v>
                </c:pt>
                <c:pt idx="9" formatCode="0.00%">
                  <c:v>0</c:v>
                </c:pt>
                <c:pt idx="10" formatCode="0.00%">
                  <c:v>0</c:v>
                </c:pt>
                <c:pt idx="11" formatCode="0.00%">
                  <c:v>0</c:v>
                </c:pt>
                <c:pt idx="12" formatCode="0.00%">
                  <c:v>-1.2066214539550484E-4</c:v>
                </c:pt>
                <c:pt idx="13" formatCode="0.00%">
                  <c:v>2.514594361916718E-4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318-4289-AFAE-401866FE1A8C}"/>
            </c:ext>
          </c:extLst>
        </c:ser>
        <c:ser>
          <c:idx val="2"/>
          <c:order val="2"/>
          <c:tx>
            <c:strRef>
              <c:f>GE!$T$3</c:f>
              <c:strCache>
                <c:ptCount val="1"/>
                <c:pt idx="0">
                  <c:v>Media móvil 3</c:v>
                </c:pt>
              </c:strCache>
            </c:strRef>
          </c:tx>
          <c:spPr>
            <a:ln w="12700" cap="rnd">
              <a:solidFill>
                <a:srgbClr val="00B050"/>
              </a:solidFill>
              <a:round/>
            </a:ln>
            <a:effectLst>
              <a:outerShdw blurRad="50800" dist="50800" dir="5400000" algn="ctr" rotWithShape="0">
                <a:schemeClr val="bg1"/>
              </a:outerShdw>
            </a:effectLst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</c:marker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18-4289-AFAE-401866FE1A8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18-4289-AFAE-401866FE1A8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18-4289-AFAE-401866FE1A8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18-4289-AFAE-401866FE1A8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18-4289-AFAE-401866FE1A8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18-4289-AFAE-401866FE1A8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18-4289-AFAE-401866FE1A8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18-4289-AFAE-401866FE1A8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18-4289-AFAE-401866FE1A8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18-4289-AFAE-401866FE1A8C}"/>
                </c:ext>
              </c:extLst>
            </c:dLbl>
            <c:dLbl>
              <c:idx val="13"/>
              <c:layout>
                <c:manualLayout>
                  <c:x val="-2.426688335032812E-2"/>
                  <c:y val="0.184946861387186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18-4289-AFAE-401866FE1A8C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GE!$Q$4:$Q$17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GE!$T$4:$T$17</c:f>
              <c:numCache>
                <c:formatCode>General</c:formatCode>
                <c:ptCount val="14"/>
                <c:pt idx="3" formatCode="0.00%">
                  <c:v>2.86759978718106E-4</c:v>
                </c:pt>
                <c:pt idx="4" formatCode="0.00%">
                  <c:v>2.86759978718106E-4</c:v>
                </c:pt>
                <c:pt idx="5" formatCode="0.00%">
                  <c:v>8.7489148212529545E-4</c:v>
                </c:pt>
                <c:pt idx="6" formatCode="0.00%">
                  <c:v>5.8813150340718951E-4</c:v>
                </c:pt>
                <c:pt idx="7" formatCode="0.00%">
                  <c:v>5.8813150340718951E-4</c:v>
                </c:pt>
                <c:pt idx="8" formatCode="0.00%">
                  <c:v>0</c:v>
                </c:pt>
                <c:pt idx="9" formatCode="0.00%">
                  <c:v>0</c:v>
                </c:pt>
                <c:pt idx="10" formatCode="0.00%">
                  <c:v>0</c:v>
                </c:pt>
                <c:pt idx="11" formatCode="0.00%">
                  <c:v>0</c:v>
                </c:pt>
                <c:pt idx="12" formatCode="0.00%">
                  <c:v>-8.0441430263669892E-5</c:v>
                </c:pt>
                <c:pt idx="13" formatCode="0.00%">
                  <c:v>1.6763962412778119E-4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E318-4289-AFAE-401866FE1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916415"/>
        <c:axId val="1989915935"/>
      </c:scatterChart>
      <c:valAx>
        <c:axId val="1989916415"/>
        <c:scaling>
          <c:orientation val="minMax"/>
          <c:min val="20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9915935"/>
        <c:crosses val="autoZero"/>
        <c:crossBetween val="midCat"/>
      </c:valAx>
      <c:valAx>
        <c:axId val="1989915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Variación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99164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VARIACIÓN</a:t>
            </a:r>
            <a:r>
              <a:rPr lang="es-CO" baseline="0"/>
              <a:t> COLCAP VS GE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JNJ!$B$16</c:f>
              <c:strCache>
                <c:ptCount val="1"/>
                <c:pt idx="0">
                  <c:v>JNJ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JNJ!$C$18:$O$18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JNJ!$C$16:$O$16</c:f>
              <c:numCache>
                <c:formatCode>0.00%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5.700046526222396E-4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6.6198604946350213E-3</c:v>
                </c:pt>
                <c:pt idx="9">
                  <c:v>0</c:v>
                </c:pt>
                <c:pt idx="10">
                  <c:v>0</c:v>
                </c:pt>
                <c:pt idx="11">
                  <c:v>2.8953936254706523E-3</c:v>
                </c:pt>
                <c:pt idx="12">
                  <c:v>9.3031779372135606E-4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64-4C64-BDF6-83E92EE709BB}"/>
            </c:ext>
          </c:extLst>
        </c:ser>
        <c:ser>
          <c:idx val="1"/>
          <c:order val="1"/>
          <c:tx>
            <c:strRef>
              <c:f>JNJ!$B$31</c:f>
              <c:strCache>
                <c:ptCount val="1"/>
                <c:pt idx="0">
                  <c:v>COLCAP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JNJ!$C$18:$O$18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JNJ!$C$31:$O$31</c:f>
              <c:numCache>
                <c:formatCode>0.00%</c:formatCode>
                <c:ptCount val="13"/>
                <c:pt idx="0">
                  <c:v>1.198898192450824E-3</c:v>
                </c:pt>
                <c:pt idx="1">
                  <c:v>-5.603967304625199E-4</c:v>
                </c:pt>
                <c:pt idx="2">
                  <c:v>6.3909385205437831E-4</c:v>
                </c:pt>
                <c:pt idx="3">
                  <c:v>-5.6301542998911413E-4</c:v>
                </c:pt>
                <c:pt idx="4">
                  <c:v>-1.6392851777005093E-4</c:v>
                </c:pt>
                <c:pt idx="5">
                  <c:v>-1.0890151515151514E-3</c:v>
                </c:pt>
                <c:pt idx="6">
                  <c:v>6.7712719298245632E-4</c:v>
                </c:pt>
                <c:pt idx="7">
                  <c:v>4.9637692716640082E-4</c:v>
                </c:pt>
                <c:pt idx="8">
                  <c:v>-5.1764619883040936E-4</c:v>
                </c:pt>
                <c:pt idx="9">
                  <c:v>9.7168945089997705E-4</c:v>
                </c:pt>
                <c:pt idx="10">
                  <c:v>-2.3766480595427994E-4</c:v>
                </c:pt>
                <c:pt idx="11">
                  <c:v>-6.1894129262550209E-5</c:v>
                </c:pt>
                <c:pt idx="12">
                  <c:v>-2.6391509075719596E-4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64-4C64-BDF6-83E92EE70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2910704"/>
        <c:axId val="202915984"/>
      </c:lineChart>
      <c:catAx>
        <c:axId val="20291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915984"/>
        <c:crosses val="autoZero"/>
        <c:auto val="1"/>
        <c:lblAlgn val="ctr"/>
        <c:lblOffset val="100"/>
        <c:noMultiLvlLbl val="0"/>
      </c:catAx>
      <c:valAx>
        <c:axId val="20291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910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Media</a:t>
            </a:r>
            <a:r>
              <a:rPr lang="es-CO" baseline="0"/>
              <a:t> móvil JNJ</a:t>
            </a:r>
            <a:endParaRPr lang="es-CO"/>
          </a:p>
        </c:rich>
      </c:tx>
      <c:layout>
        <c:manualLayout>
          <c:xMode val="edge"/>
          <c:yMode val="edge"/>
          <c:x val="0.37845727466119433"/>
          <c:y val="3.90804446114924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JNJ!$R$3</c:f>
              <c:strCache>
                <c:ptCount val="1"/>
                <c:pt idx="0">
                  <c:v>JNJ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JNJ!$Q$4:$Q$17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JNJ!$R$4:$R$17</c:f>
              <c:numCache>
                <c:formatCode>0.00%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5.700046526222396E-4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6.6198604946350213E-3</c:v>
                </c:pt>
                <c:pt idx="9">
                  <c:v>0</c:v>
                </c:pt>
                <c:pt idx="10">
                  <c:v>0</c:v>
                </c:pt>
                <c:pt idx="11">
                  <c:v>2.8953936254706523E-3</c:v>
                </c:pt>
                <c:pt idx="12">
                  <c:v>9.3031779372135606E-4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6D1-411B-888D-5E070D55215B}"/>
            </c:ext>
          </c:extLst>
        </c:ser>
        <c:ser>
          <c:idx val="1"/>
          <c:order val="1"/>
          <c:tx>
            <c:strRef>
              <c:f>JNJ!$S$3</c:f>
              <c:strCache>
                <c:ptCount val="1"/>
                <c:pt idx="0">
                  <c:v>Media móvil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D1-411B-888D-5E070D55215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D1-411B-888D-5E070D55215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D1-411B-888D-5E070D55215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D1-411B-888D-5E070D55215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D1-411B-888D-5E070D55215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D1-411B-888D-5E070D55215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D1-411B-888D-5E070D55215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D1-411B-888D-5E070D55215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D1-411B-888D-5E070D55215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D1-411B-888D-5E070D55215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D1-411B-888D-5E070D55215B}"/>
                </c:ext>
              </c:extLst>
            </c:dLbl>
            <c:dLbl>
              <c:idx val="13"/>
              <c:layout>
                <c:manualLayout>
                  <c:x val="-3.4224461809866957E-3"/>
                  <c:y val="-9.0513650680610777E-2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D1-411B-888D-5E070D5521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JNJ!$Q$4:$Q$17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JNJ!$S$4:$S$17</c:f>
              <c:numCache>
                <c:formatCode>General</c:formatCode>
                <c:ptCount val="14"/>
                <c:pt idx="2" formatCode="0.00%">
                  <c:v>0</c:v>
                </c:pt>
                <c:pt idx="3" formatCode="0.00%">
                  <c:v>0</c:v>
                </c:pt>
                <c:pt idx="4" formatCode="0.00%">
                  <c:v>2.850023263111198E-4</c:v>
                </c:pt>
                <c:pt idx="5" formatCode="0.00%">
                  <c:v>2.850023263111198E-4</c:v>
                </c:pt>
                <c:pt idx="6" formatCode="0.00%">
                  <c:v>0</c:v>
                </c:pt>
                <c:pt idx="7" formatCode="0.00%">
                  <c:v>0</c:v>
                </c:pt>
                <c:pt idx="8" formatCode="0.00%">
                  <c:v>0</c:v>
                </c:pt>
                <c:pt idx="9" formatCode="0.00%">
                  <c:v>3.3099302473175106E-3</c:v>
                </c:pt>
                <c:pt idx="10" formatCode="0.00%">
                  <c:v>3.3099302473175106E-3</c:v>
                </c:pt>
                <c:pt idx="11" formatCode="0.00%">
                  <c:v>0</c:v>
                </c:pt>
                <c:pt idx="12" formatCode="0.00%">
                  <c:v>1.4476968127353261E-3</c:v>
                </c:pt>
                <c:pt idx="13" formatCode="0.00%">
                  <c:v>1.9128557095960041E-3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06D1-411B-888D-5E070D55215B}"/>
            </c:ext>
          </c:extLst>
        </c:ser>
        <c:ser>
          <c:idx val="2"/>
          <c:order val="2"/>
          <c:tx>
            <c:strRef>
              <c:f>JNJ!$T$3</c:f>
              <c:strCache>
                <c:ptCount val="1"/>
                <c:pt idx="0">
                  <c:v>Media móvil 3</c:v>
                </c:pt>
              </c:strCache>
            </c:strRef>
          </c:tx>
          <c:spPr>
            <a:ln w="12700" cap="rnd">
              <a:solidFill>
                <a:srgbClr val="00B050"/>
              </a:solidFill>
              <a:round/>
            </a:ln>
            <a:effectLst>
              <a:outerShdw blurRad="50800" dist="50800" dir="5400000" algn="ctr" rotWithShape="0">
                <a:schemeClr val="bg1"/>
              </a:outerShdw>
            </a:effectLst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</c:marker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D1-411B-888D-5E070D55215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D1-411B-888D-5E070D55215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D1-411B-888D-5E070D55215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D1-411B-888D-5E070D55215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D1-411B-888D-5E070D55215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D1-411B-888D-5E070D55215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D1-411B-888D-5E070D55215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D1-411B-888D-5E070D55215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D1-411B-888D-5E070D55215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D1-411B-888D-5E070D55215B}"/>
                </c:ext>
              </c:extLst>
            </c:dLbl>
            <c:dLbl>
              <c:idx val="13"/>
              <c:layout>
                <c:manualLayout>
                  <c:x val="-2.426688335032812E-2"/>
                  <c:y val="0.184946861387186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D1-411B-888D-5E070D55215B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JNJ!$Q$4:$Q$17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JNJ!$T$4:$T$17</c:f>
              <c:numCache>
                <c:formatCode>General</c:formatCode>
                <c:ptCount val="14"/>
                <c:pt idx="3" formatCode="0.00%">
                  <c:v>0</c:v>
                </c:pt>
                <c:pt idx="4" formatCode="0.00%">
                  <c:v>1.9000155087407986E-4</c:v>
                </c:pt>
                <c:pt idx="5" formatCode="0.00%">
                  <c:v>1.9000155087407986E-4</c:v>
                </c:pt>
                <c:pt idx="6" formatCode="0.00%">
                  <c:v>1.9000155087407986E-4</c:v>
                </c:pt>
                <c:pt idx="7" formatCode="0.00%">
                  <c:v>0</c:v>
                </c:pt>
                <c:pt idx="8" formatCode="0.00%">
                  <c:v>0</c:v>
                </c:pt>
                <c:pt idx="9" formatCode="0.00%">
                  <c:v>2.2066201648783404E-3</c:v>
                </c:pt>
                <c:pt idx="10" formatCode="0.00%">
                  <c:v>2.2066201648783404E-3</c:v>
                </c:pt>
                <c:pt idx="11" formatCode="0.00%">
                  <c:v>2.2066201648783404E-3</c:v>
                </c:pt>
                <c:pt idx="12" formatCode="0.00%">
                  <c:v>9.6513120849021743E-4</c:v>
                </c:pt>
                <c:pt idx="13" formatCode="0.00%">
                  <c:v>1.2752371397306693E-3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06D1-411B-888D-5E070D552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916415"/>
        <c:axId val="1989915935"/>
      </c:scatterChart>
      <c:valAx>
        <c:axId val="1989916415"/>
        <c:scaling>
          <c:orientation val="minMax"/>
          <c:min val="20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9915935"/>
        <c:crosses val="autoZero"/>
        <c:crossBetween val="midCat"/>
      </c:valAx>
      <c:valAx>
        <c:axId val="1989915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Variación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99164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VARIACIÓN</a:t>
            </a:r>
            <a:r>
              <a:rPr lang="es-CO" baseline="0"/>
              <a:t> COLCAP VS JPM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JPM!$B$16</c:f>
              <c:strCache>
                <c:ptCount val="1"/>
                <c:pt idx="0">
                  <c:v>JPM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JPM!$C$18:$O$18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JPM!$C$16:$O$16</c:f>
              <c:numCache>
                <c:formatCode>0.00%</c:formatCode>
                <c:ptCount val="1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1.607855161031087E-3</c:v>
                </c:pt>
                <c:pt idx="7">
                  <c:v>0</c:v>
                </c:pt>
                <c:pt idx="8">
                  <c:v>2.9734611447061344E-3</c:v>
                </c:pt>
                <c:pt idx="9">
                  <c:v>0</c:v>
                </c:pt>
                <c:pt idx="10">
                  <c:v>0</c:v>
                </c:pt>
                <c:pt idx="11">
                  <c:v>3.1039885781227162E-3</c:v>
                </c:pt>
                <c:pt idx="12">
                  <c:v>3.8550350605876248E-4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19-4AAA-A9D5-3F10AF636DA1}"/>
            </c:ext>
          </c:extLst>
        </c:ser>
        <c:ser>
          <c:idx val="1"/>
          <c:order val="1"/>
          <c:tx>
            <c:strRef>
              <c:f>JPM!$B$31</c:f>
              <c:strCache>
                <c:ptCount val="1"/>
                <c:pt idx="0">
                  <c:v>COLCAP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JPM!$C$18:$O$18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JPM!$C$31:$O$31</c:f>
              <c:numCache>
                <c:formatCode>0.00%</c:formatCode>
                <c:ptCount val="13"/>
                <c:pt idx="0">
                  <c:v>1.198898192450824E-3</c:v>
                </c:pt>
                <c:pt idx="1">
                  <c:v>-5.603967304625199E-4</c:v>
                </c:pt>
                <c:pt idx="2">
                  <c:v>6.3909385205437831E-4</c:v>
                </c:pt>
                <c:pt idx="3">
                  <c:v>-5.6301542998911413E-4</c:v>
                </c:pt>
                <c:pt idx="4">
                  <c:v>-1.6392851777005093E-4</c:v>
                </c:pt>
                <c:pt idx="5">
                  <c:v>-1.0890151515151514E-3</c:v>
                </c:pt>
                <c:pt idx="6">
                  <c:v>6.7712719298245632E-4</c:v>
                </c:pt>
                <c:pt idx="7">
                  <c:v>4.9637692716640082E-4</c:v>
                </c:pt>
                <c:pt idx="8">
                  <c:v>-5.1764619883040936E-4</c:v>
                </c:pt>
                <c:pt idx="9">
                  <c:v>9.7168945089997705E-4</c:v>
                </c:pt>
                <c:pt idx="10">
                  <c:v>-2.3766480595427994E-4</c:v>
                </c:pt>
                <c:pt idx="11">
                  <c:v>-6.1894129262550209E-5</c:v>
                </c:pt>
                <c:pt idx="12">
                  <c:v>-2.6391509075719596E-4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19-4AAA-A9D5-3F10AF636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2910704"/>
        <c:axId val="202915984"/>
      </c:lineChart>
      <c:catAx>
        <c:axId val="20291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915984"/>
        <c:crosses val="autoZero"/>
        <c:auto val="1"/>
        <c:lblAlgn val="ctr"/>
        <c:lblOffset val="100"/>
        <c:noMultiLvlLbl val="0"/>
      </c:catAx>
      <c:valAx>
        <c:axId val="20291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910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Media</a:t>
            </a:r>
            <a:r>
              <a:rPr lang="es-CO" baseline="0"/>
              <a:t> móvil JPM</a:t>
            </a:r>
            <a:endParaRPr lang="es-CO"/>
          </a:p>
        </c:rich>
      </c:tx>
      <c:layout>
        <c:manualLayout>
          <c:xMode val="edge"/>
          <c:yMode val="edge"/>
          <c:x val="0.37845727466119433"/>
          <c:y val="3.90804446114924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JPM!$R$3</c:f>
              <c:strCache>
                <c:ptCount val="1"/>
                <c:pt idx="0">
                  <c:v>JPM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JPM!$Q$4:$Q$17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JPM!$R$4:$R$17</c:f>
              <c:numCache>
                <c:formatCode>0.00%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1.607855161031087E-3</c:v>
                </c:pt>
                <c:pt idx="7">
                  <c:v>0</c:v>
                </c:pt>
                <c:pt idx="8">
                  <c:v>2.9734611447061344E-3</c:v>
                </c:pt>
                <c:pt idx="9">
                  <c:v>0</c:v>
                </c:pt>
                <c:pt idx="10">
                  <c:v>0</c:v>
                </c:pt>
                <c:pt idx="11">
                  <c:v>3.1039885781227162E-3</c:v>
                </c:pt>
                <c:pt idx="12">
                  <c:v>3.8550350605876248E-4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DB2-4231-8204-E4DD84675C2C}"/>
            </c:ext>
          </c:extLst>
        </c:ser>
        <c:ser>
          <c:idx val="1"/>
          <c:order val="1"/>
          <c:tx>
            <c:strRef>
              <c:f>JPM!$S$3</c:f>
              <c:strCache>
                <c:ptCount val="1"/>
                <c:pt idx="0">
                  <c:v>Media móvil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B2-4231-8204-E4DD84675C2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B2-4231-8204-E4DD84675C2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B2-4231-8204-E4DD84675C2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B2-4231-8204-E4DD84675C2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B2-4231-8204-E4DD84675C2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B2-4231-8204-E4DD84675C2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B2-4231-8204-E4DD84675C2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B2-4231-8204-E4DD84675C2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B2-4231-8204-E4DD84675C2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B2-4231-8204-E4DD84675C2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B2-4231-8204-E4DD84675C2C}"/>
                </c:ext>
              </c:extLst>
            </c:dLbl>
            <c:dLbl>
              <c:idx val="13"/>
              <c:layout>
                <c:manualLayout>
                  <c:x val="-3.4224461809866957E-3"/>
                  <c:y val="-9.0513650680610777E-2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B2-4231-8204-E4DD84675C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JPM!$Q$4:$Q$17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JPM!$S$4:$S$17</c:f>
              <c:numCache>
                <c:formatCode>General</c:formatCode>
                <c:ptCount val="14"/>
                <c:pt idx="2" formatCode="0.00%">
                  <c:v>0</c:v>
                </c:pt>
                <c:pt idx="3" formatCode="0.00%">
                  <c:v>0</c:v>
                </c:pt>
                <c:pt idx="4" formatCode="0.00%">
                  <c:v>0</c:v>
                </c:pt>
                <c:pt idx="5" formatCode="0.00%">
                  <c:v>0</c:v>
                </c:pt>
                <c:pt idx="6" formatCode="0.00%">
                  <c:v>0</c:v>
                </c:pt>
                <c:pt idx="7" formatCode="0.00%">
                  <c:v>8.0392758051554348E-4</c:v>
                </c:pt>
                <c:pt idx="8" formatCode="0.00%">
                  <c:v>8.0392758051554348E-4</c:v>
                </c:pt>
                <c:pt idx="9" formatCode="0.00%">
                  <c:v>1.4867305723530672E-3</c:v>
                </c:pt>
                <c:pt idx="10" formatCode="0.00%">
                  <c:v>1.4867305723530672E-3</c:v>
                </c:pt>
                <c:pt idx="11" formatCode="0.00%">
                  <c:v>0</c:v>
                </c:pt>
                <c:pt idx="12" formatCode="0.00%">
                  <c:v>1.5519942890613581E-3</c:v>
                </c:pt>
                <c:pt idx="13" formatCode="0.00%">
                  <c:v>1.7447460420907392E-3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9DB2-4231-8204-E4DD84675C2C}"/>
            </c:ext>
          </c:extLst>
        </c:ser>
        <c:ser>
          <c:idx val="2"/>
          <c:order val="2"/>
          <c:tx>
            <c:strRef>
              <c:f>JPM!$T$3</c:f>
              <c:strCache>
                <c:ptCount val="1"/>
                <c:pt idx="0">
                  <c:v>Media móvil 3</c:v>
                </c:pt>
              </c:strCache>
            </c:strRef>
          </c:tx>
          <c:spPr>
            <a:ln w="12700" cap="rnd">
              <a:solidFill>
                <a:srgbClr val="00B050"/>
              </a:solidFill>
              <a:round/>
            </a:ln>
            <a:effectLst>
              <a:outerShdw blurRad="50800" dist="50800" dir="5400000" algn="ctr" rotWithShape="0">
                <a:schemeClr val="bg1"/>
              </a:outerShdw>
            </a:effectLst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</c:marker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B2-4231-8204-E4DD84675C2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B2-4231-8204-E4DD84675C2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B2-4231-8204-E4DD84675C2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B2-4231-8204-E4DD84675C2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B2-4231-8204-E4DD84675C2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B2-4231-8204-E4DD84675C2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B2-4231-8204-E4DD84675C2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B2-4231-8204-E4DD84675C2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B2-4231-8204-E4DD84675C2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B2-4231-8204-E4DD84675C2C}"/>
                </c:ext>
              </c:extLst>
            </c:dLbl>
            <c:dLbl>
              <c:idx val="13"/>
              <c:layout>
                <c:manualLayout>
                  <c:x val="-4.3401454926444644E-3"/>
                  <c:y val="8.4791834854198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B2-4231-8204-E4DD84675C2C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JPM!$Q$4:$Q$17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JPM!$T$4:$T$17</c:f>
              <c:numCache>
                <c:formatCode>General</c:formatCode>
                <c:ptCount val="14"/>
                <c:pt idx="3" formatCode="0.00%">
                  <c:v>0</c:v>
                </c:pt>
                <c:pt idx="4" formatCode="0.00%">
                  <c:v>0</c:v>
                </c:pt>
                <c:pt idx="5" formatCode="0.00%">
                  <c:v>0</c:v>
                </c:pt>
                <c:pt idx="6" formatCode="0.00%">
                  <c:v>0</c:v>
                </c:pt>
                <c:pt idx="7" formatCode="0.00%">
                  <c:v>5.3595172034369561E-4</c:v>
                </c:pt>
                <c:pt idx="8" formatCode="0.00%">
                  <c:v>5.3595172034369561E-4</c:v>
                </c:pt>
                <c:pt idx="9" formatCode="0.00%">
                  <c:v>1.5271054352457404E-3</c:v>
                </c:pt>
                <c:pt idx="10" formatCode="0.00%">
                  <c:v>9.9115371490204472E-4</c:v>
                </c:pt>
                <c:pt idx="11" formatCode="0.00%">
                  <c:v>9.9115371490204472E-4</c:v>
                </c:pt>
                <c:pt idx="12" formatCode="0.00%">
                  <c:v>1.0346628593742386E-3</c:v>
                </c:pt>
                <c:pt idx="13" formatCode="0.00%">
                  <c:v>1.1631640280604929E-3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9DB2-4231-8204-E4DD84675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916415"/>
        <c:axId val="1989915935"/>
      </c:scatterChart>
      <c:valAx>
        <c:axId val="1989916415"/>
        <c:scaling>
          <c:orientation val="minMax"/>
          <c:min val="20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9915935"/>
        <c:crosses val="autoZero"/>
        <c:crossBetween val="midCat"/>
      </c:valAx>
      <c:valAx>
        <c:axId val="1989915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Variación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99164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VARIACIÓN</a:t>
            </a:r>
            <a:r>
              <a:rPr lang="es-CO" baseline="0"/>
              <a:t> COLCAP VS JPM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PFE!$B$16</c:f>
              <c:strCache>
                <c:ptCount val="1"/>
                <c:pt idx="0">
                  <c:v>PFE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JPM!$C$18:$O$18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PFE!$C$16:$O$16</c:f>
              <c:numCache>
                <c:formatCode>0.00%</c:formatCode>
                <c:ptCount val="13"/>
                <c:pt idx="0">
                  <c:v>0</c:v>
                </c:pt>
                <c:pt idx="1">
                  <c:v>1.4888774143581461E-3</c:v>
                </c:pt>
                <c:pt idx="2">
                  <c:v>0</c:v>
                </c:pt>
                <c:pt idx="3">
                  <c:v>2.4311305705651525E-3</c:v>
                </c:pt>
                <c:pt idx="4">
                  <c:v>-1.2128867691883305E-4</c:v>
                </c:pt>
                <c:pt idx="5">
                  <c:v>0</c:v>
                </c:pt>
                <c:pt idx="6">
                  <c:v>2.5612308511609055E-3</c:v>
                </c:pt>
                <c:pt idx="7">
                  <c:v>0</c:v>
                </c:pt>
                <c:pt idx="8">
                  <c:v>1.0814285882525022E-3</c:v>
                </c:pt>
                <c:pt idx="9">
                  <c:v>0</c:v>
                </c:pt>
                <c:pt idx="10">
                  <c:v>0</c:v>
                </c:pt>
                <c:pt idx="11">
                  <c:v>2.6842117304698323E-3</c:v>
                </c:pt>
                <c:pt idx="12">
                  <c:v>4.1398818217376268E-4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5F-4F49-BECA-399577BDE1A2}"/>
            </c:ext>
          </c:extLst>
        </c:ser>
        <c:ser>
          <c:idx val="1"/>
          <c:order val="1"/>
          <c:tx>
            <c:strRef>
              <c:f>PFE!$B$31</c:f>
              <c:strCache>
                <c:ptCount val="1"/>
                <c:pt idx="0">
                  <c:v>COLCAP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JPM!$C$18:$O$18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PFE!$C$31:$O$31</c:f>
              <c:numCache>
                <c:formatCode>0.00%</c:formatCode>
                <c:ptCount val="13"/>
                <c:pt idx="0">
                  <c:v>1.198898192450824E-3</c:v>
                </c:pt>
                <c:pt idx="1">
                  <c:v>-5.603967304625199E-4</c:v>
                </c:pt>
                <c:pt idx="2">
                  <c:v>6.3909385205437831E-4</c:v>
                </c:pt>
                <c:pt idx="3">
                  <c:v>-5.6301542998911413E-4</c:v>
                </c:pt>
                <c:pt idx="4">
                  <c:v>-1.6392851777005093E-4</c:v>
                </c:pt>
                <c:pt idx="5">
                  <c:v>-1.0890151515151514E-3</c:v>
                </c:pt>
                <c:pt idx="6">
                  <c:v>6.7712719298245632E-4</c:v>
                </c:pt>
                <c:pt idx="7">
                  <c:v>4.9637692716640082E-4</c:v>
                </c:pt>
                <c:pt idx="8">
                  <c:v>-5.1764619883040936E-4</c:v>
                </c:pt>
                <c:pt idx="9">
                  <c:v>9.7168945089997705E-4</c:v>
                </c:pt>
                <c:pt idx="10">
                  <c:v>-2.3766480595427994E-4</c:v>
                </c:pt>
                <c:pt idx="11">
                  <c:v>-6.1894129262550209E-5</c:v>
                </c:pt>
                <c:pt idx="12">
                  <c:v>-2.6391509075719596E-4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5F-4F49-BECA-399577BDE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2910704"/>
        <c:axId val="202915984"/>
      </c:lineChart>
      <c:catAx>
        <c:axId val="20291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915984"/>
        <c:crosses val="autoZero"/>
        <c:auto val="1"/>
        <c:lblAlgn val="ctr"/>
        <c:lblOffset val="100"/>
        <c:noMultiLvlLbl val="0"/>
      </c:catAx>
      <c:valAx>
        <c:axId val="20291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910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Media</a:t>
            </a:r>
            <a:r>
              <a:rPr lang="es-CO" baseline="0"/>
              <a:t> móvil PFE</a:t>
            </a:r>
            <a:endParaRPr lang="es-CO"/>
          </a:p>
        </c:rich>
      </c:tx>
      <c:layout>
        <c:manualLayout>
          <c:xMode val="edge"/>
          <c:yMode val="edge"/>
          <c:x val="0.37845727466119433"/>
          <c:y val="3.90804446114924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PFE!$R$3</c:f>
              <c:strCache>
                <c:ptCount val="1"/>
                <c:pt idx="0">
                  <c:v>PFE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PFE!$Q$4:$Q$17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PFE!$R$4:$R$17</c:f>
              <c:numCache>
                <c:formatCode>0.00%</c:formatCode>
                <c:ptCount val="14"/>
                <c:pt idx="0">
                  <c:v>0</c:v>
                </c:pt>
                <c:pt idx="1">
                  <c:v>1.4888774143581461E-3</c:v>
                </c:pt>
                <c:pt idx="2">
                  <c:v>0</c:v>
                </c:pt>
                <c:pt idx="3">
                  <c:v>2.4311305705651525E-3</c:v>
                </c:pt>
                <c:pt idx="4">
                  <c:v>-1.2128867691883305E-4</c:v>
                </c:pt>
                <c:pt idx="5">
                  <c:v>0</c:v>
                </c:pt>
                <c:pt idx="6">
                  <c:v>2.5612308511609055E-3</c:v>
                </c:pt>
                <c:pt idx="7">
                  <c:v>0</c:v>
                </c:pt>
                <c:pt idx="8">
                  <c:v>1.0814285882525022E-3</c:v>
                </c:pt>
                <c:pt idx="9">
                  <c:v>0</c:v>
                </c:pt>
                <c:pt idx="10">
                  <c:v>0</c:v>
                </c:pt>
                <c:pt idx="11">
                  <c:v>2.6842117304698323E-3</c:v>
                </c:pt>
                <c:pt idx="12">
                  <c:v>4.1398818217376268E-4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BD-499E-9C69-24160A0D3C68}"/>
            </c:ext>
          </c:extLst>
        </c:ser>
        <c:ser>
          <c:idx val="1"/>
          <c:order val="1"/>
          <c:tx>
            <c:strRef>
              <c:f>PFE!$S$3</c:f>
              <c:strCache>
                <c:ptCount val="1"/>
                <c:pt idx="0">
                  <c:v>Media móvil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BD-499E-9C69-24160A0D3C6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BD-499E-9C69-24160A0D3C6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BD-499E-9C69-24160A0D3C6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BD-499E-9C69-24160A0D3C6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BD-499E-9C69-24160A0D3C6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BD-499E-9C69-24160A0D3C6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BD-499E-9C69-24160A0D3C6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BD-499E-9C69-24160A0D3C6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BD-499E-9C69-24160A0D3C6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BD-499E-9C69-24160A0D3C6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BD-499E-9C69-24160A0D3C68}"/>
                </c:ext>
              </c:extLst>
            </c:dLbl>
            <c:dLbl>
              <c:idx val="13"/>
              <c:layout>
                <c:manualLayout>
                  <c:x val="-3.4224461809866957E-3"/>
                  <c:y val="-9.0513650680610777E-2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BD-499E-9C69-24160A0D3C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PFE!$Q$4:$Q$17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PFE!$S$4:$S$17</c:f>
              <c:numCache>
                <c:formatCode>General</c:formatCode>
                <c:ptCount val="14"/>
                <c:pt idx="2" formatCode="0.00%">
                  <c:v>7.4443870717907305E-4</c:v>
                </c:pt>
                <c:pt idx="3" formatCode="0.00%">
                  <c:v>7.4443870717907305E-4</c:v>
                </c:pt>
                <c:pt idx="4" formatCode="0.00%">
                  <c:v>1.2155652852825763E-3</c:v>
                </c:pt>
                <c:pt idx="5" formatCode="0.00%">
                  <c:v>1.1549209468231596E-3</c:v>
                </c:pt>
                <c:pt idx="6" formatCode="0.00%">
                  <c:v>-6.0644338459416524E-5</c:v>
                </c:pt>
                <c:pt idx="7" formatCode="0.00%">
                  <c:v>1.2806154255804527E-3</c:v>
                </c:pt>
                <c:pt idx="8" formatCode="0.00%">
                  <c:v>1.2806154255804527E-3</c:v>
                </c:pt>
                <c:pt idx="9" formatCode="0.00%">
                  <c:v>5.4071429412625111E-4</c:v>
                </c:pt>
                <c:pt idx="10" formatCode="0.00%">
                  <c:v>5.4071429412625111E-4</c:v>
                </c:pt>
                <c:pt idx="11" formatCode="0.00%">
                  <c:v>0</c:v>
                </c:pt>
                <c:pt idx="12" formatCode="0.00%">
                  <c:v>1.3421058652349162E-3</c:v>
                </c:pt>
                <c:pt idx="13" formatCode="0.00%">
                  <c:v>1.5490999563217975E-3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58BD-499E-9C69-24160A0D3C68}"/>
            </c:ext>
          </c:extLst>
        </c:ser>
        <c:ser>
          <c:idx val="2"/>
          <c:order val="2"/>
          <c:tx>
            <c:strRef>
              <c:f>PFE!$T$3</c:f>
              <c:strCache>
                <c:ptCount val="1"/>
                <c:pt idx="0">
                  <c:v>Media móvil 3</c:v>
                </c:pt>
              </c:strCache>
            </c:strRef>
          </c:tx>
          <c:spPr>
            <a:ln w="12700" cap="rnd">
              <a:solidFill>
                <a:srgbClr val="00B050"/>
              </a:solidFill>
              <a:round/>
            </a:ln>
            <a:effectLst>
              <a:outerShdw blurRad="50800" dist="50800" dir="5400000" algn="ctr" rotWithShape="0">
                <a:schemeClr val="bg1"/>
              </a:outerShdw>
            </a:effectLst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</c:marker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BD-499E-9C69-24160A0D3C6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BD-499E-9C69-24160A0D3C6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BD-499E-9C69-24160A0D3C6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BD-499E-9C69-24160A0D3C6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BD-499E-9C69-24160A0D3C6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BD-499E-9C69-24160A0D3C6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BD-499E-9C69-24160A0D3C6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BD-499E-9C69-24160A0D3C6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BD-499E-9C69-24160A0D3C6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BD-499E-9C69-24160A0D3C68}"/>
                </c:ext>
              </c:extLst>
            </c:dLbl>
            <c:dLbl>
              <c:idx val="13"/>
              <c:layout>
                <c:manualLayout>
                  <c:x val="-4.3401454926444644E-3"/>
                  <c:y val="8.4791834854198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BD-499E-9C69-24160A0D3C68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PFE!$Q$4:$Q$17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xVal>
          <c:yVal>
            <c:numRef>
              <c:f>PFE!$T$4:$T$17</c:f>
              <c:numCache>
                <c:formatCode>General</c:formatCode>
                <c:ptCount val="14"/>
                <c:pt idx="3" formatCode="0.00%">
                  <c:v>4.9629247145271537E-4</c:v>
                </c:pt>
                <c:pt idx="4" formatCode="0.00%">
                  <c:v>1.3066693283077663E-3</c:v>
                </c:pt>
                <c:pt idx="5" formatCode="0.00%">
                  <c:v>7.6994729788210645E-4</c:v>
                </c:pt>
                <c:pt idx="6" formatCode="0.00%">
                  <c:v>7.6994729788210645E-4</c:v>
                </c:pt>
                <c:pt idx="7" formatCode="0.00%">
                  <c:v>8.1331405808069085E-4</c:v>
                </c:pt>
                <c:pt idx="8" formatCode="0.00%">
                  <c:v>8.537436170536352E-4</c:v>
                </c:pt>
                <c:pt idx="9" formatCode="0.00%">
                  <c:v>1.2142198131378026E-3</c:v>
                </c:pt>
                <c:pt idx="10" formatCode="0.00%">
                  <c:v>3.6047619608416739E-4</c:v>
                </c:pt>
                <c:pt idx="11" formatCode="0.00%">
                  <c:v>3.6047619608416739E-4</c:v>
                </c:pt>
                <c:pt idx="12" formatCode="0.00%">
                  <c:v>8.9473724348994408E-4</c:v>
                </c:pt>
                <c:pt idx="13" formatCode="0.00%">
                  <c:v>1.0327333042145317E-3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58BD-499E-9C69-24160A0D3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916415"/>
        <c:axId val="1989915935"/>
      </c:scatterChart>
      <c:valAx>
        <c:axId val="1989916415"/>
        <c:scaling>
          <c:orientation val="minMax"/>
          <c:min val="20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9915935"/>
        <c:crosses val="autoZero"/>
        <c:crossBetween val="midCat"/>
      </c:valAx>
      <c:valAx>
        <c:axId val="1989915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Variación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99164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COLCAP</a:t>
            </a:r>
            <a:r>
              <a:rPr lang="es-CO" baseline="0"/>
              <a:t> VS MGC 2014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'D.H MSCI COLCAP'!$AB$71</c:f>
              <c:strCache>
                <c:ptCount val="1"/>
                <c:pt idx="0">
                  <c:v>COLCAP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'D.H MSCI COLCAP'!$AA$72:$AA$83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'D.H MSCI COLCAP'!$AB$72:$AB$83</c:f>
              <c:numCache>
                <c:formatCode>0.00%</c:formatCode>
                <c:ptCount val="12"/>
                <c:pt idx="0">
                  <c:v>-4.5095238095238088E-3</c:v>
                </c:pt>
                <c:pt idx="1">
                  <c:v>2.0900000000000003E-3</c:v>
                </c:pt>
                <c:pt idx="2">
                  <c:v>5.2799999999999991E-3</c:v>
                </c:pt>
                <c:pt idx="3">
                  <c:v>-4.4499999999999992E-4</c:v>
                </c:pt>
                <c:pt idx="4">
                  <c:v>-3.6666666666666662E-4</c:v>
                </c:pt>
                <c:pt idx="5">
                  <c:v>1.5722222222222218E-3</c:v>
                </c:pt>
                <c:pt idx="6">
                  <c:v>-2.8695652173913041E-4</c:v>
                </c:pt>
                <c:pt idx="7">
                  <c:v>2.3473684210526314E-3</c:v>
                </c:pt>
                <c:pt idx="8">
                  <c:v>-2.7727272727272731E-3</c:v>
                </c:pt>
                <c:pt idx="9">
                  <c:v>-8.1363636363636349E-4</c:v>
                </c:pt>
                <c:pt idx="10">
                  <c:v>-3.8222222222222221E-3</c:v>
                </c:pt>
                <c:pt idx="11">
                  <c:v>-2.399999999999999E-4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23-427B-A510-474CA59F0151}"/>
            </c:ext>
          </c:extLst>
        </c:ser>
        <c:ser>
          <c:idx val="1"/>
          <c:order val="1"/>
          <c:tx>
            <c:strRef>
              <c:f>'D.H MSCI COLCAP'!$AC$71</c:f>
              <c:strCache>
                <c:ptCount val="1"/>
                <c:pt idx="0">
                  <c:v>MGC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'D.H MSCI COLCAP'!$AA$72:$AA$83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'D.H MSCI COLCAP'!$AC$72:$AC$83</c:f>
              <c:numCache>
                <c:formatCode>0.0000%</c:formatCode>
                <c:ptCount val="12"/>
                <c:pt idx="0">
                  <c:v>3.5715586633691825E-5</c:v>
                </c:pt>
                <c:pt idx="1">
                  <c:v>0</c:v>
                </c:pt>
                <c:pt idx="2">
                  <c:v>-9.5622572818799664E-5</c:v>
                </c:pt>
                <c:pt idx="3">
                  <c:v>2.3000269059363617E-3</c:v>
                </c:pt>
                <c:pt idx="4">
                  <c:v>-5.2175693100707417E-7</c:v>
                </c:pt>
                <c:pt idx="5">
                  <c:v>0</c:v>
                </c:pt>
                <c:pt idx="6">
                  <c:v>0</c:v>
                </c:pt>
                <c:pt idx="7">
                  <c:v>-1.033800410391891E-4</c:v>
                </c:pt>
                <c:pt idx="8">
                  <c:v>4.6824280920510045E-4</c:v>
                </c:pt>
                <c:pt idx="9">
                  <c:v>-3.0234268937104774E-6</c:v>
                </c:pt>
                <c:pt idx="10">
                  <c:v>4.1230989587781006E-4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23-427B-A510-474CA59F0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2084848"/>
        <c:axId val="1142102128"/>
      </c:lineChart>
      <c:catAx>
        <c:axId val="114208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2102128"/>
        <c:crosses val="autoZero"/>
        <c:auto val="1"/>
        <c:lblAlgn val="ctr"/>
        <c:lblOffset val="100"/>
        <c:noMultiLvlLbl val="0"/>
      </c:catAx>
      <c:valAx>
        <c:axId val="1142102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2084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COLCAP VS MGC 2015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'D.H MSCI COLCAP'!$AM$2</c:f>
              <c:strCache>
                <c:ptCount val="1"/>
                <c:pt idx="0">
                  <c:v>COLCAP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'D.H MSCI COLCAP'!$AL$3:$AL$14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'D.H MSCI COLCAP'!$AM$3:$AM$14</c:f>
              <c:numCache>
                <c:formatCode>0.00%</c:formatCode>
                <c:ptCount val="12"/>
                <c:pt idx="0">
                  <c:v>-4.1849999999999995E-3</c:v>
                </c:pt>
                <c:pt idx="1">
                  <c:v>-7.4499999999999968E-4</c:v>
                </c:pt>
                <c:pt idx="2">
                  <c:v>-2.2000000000000006E-3</c:v>
                </c:pt>
                <c:pt idx="3">
                  <c:v>3.4549999999999997E-3</c:v>
                </c:pt>
                <c:pt idx="4">
                  <c:v>-3.4578947368421051E-3</c:v>
                </c:pt>
                <c:pt idx="5">
                  <c:v>1.0157894736842104E-3</c:v>
                </c:pt>
                <c:pt idx="6">
                  <c:v>-4.5909090909090948E-4</c:v>
                </c:pt>
                <c:pt idx="7">
                  <c:v>-2.7684210526315767E-3</c:v>
                </c:pt>
                <c:pt idx="8">
                  <c:v>-9.5909090909090879E-4</c:v>
                </c:pt>
                <c:pt idx="9">
                  <c:v>-1.5488602464078635E-19</c:v>
                </c:pt>
                <c:pt idx="10">
                  <c:v>-4.5894736842105261E-3</c:v>
                </c:pt>
                <c:pt idx="11">
                  <c:v>1.8249999999999998E-3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7C-4ACC-8046-AF87867C09C5}"/>
            </c:ext>
          </c:extLst>
        </c:ser>
        <c:ser>
          <c:idx val="1"/>
          <c:order val="1"/>
          <c:tx>
            <c:strRef>
              <c:f>'D.H MSCI COLCAP'!$AN$2</c:f>
              <c:strCache>
                <c:ptCount val="1"/>
                <c:pt idx="0">
                  <c:v>MGC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'D.H MSCI COLCAP'!$AL$3:$AL$14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'D.H MSCI COLCAP'!$AN$3:$AN$14</c:f>
              <c:numCache>
                <c:formatCode>0.0000%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5.8085625488379423E-4</c:v>
                </c:pt>
                <c:pt idx="3">
                  <c:v>0</c:v>
                </c:pt>
                <c:pt idx="4">
                  <c:v>-2.2054882123964507E-5</c:v>
                </c:pt>
                <c:pt idx="5">
                  <c:v>0</c:v>
                </c:pt>
                <c:pt idx="6">
                  <c:v>1.869165232244035E-4</c:v>
                </c:pt>
                <c:pt idx="7">
                  <c:v>1.348894168094477E-4</c:v>
                </c:pt>
                <c:pt idx="8">
                  <c:v>-7.5576724076518073E-5</c:v>
                </c:pt>
                <c:pt idx="9">
                  <c:v>0</c:v>
                </c:pt>
                <c:pt idx="10">
                  <c:v>6.8343874499813566E-5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C-4ACC-8046-AF87867C0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0712400"/>
        <c:axId val="1360724400"/>
      </c:lineChart>
      <c:catAx>
        <c:axId val="1360712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0724400"/>
        <c:crosses val="autoZero"/>
        <c:auto val="1"/>
        <c:lblAlgn val="ctr"/>
        <c:lblOffset val="100"/>
        <c:noMultiLvlLbl val="0"/>
      </c:catAx>
      <c:valAx>
        <c:axId val="136072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0712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COLCAP VS MGC 2016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'D.H MSCI COLCAP'!$AM$19</c:f>
              <c:strCache>
                <c:ptCount val="1"/>
                <c:pt idx="0">
                  <c:v>COLCAP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'D.H MSCI COLCAP'!$AL$20:$AL$31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'D.H MSCI COLCAP'!$AM$20:$AM$31</c:f>
              <c:numCache>
                <c:formatCode>0.00%</c:formatCode>
                <c:ptCount val="12"/>
                <c:pt idx="0">
                  <c:v>1.1000000000000009E-3</c:v>
                </c:pt>
                <c:pt idx="1">
                  <c:v>2.7571428571428564E-3</c:v>
                </c:pt>
                <c:pt idx="2">
                  <c:v>3.615000000000001E-3</c:v>
                </c:pt>
                <c:pt idx="3">
                  <c:v>2.571428571428571E-4</c:v>
                </c:pt>
                <c:pt idx="4">
                  <c:v>-1.8500000000000003E-3</c:v>
                </c:pt>
                <c:pt idx="5">
                  <c:v>7.8571428571428564E-4</c:v>
                </c:pt>
                <c:pt idx="6">
                  <c:v>-1.8947368421052646E-4</c:v>
                </c:pt>
                <c:pt idx="7">
                  <c:v>2.4499999999999999E-3</c:v>
                </c:pt>
                <c:pt idx="8">
                  <c:v>-1.3499999999999996E-3</c:v>
                </c:pt>
                <c:pt idx="9">
                  <c:v>9.8999999999999999E-4</c:v>
                </c:pt>
                <c:pt idx="10">
                  <c:v>-2.9499999999999995E-3</c:v>
                </c:pt>
                <c:pt idx="11">
                  <c:v>2.5100000000000005E-3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C3-43CA-A144-2FF9A31B5CD5}"/>
            </c:ext>
          </c:extLst>
        </c:ser>
        <c:ser>
          <c:idx val="1"/>
          <c:order val="1"/>
          <c:tx>
            <c:strRef>
              <c:f>'D.H MSCI COLCAP'!$AN$19</c:f>
              <c:strCache>
                <c:ptCount val="1"/>
                <c:pt idx="0">
                  <c:v>MGC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'D.H MSCI COLCAP'!$AL$20:$AL$31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'D.H MSCI COLCAP'!$AN$20:$AN$31</c:f>
              <c:numCache>
                <c:formatCode>0.0000%</c:formatCode>
                <c:ptCount val="12"/>
                <c:pt idx="0">
                  <c:v>-1.0948846775756211E-4</c:v>
                </c:pt>
                <c:pt idx="1">
                  <c:v>7.2822842480100536E-6</c:v>
                </c:pt>
                <c:pt idx="2">
                  <c:v>0</c:v>
                </c:pt>
                <c:pt idx="3">
                  <c:v>4.6857542627073787E-3</c:v>
                </c:pt>
                <c:pt idx="4">
                  <c:v>1.5639974200240021E-4</c:v>
                </c:pt>
                <c:pt idx="5">
                  <c:v>0</c:v>
                </c:pt>
                <c:pt idx="6">
                  <c:v>4.5451941227871916E-4</c:v>
                </c:pt>
                <c:pt idx="7">
                  <c:v>9.4369578422354898E-5</c:v>
                </c:pt>
                <c:pt idx="8">
                  <c:v>0</c:v>
                </c:pt>
                <c:pt idx="9">
                  <c:v>7.1451619068502276E-5</c:v>
                </c:pt>
                <c:pt idx="10">
                  <c:v>8.3133859339637093E-5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C3-43CA-A144-2FF9A31B5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529472"/>
        <c:axId val="1171531392"/>
      </c:lineChart>
      <c:catAx>
        <c:axId val="1171529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531392"/>
        <c:crosses val="autoZero"/>
        <c:auto val="1"/>
        <c:lblAlgn val="ctr"/>
        <c:lblOffset val="100"/>
        <c:noMultiLvlLbl val="0"/>
      </c:catAx>
      <c:valAx>
        <c:axId val="1171531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1529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COLCAP</a:t>
            </a:r>
            <a:r>
              <a:rPr lang="es-CO" baseline="0"/>
              <a:t> VS MGC 2017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'D.H MSCI COLCAP'!$AM$37</c:f>
              <c:strCache>
                <c:ptCount val="1"/>
                <c:pt idx="0">
                  <c:v>COLCAP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'D.H MSCI COLCAP'!$AL$38:$AL$49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'D.H MSCI COLCAP'!$AM$38:$AM$49</c:f>
              <c:numCache>
                <c:formatCode>0.00%</c:formatCode>
                <c:ptCount val="12"/>
                <c:pt idx="0">
                  <c:v>2.0952380952380932E-4</c:v>
                </c:pt>
                <c:pt idx="1">
                  <c:v>-1.1300000000000001E-3</c:v>
                </c:pt>
                <c:pt idx="2">
                  <c:v>1.3409090909090907E-3</c:v>
                </c:pt>
                <c:pt idx="3">
                  <c:v>2.3888888888888888E-4</c:v>
                </c:pt>
                <c:pt idx="4">
                  <c:v>2.314285714285714E-3</c:v>
                </c:pt>
                <c:pt idx="5">
                  <c:v>8.2000000000000009E-4</c:v>
                </c:pt>
                <c:pt idx="6">
                  <c:v>6.7894736842105251E-4</c:v>
                </c:pt>
                <c:pt idx="7">
                  <c:v>4.2857142857142971E-5</c:v>
                </c:pt>
                <c:pt idx="8">
                  <c:v>1.809523809523809E-4</c:v>
                </c:pt>
                <c:pt idx="9">
                  <c:v>-2.0476190476190477E-3</c:v>
                </c:pt>
                <c:pt idx="10">
                  <c:v>7.2999999999999996E-4</c:v>
                </c:pt>
                <c:pt idx="11">
                  <c:v>2.5777777777777778E-3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0E-4A0D-8FC1-E09D85C034B9}"/>
            </c:ext>
          </c:extLst>
        </c:ser>
        <c:ser>
          <c:idx val="1"/>
          <c:order val="1"/>
          <c:tx>
            <c:strRef>
              <c:f>'D.H MSCI COLCAP'!$AN$37</c:f>
              <c:strCache>
                <c:ptCount val="1"/>
                <c:pt idx="0">
                  <c:v>MGC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'D.H MSCI COLCAP'!$AL$38:$AL$49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'D.H MSCI COLCAP'!$AN$38:$AN$49</c:f>
              <c:numCache>
                <c:formatCode>0.0000%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4.0592651689732548E-4</c:v>
                </c:pt>
                <c:pt idx="3">
                  <c:v>-1.5094014145247541E-5</c:v>
                </c:pt>
                <c:pt idx="4">
                  <c:v>0</c:v>
                </c:pt>
                <c:pt idx="5">
                  <c:v>5.5610170621167685E-5</c:v>
                </c:pt>
                <c:pt idx="6">
                  <c:v>0</c:v>
                </c:pt>
                <c:pt idx="7">
                  <c:v>3.490373581537677E-5</c:v>
                </c:pt>
                <c:pt idx="8">
                  <c:v>0</c:v>
                </c:pt>
                <c:pt idx="9">
                  <c:v>1.5901382121394136E-4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0E-4A0D-8FC1-E09D85C03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6173280"/>
        <c:axId val="1466175680"/>
      </c:lineChart>
      <c:catAx>
        <c:axId val="146617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6175680"/>
        <c:crosses val="autoZero"/>
        <c:auto val="1"/>
        <c:lblAlgn val="ctr"/>
        <c:lblOffset val="100"/>
        <c:noMultiLvlLbl val="0"/>
      </c:catAx>
      <c:valAx>
        <c:axId val="1466175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6173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COLCAP VS MGC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'D.H MSCI COLCAP'!$AM$54</c:f>
              <c:strCache>
                <c:ptCount val="1"/>
                <c:pt idx="0">
                  <c:v>COLCAP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'D.H MSCI COLCAP'!$AL$55:$AL$66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'D.H MSCI COLCAP'!$AM$55:$AM$66</c:f>
              <c:numCache>
                <c:formatCode>0.00%</c:formatCode>
                <c:ptCount val="12"/>
                <c:pt idx="0">
                  <c:v>1.4047619047619054E-3</c:v>
                </c:pt>
                <c:pt idx="1">
                  <c:v>-2.5700000000000002E-3</c:v>
                </c:pt>
                <c:pt idx="2">
                  <c:v>-8.0000000000000004E-4</c:v>
                </c:pt>
                <c:pt idx="3">
                  <c:v>3.4999999999999996E-3</c:v>
                </c:pt>
                <c:pt idx="4">
                  <c:v>-5.5238095238095209E-4</c:v>
                </c:pt>
                <c:pt idx="5">
                  <c:v>1.0421052631578945E-3</c:v>
                </c:pt>
                <c:pt idx="6">
                  <c:v>-1.6100000000000003E-3</c:v>
                </c:pt>
                <c:pt idx="7">
                  <c:v>5.142857142857143E-4</c:v>
                </c:pt>
                <c:pt idx="8">
                  <c:v>-1.1750000000000003E-3</c:v>
                </c:pt>
                <c:pt idx="9">
                  <c:v>-3.5500000000000002E-3</c:v>
                </c:pt>
                <c:pt idx="10">
                  <c:v>-4.0499999999999982E-4</c:v>
                </c:pt>
                <c:pt idx="11">
                  <c:v>-2.0105263157894735E-3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23-4431-BDAD-DEAF22C8ACFF}"/>
            </c:ext>
          </c:extLst>
        </c:ser>
        <c:ser>
          <c:idx val="1"/>
          <c:order val="1"/>
          <c:tx>
            <c:strRef>
              <c:f>'D.H MSCI COLCAP'!$AN$54</c:f>
              <c:strCache>
                <c:ptCount val="1"/>
                <c:pt idx="0">
                  <c:v>MGC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'D.H MSCI COLCAP'!$AL$55:$AL$66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'D.H MSCI COLCAP'!$AN$55:$AN$66</c:f>
              <c:numCache>
                <c:formatCode>0.0000%</c:formatCode>
                <c:ptCount val="12"/>
                <c:pt idx="0">
                  <c:v>0</c:v>
                </c:pt>
                <c:pt idx="1">
                  <c:v>2.373230980054329E-3</c:v>
                </c:pt>
                <c:pt idx="2">
                  <c:v>1.316142889664741E-4</c:v>
                </c:pt>
                <c:pt idx="3">
                  <c:v>0</c:v>
                </c:pt>
                <c:pt idx="4">
                  <c:v>4.2552908785471364E-4</c:v>
                </c:pt>
                <c:pt idx="5">
                  <c:v>8.0790101713628653E-5</c:v>
                </c:pt>
                <c:pt idx="6">
                  <c:v>3.6524572837683133E-4</c:v>
                </c:pt>
                <c:pt idx="7">
                  <c:v>1.0875447261194863E-3</c:v>
                </c:pt>
                <c:pt idx="8">
                  <c:v>4.1780990653386035E-4</c:v>
                </c:pt>
                <c:pt idx="9">
                  <c:v>-6.8017457298937646E-5</c:v>
                </c:pt>
                <c:pt idx="10">
                  <c:v>0</c:v>
                </c:pt>
                <c:pt idx="11">
                  <c:v>-4.7564353065169325E-4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23-4431-BDAD-DEAF22C8A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7835312"/>
        <c:axId val="1167839632"/>
      </c:lineChart>
      <c:catAx>
        <c:axId val="116783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7839632"/>
        <c:crosses val="autoZero"/>
        <c:auto val="1"/>
        <c:lblAlgn val="ctr"/>
        <c:lblOffset val="100"/>
        <c:noMultiLvlLbl val="0"/>
      </c:catAx>
      <c:valAx>
        <c:axId val="116783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7835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COLCAP VS MGC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'D.H MSCI COLCAP'!$AM$71</c:f>
              <c:strCache>
                <c:ptCount val="1"/>
                <c:pt idx="0">
                  <c:v>COLCAP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'D.H MSCI COLCAP'!$AL$72:$AL$83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'D.H MSCI COLCAP'!$AM$72:$AM$83</c:f>
              <c:numCache>
                <c:formatCode>0.00%</c:formatCode>
                <c:ptCount val="12"/>
                <c:pt idx="0">
                  <c:v>4.1761904761904766E-3</c:v>
                </c:pt>
                <c:pt idx="1">
                  <c:v>2.1050000000000001E-3</c:v>
                </c:pt>
                <c:pt idx="2">
                  <c:v>2.6299999999999982E-3</c:v>
                </c:pt>
                <c:pt idx="3">
                  <c:v>-4.3000000000000015E-4</c:v>
                </c:pt>
                <c:pt idx="4">
                  <c:v>-2.5409090909090915E-3</c:v>
                </c:pt>
                <c:pt idx="5">
                  <c:v>2.2999999999999995E-3</c:v>
                </c:pt>
                <c:pt idx="6">
                  <c:v>4.0454545454545436E-4</c:v>
                </c:pt>
                <c:pt idx="7">
                  <c:v>-5.00000000000049E-6</c:v>
                </c:pt>
                <c:pt idx="8">
                  <c:v>5.6666666666666649E-4</c:v>
                </c:pt>
                <c:pt idx="9">
                  <c:v>1.5727272727272727E-3</c:v>
                </c:pt>
                <c:pt idx="10">
                  <c:v>-6.7894736842105251E-4</c:v>
                </c:pt>
                <c:pt idx="11">
                  <c:v>1.56E-3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33-4971-92AD-6CD4E9E0BB2D}"/>
            </c:ext>
          </c:extLst>
        </c:ser>
        <c:ser>
          <c:idx val="1"/>
          <c:order val="1"/>
          <c:tx>
            <c:strRef>
              <c:f>'D.H MSCI COLCAP'!$AN$71</c:f>
              <c:strCache>
                <c:ptCount val="1"/>
                <c:pt idx="0">
                  <c:v>MGC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'D.H MSCI COLCAP'!$AL$72:$AL$83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'D.H MSCI COLCAP'!$AN$72:$AN$83</c:f>
              <c:numCache>
                <c:formatCode>0.0000%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6.3333273062790032E-4</c:v>
                </c:pt>
                <c:pt idx="4">
                  <c:v>1.6157188036634564E-4</c:v>
                </c:pt>
                <c:pt idx="5">
                  <c:v>0</c:v>
                </c:pt>
                <c:pt idx="6">
                  <c:v>0</c:v>
                </c:pt>
                <c:pt idx="7">
                  <c:v>2.5585314841513188E-5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33-4971-92AD-6CD4E9E0B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1991600"/>
        <c:axId val="1051990640"/>
      </c:lineChart>
      <c:catAx>
        <c:axId val="105199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1990640"/>
        <c:crosses val="autoZero"/>
        <c:auto val="1"/>
        <c:lblAlgn val="ctr"/>
        <c:lblOffset val="100"/>
        <c:noMultiLvlLbl val="0"/>
      </c:catAx>
      <c:valAx>
        <c:axId val="1051990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1991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chart" Target="../charts/chart21.xml"/><Relationship Id="rId4" Type="http://schemas.openxmlformats.org/officeDocument/2006/relationships/chart" Target="../charts/chart20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415648</xdr:colOff>
      <xdr:row>18</xdr:row>
      <xdr:rowOff>146828</xdr:rowOff>
    </xdr:from>
    <xdr:to>
      <xdr:col>35</xdr:col>
      <xdr:colOff>344614</xdr:colOff>
      <xdr:row>32</xdr:row>
      <xdr:rowOff>131062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2C2AAD-8913-E1EC-B4AA-90C309859A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571051</xdr:colOff>
      <xdr:row>36</xdr:row>
      <xdr:rowOff>138655</xdr:rowOff>
    </xdr:from>
    <xdr:to>
      <xdr:col>35</xdr:col>
      <xdr:colOff>335148</xdr:colOff>
      <xdr:row>50</xdr:row>
      <xdr:rowOff>132414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28E930F-48BB-938E-6B6A-2F53F34C9B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631220</xdr:colOff>
      <xdr:row>53</xdr:row>
      <xdr:rowOff>161537</xdr:rowOff>
    </xdr:from>
    <xdr:to>
      <xdr:col>35</xdr:col>
      <xdr:colOff>432359</xdr:colOff>
      <xdr:row>67</xdr:row>
      <xdr:rowOff>155296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D6BB443-20F4-5C58-8E55-E6335F3A67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498420</xdr:colOff>
      <xdr:row>70</xdr:row>
      <xdr:rowOff>68153</xdr:rowOff>
    </xdr:from>
    <xdr:to>
      <xdr:col>35</xdr:col>
      <xdr:colOff>299709</xdr:colOff>
      <xdr:row>84</xdr:row>
      <xdr:rowOff>61912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2076A5E-C090-4D22-3CE0-B514F77A6A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507200</xdr:colOff>
      <xdr:row>2</xdr:row>
      <xdr:rowOff>7878</xdr:rowOff>
    </xdr:from>
    <xdr:to>
      <xdr:col>46</xdr:col>
      <xdr:colOff>372854</xdr:colOff>
      <xdr:row>15</xdr:row>
      <xdr:rowOff>182613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FAC3857-BFCA-5A87-6A86-B6DE15D87D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40</xdr:col>
      <xdr:colOff>467904</xdr:colOff>
      <xdr:row>18</xdr:row>
      <xdr:rowOff>108804</xdr:rowOff>
    </xdr:from>
    <xdr:to>
      <xdr:col>46</xdr:col>
      <xdr:colOff>128586</xdr:colOff>
      <xdr:row>32</xdr:row>
      <xdr:rowOff>93039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436F8AA-158A-9222-C0FB-04D0C526ED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40</xdr:col>
      <xdr:colOff>726201</xdr:colOff>
      <xdr:row>36</xdr:row>
      <xdr:rowOff>128160</xdr:rowOff>
    </xdr:from>
    <xdr:to>
      <xdr:col>46</xdr:col>
      <xdr:colOff>409781</xdr:colOff>
      <xdr:row>50</xdr:row>
      <xdr:rowOff>112395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CD9FCE1-2D21-4CE1-3C8D-C3F210E457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655054</xdr:colOff>
      <xdr:row>54</xdr:row>
      <xdr:rowOff>14033</xdr:rowOff>
    </xdr:from>
    <xdr:to>
      <xdr:col>46</xdr:col>
      <xdr:colOff>382739</xdr:colOff>
      <xdr:row>68</xdr:row>
      <xdr:rowOff>7793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6D2FA8E6-778F-6513-7101-2D99F2BC22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40</xdr:col>
      <xdr:colOff>671538</xdr:colOff>
      <xdr:row>71</xdr:row>
      <xdr:rowOff>38046</xdr:rowOff>
    </xdr:from>
    <xdr:to>
      <xdr:col>46</xdr:col>
      <xdr:colOff>498700</xdr:colOff>
      <xdr:row>85</xdr:row>
      <xdr:rowOff>22279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F4AA8E3A-C783-DD16-CC81-78F8242A53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51</xdr:col>
      <xdr:colOff>630084</xdr:colOff>
      <xdr:row>1</xdr:row>
      <xdr:rowOff>165237</xdr:rowOff>
    </xdr:from>
    <xdr:to>
      <xdr:col>57</xdr:col>
      <xdr:colOff>602494</xdr:colOff>
      <xdr:row>15</xdr:row>
      <xdr:rowOff>149471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E7B7780C-26EA-1707-EC88-97A71B39AD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417898</xdr:colOff>
      <xdr:row>18</xdr:row>
      <xdr:rowOff>157607</xdr:rowOff>
    </xdr:from>
    <xdr:to>
      <xdr:col>57</xdr:col>
      <xdr:colOff>406074</xdr:colOff>
      <xdr:row>32</xdr:row>
      <xdr:rowOff>141841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E2C0DF5B-9642-1163-E64B-869F51DDCF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51</xdr:col>
      <xdr:colOff>431627</xdr:colOff>
      <xdr:row>37</xdr:row>
      <xdr:rowOff>85</xdr:rowOff>
    </xdr:from>
    <xdr:to>
      <xdr:col>57</xdr:col>
      <xdr:colOff>471040</xdr:colOff>
      <xdr:row>50</xdr:row>
      <xdr:rowOff>174819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D57DF0BB-86F7-CA08-C51C-1B76222687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29</xdr:col>
      <xdr:colOff>476007</xdr:colOff>
      <xdr:row>1</xdr:row>
      <xdr:rowOff>93189</xdr:rowOff>
    </xdr:from>
    <xdr:to>
      <xdr:col>35</xdr:col>
      <xdr:colOff>459797</xdr:colOff>
      <xdr:row>15</xdr:row>
      <xdr:rowOff>71278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4BACCEAC-D3A4-414C-B713-E7F656ABDD74}"/>
            </a:ext>
            <a:ext uri="{147F2762-F138-4A5C-976F-8EAC2B608ADB}">
              <a16:predDERef xmlns:a16="http://schemas.microsoft.com/office/drawing/2014/main" pred="{B5649FE6-71AF-4321-932E-0B76FF3145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31</xdr:row>
      <xdr:rowOff>138112</xdr:rowOff>
    </xdr:from>
    <xdr:to>
      <xdr:col>11</xdr:col>
      <xdr:colOff>314325</xdr:colOff>
      <xdr:row>46</xdr:row>
      <xdr:rowOff>23812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FAE6F3D-5D6E-4BE5-8955-8A2E70ED8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32107</xdr:colOff>
      <xdr:row>3</xdr:row>
      <xdr:rowOff>0</xdr:rowOff>
    </xdr:from>
    <xdr:to>
      <xdr:col>28</xdr:col>
      <xdr:colOff>571627</xdr:colOff>
      <xdr:row>15</xdr:row>
      <xdr:rowOff>97579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05F4642-C982-497C-9107-D46BB4F6C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31</xdr:row>
      <xdr:rowOff>138112</xdr:rowOff>
    </xdr:from>
    <xdr:to>
      <xdr:col>11</xdr:col>
      <xdr:colOff>314325</xdr:colOff>
      <xdr:row>46</xdr:row>
      <xdr:rowOff>23812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A221CD2-108C-4DF1-9D93-C4EC10667D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3</xdr:row>
      <xdr:rowOff>0</xdr:rowOff>
    </xdr:from>
    <xdr:to>
      <xdr:col>28</xdr:col>
      <xdr:colOff>526677</xdr:colOff>
      <xdr:row>15</xdr:row>
      <xdr:rowOff>123265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E2F5C02-5470-4C9E-8750-60B07834E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232270</xdr:colOff>
      <xdr:row>16</xdr:row>
      <xdr:rowOff>52549</xdr:rowOff>
    </xdr:from>
    <xdr:to>
      <xdr:col>45</xdr:col>
      <xdr:colOff>494610</xdr:colOff>
      <xdr:row>32</xdr:row>
      <xdr:rowOff>40223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A353AA1-8DBF-70C3-633A-DA0EAFBCCE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38</xdr:col>
      <xdr:colOff>383226</xdr:colOff>
      <xdr:row>35</xdr:row>
      <xdr:rowOff>73295</xdr:rowOff>
    </xdr:from>
    <xdr:to>
      <xdr:col>45</xdr:col>
      <xdr:colOff>380395</xdr:colOff>
      <xdr:row>51</xdr:row>
      <xdr:rowOff>74776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28ADDBD-669A-54BE-97C3-15E905C186B8}"/>
            </a:ext>
            <a:ext uri="{147F2762-F138-4A5C-976F-8EAC2B608ADB}">
              <a16:predDERef xmlns:a16="http://schemas.microsoft.com/office/drawing/2014/main" pred="{0A353AA1-8DBF-70C3-633A-DA0EAFBCCE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54</xdr:col>
      <xdr:colOff>559174</xdr:colOff>
      <xdr:row>1</xdr:row>
      <xdr:rowOff>43622</xdr:rowOff>
    </xdr:from>
    <xdr:to>
      <xdr:col>59</xdr:col>
      <xdr:colOff>434577</xdr:colOff>
      <xdr:row>16</xdr:row>
      <xdr:rowOff>3543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980DF63-E6A9-442F-963A-243D123C6F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0</xdr:colOff>
      <xdr:row>4</xdr:row>
      <xdr:rowOff>0</xdr:rowOff>
    </xdr:from>
    <xdr:to>
      <xdr:col>59</xdr:col>
      <xdr:colOff>1630457</xdr:colOff>
      <xdr:row>4</xdr:row>
      <xdr:rowOff>0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5CEAD50C-482E-43EA-819E-FD5A48A09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379158</xdr:colOff>
      <xdr:row>16</xdr:row>
      <xdr:rowOff>188738</xdr:rowOff>
    </xdr:from>
    <xdr:to>
      <xdr:col>27</xdr:col>
      <xdr:colOff>956982</xdr:colOff>
      <xdr:row>31</xdr:row>
      <xdr:rowOff>162966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E0B16D8-A07A-1D1F-4E7D-B51AB8DC19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354712</xdr:colOff>
      <xdr:row>37</xdr:row>
      <xdr:rowOff>125867</xdr:rowOff>
    </xdr:from>
    <xdr:to>
      <xdr:col>27</xdr:col>
      <xdr:colOff>881062</xdr:colOff>
      <xdr:row>53</xdr:row>
      <xdr:rowOff>142875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3E99DDBC-85E1-461F-A81E-9AA37C00A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560918</xdr:colOff>
      <xdr:row>16</xdr:row>
      <xdr:rowOff>54428</xdr:rowOff>
    </xdr:from>
    <xdr:to>
      <xdr:col>34</xdr:col>
      <xdr:colOff>809625</xdr:colOff>
      <xdr:row>33</xdr:row>
      <xdr:rowOff>23812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2520A749-93A0-42AE-BBE2-5C144EACC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224517</xdr:colOff>
      <xdr:row>37</xdr:row>
      <xdr:rowOff>132668</xdr:rowOff>
    </xdr:from>
    <xdr:to>
      <xdr:col>34</xdr:col>
      <xdr:colOff>1166812</xdr:colOff>
      <xdr:row>54</xdr:row>
      <xdr:rowOff>-1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84F2E8BC-752B-4534-A7B8-BCE187480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42332</xdr:colOff>
      <xdr:row>32</xdr:row>
      <xdr:rowOff>191847</xdr:rowOff>
    </xdr:from>
    <xdr:to>
      <xdr:col>10</xdr:col>
      <xdr:colOff>577272</xdr:colOff>
      <xdr:row>47</xdr:row>
      <xdr:rowOff>57728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7C4E891-7F62-9301-B8D6-7DB6C1B9DB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170459</xdr:colOff>
      <xdr:row>1</xdr:row>
      <xdr:rowOff>149926</xdr:rowOff>
    </xdr:from>
    <xdr:to>
      <xdr:col>27</xdr:col>
      <xdr:colOff>295834</xdr:colOff>
      <xdr:row>16</xdr:row>
      <xdr:rowOff>109847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B0BF09D-B6A1-5156-F6D1-2FC721334E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685800</xdr:colOff>
      <xdr:row>33</xdr:row>
      <xdr:rowOff>9525</xdr:rowOff>
    </xdr:from>
    <xdr:to>
      <xdr:col>11</xdr:col>
      <xdr:colOff>458740</xdr:colOff>
      <xdr:row>47</xdr:row>
      <xdr:rowOff>65906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BEAAC6C-DF92-4826-B03E-6AAC07EF1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112058</xdr:colOff>
      <xdr:row>3</xdr:row>
      <xdr:rowOff>11205</xdr:rowOff>
    </xdr:from>
    <xdr:to>
      <xdr:col>27</xdr:col>
      <xdr:colOff>672352</xdr:colOff>
      <xdr:row>15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9618737-1623-4BEC-B0D1-C94F9D3099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685800</xdr:colOff>
      <xdr:row>32</xdr:row>
      <xdr:rowOff>100012</xdr:rowOff>
    </xdr:from>
    <xdr:to>
      <xdr:col>10</xdr:col>
      <xdr:colOff>685800</xdr:colOff>
      <xdr:row>46</xdr:row>
      <xdr:rowOff>176212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78B690F-FEE6-9606-DE70-B4E5F44F78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593035</xdr:colOff>
      <xdr:row>2</xdr:row>
      <xdr:rowOff>22777</xdr:rowOff>
    </xdr:from>
    <xdr:to>
      <xdr:col>27</xdr:col>
      <xdr:colOff>391329</xdr:colOff>
      <xdr:row>14</xdr:row>
      <xdr:rowOff>11572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5EB4BAC-33D7-4575-A985-416B3A6032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707572</xdr:colOff>
      <xdr:row>32</xdr:row>
      <xdr:rowOff>0</xdr:rowOff>
    </xdr:from>
    <xdr:to>
      <xdr:col>10</xdr:col>
      <xdr:colOff>707572</xdr:colOff>
      <xdr:row>46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34DA89A-EFE8-4346-AE03-CC7540D7B6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717176</xdr:colOff>
      <xdr:row>1</xdr:row>
      <xdr:rowOff>179294</xdr:rowOff>
    </xdr:from>
    <xdr:to>
      <xdr:col>27</xdr:col>
      <xdr:colOff>481853</xdr:colOff>
      <xdr:row>14</xdr:row>
      <xdr:rowOff>112059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3E1CD0F-99BB-4896-A87B-3876203AD1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711573</xdr:colOff>
      <xdr:row>31</xdr:row>
      <xdr:rowOff>158003</xdr:rowOff>
    </xdr:from>
    <xdr:to>
      <xdr:col>11</xdr:col>
      <xdr:colOff>112059</xdr:colOff>
      <xdr:row>46</xdr:row>
      <xdr:rowOff>43703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782EAF9-03F4-D867-DCFC-0E663950A0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1</xdr:row>
      <xdr:rowOff>180975</xdr:rowOff>
    </xdr:from>
    <xdr:to>
      <xdr:col>27</xdr:col>
      <xdr:colOff>555252</xdr:colOff>
      <xdr:row>14</xdr:row>
      <xdr:rowOff>113740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2543675-BC39-4D06-AD47-B26F8FC88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31</xdr:row>
      <xdr:rowOff>138112</xdr:rowOff>
    </xdr:from>
    <xdr:to>
      <xdr:col>11</xdr:col>
      <xdr:colOff>314325</xdr:colOff>
      <xdr:row>46</xdr:row>
      <xdr:rowOff>23812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1515A03-2A9F-07B0-992F-E1D3D74B15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2</xdr:row>
      <xdr:rowOff>160421</xdr:rowOff>
    </xdr:from>
    <xdr:to>
      <xdr:col>28</xdr:col>
      <xdr:colOff>526677</xdr:colOff>
      <xdr:row>15</xdr:row>
      <xdr:rowOff>93186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4880359-DB0B-4A80-9924-377DC5B76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7104E92-F695-4A1E-A5B0-A7E8552171EE}" name="Tabla4" displayName="Tabla4" ref="A1:E257" totalsRowShown="0" headerRowDxfId="72" dataDxfId="71" headerRowBorderDxfId="70">
  <autoFilter ref="A1:E257" xr:uid="{A7104E92-F695-4A1E-A5B0-A7E8552171EE}"/>
  <tableColumns count="5">
    <tableColumn id="1" xr3:uid="{C47172A3-2CD7-4242-8BE3-9DBDB8A06F09}" name="FECHA" dataDxfId="69"/>
    <tableColumn id="2" xr3:uid="{FFEFB6A6-2EA4-45F4-9E77-2F3F31BBCA95}" name="NEMO" dataDxfId="68"/>
    <tableColumn id="3" xr3:uid="{1A0BD583-93EF-4AB1-88BA-B8B364491AD0}" name="PRECIO_PROM" dataDxfId="67"/>
    <tableColumn id="4" xr3:uid="{5084C500-B7BD-4009-A934-157F92AA4F3F}" name="MONTO" dataDxfId="66"/>
    <tableColumn id="5" xr3:uid="{CA47CA47-17A0-42F5-9085-883CCE7E1476}" name="NRO_OPERACIONES" dataDxfId="65"/>
  </tableColumns>
  <tableStyleInfo name="TableStyleLight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DD1D804-D2BA-40FB-8346-75C1A88CDE9E}" name="Tabla5" displayName="Tabla5" ref="A1:I3174" totalsRowShown="0" headerRowDxfId="64" dataDxfId="63">
  <autoFilter ref="A1:I3174" xr:uid="{9DD1D804-D2BA-40FB-8346-75C1A88CDE9E}"/>
  <tableColumns count="9">
    <tableColumn id="1" xr3:uid="{615160DE-B1D0-46BA-A8CB-24B8D1FCBBE0}" name="Día" dataDxfId="62"/>
    <tableColumn id="2" xr3:uid="{92B7738E-87BC-4E3E-9CD5-27FDFA30EFDB}" name="Mes" dataDxfId="61"/>
    <tableColumn id="3" xr3:uid="{C44108F0-4721-42C8-8C40-8B6B988949FD}" name="Año" dataDxfId="60"/>
    <tableColumn id="4" xr3:uid="{35ED0420-2035-4962-99A2-795404EDB4D3}" name="Último" dataDxfId="59"/>
    <tableColumn id="5" xr3:uid="{41F88044-139A-4B04-A5B3-40A948462CD4}" name="Apertura" dataDxfId="58"/>
    <tableColumn id="6" xr3:uid="{3B1C5930-40BE-434B-9C9A-4D24298C311B}" name="Máximo" dataDxfId="57"/>
    <tableColumn id="7" xr3:uid="{E904DC89-479C-4083-B142-D7DD797F705C}" name="Mínimo" dataDxfId="56"/>
    <tableColumn id="8" xr3:uid="{F3A35456-5D72-4545-8F50-9DDEA648C294}" name="Vol/" dataDxfId="55"/>
    <tableColumn id="9" xr3:uid="{063A09D9-B16F-4655-97EC-04F3A5FEFDE4}" name="% var/" dataDxfId="5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D2A3C1-3F11-4148-AD6B-ED7FF96B9462}" name="Tabla1" displayName="Tabla1" ref="A5:S3396" totalsRowShown="0" headerRowDxfId="53" dataDxfId="52">
  <autoFilter ref="A5:S3396" xr:uid="{4B0B4BB6-F547-49E1-9CDF-8829A44CF0DD}"/>
  <tableColumns count="19">
    <tableColumn id="1" xr3:uid="{1509696D-1EA4-49ED-B8C9-0CC026C98394}" name="Día" dataDxfId="51"/>
    <tableColumn id="2" xr3:uid="{9230FA0A-961A-43AD-BE96-A08F59295B14}" name="Mes " dataDxfId="50"/>
    <tableColumn id="3" xr3:uid="{7507940B-0EE7-4A28-879C-5E943AF13722}" name="Año" dataDxfId="49"/>
    <tableColumn id="4" xr3:uid="{5D69EDF6-3201-4B65-93AC-FE0931705C0F}" name="AMZN CB Equity" dataDxfId="48"/>
    <tableColumn id="5" xr3:uid="{BDDFBF0F-6838-4E91-AA17-F4DA83AA317B}" name="Variación" dataDxfId="47">
      <calculatedColumnFormula>+IF(D6="N/A","",((D6-D5)/D5))</calculatedColumnFormula>
    </tableColumn>
    <tableColumn id="6" xr3:uid="{92F35A98-3770-4750-B4DC-8840ACEC5000}" name="AAPL CB Equity" dataDxfId="46"/>
    <tableColumn id="7" xr3:uid="{B22098A8-0B8F-4D7B-957B-89F07BBEB86A}" name="Variación2" dataDxfId="45">
      <calculatedColumnFormula>+IF(F6="N/A","",((F6-F5)/F5))</calculatedColumnFormula>
    </tableColumn>
    <tableColumn id="8" xr3:uid="{10F4D978-E176-46EE-95D5-C11B236054AB}" name="BAC CB Equity" dataDxfId="44"/>
    <tableColumn id="9" xr3:uid="{89CD25DC-DE3B-4EF7-BA2A-D0E38E0CAD17}" name="Variación3" dataDxfId="43">
      <calculatedColumnFormula>+IF(H6="N/A","",((H6-H5)/H5))</calculatedColumnFormula>
    </tableColumn>
    <tableColumn id="10" xr3:uid="{9FC94716-F11F-44D4-BE2E-29E07AFDC2B7}" name="C CB Equity" dataDxfId="42"/>
    <tableColumn id="11" xr3:uid="{5A91C34D-F9B4-471D-8751-8D4ADE5F8733}" name="Variación4" dataDxfId="41">
      <calculatedColumnFormula>+IF(J6="N/A","",((J6-J5)/J5))</calculatedColumnFormula>
    </tableColumn>
    <tableColumn id="12" xr3:uid="{77874362-92CB-46D6-B084-A1F44EED5166}" name="GE CB Equity" dataDxfId="40"/>
    <tableColumn id="13" xr3:uid="{031EF03D-5DC3-4D9F-B88A-4D83E02F79F5}" name="Variación5" dataDxfId="39">
      <calculatedColumnFormula>+IF(L6="N/A","",((L6-L5)/L5))</calculatedColumnFormula>
    </tableColumn>
    <tableColumn id="14" xr3:uid="{32177EF9-AF24-448E-947C-F5E8AD8BAD28}" name="JNJ CB Equity" dataDxfId="38"/>
    <tableColumn id="15" xr3:uid="{CDFD7C34-692B-4B13-83EC-BD16063A943A}" name="Variación6" dataDxfId="37">
      <calculatedColumnFormula>+IF(N6="N/A","",((N6-N5)/N5))</calculatedColumnFormula>
    </tableColumn>
    <tableColumn id="16" xr3:uid="{E596644D-BA0E-42EB-8D5E-8C56FC301476}" name="JPM CB Equity" dataDxfId="36"/>
    <tableColumn id="17" xr3:uid="{D5FB8299-5FB5-4D47-AAD3-D8A0E15E4F5C}" name="Variación7" dataDxfId="35">
      <calculatedColumnFormula>+IF(P6="N/A","",((P6-P5)/P5))</calculatedColumnFormula>
    </tableColumn>
    <tableColumn id="18" xr3:uid="{B945B509-023F-499C-83DB-9B3D3F811485}" name="PFE CB Equity" dataDxfId="34"/>
    <tableColumn id="19" xr3:uid="{2913FE3F-BF2B-48C6-9156-79A9BA17D398}" name="Variación8" dataDxfId="33">
      <calculatedColumnFormula>+IF(R6="N/A","",((R6-R5)/R5))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8592DA7-9E74-46E6-82F3-2D1AB409BC90}" name="Tabla2" displayName="Tabla2" ref="W6:AJ14" headerRowDxfId="32" dataDxfId="31" headerRowBorderDxfId="29" tableBorderDxfId="30" totalsRowBorderDxfId="28">
  <autoFilter ref="W6:AJ14" xr:uid="{68592DA7-9E74-46E6-82F3-2D1AB409BC9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392610C-BB3C-47F8-814F-1D295E302A83}" name="Emisor" totalsRowLabel="Total" dataDxfId="26" totalsRowDxfId="27"/>
    <tableColumn id="2" xr3:uid="{22AB369E-BD3B-4D25-90D4-4F28F96DFAEF}" name="2010" dataDxfId="24" totalsRowDxfId="25"/>
    <tableColumn id="3" xr3:uid="{BBC28829-0E93-44C4-ADBD-E2E3A4ADC5A1}" name="2011" dataDxfId="22" totalsRowDxfId="23"/>
    <tableColumn id="4" xr3:uid="{E622AA00-2F18-4486-A7FA-79F4B5A43A01}" name="2012" dataDxfId="20" totalsRowDxfId="21"/>
    <tableColumn id="5" xr3:uid="{C8DB9E1D-7681-4C38-9487-912F8D1FDAC0}" name="2013" dataDxfId="18" totalsRowDxfId="19"/>
    <tableColumn id="6" xr3:uid="{2A448291-7A7E-4DDF-B7FB-5179E3535EAA}" name="2014" dataDxfId="16" totalsRowDxfId="17"/>
    <tableColumn id="7" xr3:uid="{927E37DE-E5F9-4861-B4E4-90950ABF89D0}" name="2015" dataDxfId="14" totalsRowDxfId="15"/>
    <tableColumn id="8" xr3:uid="{065F2B0F-F584-42B5-A9DE-E9B88CBD65BE}" name="2016" dataDxfId="12" totalsRowDxfId="13"/>
    <tableColumn id="9" xr3:uid="{80CBE1F7-8229-4000-AC2A-B5043E97A069}" name="2017" dataDxfId="10" totalsRowDxfId="11"/>
    <tableColumn id="10" xr3:uid="{F76C8931-5B2A-44C6-ADC9-8C8634221556}" name="2018" dataDxfId="8" totalsRowDxfId="9"/>
    <tableColumn id="11" xr3:uid="{5E787319-B5DD-42DA-88D7-3BD93F949B52}" name="2019" dataDxfId="6" totalsRowDxfId="7"/>
    <tableColumn id="12" xr3:uid="{844A8E30-BB63-4700-997B-625E40DF4AC3}" name="2020" dataDxfId="4" totalsRowDxfId="5"/>
    <tableColumn id="13" xr3:uid="{26840137-1B15-4373-B610-E06F9A98B055}" name="2021" dataDxfId="2" totalsRowDxfId="3"/>
    <tableColumn id="14" xr3:uid="{0BF39B14-D428-4B52-8CF4-02AE7DBF8B2D}" name="2022" totalsRowFunction="sum" dataDxfId="0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B996F-ED55-4E16-BA93-3FF3C680E618}">
  <dimension ref="A1:J257"/>
  <sheetViews>
    <sheetView zoomScale="93" workbookViewId="0">
      <selection activeCell="C4" sqref="C4"/>
    </sheetView>
  </sheetViews>
  <sheetFormatPr defaultColWidth="9.140625" defaultRowHeight="15"/>
  <cols>
    <col min="1" max="1" width="10.85546875" style="5" customWidth="1"/>
    <col min="2" max="2" width="10.140625" style="5" customWidth="1"/>
    <col min="3" max="3" width="19.5703125" style="29" customWidth="1"/>
    <col min="4" max="4" width="16.42578125" style="5" bestFit="1" customWidth="1"/>
    <col min="5" max="5" width="25.28515625" style="5" customWidth="1"/>
    <col min="9" max="10" width="9.140625" style="1"/>
  </cols>
  <sheetData>
    <row r="1" spans="1:9">
      <c r="A1" s="24" t="s">
        <v>0</v>
      </c>
      <c r="B1" s="24" t="s">
        <v>1</v>
      </c>
      <c r="C1" s="25" t="s">
        <v>2</v>
      </c>
      <c r="D1" s="24" t="s">
        <v>3</v>
      </c>
      <c r="E1" s="24" t="s">
        <v>4</v>
      </c>
      <c r="I1" s="2"/>
    </row>
    <row r="2" spans="1:9">
      <c r="A2" s="26">
        <v>2010</v>
      </c>
      <c r="B2" s="26" t="s">
        <v>5</v>
      </c>
      <c r="C2" s="27">
        <v>613</v>
      </c>
      <c r="D2" s="28">
        <v>9195000</v>
      </c>
      <c r="E2" s="26">
        <v>1</v>
      </c>
    </row>
    <row r="3" spans="1:9">
      <c r="A3" s="26">
        <v>2010</v>
      </c>
      <c r="B3" s="26" t="s">
        <v>6</v>
      </c>
      <c r="C3" s="27">
        <v>100.98</v>
      </c>
      <c r="D3" s="26">
        <v>100.98</v>
      </c>
      <c r="E3" s="26">
        <v>1</v>
      </c>
    </row>
    <row r="4" spans="1:9">
      <c r="A4" s="26">
        <v>2010</v>
      </c>
      <c r="B4" s="26" t="s">
        <v>7</v>
      </c>
      <c r="C4" s="27">
        <v>334</v>
      </c>
      <c r="D4" s="28">
        <v>46760000</v>
      </c>
      <c r="E4" s="26">
        <v>1</v>
      </c>
    </row>
    <row r="5" spans="1:9">
      <c r="A5" s="26">
        <v>2010</v>
      </c>
      <c r="B5" s="26" t="s">
        <v>8</v>
      </c>
      <c r="C5" s="27">
        <v>15.84</v>
      </c>
      <c r="D5" s="28">
        <v>20005920</v>
      </c>
      <c r="E5" s="26">
        <v>1</v>
      </c>
    </row>
    <row r="6" spans="1:9">
      <c r="A6" s="26">
        <v>2011</v>
      </c>
      <c r="B6" s="26" t="s">
        <v>5</v>
      </c>
      <c r="C6" s="27">
        <v>723.322</v>
      </c>
      <c r="D6" s="28">
        <v>665670000</v>
      </c>
      <c r="E6" s="26">
        <v>9</v>
      </c>
    </row>
    <row r="7" spans="1:9">
      <c r="A7" s="26">
        <v>2011</v>
      </c>
      <c r="B7" s="26" t="s">
        <v>9</v>
      </c>
      <c r="C7" s="27">
        <v>14.82</v>
      </c>
      <c r="D7" s="28">
        <v>81510000</v>
      </c>
      <c r="E7" s="26">
        <v>1</v>
      </c>
    </row>
    <row r="8" spans="1:9">
      <c r="A8" s="26">
        <v>2011</v>
      </c>
      <c r="B8" s="26" t="s">
        <v>10</v>
      </c>
      <c r="C8" s="27">
        <v>32.055</v>
      </c>
      <c r="D8" s="28">
        <v>163290000</v>
      </c>
      <c r="E8" s="26">
        <v>2</v>
      </c>
    </row>
    <row r="9" spans="1:9">
      <c r="A9" s="26">
        <v>2011</v>
      </c>
      <c r="B9" s="26" t="s">
        <v>11</v>
      </c>
      <c r="C9" s="27">
        <v>161</v>
      </c>
      <c r="D9" s="28">
        <v>32200000</v>
      </c>
      <c r="E9" s="26">
        <v>1</v>
      </c>
    </row>
    <row r="10" spans="1:9">
      <c r="A10" s="26">
        <v>2011</v>
      </c>
      <c r="B10" s="26" t="s">
        <v>12</v>
      </c>
      <c r="C10" s="27">
        <v>28.62</v>
      </c>
      <c r="D10" s="28">
        <v>69460740</v>
      </c>
      <c r="E10" s="26">
        <v>1</v>
      </c>
    </row>
    <row r="11" spans="1:9">
      <c r="A11" s="26">
        <v>2011</v>
      </c>
      <c r="B11" s="26" t="s">
        <v>8</v>
      </c>
      <c r="C11" s="27">
        <v>15.9</v>
      </c>
      <c r="D11" s="28">
        <v>27220800</v>
      </c>
      <c r="E11" s="26">
        <v>1</v>
      </c>
    </row>
    <row r="12" spans="1:9">
      <c r="A12" s="26">
        <v>2011</v>
      </c>
      <c r="B12" s="26" t="s">
        <v>13</v>
      </c>
      <c r="C12" s="27">
        <v>117.36</v>
      </c>
      <c r="D12" s="28">
        <v>100929600</v>
      </c>
      <c r="E12" s="26">
        <v>1</v>
      </c>
    </row>
    <row r="13" spans="1:9">
      <c r="A13" s="26">
        <v>2011</v>
      </c>
      <c r="B13" s="26" t="s">
        <v>14</v>
      </c>
      <c r="C13" s="27">
        <v>35.372999999999998</v>
      </c>
      <c r="D13" s="28">
        <v>187806800</v>
      </c>
      <c r="E13" s="26">
        <v>3</v>
      </c>
    </row>
    <row r="14" spans="1:9">
      <c r="A14" s="26">
        <v>2011</v>
      </c>
      <c r="B14" s="26" t="s">
        <v>15</v>
      </c>
      <c r="C14" s="27">
        <v>160</v>
      </c>
      <c r="D14" s="28">
        <v>48800000</v>
      </c>
      <c r="E14" s="26">
        <v>1</v>
      </c>
    </row>
    <row r="15" spans="1:9">
      <c r="A15" s="26">
        <v>2012</v>
      </c>
      <c r="B15" s="26" t="s">
        <v>5</v>
      </c>
      <c r="C15" s="28">
        <v>1072667</v>
      </c>
      <c r="D15" s="28">
        <v>985492000</v>
      </c>
      <c r="E15" s="26">
        <v>6</v>
      </c>
    </row>
    <row r="16" spans="1:9">
      <c r="A16" s="26">
        <v>2012</v>
      </c>
      <c r="B16" s="26" t="s">
        <v>10</v>
      </c>
      <c r="C16" s="27">
        <v>54.1</v>
      </c>
      <c r="D16" s="28">
        <v>108200000</v>
      </c>
      <c r="E16" s="26">
        <v>2</v>
      </c>
    </row>
    <row r="17" spans="1:5">
      <c r="A17" s="26">
        <v>2012</v>
      </c>
      <c r="B17" s="26" t="s">
        <v>11</v>
      </c>
      <c r="C17" s="27">
        <v>194.8</v>
      </c>
      <c r="D17" s="28">
        <v>52596000</v>
      </c>
      <c r="E17" s="26">
        <v>1</v>
      </c>
    </row>
    <row r="18" spans="1:5">
      <c r="A18" s="26">
        <v>2012</v>
      </c>
      <c r="B18" s="26" t="s">
        <v>12</v>
      </c>
      <c r="C18" s="27">
        <v>35.119999999999997</v>
      </c>
      <c r="D18" s="28">
        <v>73752000</v>
      </c>
      <c r="E18" s="26">
        <v>1</v>
      </c>
    </row>
    <row r="19" spans="1:5">
      <c r="A19" s="26">
        <v>2013</v>
      </c>
      <c r="B19" s="26" t="s">
        <v>9</v>
      </c>
      <c r="C19" s="27">
        <v>28.035</v>
      </c>
      <c r="D19" s="28">
        <v>421889480</v>
      </c>
      <c r="E19" s="26">
        <v>4</v>
      </c>
    </row>
    <row r="20" spans="1:5">
      <c r="A20" s="26">
        <v>2013</v>
      </c>
      <c r="B20" s="26" t="s">
        <v>10</v>
      </c>
      <c r="C20" s="27">
        <v>97.58</v>
      </c>
      <c r="D20" s="28">
        <v>97580000</v>
      </c>
      <c r="E20" s="26">
        <v>1</v>
      </c>
    </row>
    <row r="21" spans="1:5">
      <c r="A21" s="26">
        <v>2013</v>
      </c>
      <c r="B21" s="26" t="s">
        <v>16</v>
      </c>
      <c r="C21" s="27">
        <v>48.52</v>
      </c>
      <c r="D21" s="28">
        <v>274268420</v>
      </c>
      <c r="E21" s="26">
        <v>2</v>
      </c>
    </row>
    <row r="22" spans="1:5">
      <c r="A22" s="26">
        <v>2013</v>
      </c>
      <c r="B22" s="26" t="s">
        <v>13</v>
      </c>
      <c r="C22" s="27">
        <v>167.78</v>
      </c>
      <c r="D22" s="28">
        <v>61071920</v>
      </c>
      <c r="E22" s="26">
        <v>2</v>
      </c>
    </row>
    <row r="23" spans="1:5">
      <c r="A23" s="26">
        <v>2013</v>
      </c>
      <c r="B23" s="26" t="s">
        <v>17</v>
      </c>
      <c r="C23" s="27">
        <v>62.255000000000003</v>
      </c>
      <c r="D23" s="28">
        <v>411509900</v>
      </c>
      <c r="E23" s="26">
        <v>4</v>
      </c>
    </row>
    <row r="24" spans="1:5">
      <c r="A24" s="26">
        <v>2013</v>
      </c>
      <c r="B24" s="26" t="s">
        <v>14</v>
      </c>
      <c r="C24" s="27">
        <v>60.692999999999998</v>
      </c>
      <c r="D24" s="28">
        <v>124094400</v>
      </c>
      <c r="E24" s="26">
        <v>3</v>
      </c>
    </row>
    <row r="25" spans="1:5">
      <c r="A25" s="26">
        <v>2013</v>
      </c>
      <c r="B25" s="26" t="s">
        <v>18</v>
      </c>
      <c r="C25" s="27">
        <v>44.265000000000001</v>
      </c>
      <c r="D25" s="28">
        <v>801500000</v>
      </c>
      <c r="E25" s="26">
        <v>8</v>
      </c>
    </row>
    <row r="26" spans="1:5">
      <c r="A26" s="26">
        <v>2014</v>
      </c>
      <c r="B26" s="26" t="s">
        <v>5</v>
      </c>
      <c r="C26" s="27">
        <v>428.59500000000003</v>
      </c>
      <c r="D26" s="28">
        <v>725414520</v>
      </c>
      <c r="E26" s="26">
        <v>8</v>
      </c>
    </row>
    <row r="27" spans="1:5">
      <c r="A27" s="26">
        <v>2014</v>
      </c>
      <c r="B27" s="26" t="s">
        <v>7</v>
      </c>
      <c r="C27" s="27">
        <v>629.85</v>
      </c>
      <c r="D27" s="28">
        <v>622351040</v>
      </c>
      <c r="E27" s="26">
        <v>6</v>
      </c>
    </row>
    <row r="28" spans="1:5">
      <c r="A28" s="26">
        <v>2014</v>
      </c>
      <c r="B28" s="26" t="s">
        <v>9</v>
      </c>
      <c r="C28" s="27">
        <v>33.805</v>
      </c>
      <c r="D28" s="28">
        <v>474088400</v>
      </c>
      <c r="E28" s="26">
        <v>4</v>
      </c>
    </row>
    <row r="29" spans="1:5">
      <c r="A29" s="26">
        <v>2014</v>
      </c>
      <c r="B29" s="26" t="s">
        <v>19</v>
      </c>
      <c r="C29" s="27">
        <v>239.18</v>
      </c>
      <c r="D29" s="28">
        <v>147547520</v>
      </c>
      <c r="E29" s="26">
        <v>6</v>
      </c>
    </row>
    <row r="30" spans="1:5">
      <c r="A30" s="26">
        <v>2014</v>
      </c>
      <c r="B30" s="26" t="s">
        <v>20</v>
      </c>
      <c r="C30" s="27">
        <v>62.9</v>
      </c>
      <c r="D30" s="28">
        <v>25160000</v>
      </c>
      <c r="E30" s="26">
        <v>2</v>
      </c>
    </row>
    <row r="31" spans="1:5">
      <c r="A31" s="26">
        <v>2014</v>
      </c>
      <c r="B31" s="26" t="s">
        <v>10</v>
      </c>
      <c r="C31" s="27">
        <v>102.492</v>
      </c>
      <c r="D31" s="28">
        <v>1371786500</v>
      </c>
      <c r="E31" s="26">
        <v>12</v>
      </c>
    </row>
    <row r="32" spans="1:5">
      <c r="A32" s="26">
        <v>2014</v>
      </c>
      <c r="B32" s="26" t="s">
        <v>21</v>
      </c>
      <c r="C32" s="27">
        <v>135.08699999999999</v>
      </c>
      <c r="D32" s="28">
        <v>162212000</v>
      </c>
      <c r="E32" s="26">
        <v>3</v>
      </c>
    </row>
    <row r="33" spans="1:5">
      <c r="A33" s="26">
        <v>2014</v>
      </c>
      <c r="B33" s="26" t="s">
        <v>22</v>
      </c>
      <c r="C33" s="27">
        <v>49.96</v>
      </c>
      <c r="D33" s="28">
        <v>19984000</v>
      </c>
      <c r="E33" s="26">
        <v>2</v>
      </c>
    </row>
    <row r="34" spans="1:5">
      <c r="A34" s="26">
        <v>2014</v>
      </c>
      <c r="B34" s="26" t="s">
        <v>23</v>
      </c>
      <c r="C34" s="27">
        <v>78.400000000000006</v>
      </c>
      <c r="D34" s="28">
        <v>156800000</v>
      </c>
      <c r="E34" s="26">
        <v>6</v>
      </c>
    </row>
    <row r="35" spans="1:5">
      <c r="A35" s="26">
        <v>2014</v>
      </c>
      <c r="B35" s="26" t="s">
        <v>12</v>
      </c>
      <c r="C35" s="27">
        <v>51.122</v>
      </c>
      <c r="D35" s="28">
        <v>924353320</v>
      </c>
      <c r="E35" s="26">
        <v>10</v>
      </c>
    </row>
    <row r="36" spans="1:5">
      <c r="A36" s="26">
        <v>2014</v>
      </c>
      <c r="B36" s="26" t="s">
        <v>24</v>
      </c>
      <c r="C36" s="28">
        <v>1050000</v>
      </c>
      <c r="D36" s="28">
        <v>12600000</v>
      </c>
      <c r="E36" s="26">
        <v>1</v>
      </c>
    </row>
    <row r="37" spans="1:5">
      <c r="A37" s="26">
        <v>2014</v>
      </c>
      <c r="B37" s="26" t="s">
        <v>25</v>
      </c>
      <c r="C37" s="28">
        <v>1152790</v>
      </c>
      <c r="D37" s="28">
        <v>32278120</v>
      </c>
      <c r="E37" s="26">
        <v>2</v>
      </c>
    </row>
    <row r="38" spans="1:5">
      <c r="A38" s="26">
        <v>2014</v>
      </c>
      <c r="B38" s="26" t="s">
        <v>16</v>
      </c>
      <c r="C38" s="27">
        <v>51.872999999999998</v>
      </c>
      <c r="D38" s="28">
        <v>2595922340</v>
      </c>
      <c r="E38" s="26">
        <v>30</v>
      </c>
    </row>
    <row r="39" spans="1:5">
      <c r="A39" s="26">
        <v>2014</v>
      </c>
      <c r="B39" s="26" t="s">
        <v>13</v>
      </c>
      <c r="C39" s="27">
        <v>189.3</v>
      </c>
      <c r="D39" s="28">
        <v>107901000</v>
      </c>
      <c r="E39" s="26">
        <v>1</v>
      </c>
    </row>
    <row r="40" spans="1:5">
      <c r="A40" s="26">
        <v>2014</v>
      </c>
      <c r="B40" s="26" t="s">
        <v>26</v>
      </c>
      <c r="C40" s="27">
        <v>69.397999999999996</v>
      </c>
      <c r="D40" s="28">
        <v>474796560</v>
      </c>
      <c r="E40" s="26">
        <v>16</v>
      </c>
    </row>
    <row r="41" spans="1:5">
      <c r="A41" s="26">
        <v>2014</v>
      </c>
      <c r="B41" s="26" t="s">
        <v>27</v>
      </c>
      <c r="C41" s="27">
        <v>104.84</v>
      </c>
      <c r="D41" s="28">
        <v>41936000</v>
      </c>
      <c r="E41" s="26">
        <v>2</v>
      </c>
    </row>
    <row r="42" spans="1:5">
      <c r="A42" s="26">
        <v>2014</v>
      </c>
      <c r="B42" s="26" t="s">
        <v>17</v>
      </c>
      <c r="C42" s="27">
        <v>73.64</v>
      </c>
      <c r="D42" s="28">
        <v>463563000</v>
      </c>
      <c r="E42" s="26">
        <v>4</v>
      </c>
    </row>
    <row r="43" spans="1:5">
      <c r="A43" s="26">
        <v>2014</v>
      </c>
      <c r="B43" s="26" t="s">
        <v>14</v>
      </c>
      <c r="C43" s="27">
        <v>58.965000000000003</v>
      </c>
      <c r="D43" s="28">
        <v>496152960</v>
      </c>
      <c r="E43" s="26">
        <v>4</v>
      </c>
    </row>
    <row r="44" spans="1:5">
      <c r="A44" s="26">
        <v>2014</v>
      </c>
      <c r="B44" s="26" t="s">
        <v>28</v>
      </c>
      <c r="C44" s="27">
        <v>161</v>
      </c>
      <c r="D44" s="28">
        <v>299049000</v>
      </c>
      <c r="E44" s="26">
        <v>3</v>
      </c>
    </row>
    <row r="45" spans="1:5">
      <c r="A45" s="26">
        <v>2014</v>
      </c>
      <c r="B45" s="26" t="s">
        <v>29</v>
      </c>
      <c r="C45" s="27">
        <v>139.77000000000001</v>
      </c>
      <c r="D45" s="28">
        <v>109599340</v>
      </c>
      <c r="E45" s="26">
        <v>2</v>
      </c>
    </row>
    <row r="46" spans="1:5">
      <c r="A46" s="26">
        <v>2014</v>
      </c>
      <c r="B46" s="26" t="s">
        <v>30</v>
      </c>
      <c r="C46" s="27">
        <v>49.3</v>
      </c>
      <c r="D46" s="28">
        <v>49990200</v>
      </c>
      <c r="E46" s="26">
        <v>1</v>
      </c>
    </row>
    <row r="47" spans="1:5">
      <c r="A47" s="26">
        <v>2014</v>
      </c>
      <c r="B47" s="26" t="s">
        <v>18</v>
      </c>
      <c r="C47" s="27">
        <v>48.972999999999999</v>
      </c>
      <c r="D47" s="28">
        <v>5428954480</v>
      </c>
      <c r="E47" s="26">
        <v>57</v>
      </c>
    </row>
    <row r="48" spans="1:5">
      <c r="A48" s="26">
        <v>2014</v>
      </c>
      <c r="B48" s="26" t="s">
        <v>31</v>
      </c>
      <c r="C48" s="27">
        <v>31.54</v>
      </c>
      <c r="D48" s="28">
        <v>85158000</v>
      </c>
      <c r="E48" s="26">
        <v>2</v>
      </c>
    </row>
    <row r="49" spans="1:5">
      <c r="A49" s="26">
        <v>2014</v>
      </c>
      <c r="B49" s="26" t="s">
        <v>32</v>
      </c>
      <c r="C49" s="27">
        <v>153.24</v>
      </c>
      <c r="D49" s="28">
        <v>199212000</v>
      </c>
      <c r="E49" s="26">
        <v>2</v>
      </c>
    </row>
    <row r="50" spans="1:5">
      <c r="A50" s="26">
        <v>2014</v>
      </c>
      <c r="B50" s="26" t="s">
        <v>33</v>
      </c>
      <c r="C50" s="27">
        <v>198.74</v>
      </c>
      <c r="D50" s="28">
        <v>5564720</v>
      </c>
      <c r="E50" s="26">
        <v>1</v>
      </c>
    </row>
    <row r="51" spans="1:5">
      <c r="A51" s="26">
        <v>2015</v>
      </c>
      <c r="B51" s="26" t="s">
        <v>5</v>
      </c>
      <c r="C51" s="27">
        <v>338.10399999999998</v>
      </c>
      <c r="D51" s="28">
        <v>2434298800</v>
      </c>
      <c r="E51" s="26">
        <v>9</v>
      </c>
    </row>
    <row r="52" spans="1:5">
      <c r="A52" s="26">
        <v>2015</v>
      </c>
      <c r="B52" s="26" t="s">
        <v>7</v>
      </c>
      <c r="C52" s="27">
        <v>961.06</v>
      </c>
      <c r="D52" s="28">
        <v>11532720</v>
      </c>
      <c r="E52" s="26">
        <v>1</v>
      </c>
    </row>
    <row r="53" spans="1:5">
      <c r="A53" s="26">
        <v>2015</v>
      </c>
      <c r="B53" s="26" t="s">
        <v>9</v>
      </c>
      <c r="C53" s="27">
        <v>42.868000000000002</v>
      </c>
      <c r="D53" s="28">
        <v>908004400</v>
      </c>
      <c r="E53" s="26">
        <v>5</v>
      </c>
    </row>
    <row r="54" spans="1:5">
      <c r="A54" s="26">
        <v>2015</v>
      </c>
      <c r="B54" s="26" t="s">
        <v>19</v>
      </c>
      <c r="C54" s="27">
        <v>355.46</v>
      </c>
      <c r="D54" s="28">
        <v>351886220</v>
      </c>
      <c r="E54" s="26">
        <v>7</v>
      </c>
    </row>
    <row r="55" spans="1:5">
      <c r="A55" s="26">
        <v>2015</v>
      </c>
      <c r="B55" s="26" t="s">
        <v>10</v>
      </c>
      <c r="C55" s="27">
        <v>149.47999999999999</v>
      </c>
      <c r="D55" s="28">
        <v>308380320</v>
      </c>
      <c r="E55" s="26">
        <v>4</v>
      </c>
    </row>
    <row r="56" spans="1:5">
      <c r="A56" s="26">
        <v>2015</v>
      </c>
      <c r="B56" s="26" t="s">
        <v>21</v>
      </c>
      <c r="C56" s="27">
        <v>200.42</v>
      </c>
      <c r="D56" s="28">
        <v>4810080</v>
      </c>
      <c r="E56" s="26">
        <v>1</v>
      </c>
    </row>
    <row r="57" spans="1:5">
      <c r="A57" s="26">
        <v>2015</v>
      </c>
      <c r="B57" s="26" t="s">
        <v>25</v>
      </c>
      <c r="C57" s="27" t="s">
        <v>34</v>
      </c>
      <c r="D57" s="28">
        <v>725033560</v>
      </c>
      <c r="E57" s="26">
        <v>7</v>
      </c>
    </row>
    <row r="58" spans="1:5">
      <c r="A58" s="26">
        <v>2015</v>
      </c>
      <c r="B58" s="26" t="s">
        <v>16</v>
      </c>
      <c r="C58" s="27">
        <v>68.867000000000004</v>
      </c>
      <c r="D58" s="28">
        <v>480557780</v>
      </c>
      <c r="E58" s="26">
        <v>14</v>
      </c>
    </row>
    <row r="59" spans="1:5">
      <c r="A59" s="26">
        <v>2015</v>
      </c>
      <c r="B59" s="26" t="s">
        <v>26</v>
      </c>
      <c r="C59" s="27">
        <v>75.108999999999995</v>
      </c>
      <c r="D59" s="28">
        <v>1255252200</v>
      </c>
      <c r="E59" s="26">
        <v>21</v>
      </c>
    </row>
    <row r="60" spans="1:5">
      <c r="A60" s="26">
        <v>2015</v>
      </c>
      <c r="B60" s="26" t="s">
        <v>27</v>
      </c>
      <c r="C60" s="27">
        <v>136.815</v>
      </c>
      <c r="D60" s="28">
        <v>177860040</v>
      </c>
      <c r="E60" s="26">
        <v>4</v>
      </c>
    </row>
    <row r="61" spans="1:5">
      <c r="A61" s="26">
        <v>2015</v>
      </c>
      <c r="B61" s="26" t="s">
        <v>35</v>
      </c>
      <c r="C61" s="27">
        <v>89.49</v>
      </c>
      <c r="D61" s="28">
        <v>415278360</v>
      </c>
      <c r="E61" s="26">
        <v>4</v>
      </c>
    </row>
    <row r="62" spans="1:5">
      <c r="A62" s="26">
        <v>2015</v>
      </c>
      <c r="B62" s="26" t="s">
        <v>14</v>
      </c>
      <c r="C62" s="27">
        <v>84.06</v>
      </c>
      <c r="D62" s="28">
        <v>2521800</v>
      </c>
      <c r="E62" s="26">
        <v>1</v>
      </c>
    </row>
    <row r="63" spans="1:5">
      <c r="A63" s="26">
        <v>2015</v>
      </c>
      <c r="B63" s="26" t="s">
        <v>28</v>
      </c>
      <c r="C63" s="27">
        <v>199.85300000000001</v>
      </c>
      <c r="D63" s="28">
        <v>677700920</v>
      </c>
      <c r="E63" s="26">
        <v>3</v>
      </c>
    </row>
    <row r="64" spans="1:5">
      <c r="A64" s="26">
        <v>2015</v>
      </c>
      <c r="B64" s="26" t="s">
        <v>29</v>
      </c>
      <c r="C64" s="27">
        <v>193.62</v>
      </c>
      <c r="D64" s="28">
        <v>251068860</v>
      </c>
      <c r="E64" s="26">
        <v>6</v>
      </c>
    </row>
    <row r="65" spans="1:5">
      <c r="A65" s="26">
        <v>2015</v>
      </c>
      <c r="B65" s="26" t="s">
        <v>18</v>
      </c>
      <c r="C65" s="27">
        <v>59.091999999999999</v>
      </c>
      <c r="D65" s="28">
        <v>128817520</v>
      </c>
      <c r="E65" s="26">
        <v>5</v>
      </c>
    </row>
    <row r="66" spans="1:5">
      <c r="A66" s="26">
        <v>2015</v>
      </c>
      <c r="B66" s="26" t="s">
        <v>33</v>
      </c>
      <c r="C66" s="27">
        <v>217.22</v>
      </c>
      <c r="D66" s="28">
        <v>6082160</v>
      </c>
      <c r="E66" s="26">
        <v>1</v>
      </c>
    </row>
    <row r="67" spans="1:5">
      <c r="A67" s="26">
        <v>2016</v>
      </c>
      <c r="B67" s="26" t="s">
        <v>5</v>
      </c>
      <c r="C67" s="27">
        <v>298.04399999999998</v>
      </c>
      <c r="D67" s="28">
        <v>2321095400</v>
      </c>
      <c r="E67" s="26">
        <v>9</v>
      </c>
    </row>
    <row r="68" spans="1:5">
      <c r="A68" s="26">
        <v>2016</v>
      </c>
      <c r="B68" s="26" t="s">
        <v>7</v>
      </c>
      <c r="C68" s="28">
        <v>2015000</v>
      </c>
      <c r="D68" s="28">
        <v>24180000</v>
      </c>
      <c r="E68" s="26">
        <v>2</v>
      </c>
    </row>
    <row r="69" spans="1:5">
      <c r="A69" s="26">
        <v>2016</v>
      </c>
      <c r="B69" s="26" t="s">
        <v>9</v>
      </c>
      <c r="C69" s="27">
        <v>45.76</v>
      </c>
      <c r="D69" s="28">
        <v>290455000</v>
      </c>
      <c r="E69" s="26">
        <v>3</v>
      </c>
    </row>
    <row r="70" spans="1:5">
      <c r="A70" s="26">
        <v>2016</v>
      </c>
      <c r="B70" s="26" t="s">
        <v>19</v>
      </c>
      <c r="C70" s="27">
        <v>332.51</v>
      </c>
      <c r="D70" s="28">
        <v>33782220</v>
      </c>
      <c r="E70" s="26">
        <v>2</v>
      </c>
    </row>
    <row r="71" spans="1:5">
      <c r="A71" s="26">
        <v>2016</v>
      </c>
      <c r="B71" s="26" t="s">
        <v>10</v>
      </c>
      <c r="C71" s="27">
        <v>155.05000000000001</v>
      </c>
      <c r="D71" s="28">
        <v>225491000</v>
      </c>
      <c r="E71" s="26">
        <v>2</v>
      </c>
    </row>
    <row r="72" spans="1:5">
      <c r="A72" s="26">
        <v>2016</v>
      </c>
      <c r="B72" s="26" t="s">
        <v>25</v>
      </c>
      <c r="C72" s="28">
        <v>2440000</v>
      </c>
      <c r="D72" s="28">
        <v>29280000</v>
      </c>
      <c r="E72" s="26">
        <v>1</v>
      </c>
    </row>
    <row r="73" spans="1:5">
      <c r="A73" s="26">
        <v>2016</v>
      </c>
      <c r="B73" s="26" t="s">
        <v>16</v>
      </c>
      <c r="C73" s="27">
        <v>66.760000000000005</v>
      </c>
      <c r="D73" s="28">
        <v>78589320</v>
      </c>
      <c r="E73" s="26">
        <v>3</v>
      </c>
    </row>
    <row r="74" spans="1:5">
      <c r="A74" s="26">
        <v>2016</v>
      </c>
      <c r="B74" s="26" t="s">
        <v>36</v>
      </c>
      <c r="C74" s="27">
        <v>192.3</v>
      </c>
      <c r="D74" s="28">
        <v>145150000</v>
      </c>
      <c r="E74" s="26">
        <v>2</v>
      </c>
    </row>
    <row r="75" spans="1:5">
      <c r="A75" s="26">
        <v>2016</v>
      </c>
      <c r="B75" s="26" t="s">
        <v>26</v>
      </c>
      <c r="C75" s="27">
        <v>113.76</v>
      </c>
      <c r="D75" s="28">
        <v>10238400</v>
      </c>
      <c r="E75" s="26">
        <v>1</v>
      </c>
    </row>
    <row r="76" spans="1:5">
      <c r="A76" s="26">
        <v>2016</v>
      </c>
      <c r="B76" s="26" t="s">
        <v>27</v>
      </c>
      <c r="C76" s="27">
        <v>164.56</v>
      </c>
      <c r="D76" s="28">
        <v>10202720</v>
      </c>
      <c r="E76" s="26">
        <v>1</v>
      </c>
    </row>
    <row r="77" spans="1:5">
      <c r="A77" s="26">
        <v>2016</v>
      </c>
      <c r="B77" s="26" t="s">
        <v>14</v>
      </c>
      <c r="C77" s="27">
        <v>100</v>
      </c>
      <c r="D77" s="28">
        <v>305600000</v>
      </c>
      <c r="E77" s="26">
        <v>1</v>
      </c>
    </row>
    <row r="78" spans="1:5">
      <c r="A78" s="26">
        <v>2016</v>
      </c>
      <c r="B78" s="26" t="s">
        <v>28</v>
      </c>
      <c r="C78" s="27">
        <v>250</v>
      </c>
      <c r="D78" s="28">
        <v>450000000</v>
      </c>
      <c r="E78" s="26">
        <v>1</v>
      </c>
    </row>
    <row r="79" spans="1:5">
      <c r="A79" s="26">
        <v>2016</v>
      </c>
      <c r="B79" s="26" t="s">
        <v>29</v>
      </c>
      <c r="C79" s="27">
        <v>171.6</v>
      </c>
      <c r="D79" s="28">
        <v>15615600</v>
      </c>
      <c r="E79" s="26">
        <v>1</v>
      </c>
    </row>
    <row r="80" spans="1:5">
      <c r="A80" s="26">
        <v>2016</v>
      </c>
      <c r="B80" s="26" t="s">
        <v>30</v>
      </c>
      <c r="C80" s="27">
        <v>52.2</v>
      </c>
      <c r="D80" s="28">
        <v>52930800</v>
      </c>
      <c r="E80" s="26">
        <v>1</v>
      </c>
    </row>
    <row r="81" spans="1:5">
      <c r="A81" s="26">
        <v>2016</v>
      </c>
      <c r="B81" s="26" t="s">
        <v>18</v>
      </c>
      <c r="C81" s="27">
        <v>61.773000000000003</v>
      </c>
      <c r="D81" s="28">
        <v>75060480</v>
      </c>
      <c r="E81" s="26">
        <v>6</v>
      </c>
    </row>
    <row r="82" spans="1:5">
      <c r="A82" s="26">
        <v>2017</v>
      </c>
      <c r="B82" s="26" t="s">
        <v>5</v>
      </c>
      <c r="C82" s="27">
        <v>424.83300000000003</v>
      </c>
      <c r="D82" s="28">
        <v>477905000</v>
      </c>
      <c r="E82" s="26">
        <v>3</v>
      </c>
    </row>
    <row r="83" spans="1:5">
      <c r="A83" s="26">
        <v>2017</v>
      </c>
      <c r="B83" s="26" t="s">
        <v>19</v>
      </c>
      <c r="C83" s="27">
        <v>323.06700000000001</v>
      </c>
      <c r="D83" s="28">
        <v>28836800</v>
      </c>
      <c r="E83" s="26">
        <v>3</v>
      </c>
    </row>
    <row r="84" spans="1:5">
      <c r="A84" s="26">
        <v>2017</v>
      </c>
      <c r="B84" s="26" t="s">
        <v>10</v>
      </c>
      <c r="C84" s="27">
        <v>181.14</v>
      </c>
      <c r="D84" s="28">
        <v>49827600</v>
      </c>
      <c r="E84" s="26">
        <v>2</v>
      </c>
    </row>
    <row r="85" spans="1:5">
      <c r="A85" s="26">
        <v>2017</v>
      </c>
      <c r="B85" s="26" t="s">
        <v>26</v>
      </c>
      <c r="C85" s="27">
        <v>116.1</v>
      </c>
      <c r="D85" s="28">
        <v>10449000</v>
      </c>
      <c r="E85" s="26">
        <v>1</v>
      </c>
    </row>
    <row r="86" spans="1:5">
      <c r="A86" s="26">
        <v>2017</v>
      </c>
      <c r="B86" s="26" t="s">
        <v>27</v>
      </c>
      <c r="C86" s="27">
        <v>164.4</v>
      </c>
      <c r="D86" s="28">
        <v>10192800</v>
      </c>
      <c r="E86" s="26">
        <v>1</v>
      </c>
    </row>
    <row r="87" spans="1:5">
      <c r="A87" s="26">
        <v>2017</v>
      </c>
      <c r="B87" s="26" t="s">
        <v>18</v>
      </c>
      <c r="C87" s="27">
        <v>60.82</v>
      </c>
      <c r="D87" s="28">
        <v>148157520</v>
      </c>
      <c r="E87" s="26">
        <v>1</v>
      </c>
    </row>
    <row r="88" spans="1:5">
      <c r="A88" s="26">
        <v>2018</v>
      </c>
      <c r="B88" s="26" t="s">
        <v>5</v>
      </c>
      <c r="C88" s="27">
        <v>564.70899999999995</v>
      </c>
      <c r="D88" s="28">
        <v>6142824700</v>
      </c>
      <c r="E88" s="26">
        <v>11</v>
      </c>
    </row>
    <row r="89" spans="1:5">
      <c r="A89" s="26">
        <v>2018</v>
      </c>
      <c r="B89" s="26" t="s">
        <v>7</v>
      </c>
      <c r="C89" s="28">
        <v>4921333</v>
      </c>
      <c r="D89" s="28">
        <v>5528784000</v>
      </c>
      <c r="E89" s="26">
        <v>18</v>
      </c>
    </row>
    <row r="90" spans="1:5">
      <c r="A90" s="26">
        <v>2018</v>
      </c>
      <c r="B90" s="26" t="s">
        <v>9</v>
      </c>
      <c r="C90" s="27">
        <v>90.106999999999999</v>
      </c>
      <c r="D90" s="28">
        <v>1808061500</v>
      </c>
      <c r="E90" s="26">
        <v>6</v>
      </c>
    </row>
    <row r="91" spans="1:5">
      <c r="A91" s="26">
        <v>2018</v>
      </c>
      <c r="B91" s="26" t="s">
        <v>19</v>
      </c>
      <c r="C91" s="27">
        <v>402</v>
      </c>
      <c r="D91" s="28">
        <v>14472000</v>
      </c>
      <c r="E91" s="26">
        <v>1</v>
      </c>
    </row>
    <row r="92" spans="1:5">
      <c r="A92" s="26">
        <v>2018</v>
      </c>
      <c r="B92" s="26" t="s">
        <v>10</v>
      </c>
      <c r="C92" s="27">
        <v>201.428</v>
      </c>
      <c r="D92" s="28">
        <v>1143980000</v>
      </c>
      <c r="E92" s="26">
        <v>5</v>
      </c>
    </row>
    <row r="93" spans="1:5">
      <c r="A93" s="26">
        <v>2018</v>
      </c>
      <c r="B93" s="26" t="s">
        <v>21</v>
      </c>
      <c r="C93" s="27">
        <v>486.8</v>
      </c>
      <c r="D93" s="28">
        <v>660480000</v>
      </c>
      <c r="E93" s="26">
        <v>2</v>
      </c>
    </row>
    <row r="94" spans="1:5">
      <c r="A94" s="26">
        <v>2018</v>
      </c>
      <c r="B94" s="26" t="s">
        <v>25</v>
      </c>
      <c r="C94" s="27" t="s">
        <v>37</v>
      </c>
      <c r="D94" s="28">
        <v>953111000</v>
      </c>
      <c r="E94" s="26">
        <v>6</v>
      </c>
    </row>
    <row r="95" spans="1:5">
      <c r="A95" s="26">
        <v>2018</v>
      </c>
      <c r="B95" s="26" t="s">
        <v>38</v>
      </c>
      <c r="C95" s="27">
        <v>727.5</v>
      </c>
      <c r="D95" s="28">
        <v>384120000</v>
      </c>
      <c r="E95" s="26">
        <v>1</v>
      </c>
    </row>
    <row r="96" spans="1:5">
      <c r="A96" s="26">
        <v>2018</v>
      </c>
      <c r="B96" s="26" t="s">
        <v>13</v>
      </c>
      <c r="C96" s="27">
        <v>377.767</v>
      </c>
      <c r="D96" s="28">
        <v>219105100</v>
      </c>
      <c r="E96" s="26">
        <v>3</v>
      </c>
    </row>
    <row r="97" spans="1:5">
      <c r="A97" s="26">
        <v>2018</v>
      </c>
      <c r="B97" s="26" t="s">
        <v>36</v>
      </c>
      <c r="C97" s="27">
        <v>338.97500000000002</v>
      </c>
      <c r="D97" s="28">
        <v>508485000</v>
      </c>
      <c r="E97" s="26">
        <v>4</v>
      </c>
    </row>
    <row r="98" spans="1:5">
      <c r="A98" s="26">
        <v>2018</v>
      </c>
      <c r="B98" s="26" t="s">
        <v>14</v>
      </c>
      <c r="C98" s="27">
        <v>121.532</v>
      </c>
      <c r="D98" s="28">
        <v>528682800</v>
      </c>
      <c r="E98" s="26">
        <v>5</v>
      </c>
    </row>
    <row r="99" spans="1:5">
      <c r="A99" s="26">
        <v>2019</v>
      </c>
      <c r="B99" s="26" t="s">
        <v>7</v>
      </c>
      <c r="C99" s="28">
        <v>5897380</v>
      </c>
      <c r="D99" s="28">
        <v>548875120</v>
      </c>
      <c r="E99" s="26">
        <v>2</v>
      </c>
    </row>
    <row r="100" spans="1:5">
      <c r="A100" s="26">
        <v>2019</v>
      </c>
      <c r="B100" s="26" t="s">
        <v>10</v>
      </c>
      <c r="C100" s="27">
        <v>225.82</v>
      </c>
      <c r="D100" s="28">
        <v>128265760</v>
      </c>
      <c r="E100" s="26">
        <v>1</v>
      </c>
    </row>
    <row r="101" spans="1:5">
      <c r="A101" s="26">
        <v>2019</v>
      </c>
      <c r="B101" s="26" t="s">
        <v>21</v>
      </c>
      <c r="C101" s="27">
        <v>556.18299999999999</v>
      </c>
      <c r="D101" s="28">
        <v>485271000</v>
      </c>
      <c r="E101" s="26">
        <v>6</v>
      </c>
    </row>
    <row r="102" spans="1:5">
      <c r="A102" s="26">
        <v>2019</v>
      </c>
      <c r="B102" s="26" t="s">
        <v>25</v>
      </c>
      <c r="C102" s="28">
        <v>3891000</v>
      </c>
      <c r="D102" s="28">
        <v>252370000</v>
      </c>
      <c r="E102" s="26">
        <v>2</v>
      </c>
    </row>
    <row r="103" spans="1:5">
      <c r="A103" s="26">
        <v>2020</v>
      </c>
      <c r="B103" s="26" t="s">
        <v>5</v>
      </c>
      <c r="C103" s="28">
        <v>1351667</v>
      </c>
      <c r="D103" s="28">
        <v>1185150000</v>
      </c>
      <c r="E103" s="26">
        <v>3</v>
      </c>
    </row>
    <row r="104" spans="1:5">
      <c r="A104" s="26">
        <v>2020</v>
      </c>
      <c r="B104" s="26" t="s">
        <v>7</v>
      </c>
      <c r="C104" s="28">
        <v>10303833</v>
      </c>
      <c r="D104" s="28">
        <v>1106570000</v>
      </c>
      <c r="E104" s="26">
        <v>6</v>
      </c>
    </row>
    <row r="105" spans="1:5">
      <c r="A105" s="26">
        <v>2020</v>
      </c>
      <c r="B105" s="26" t="s">
        <v>19</v>
      </c>
      <c r="C105" s="27">
        <v>557.5</v>
      </c>
      <c r="D105" s="28">
        <v>17282500</v>
      </c>
      <c r="E105" s="26">
        <v>1</v>
      </c>
    </row>
    <row r="106" spans="1:5">
      <c r="A106" s="26">
        <v>2020</v>
      </c>
      <c r="B106" s="26" t="s">
        <v>10</v>
      </c>
      <c r="C106" s="27">
        <v>183.8</v>
      </c>
      <c r="D106" s="28">
        <v>26283400</v>
      </c>
      <c r="E106" s="26">
        <v>1</v>
      </c>
    </row>
    <row r="107" spans="1:5">
      <c r="A107" s="26">
        <v>2020</v>
      </c>
      <c r="B107" s="26" t="s">
        <v>21</v>
      </c>
      <c r="C107" s="27">
        <v>887.76</v>
      </c>
      <c r="D107" s="28">
        <v>308940480</v>
      </c>
      <c r="E107" s="26">
        <v>2</v>
      </c>
    </row>
    <row r="108" spans="1:5">
      <c r="A108" s="26">
        <v>2020</v>
      </c>
      <c r="B108" s="26" t="s">
        <v>29</v>
      </c>
      <c r="C108" s="27">
        <v>215</v>
      </c>
      <c r="D108" s="28">
        <v>13330000</v>
      </c>
      <c r="E108" s="26">
        <v>1</v>
      </c>
    </row>
    <row r="109" spans="1:5">
      <c r="A109" s="26">
        <v>2021</v>
      </c>
      <c r="B109" s="26" t="s">
        <v>5</v>
      </c>
      <c r="C109" s="27">
        <v>638.50599999999997</v>
      </c>
      <c r="D109" s="28">
        <v>8193134150</v>
      </c>
      <c r="E109" s="26">
        <v>545</v>
      </c>
    </row>
    <row r="110" spans="1:5">
      <c r="A110" s="26">
        <v>2021</v>
      </c>
      <c r="B110" s="26" t="s">
        <v>7</v>
      </c>
      <c r="C110" s="27" t="s">
        <v>39</v>
      </c>
      <c r="D110" s="28">
        <v>1979947930</v>
      </c>
      <c r="E110" s="26">
        <v>41</v>
      </c>
    </row>
    <row r="111" spans="1:5">
      <c r="A111" s="26">
        <v>2021</v>
      </c>
      <c r="B111" s="26" t="s">
        <v>9</v>
      </c>
      <c r="C111" s="27">
        <v>174.84800000000001</v>
      </c>
      <c r="D111" s="28">
        <v>2384080180</v>
      </c>
      <c r="E111" s="26">
        <v>153</v>
      </c>
    </row>
    <row r="112" spans="1:5">
      <c r="A112" s="26">
        <v>2021</v>
      </c>
      <c r="B112" s="26" t="s">
        <v>10</v>
      </c>
      <c r="C112" s="27">
        <v>261.06099999999998</v>
      </c>
      <c r="D112" s="28">
        <v>5007034970</v>
      </c>
      <c r="E112" s="26">
        <v>143</v>
      </c>
    </row>
    <row r="113" spans="1:5">
      <c r="A113" s="26">
        <v>2021</v>
      </c>
      <c r="B113" s="26" t="s">
        <v>40</v>
      </c>
      <c r="C113" s="27">
        <v>6.319</v>
      </c>
      <c r="D113" s="28">
        <v>23575840335</v>
      </c>
      <c r="E113" s="26">
        <v>451</v>
      </c>
    </row>
    <row r="114" spans="1:5">
      <c r="A114" s="26">
        <v>2021</v>
      </c>
      <c r="B114" s="26" t="s">
        <v>41</v>
      </c>
      <c r="C114" s="27">
        <v>14.09</v>
      </c>
      <c r="D114" s="28">
        <v>4931500</v>
      </c>
      <c r="E114" s="26">
        <v>1</v>
      </c>
    </row>
    <row r="115" spans="1:5">
      <c r="A115" s="26">
        <v>2021</v>
      </c>
      <c r="B115" s="26" t="s">
        <v>42</v>
      </c>
      <c r="C115" s="27">
        <v>354</v>
      </c>
      <c r="D115" s="28">
        <v>9304723233</v>
      </c>
      <c r="E115" s="26">
        <v>357</v>
      </c>
    </row>
    <row r="116" spans="1:5">
      <c r="A116" s="26">
        <v>2021</v>
      </c>
      <c r="B116" s="26" t="s">
        <v>43</v>
      </c>
      <c r="C116" s="27" t="s">
        <v>44</v>
      </c>
      <c r="D116" s="28">
        <v>4549690490</v>
      </c>
      <c r="E116" s="26">
        <v>286</v>
      </c>
    </row>
    <row r="117" spans="1:5">
      <c r="A117" s="26">
        <v>2021</v>
      </c>
      <c r="B117" s="26" t="s">
        <v>45</v>
      </c>
      <c r="C117" s="27">
        <v>140.107</v>
      </c>
      <c r="D117" s="28">
        <v>2793678070</v>
      </c>
      <c r="E117" s="26">
        <v>67</v>
      </c>
    </row>
    <row r="118" spans="1:5">
      <c r="A118" s="26">
        <v>2021</v>
      </c>
      <c r="B118" s="26" t="s">
        <v>46</v>
      </c>
      <c r="C118" s="27">
        <v>475</v>
      </c>
      <c r="D118" s="28">
        <v>6801410827</v>
      </c>
      <c r="E118" s="26">
        <v>363</v>
      </c>
    </row>
    <row r="119" spans="1:5">
      <c r="A119" s="26">
        <v>2021</v>
      </c>
      <c r="B119" s="26" t="s">
        <v>47</v>
      </c>
      <c r="C119" s="27">
        <v>13.086</v>
      </c>
      <c r="D119" s="28">
        <v>14450973860</v>
      </c>
      <c r="E119" s="26">
        <v>497</v>
      </c>
    </row>
    <row r="120" spans="1:5">
      <c r="A120" s="26">
        <v>2021</v>
      </c>
      <c r="B120" s="26" t="s">
        <v>12</v>
      </c>
      <c r="C120" s="27">
        <v>377.12799999999999</v>
      </c>
      <c r="D120" s="28">
        <v>2503685780</v>
      </c>
      <c r="E120" s="26">
        <v>87</v>
      </c>
    </row>
    <row r="121" spans="1:5">
      <c r="A121" s="26">
        <v>2021</v>
      </c>
      <c r="B121" s="26" t="s">
        <v>48</v>
      </c>
      <c r="C121" s="27">
        <v>402.142</v>
      </c>
      <c r="D121" s="28">
        <v>5233749480</v>
      </c>
      <c r="E121" s="26">
        <v>41</v>
      </c>
    </row>
    <row r="122" spans="1:5">
      <c r="A122" s="26">
        <v>2021</v>
      </c>
      <c r="B122" s="26" t="s">
        <v>49</v>
      </c>
      <c r="C122" s="27">
        <v>296.21300000000002</v>
      </c>
      <c r="D122" s="28">
        <v>2279318760</v>
      </c>
      <c r="E122" s="26">
        <v>208</v>
      </c>
    </row>
    <row r="123" spans="1:5">
      <c r="A123" s="26">
        <v>2021</v>
      </c>
      <c r="B123" s="26" t="s">
        <v>50</v>
      </c>
      <c r="C123" s="27">
        <v>42.784999999999997</v>
      </c>
      <c r="D123" s="28">
        <v>5491894990</v>
      </c>
      <c r="E123" s="26">
        <v>309</v>
      </c>
    </row>
    <row r="124" spans="1:5">
      <c r="A124" s="26">
        <v>2021</v>
      </c>
      <c r="B124" s="26" t="s">
        <v>51</v>
      </c>
      <c r="C124" s="27">
        <v>84.245000000000005</v>
      </c>
      <c r="D124" s="28">
        <v>3358379970</v>
      </c>
      <c r="E124" s="26">
        <v>463</v>
      </c>
    </row>
    <row r="125" spans="1:5">
      <c r="A125" s="26">
        <v>2021</v>
      </c>
      <c r="B125" s="26" t="s">
        <v>13</v>
      </c>
      <c r="C125" s="27">
        <v>629.79999999999995</v>
      </c>
      <c r="D125" s="28">
        <v>13080115300</v>
      </c>
      <c r="E125" s="26">
        <v>234</v>
      </c>
    </row>
    <row r="126" spans="1:5">
      <c r="A126" s="26">
        <v>2021</v>
      </c>
      <c r="B126" s="26" t="s">
        <v>52</v>
      </c>
      <c r="C126" s="27">
        <v>23.167000000000002</v>
      </c>
      <c r="D126" s="28">
        <v>407449630</v>
      </c>
      <c r="E126" s="26">
        <v>91</v>
      </c>
    </row>
    <row r="127" spans="1:5">
      <c r="A127" s="26">
        <v>2021</v>
      </c>
      <c r="B127" s="26" t="s">
        <v>36</v>
      </c>
      <c r="C127" s="27">
        <v>637.30600000000004</v>
      </c>
      <c r="D127" s="28">
        <v>855419690</v>
      </c>
      <c r="E127" s="26">
        <v>31</v>
      </c>
    </row>
    <row r="128" spans="1:5">
      <c r="A128" s="26">
        <v>2021</v>
      </c>
      <c r="B128" s="26" t="s">
        <v>14</v>
      </c>
      <c r="C128" s="27">
        <v>209.44</v>
      </c>
      <c r="D128" s="28">
        <v>5649620240</v>
      </c>
      <c r="E128" s="26">
        <v>613</v>
      </c>
    </row>
    <row r="129" spans="1:5">
      <c r="A129" s="26">
        <v>2021</v>
      </c>
      <c r="B129" s="26" t="s">
        <v>53</v>
      </c>
      <c r="C129" s="27">
        <v>22.655000000000001</v>
      </c>
      <c r="D129" s="28">
        <v>2049006940</v>
      </c>
      <c r="E129" s="26">
        <v>65</v>
      </c>
    </row>
    <row r="130" spans="1:5">
      <c r="A130" s="26">
        <v>2021</v>
      </c>
      <c r="B130" s="26" t="s">
        <v>54</v>
      </c>
      <c r="C130" s="27">
        <v>203.14699999999999</v>
      </c>
      <c r="D130" s="28">
        <v>11241955790</v>
      </c>
      <c r="E130" s="26">
        <v>120</v>
      </c>
    </row>
    <row r="131" spans="1:5">
      <c r="A131" s="26">
        <v>2021</v>
      </c>
      <c r="B131" s="26" t="s">
        <v>55</v>
      </c>
      <c r="C131" s="27">
        <v>52.176000000000002</v>
      </c>
      <c r="D131" s="28">
        <v>3730115460</v>
      </c>
      <c r="E131" s="26">
        <v>137</v>
      </c>
    </row>
    <row r="132" spans="1:5">
      <c r="A132" s="26">
        <v>2022</v>
      </c>
      <c r="B132" s="26" t="s">
        <v>5</v>
      </c>
      <c r="C132" s="27">
        <v>651.577</v>
      </c>
      <c r="D132" s="28">
        <v>22834831990</v>
      </c>
      <c r="E132" s="26">
        <v>4558</v>
      </c>
    </row>
    <row r="133" spans="1:5">
      <c r="A133" s="26">
        <v>2022</v>
      </c>
      <c r="B133" s="26" t="s">
        <v>7</v>
      </c>
      <c r="C133" s="27" t="s">
        <v>56</v>
      </c>
      <c r="D133" s="28">
        <v>48549910380</v>
      </c>
      <c r="E133" s="26">
        <v>8413</v>
      </c>
    </row>
    <row r="134" spans="1:5">
      <c r="A134" s="26">
        <v>2022</v>
      </c>
      <c r="B134" s="26" t="s">
        <v>9</v>
      </c>
      <c r="C134" s="27">
        <v>157.774</v>
      </c>
      <c r="D134" s="28">
        <v>5719950330</v>
      </c>
      <c r="E134" s="26">
        <v>1500</v>
      </c>
    </row>
    <row r="135" spans="1:5">
      <c r="A135" s="26">
        <v>2022</v>
      </c>
      <c r="B135" s="26" t="s">
        <v>10</v>
      </c>
      <c r="C135" s="27">
        <v>218.4</v>
      </c>
      <c r="D135" s="28">
        <v>9297706660</v>
      </c>
      <c r="E135" s="26">
        <v>637</v>
      </c>
    </row>
    <row r="136" spans="1:5">
      <c r="A136" s="26">
        <v>2022</v>
      </c>
      <c r="B136" s="26" t="s">
        <v>40</v>
      </c>
      <c r="C136" s="27">
        <v>6.7480000000000002</v>
      </c>
      <c r="D136" s="28">
        <v>11427051830</v>
      </c>
      <c r="E136" s="26">
        <v>936</v>
      </c>
    </row>
    <row r="137" spans="1:5">
      <c r="A137" s="26">
        <v>2022</v>
      </c>
      <c r="B137" s="26" t="s">
        <v>41</v>
      </c>
      <c r="C137" s="27">
        <v>16.895</v>
      </c>
      <c r="D137" s="28">
        <v>6992280</v>
      </c>
      <c r="E137" s="26">
        <v>51</v>
      </c>
    </row>
    <row r="138" spans="1:5">
      <c r="A138" s="26">
        <v>2022</v>
      </c>
      <c r="B138" s="26" t="s">
        <v>42</v>
      </c>
      <c r="C138" s="27">
        <v>398</v>
      </c>
      <c r="D138" s="28">
        <v>1797518953</v>
      </c>
      <c r="E138" s="26">
        <v>2656</v>
      </c>
    </row>
    <row r="139" spans="1:5">
      <c r="A139" s="26">
        <v>2022</v>
      </c>
      <c r="B139" s="26" t="s">
        <v>43</v>
      </c>
      <c r="C139" s="27" t="s">
        <v>57</v>
      </c>
      <c r="D139" s="28">
        <v>49405847020</v>
      </c>
      <c r="E139" s="26">
        <v>3805</v>
      </c>
    </row>
    <row r="140" spans="1:5">
      <c r="A140" s="26">
        <v>2022</v>
      </c>
      <c r="B140" s="26" t="s">
        <v>45</v>
      </c>
      <c r="C140" s="27">
        <v>130.06</v>
      </c>
      <c r="D140" s="28">
        <v>1231914860</v>
      </c>
      <c r="E140" s="26">
        <v>701</v>
      </c>
    </row>
    <row r="141" spans="1:5">
      <c r="A141" s="26">
        <v>2022</v>
      </c>
      <c r="B141" s="26" t="s">
        <v>58</v>
      </c>
      <c r="C141" s="27">
        <v>25.58</v>
      </c>
      <c r="D141" s="28">
        <v>11945860</v>
      </c>
      <c r="E141" s="26">
        <v>1</v>
      </c>
    </row>
    <row r="142" spans="1:5">
      <c r="A142" s="26">
        <v>2022</v>
      </c>
      <c r="B142" s="26" t="s">
        <v>46</v>
      </c>
      <c r="C142" s="27">
        <v>461</v>
      </c>
      <c r="D142" s="28">
        <v>5344493167</v>
      </c>
      <c r="E142" s="26">
        <v>3059</v>
      </c>
    </row>
    <row r="143" spans="1:5">
      <c r="A143" s="26">
        <v>2022</v>
      </c>
      <c r="B143" s="26" t="s">
        <v>59</v>
      </c>
      <c r="C143" s="27">
        <v>58.564999999999998</v>
      </c>
      <c r="D143" s="28">
        <v>255638250</v>
      </c>
      <c r="E143" s="26">
        <v>259</v>
      </c>
    </row>
    <row r="144" spans="1:5">
      <c r="A144" s="26">
        <v>2022</v>
      </c>
      <c r="B144" s="26" t="s">
        <v>47</v>
      </c>
      <c r="C144" s="27">
        <v>11.994999999999999</v>
      </c>
      <c r="D144" s="28">
        <v>12264791140</v>
      </c>
      <c r="E144" s="26">
        <v>2892</v>
      </c>
    </row>
    <row r="145" spans="1:5">
      <c r="A145" s="26">
        <v>2022</v>
      </c>
      <c r="B145" s="26" t="s">
        <v>12</v>
      </c>
      <c r="C145" s="27">
        <v>344.483</v>
      </c>
      <c r="D145" s="28">
        <v>9315080760</v>
      </c>
      <c r="E145" s="26">
        <v>484</v>
      </c>
    </row>
    <row r="146" spans="1:5">
      <c r="A146" s="26">
        <v>2022</v>
      </c>
      <c r="B146" s="26" t="s">
        <v>48</v>
      </c>
      <c r="C146" s="27">
        <v>461.07900000000001</v>
      </c>
      <c r="D146" s="28">
        <v>105335687980</v>
      </c>
      <c r="E146" s="26">
        <v>2567</v>
      </c>
    </row>
    <row r="147" spans="1:5">
      <c r="A147" s="26">
        <v>2022</v>
      </c>
      <c r="B147" s="26" t="s">
        <v>60</v>
      </c>
      <c r="C147" s="27">
        <v>21.210999999999999</v>
      </c>
      <c r="D147" s="28">
        <v>415044600</v>
      </c>
      <c r="E147" s="26">
        <v>49</v>
      </c>
    </row>
    <row r="148" spans="1:5">
      <c r="A148" s="26">
        <v>2022</v>
      </c>
      <c r="B148" s="26" t="s">
        <v>61</v>
      </c>
      <c r="C148" s="27">
        <v>490.05700000000002</v>
      </c>
      <c r="D148" s="28">
        <v>6856570</v>
      </c>
      <c r="E148" s="26">
        <v>6</v>
      </c>
    </row>
    <row r="149" spans="1:5">
      <c r="A149" s="26">
        <v>2022</v>
      </c>
      <c r="B149" s="26" t="s">
        <v>62</v>
      </c>
      <c r="C149" s="27">
        <v>138.71199999999999</v>
      </c>
      <c r="D149" s="28">
        <v>12598320</v>
      </c>
      <c r="E149" s="26">
        <v>21</v>
      </c>
    </row>
    <row r="150" spans="1:5">
      <c r="A150" s="26">
        <v>2022</v>
      </c>
      <c r="B150" s="26" t="s">
        <v>49</v>
      </c>
      <c r="C150" s="27">
        <v>279.51100000000002</v>
      </c>
      <c r="D150" s="28">
        <v>7583271120</v>
      </c>
      <c r="E150" s="26">
        <v>1008</v>
      </c>
    </row>
    <row r="151" spans="1:5">
      <c r="A151" s="26">
        <v>2022</v>
      </c>
      <c r="B151" s="26" t="s">
        <v>63</v>
      </c>
      <c r="C151" s="27">
        <v>39.396999999999998</v>
      </c>
      <c r="D151" s="28">
        <v>38226810</v>
      </c>
      <c r="E151" s="26">
        <v>43</v>
      </c>
    </row>
    <row r="152" spans="1:5">
      <c r="A152" s="26">
        <v>2022</v>
      </c>
      <c r="B152" s="26" t="s">
        <v>50</v>
      </c>
      <c r="C152" s="27">
        <v>42.283999999999999</v>
      </c>
      <c r="D152" s="28">
        <v>11084924520</v>
      </c>
      <c r="E152" s="26">
        <v>3432</v>
      </c>
    </row>
    <row r="153" spans="1:5">
      <c r="A153" s="26">
        <v>2022</v>
      </c>
      <c r="B153" s="26" t="s">
        <v>64</v>
      </c>
      <c r="C153" s="27">
        <v>50.427999999999997</v>
      </c>
      <c r="D153" s="28">
        <v>712319040</v>
      </c>
      <c r="E153" s="26">
        <v>23</v>
      </c>
    </row>
    <row r="154" spans="1:5">
      <c r="A154" s="26">
        <v>2022</v>
      </c>
      <c r="B154" s="26" t="s">
        <v>51</v>
      </c>
      <c r="C154" s="27">
        <v>76.013000000000005</v>
      </c>
      <c r="D154" s="28">
        <v>17794760780</v>
      </c>
      <c r="E154" s="26">
        <v>4710</v>
      </c>
    </row>
    <row r="155" spans="1:5">
      <c r="A155" s="26">
        <v>2022</v>
      </c>
      <c r="B155" s="26" t="s">
        <v>65</v>
      </c>
      <c r="C155" s="27">
        <v>163.96700000000001</v>
      </c>
      <c r="D155" s="28">
        <v>5583320</v>
      </c>
      <c r="E155" s="26">
        <v>10</v>
      </c>
    </row>
    <row r="156" spans="1:5">
      <c r="A156" s="26">
        <v>2022</v>
      </c>
      <c r="B156" s="26" t="s">
        <v>13</v>
      </c>
      <c r="C156" s="27">
        <v>712.87300000000005</v>
      </c>
      <c r="D156" s="28">
        <v>3265976810</v>
      </c>
      <c r="E156" s="26">
        <v>299</v>
      </c>
    </row>
    <row r="157" spans="1:5">
      <c r="A157" s="26">
        <v>2022</v>
      </c>
      <c r="B157" s="26" t="s">
        <v>52</v>
      </c>
      <c r="C157" s="27">
        <v>21.594999999999999</v>
      </c>
      <c r="D157" s="28">
        <v>734917010</v>
      </c>
      <c r="E157" s="26">
        <v>603</v>
      </c>
    </row>
    <row r="158" spans="1:5">
      <c r="A158" s="26">
        <v>2022</v>
      </c>
      <c r="B158" s="26" t="s">
        <v>36</v>
      </c>
      <c r="C158" s="27">
        <v>537.91099999999994</v>
      </c>
      <c r="D158" s="28">
        <v>6228148600</v>
      </c>
      <c r="E158" s="26">
        <v>564</v>
      </c>
    </row>
    <row r="159" spans="1:5">
      <c r="A159" s="26">
        <v>2022</v>
      </c>
      <c r="B159" s="26" t="s">
        <v>66</v>
      </c>
      <c r="C159" s="27">
        <v>19.632999999999999</v>
      </c>
      <c r="D159" s="28">
        <v>151356321920</v>
      </c>
      <c r="E159" s="26">
        <v>23972</v>
      </c>
    </row>
    <row r="160" spans="1:5">
      <c r="A160" s="26">
        <v>2022</v>
      </c>
      <c r="B160" s="26" t="s">
        <v>14</v>
      </c>
      <c r="C160" s="27">
        <v>206.15199999999999</v>
      </c>
      <c r="D160" s="28">
        <v>3402403500</v>
      </c>
      <c r="E160" s="26">
        <v>1284</v>
      </c>
    </row>
    <row r="161" spans="1:5">
      <c r="A161" s="26">
        <v>2022</v>
      </c>
      <c r="B161" s="26" t="s">
        <v>67</v>
      </c>
      <c r="C161" s="27">
        <v>46.354999999999997</v>
      </c>
      <c r="D161" s="28">
        <v>112684880</v>
      </c>
      <c r="E161" s="26">
        <v>18</v>
      </c>
    </row>
    <row r="162" spans="1:5">
      <c r="A162" s="26">
        <v>2022</v>
      </c>
      <c r="B162" s="26" t="s">
        <v>53</v>
      </c>
      <c r="C162" s="27">
        <v>23.567</v>
      </c>
      <c r="D162" s="28">
        <v>7183758950</v>
      </c>
      <c r="E162" s="26">
        <v>455</v>
      </c>
    </row>
    <row r="163" spans="1:5">
      <c r="A163" s="26">
        <v>2022</v>
      </c>
      <c r="B163" s="26" t="s">
        <v>68</v>
      </c>
      <c r="C163" s="27">
        <v>25.849</v>
      </c>
      <c r="D163" s="28">
        <v>355155740</v>
      </c>
      <c r="E163" s="26">
        <v>7</v>
      </c>
    </row>
    <row r="164" spans="1:5">
      <c r="A164" s="26">
        <v>2022</v>
      </c>
      <c r="B164" s="26" t="s">
        <v>54</v>
      </c>
      <c r="C164" s="27">
        <v>300.81599999999997</v>
      </c>
      <c r="D164" s="28">
        <v>1445999950</v>
      </c>
      <c r="E164" s="26">
        <v>312</v>
      </c>
    </row>
    <row r="165" spans="1:5">
      <c r="A165" s="26">
        <v>2022</v>
      </c>
      <c r="B165" s="26" t="s">
        <v>55</v>
      </c>
      <c r="C165" s="27">
        <v>51.393999999999998</v>
      </c>
      <c r="D165" s="28">
        <v>3674430350</v>
      </c>
      <c r="E165" s="26">
        <v>713</v>
      </c>
    </row>
    <row r="166" spans="1:5">
      <c r="A166" s="26">
        <v>2022</v>
      </c>
      <c r="B166" s="26" t="s">
        <v>69</v>
      </c>
      <c r="C166" s="27">
        <v>128.98699999999999</v>
      </c>
      <c r="D166" s="28">
        <v>201811850</v>
      </c>
      <c r="E166" s="26">
        <v>123</v>
      </c>
    </row>
    <row r="167" spans="1:5">
      <c r="A167" s="26">
        <v>2023</v>
      </c>
      <c r="B167" s="26" t="s">
        <v>5</v>
      </c>
      <c r="C167" s="27">
        <v>736.32500000000005</v>
      </c>
      <c r="D167" s="28">
        <v>16013754250</v>
      </c>
      <c r="E167" s="26">
        <v>2682</v>
      </c>
    </row>
    <row r="168" spans="1:5">
      <c r="A168" s="26">
        <v>2023</v>
      </c>
      <c r="B168" s="26" t="s">
        <v>7</v>
      </c>
      <c r="C168" s="27">
        <v>500.303</v>
      </c>
      <c r="D168" s="28">
        <v>49747843650</v>
      </c>
      <c r="E168" s="26">
        <v>6242</v>
      </c>
    </row>
    <row r="169" spans="1:5">
      <c r="A169" s="26">
        <v>2023</v>
      </c>
      <c r="B169" s="26" t="s">
        <v>9</v>
      </c>
      <c r="C169" s="27">
        <v>132.49700000000001</v>
      </c>
      <c r="D169" s="28">
        <v>8198347130</v>
      </c>
      <c r="E169" s="26">
        <v>1590</v>
      </c>
    </row>
    <row r="170" spans="1:5">
      <c r="A170" s="26">
        <v>2023</v>
      </c>
      <c r="B170" s="26" t="s">
        <v>70</v>
      </c>
      <c r="C170" s="28">
        <v>1438680</v>
      </c>
      <c r="D170" s="28">
        <v>6429305050</v>
      </c>
      <c r="E170" s="26">
        <v>1229</v>
      </c>
    </row>
    <row r="171" spans="1:5">
      <c r="A171" s="26">
        <v>2023</v>
      </c>
      <c r="B171" s="26" t="s">
        <v>10</v>
      </c>
      <c r="C171" s="27">
        <v>199.917</v>
      </c>
      <c r="D171" s="28">
        <v>2551130350</v>
      </c>
      <c r="E171" s="26">
        <v>353</v>
      </c>
    </row>
    <row r="172" spans="1:5">
      <c r="A172" s="26">
        <v>2023</v>
      </c>
      <c r="B172" s="26" t="s">
        <v>71</v>
      </c>
      <c r="C172" s="27">
        <v>562.20000000000005</v>
      </c>
      <c r="D172" s="28">
        <v>122559600</v>
      </c>
      <c r="E172" s="26">
        <v>1</v>
      </c>
    </row>
    <row r="173" spans="1:5">
      <c r="A173" s="26">
        <v>2023</v>
      </c>
      <c r="B173" s="26" t="s">
        <v>72</v>
      </c>
      <c r="C173" s="27">
        <v>519.29499999999996</v>
      </c>
      <c r="D173" s="28">
        <v>7008921720</v>
      </c>
      <c r="E173" s="26">
        <v>51</v>
      </c>
    </row>
    <row r="174" spans="1:5">
      <c r="A174" s="26">
        <v>2023</v>
      </c>
      <c r="B174" s="26" t="s">
        <v>40</v>
      </c>
      <c r="C174" s="27">
        <v>8.0259999999999998</v>
      </c>
      <c r="D174" s="28">
        <v>421334425</v>
      </c>
      <c r="E174" s="26">
        <v>572</v>
      </c>
    </row>
    <row r="175" spans="1:5">
      <c r="A175" s="26">
        <v>2023</v>
      </c>
      <c r="B175" s="26" t="s">
        <v>41</v>
      </c>
      <c r="C175" s="27">
        <v>15.141999999999999</v>
      </c>
      <c r="D175" s="28">
        <v>9960090</v>
      </c>
      <c r="E175" s="26">
        <v>81</v>
      </c>
    </row>
    <row r="176" spans="1:5">
      <c r="A176" s="26">
        <v>2023</v>
      </c>
      <c r="B176" s="26" t="s">
        <v>42</v>
      </c>
      <c r="C176" s="27">
        <v>474</v>
      </c>
      <c r="D176" s="28">
        <v>87183572</v>
      </c>
      <c r="E176" s="26">
        <v>1114</v>
      </c>
    </row>
    <row r="177" spans="1:5">
      <c r="A177" s="26">
        <v>2023</v>
      </c>
      <c r="B177" s="26" t="s">
        <v>43</v>
      </c>
      <c r="C177" s="27" t="s">
        <v>73</v>
      </c>
      <c r="D177" s="28">
        <v>36452727900</v>
      </c>
      <c r="E177" s="26">
        <v>2771</v>
      </c>
    </row>
    <row r="178" spans="1:5">
      <c r="A178" s="26">
        <v>2023</v>
      </c>
      <c r="B178" s="26" t="s">
        <v>45</v>
      </c>
      <c r="C178" s="27">
        <v>135.55600000000001</v>
      </c>
      <c r="D178" s="28">
        <v>1238339740</v>
      </c>
      <c r="E178" s="26">
        <v>509</v>
      </c>
    </row>
    <row r="179" spans="1:5">
      <c r="A179" s="26">
        <v>2023</v>
      </c>
      <c r="B179" s="26" t="s">
        <v>58</v>
      </c>
      <c r="C179" s="27">
        <v>22.417000000000002</v>
      </c>
      <c r="D179" s="28">
        <v>17191650</v>
      </c>
      <c r="E179" s="26">
        <v>3</v>
      </c>
    </row>
    <row r="180" spans="1:5">
      <c r="A180" s="26">
        <v>2023</v>
      </c>
      <c r="B180" s="26" t="s">
        <v>46</v>
      </c>
      <c r="C180" s="27">
        <v>516</v>
      </c>
      <c r="D180" s="28">
        <v>195499493</v>
      </c>
      <c r="E180" s="26">
        <v>1322</v>
      </c>
    </row>
    <row r="181" spans="1:5">
      <c r="A181" s="26">
        <v>2023</v>
      </c>
      <c r="B181" s="26" t="s">
        <v>74</v>
      </c>
      <c r="C181" s="27">
        <v>1050609</v>
      </c>
      <c r="D181" s="28">
        <v>71190250</v>
      </c>
      <c r="E181" s="26">
        <v>51</v>
      </c>
    </row>
    <row r="182" spans="1:5">
      <c r="A182" s="26">
        <v>2023</v>
      </c>
      <c r="B182" s="26" t="s">
        <v>59</v>
      </c>
      <c r="C182" s="27">
        <v>52.783999999999999</v>
      </c>
      <c r="D182" s="28">
        <v>6201759760</v>
      </c>
      <c r="E182" s="26">
        <v>1087</v>
      </c>
    </row>
    <row r="183" spans="1:5">
      <c r="A183" s="26">
        <v>2023</v>
      </c>
      <c r="B183" s="26" t="s">
        <v>47</v>
      </c>
      <c r="C183" s="27">
        <v>9.7420000000000009</v>
      </c>
      <c r="D183" s="28">
        <v>1949399365</v>
      </c>
      <c r="E183" s="26">
        <v>1823</v>
      </c>
    </row>
    <row r="184" spans="1:5">
      <c r="A184" s="26">
        <v>2023</v>
      </c>
      <c r="B184" s="26" t="s">
        <v>12</v>
      </c>
      <c r="C184" s="27">
        <v>437.53399999999999</v>
      </c>
      <c r="D184" s="28">
        <v>1094949780</v>
      </c>
      <c r="E184" s="26">
        <v>131</v>
      </c>
    </row>
    <row r="185" spans="1:5">
      <c r="A185" s="26">
        <v>2023</v>
      </c>
      <c r="B185" s="26" t="s">
        <v>75</v>
      </c>
      <c r="C185" s="27">
        <v>340.94299999999998</v>
      </c>
      <c r="D185" s="28">
        <v>2247519370</v>
      </c>
      <c r="E185" s="26">
        <v>218</v>
      </c>
    </row>
    <row r="186" spans="1:5">
      <c r="A186" s="26">
        <v>2023</v>
      </c>
      <c r="B186" s="26" t="s">
        <v>48</v>
      </c>
      <c r="C186" s="27">
        <v>460.19299999999998</v>
      </c>
      <c r="D186" s="28">
        <v>100513604790</v>
      </c>
      <c r="E186" s="26">
        <v>1801</v>
      </c>
    </row>
    <row r="187" spans="1:5">
      <c r="A187" s="26">
        <v>2023</v>
      </c>
      <c r="B187" s="26" t="s">
        <v>60</v>
      </c>
      <c r="C187" s="27">
        <v>19.332999999999998</v>
      </c>
      <c r="D187" s="28">
        <v>3532163530</v>
      </c>
      <c r="E187" s="26">
        <v>934</v>
      </c>
    </row>
    <row r="188" spans="1:5">
      <c r="A188" s="26">
        <v>2023</v>
      </c>
      <c r="B188" s="26" t="s">
        <v>61</v>
      </c>
      <c r="C188" s="27">
        <v>476.053</v>
      </c>
      <c r="D188" s="28">
        <v>3509268570</v>
      </c>
      <c r="E188" s="26">
        <v>127</v>
      </c>
    </row>
    <row r="189" spans="1:5">
      <c r="A189" s="26">
        <v>2023</v>
      </c>
      <c r="B189" s="26" t="s">
        <v>76</v>
      </c>
      <c r="C189" s="27">
        <v>200.745</v>
      </c>
      <c r="D189" s="28">
        <v>2753816210</v>
      </c>
      <c r="E189" s="26">
        <v>58</v>
      </c>
    </row>
    <row r="190" spans="1:5">
      <c r="A190" s="26">
        <v>2023</v>
      </c>
      <c r="B190" s="26" t="s">
        <v>62</v>
      </c>
      <c r="C190" s="27">
        <v>111.282</v>
      </c>
      <c r="D190" s="28">
        <v>4718541260</v>
      </c>
      <c r="E190" s="26">
        <v>340</v>
      </c>
    </row>
    <row r="191" spans="1:5">
      <c r="A191" s="26">
        <v>2023</v>
      </c>
      <c r="B191" s="26" t="s">
        <v>49</v>
      </c>
      <c r="C191" s="27">
        <v>299.80700000000002</v>
      </c>
      <c r="D191" s="28">
        <v>4050786380</v>
      </c>
      <c r="E191" s="26">
        <v>498</v>
      </c>
    </row>
    <row r="192" spans="1:5">
      <c r="A192" s="26">
        <v>2023</v>
      </c>
      <c r="B192" s="26" t="s">
        <v>63</v>
      </c>
      <c r="C192" s="27">
        <v>36.213999999999999</v>
      </c>
      <c r="D192" s="28">
        <v>3417951080</v>
      </c>
      <c r="E192" s="26">
        <v>1010</v>
      </c>
    </row>
    <row r="193" spans="1:5">
      <c r="A193" s="26">
        <v>2023</v>
      </c>
      <c r="B193" s="26" t="s">
        <v>50</v>
      </c>
      <c r="C193" s="27">
        <v>43.015000000000001</v>
      </c>
      <c r="D193" s="28">
        <v>6256965450</v>
      </c>
      <c r="E193" s="26">
        <v>2431</v>
      </c>
    </row>
    <row r="194" spans="1:5">
      <c r="A194" s="26">
        <v>2023</v>
      </c>
      <c r="B194" s="26" t="s">
        <v>64</v>
      </c>
      <c r="C194" s="27">
        <v>43.85</v>
      </c>
      <c r="D194" s="28">
        <v>2978662820</v>
      </c>
      <c r="E194" s="26">
        <v>374</v>
      </c>
    </row>
    <row r="195" spans="1:5">
      <c r="A195" s="26">
        <v>2023</v>
      </c>
      <c r="B195" s="26" t="s">
        <v>51</v>
      </c>
      <c r="C195" s="27">
        <v>87.942999999999998</v>
      </c>
      <c r="D195" s="28">
        <v>9312815720</v>
      </c>
      <c r="E195" s="26">
        <v>5220</v>
      </c>
    </row>
    <row r="196" spans="1:5">
      <c r="A196" s="26">
        <v>2023</v>
      </c>
      <c r="B196" s="26" t="s">
        <v>65</v>
      </c>
      <c r="C196" s="27">
        <v>160.35499999999999</v>
      </c>
      <c r="D196" s="28">
        <v>2316241370</v>
      </c>
      <c r="E196" s="26">
        <v>94</v>
      </c>
    </row>
    <row r="197" spans="1:5">
      <c r="A197" s="26">
        <v>2023</v>
      </c>
      <c r="B197" s="26" t="s">
        <v>13</v>
      </c>
      <c r="C197" s="27">
        <v>688.62800000000004</v>
      </c>
      <c r="D197" s="28">
        <v>844504160</v>
      </c>
      <c r="E197" s="26">
        <v>262</v>
      </c>
    </row>
    <row r="198" spans="1:5">
      <c r="A198" s="26">
        <v>2023</v>
      </c>
      <c r="B198" s="26" t="s">
        <v>52</v>
      </c>
      <c r="C198" s="27">
        <v>22.259</v>
      </c>
      <c r="D198" s="28">
        <v>5395629140</v>
      </c>
      <c r="E198" s="26">
        <v>810</v>
      </c>
    </row>
    <row r="199" spans="1:5">
      <c r="A199" s="26">
        <v>2023</v>
      </c>
      <c r="B199" s="26" t="s">
        <v>36</v>
      </c>
      <c r="C199" s="27">
        <v>629.17999999999995</v>
      </c>
      <c r="D199" s="28">
        <v>977068890</v>
      </c>
      <c r="E199" s="26">
        <v>140</v>
      </c>
    </row>
    <row r="200" spans="1:5">
      <c r="A200" s="26">
        <v>2023</v>
      </c>
      <c r="B200" s="26" t="s">
        <v>77</v>
      </c>
      <c r="C200" s="27">
        <v>22.66</v>
      </c>
      <c r="D200" s="28">
        <v>6081616760</v>
      </c>
      <c r="E200" s="26">
        <v>8</v>
      </c>
    </row>
    <row r="201" spans="1:5">
      <c r="A201" s="26">
        <v>2023</v>
      </c>
      <c r="B201" s="26" t="s">
        <v>66</v>
      </c>
      <c r="C201" s="27">
        <v>26.702999999999999</v>
      </c>
      <c r="D201" s="28">
        <v>169605852420</v>
      </c>
      <c r="E201" s="26">
        <v>28165</v>
      </c>
    </row>
    <row r="202" spans="1:5">
      <c r="A202" s="26">
        <v>2023</v>
      </c>
      <c r="B202" s="26" t="s">
        <v>78</v>
      </c>
      <c r="C202" s="27">
        <v>19.657</v>
      </c>
      <c r="D202" s="28">
        <v>180352500</v>
      </c>
      <c r="E202" s="26">
        <v>60</v>
      </c>
    </row>
    <row r="203" spans="1:5">
      <c r="A203" s="26">
        <v>2023</v>
      </c>
      <c r="B203" s="26" t="s">
        <v>14</v>
      </c>
      <c r="C203" s="27">
        <v>153.608</v>
      </c>
      <c r="D203" s="28">
        <v>2489102920</v>
      </c>
      <c r="E203" s="26">
        <v>1035</v>
      </c>
    </row>
    <row r="204" spans="1:5">
      <c r="A204" s="26">
        <v>2023</v>
      </c>
      <c r="B204" s="26" t="s">
        <v>67</v>
      </c>
      <c r="C204" s="27">
        <v>48.838999999999999</v>
      </c>
      <c r="D204" s="28">
        <v>4059907730</v>
      </c>
      <c r="E204" s="26">
        <v>588</v>
      </c>
    </row>
    <row r="205" spans="1:5">
      <c r="A205" s="26">
        <v>2023</v>
      </c>
      <c r="B205" s="26" t="s">
        <v>53</v>
      </c>
      <c r="C205" s="27">
        <v>25.219000000000001</v>
      </c>
      <c r="D205" s="28">
        <v>2580987570</v>
      </c>
      <c r="E205" s="26">
        <v>268</v>
      </c>
    </row>
    <row r="206" spans="1:5">
      <c r="A206" s="26">
        <v>2023</v>
      </c>
      <c r="B206" s="26" t="s">
        <v>68</v>
      </c>
      <c r="C206" s="27">
        <v>24.233000000000001</v>
      </c>
      <c r="D206" s="28">
        <v>10317288160</v>
      </c>
      <c r="E206" s="26">
        <v>393</v>
      </c>
    </row>
    <row r="207" spans="1:5">
      <c r="A207" s="26">
        <v>2023</v>
      </c>
      <c r="B207" s="26" t="s">
        <v>79</v>
      </c>
      <c r="C207" s="27">
        <v>797.00599999999997</v>
      </c>
      <c r="D207" s="28">
        <v>147484360</v>
      </c>
      <c r="E207" s="26">
        <v>101</v>
      </c>
    </row>
    <row r="208" spans="1:5">
      <c r="A208" s="26">
        <v>2023</v>
      </c>
      <c r="B208" s="26" t="s">
        <v>80</v>
      </c>
      <c r="C208" s="27">
        <v>3382015</v>
      </c>
      <c r="D208" s="28">
        <v>33820150</v>
      </c>
      <c r="E208" s="26">
        <v>10</v>
      </c>
    </row>
    <row r="209" spans="1:5">
      <c r="A209" s="26">
        <v>2023</v>
      </c>
      <c r="B209" s="26" t="s">
        <v>54</v>
      </c>
      <c r="C209" s="27">
        <v>270.57799999999997</v>
      </c>
      <c r="D209" s="28">
        <v>4620696960</v>
      </c>
      <c r="E209" s="26">
        <v>283</v>
      </c>
    </row>
    <row r="210" spans="1:5">
      <c r="A210" s="26">
        <v>2023</v>
      </c>
      <c r="B210" s="26" t="s">
        <v>55</v>
      </c>
      <c r="C210" s="27">
        <v>54.639000000000003</v>
      </c>
      <c r="D210" s="28">
        <v>3561471950</v>
      </c>
      <c r="E210" s="26">
        <v>601</v>
      </c>
    </row>
    <row r="211" spans="1:5">
      <c r="A211" s="26">
        <v>2023</v>
      </c>
      <c r="B211" s="26" t="s">
        <v>69</v>
      </c>
      <c r="C211" s="27">
        <v>178.03399999999999</v>
      </c>
      <c r="D211" s="28">
        <v>2071895410</v>
      </c>
      <c r="E211" s="26">
        <v>267</v>
      </c>
    </row>
    <row r="212" spans="1:5">
      <c r="A212" s="26">
        <v>2023</v>
      </c>
      <c r="B212" s="26" t="s">
        <v>81</v>
      </c>
      <c r="C212" s="28">
        <v>1681120</v>
      </c>
      <c r="D212" s="28">
        <v>5274842950</v>
      </c>
      <c r="E212" s="26">
        <v>1579</v>
      </c>
    </row>
    <row r="213" spans="1:5">
      <c r="A213" s="26">
        <v>2024</v>
      </c>
      <c r="B213" s="26" t="s">
        <v>5</v>
      </c>
      <c r="C213" s="27">
        <v>734.726</v>
      </c>
      <c r="D213" s="28">
        <v>7216498720</v>
      </c>
      <c r="E213" s="26">
        <v>592</v>
      </c>
    </row>
    <row r="214" spans="1:5">
      <c r="A214" s="26">
        <v>2024</v>
      </c>
      <c r="B214" s="26" t="s">
        <v>7</v>
      </c>
      <c r="C214" s="27">
        <v>638.274</v>
      </c>
      <c r="D214" s="28">
        <v>5723257800</v>
      </c>
      <c r="E214" s="26">
        <v>640</v>
      </c>
    </row>
    <row r="215" spans="1:5">
      <c r="A215" s="26">
        <v>2024</v>
      </c>
      <c r="B215" s="26" t="s">
        <v>9</v>
      </c>
      <c r="C215" s="27">
        <v>131.321</v>
      </c>
      <c r="D215" s="28">
        <v>4433709120</v>
      </c>
      <c r="E215" s="26">
        <v>82</v>
      </c>
    </row>
    <row r="216" spans="1:5">
      <c r="A216" s="26">
        <v>2024</v>
      </c>
      <c r="B216" s="26" t="s">
        <v>70</v>
      </c>
      <c r="C216" s="28">
        <v>1508809</v>
      </c>
      <c r="D216" s="28">
        <v>455244200</v>
      </c>
      <c r="E216" s="26">
        <v>171</v>
      </c>
    </row>
    <row r="217" spans="1:5">
      <c r="A217" s="26">
        <v>2024</v>
      </c>
      <c r="B217" s="26" t="s">
        <v>10</v>
      </c>
      <c r="C217" s="27">
        <v>208.15799999999999</v>
      </c>
      <c r="D217" s="28">
        <v>4483244180</v>
      </c>
      <c r="E217" s="26">
        <v>29</v>
      </c>
    </row>
    <row r="218" spans="1:5">
      <c r="A218" s="26">
        <v>2024</v>
      </c>
      <c r="B218" s="26" t="s">
        <v>71</v>
      </c>
      <c r="C218" s="27">
        <v>560.79</v>
      </c>
      <c r="D218" s="28">
        <v>497493300</v>
      </c>
      <c r="E218" s="26">
        <v>2</v>
      </c>
    </row>
    <row r="219" spans="1:5">
      <c r="A219" s="26">
        <v>2024</v>
      </c>
      <c r="B219" s="26" t="s">
        <v>72</v>
      </c>
      <c r="C219" s="27">
        <v>514.16800000000001</v>
      </c>
      <c r="D219" s="28">
        <v>613746920</v>
      </c>
      <c r="E219" s="26">
        <v>16</v>
      </c>
    </row>
    <row r="220" spans="1:5">
      <c r="A220" s="26">
        <v>2024</v>
      </c>
      <c r="B220" s="26" t="s">
        <v>40</v>
      </c>
      <c r="C220" s="27">
        <v>6.867</v>
      </c>
      <c r="D220" s="28">
        <v>59288880</v>
      </c>
      <c r="E220" s="26">
        <v>46</v>
      </c>
    </row>
    <row r="221" spans="1:5">
      <c r="A221" s="26">
        <v>2024</v>
      </c>
      <c r="B221" s="26" t="s">
        <v>41</v>
      </c>
      <c r="C221" s="27">
        <v>13.268000000000001</v>
      </c>
      <c r="D221" s="28">
        <v>2643640</v>
      </c>
      <c r="E221" s="26">
        <v>15</v>
      </c>
    </row>
    <row r="222" spans="1:5">
      <c r="A222" s="26">
        <v>2024</v>
      </c>
      <c r="B222" s="26" t="s">
        <v>42</v>
      </c>
      <c r="C222" s="27">
        <v>441</v>
      </c>
      <c r="D222" s="28">
        <v>14837795</v>
      </c>
      <c r="E222" s="26">
        <v>57</v>
      </c>
    </row>
    <row r="223" spans="1:5">
      <c r="A223" s="26">
        <v>2024</v>
      </c>
      <c r="B223" s="26" t="s">
        <v>43</v>
      </c>
      <c r="C223" s="28">
        <v>2023516</v>
      </c>
      <c r="D223" s="28">
        <v>9233018820</v>
      </c>
      <c r="E223" s="26">
        <v>409</v>
      </c>
    </row>
    <row r="224" spans="1:5">
      <c r="A224" s="26">
        <v>2024</v>
      </c>
      <c r="B224" s="26" t="s">
        <v>45</v>
      </c>
      <c r="C224" s="27">
        <v>122.139</v>
      </c>
      <c r="D224" s="28">
        <v>111302620</v>
      </c>
      <c r="E224" s="26">
        <v>71</v>
      </c>
    </row>
    <row r="225" spans="1:5">
      <c r="A225" s="26">
        <v>2024</v>
      </c>
      <c r="B225" s="26" t="s">
        <v>46</v>
      </c>
      <c r="C225" s="27">
        <v>413</v>
      </c>
      <c r="D225" s="28">
        <v>320700855</v>
      </c>
      <c r="E225" s="26">
        <v>210</v>
      </c>
    </row>
    <row r="226" spans="1:5">
      <c r="A226" s="26">
        <v>2024</v>
      </c>
      <c r="B226" s="26" t="s">
        <v>74</v>
      </c>
      <c r="C226" s="27" t="s">
        <v>82</v>
      </c>
      <c r="D226" s="28">
        <v>18568080</v>
      </c>
      <c r="E226" s="26">
        <v>11</v>
      </c>
    </row>
    <row r="227" spans="1:5">
      <c r="A227" s="26">
        <v>2024</v>
      </c>
      <c r="B227" s="26" t="s">
        <v>59</v>
      </c>
      <c r="C227" s="27">
        <v>46.63</v>
      </c>
      <c r="D227" s="28">
        <v>142507200</v>
      </c>
      <c r="E227" s="26">
        <v>84</v>
      </c>
    </row>
    <row r="228" spans="1:5">
      <c r="A228" s="26">
        <v>2024</v>
      </c>
      <c r="B228" s="26" t="s">
        <v>47</v>
      </c>
      <c r="C228" s="27">
        <v>9.2799999999999994</v>
      </c>
      <c r="D228" s="28">
        <v>50880950</v>
      </c>
      <c r="E228" s="26">
        <v>183</v>
      </c>
    </row>
    <row r="229" spans="1:5">
      <c r="A229" s="26">
        <v>2024</v>
      </c>
      <c r="B229" s="26" t="s">
        <v>12</v>
      </c>
      <c r="C229" s="27">
        <v>541.25199999999995</v>
      </c>
      <c r="D229" s="28">
        <v>23706080</v>
      </c>
      <c r="E229" s="26">
        <v>10</v>
      </c>
    </row>
    <row r="230" spans="1:5">
      <c r="A230" s="26">
        <v>2024</v>
      </c>
      <c r="B230" s="26" t="s">
        <v>75</v>
      </c>
      <c r="C230" s="27">
        <v>304.95</v>
      </c>
      <c r="D230" s="28">
        <v>12554520</v>
      </c>
      <c r="E230" s="26">
        <v>16</v>
      </c>
    </row>
    <row r="231" spans="1:5">
      <c r="A231" s="26">
        <v>2024</v>
      </c>
      <c r="B231" s="26" t="s">
        <v>48</v>
      </c>
      <c r="C231" s="27">
        <v>426.18</v>
      </c>
      <c r="D231" s="28">
        <v>3824731600</v>
      </c>
      <c r="E231" s="26">
        <v>174</v>
      </c>
    </row>
    <row r="232" spans="1:5">
      <c r="A232" s="26">
        <v>2024</v>
      </c>
      <c r="B232" s="26" t="s">
        <v>60</v>
      </c>
      <c r="C232" s="27">
        <v>14.715</v>
      </c>
      <c r="D232" s="28">
        <v>743320200</v>
      </c>
      <c r="E232" s="26">
        <v>382</v>
      </c>
    </row>
    <row r="233" spans="1:5">
      <c r="A233" s="26">
        <v>2024</v>
      </c>
      <c r="B233" s="26" t="s">
        <v>61</v>
      </c>
      <c r="C233" s="27">
        <v>481.29199999999997</v>
      </c>
      <c r="D233" s="28">
        <v>4793300</v>
      </c>
      <c r="E233" s="26">
        <v>5</v>
      </c>
    </row>
    <row r="234" spans="1:5">
      <c r="A234" s="26">
        <v>2024</v>
      </c>
      <c r="B234" s="26" t="s">
        <v>76</v>
      </c>
      <c r="C234" s="27">
        <v>208.21600000000001</v>
      </c>
      <c r="D234" s="28">
        <v>877484080</v>
      </c>
      <c r="E234" s="26">
        <v>24</v>
      </c>
    </row>
    <row r="235" spans="1:5">
      <c r="A235" s="26">
        <v>2024</v>
      </c>
      <c r="B235" s="26" t="s">
        <v>62</v>
      </c>
      <c r="C235" s="27">
        <v>80.793999999999997</v>
      </c>
      <c r="D235" s="28">
        <v>94547060</v>
      </c>
      <c r="E235" s="26">
        <v>53</v>
      </c>
    </row>
    <row r="236" spans="1:5">
      <c r="A236" s="26">
        <v>2024</v>
      </c>
      <c r="B236" s="26" t="s">
        <v>49</v>
      </c>
      <c r="C236" s="27">
        <v>299.81099999999998</v>
      </c>
      <c r="D236" s="28">
        <v>157773600</v>
      </c>
      <c r="E236" s="26">
        <v>83</v>
      </c>
    </row>
    <row r="237" spans="1:5">
      <c r="A237" s="26">
        <v>2024</v>
      </c>
      <c r="B237" s="26" t="s">
        <v>63</v>
      </c>
      <c r="C237" s="27">
        <v>32.506</v>
      </c>
      <c r="D237" s="28">
        <v>200830140</v>
      </c>
      <c r="E237" s="26">
        <v>105</v>
      </c>
    </row>
    <row r="238" spans="1:5">
      <c r="A238" s="26">
        <v>2024</v>
      </c>
      <c r="B238" s="26" t="s">
        <v>50</v>
      </c>
      <c r="C238" s="27">
        <v>43.564999999999998</v>
      </c>
      <c r="D238" s="28">
        <v>213590100</v>
      </c>
      <c r="E238" s="26">
        <v>253</v>
      </c>
    </row>
    <row r="239" spans="1:5">
      <c r="A239" s="26">
        <v>2024</v>
      </c>
      <c r="B239" s="26" t="s">
        <v>64</v>
      </c>
      <c r="C239" s="27">
        <v>43.188000000000002</v>
      </c>
      <c r="D239" s="28">
        <v>904023240</v>
      </c>
      <c r="E239" s="26">
        <v>53</v>
      </c>
    </row>
    <row r="240" spans="1:5">
      <c r="A240" s="26">
        <v>2024</v>
      </c>
      <c r="B240" s="26" t="s">
        <v>51</v>
      </c>
      <c r="C240" s="27">
        <v>102.598</v>
      </c>
      <c r="D240" s="28">
        <v>1982166940</v>
      </c>
      <c r="E240" s="26">
        <v>796</v>
      </c>
    </row>
    <row r="241" spans="1:5">
      <c r="A241" s="26">
        <v>2024</v>
      </c>
      <c r="B241" s="26" t="s">
        <v>65</v>
      </c>
      <c r="C241" s="27">
        <v>160.172</v>
      </c>
      <c r="D241" s="28">
        <v>882016300</v>
      </c>
      <c r="E241" s="26">
        <v>12</v>
      </c>
    </row>
    <row r="242" spans="1:5">
      <c r="A242" s="26">
        <v>2024</v>
      </c>
      <c r="B242" s="26" t="s">
        <v>13</v>
      </c>
      <c r="C242" s="27">
        <v>631.11599999999999</v>
      </c>
      <c r="D242" s="28">
        <v>11344200</v>
      </c>
      <c r="E242" s="26">
        <v>15</v>
      </c>
    </row>
    <row r="243" spans="1:5">
      <c r="A243" s="26">
        <v>2024</v>
      </c>
      <c r="B243" s="26" t="s">
        <v>52</v>
      </c>
      <c r="C243" s="27">
        <v>20.832999999999998</v>
      </c>
      <c r="D243" s="28">
        <v>951885140</v>
      </c>
      <c r="E243" s="26">
        <v>80</v>
      </c>
    </row>
    <row r="244" spans="1:5">
      <c r="A244" s="26">
        <v>2024</v>
      </c>
      <c r="B244" s="26" t="s">
        <v>36</v>
      </c>
      <c r="C244" s="27">
        <v>661.82399999999996</v>
      </c>
      <c r="D244" s="28">
        <v>25035020</v>
      </c>
      <c r="E244" s="26">
        <v>11</v>
      </c>
    </row>
    <row r="245" spans="1:5">
      <c r="A245" s="26">
        <v>2024</v>
      </c>
      <c r="B245" s="26" t="s">
        <v>77</v>
      </c>
      <c r="C245" s="27">
        <v>22.385999999999999</v>
      </c>
      <c r="D245" s="28">
        <v>1236281780</v>
      </c>
      <c r="E245" s="26">
        <v>10</v>
      </c>
    </row>
    <row r="246" spans="1:5">
      <c r="A246" s="26">
        <v>2024</v>
      </c>
      <c r="B246" s="26" t="s">
        <v>66</v>
      </c>
      <c r="C246" s="27">
        <v>37.463000000000001</v>
      </c>
      <c r="D246" s="28">
        <v>32641047360</v>
      </c>
      <c r="E246" s="26">
        <v>5665</v>
      </c>
    </row>
    <row r="247" spans="1:5">
      <c r="A247" s="26">
        <v>2024</v>
      </c>
      <c r="B247" s="26" t="s">
        <v>78</v>
      </c>
      <c r="C247" s="27">
        <v>17.349</v>
      </c>
      <c r="D247" s="28">
        <v>781714760</v>
      </c>
      <c r="E247" s="26">
        <v>140</v>
      </c>
    </row>
    <row r="248" spans="1:5">
      <c r="A248" s="26">
        <v>2024</v>
      </c>
      <c r="B248" s="26" t="s">
        <v>14</v>
      </c>
      <c r="C248" s="27">
        <v>111.995</v>
      </c>
      <c r="D248" s="28">
        <v>780541320</v>
      </c>
      <c r="E248" s="26">
        <v>315</v>
      </c>
    </row>
    <row r="249" spans="1:5">
      <c r="A249" s="26">
        <v>2024</v>
      </c>
      <c r="B249" s="26" t="s">
        <v>67</v>
      </c>
      <c r="C249" s="27">
        <v>51.692</v>
      </c>
      <c r="D249" s="28">
        <v>576472780</v>
      </c>
      <c r="E249" s="26">
        <v>104</v>
      </c>
    </row>
    <row r="250" spans="1:5">
      <c r="A250" s="26">
        <v>2024</v>
      </c>
      <c r="B250" s="26" t="s">
        <v>53</v>
      </c>
      <c r="C250" s="27">
        <v>24.093</v>
      </c>
      <c r="D250" s="28">
        <v>92917440</v>
      </c>
      <c r="E250" s="26">
        <v>34</v>
      </c>
    </row>
    <row r="251" spans="1:5">
      <c r="A251" s="26">
        <v>2024</v>
      </c>
      <c r="B251" s="26" t="s">
        <v>68</v>
      </c>
      <c r="C251" s="27">
        <v>22.28</v>
      </c>
      <c r="D251" s="28">
        <v>358070020</v>
      </c>
      <c r="E251" s="26">
        <v>36</v>
      </c>
    </row>
    <row r="252" spans="1:5">
      <c r="A252" s="26">
        <v>2024</v>
      </c>
      <c r="B252" s="26" t="s">
        <v>79</v>
      </c>
      <c r="C252" s="27">
        <v>794.57899999999995</v>
      </c>
      <c r="D252" s="28">
        <v>22763000</v>
      </c>
      <c r="E252" s="26">
        <v>16</v>
      </c>
    </row>
    <row r="253" spans="1:5">
      <c r="A253" s="26">
        <v>2024</v>
      </c>
      <c r="B253" s="26" t="s">
        <v>80</v>
      </c>
      <c r="C253" s="27">
        <v>3703500</v>
      </c>
      <c r="D253" s="28">
        <v>3703500</v>
      </c>
      <c r="E253" s="26">
        <v>1</v>
      </c>
    </row>
    <row r="254" spans="1:5">
      <c r="A254" s="26">
        <v>2024</v>
      </c>
      <c r="B254" s="26" t="s">
        <v>54</v>
      </c>
      <c r="C254" s="27">
        <v>177.58600000000001</v>
      </c>
      <c r="D254" s="28">
        <v>445635940</v>
      </c>
      <c r="E254" s="26">
        <v>141</v>
      </c>
    </row>
    <row r="255" spans="1:5">
      <c r="A255" s="26">
        <v>2024</v>
      </c>
      <c r="B255" s="26" t="s">
        <v>55</v>
      </c>
      <c r="C255" s="27">
        <v>56</v>
      </c>
      <c r="D255" s="28">
        <v>78183580</v>
      </c>
      <c r="E255" s="26">
        <v>89</v>
      </c>
    </row>
    <row r="256" spans="1:5">
      <c r="A256" s="26">
        <v>2024</v>
      </c>
      <c r="B256" s="26" t="s">
        <v>69</v>
      </c>
      <c r="C256" s="27">
        <v>263.41199999999998</v>
      </c>
      <c r="D256" s="28">
        <v>58354680</v>
      </c>
      <c r="E256" s="26">
        <v>37</v>
      </c>
    </row>
    <row r="257" spans="1:5">
      <c r="A257" s="26">
        <v>2024</v>
      </c>
      <c r="B257" s="26" t="s">
        <v>81</v>
      </c>
      <c r="C257" s="27">
        <v>1812112</v>
      </c>
      <c r="D257" s="28">
        <v>1432188500</v>
      </c>
      <c r="E257" s="26">
        <v>352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B43E5-959B-4F09-82C9-D374F08872A6}">
  <sheetPr>
    <tabColor rgb="FFFFFF00"/>
  </sheetPr>
  <dimension ref="B2:AC31"/>
  <sheetViews>
    <sheetView zoomScale="95" zoomScaleNormal="70" workbookViewId="0">
      <selection activeCell="N9" sqref="N9"/>
    </sheetView>
  </sheetViews>
  <sheetFormatPr defaultColWidth="11.42578125" defaultRowHeight="15"/>
  <cols>
    <col min="19" max="20" width="13.5703125" bestFit="1" customWidth="1"/>
  </cols>
  <sheetData>
    <row r="2" spans="2:29">
      <c r="B2" s="3"/>
      <c r="C2" s="168" t="s">
        <v>158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Q2" s="242" t="s">
        <v>197</v>
      </c>
      <c r="R2" s="243"/>
      <c r="S2" s="243"/>
      <c r="T2" s="243"/>
      <c r="U2" s="66"/>
      <c r="V2" s="66"/>
      <c r="W2" s="66"/>
      <c r="X2" s="66"/>
      <c r="Y2" s="66"/>
      <c r="Z2" s="66"/>
      <c r="AA2" s="66"/>
      <c r="AB2" s="66"/>
      <c r="AC2" s="67"/>
    </row>
    <row r="3" spans="2:29">
      <c r="B3" s="3"/>
      <c r="C3" s="4">
        <v>2010</v>
      </c>
      <c r="D3" s="4">
        <v>2011</v>
      </c>
      <c r="E3" s="4">
        <v>2012</v>
      </c>
      <c r="F3" s="4">
        <v>2013</v>
      </c>
      <c r="G3" s="4">
        <v>2014</v>
      </c>
      <c r="H3" s="4">
        <v>2015</v>
      </c>
      <c r="I3" s="4">
        <v>2016</v>
      </c>
      <c r="J3" s="4">
        <v>2017</v>
      </c>
      <c r="K3" s="4">
        <v>2018</v>
      </c>
      <c r="L3" s="4">
        <v>2019</v>
      </c>
      <c r="M3" s="4">
        <v>2020</v>
      </c>
      <c r="N3" s="4">
        <v>2021</v>
      </c>
      <c r="O3" s="4">
        <v>2022</v>
      </c>
      <c r="Q3" s="17" t="s">
        <v>85</v>
      </c>
      <c r="R3" s="2" t="s">
        <v>148</v>
      </c>
      <c r="S3" s="2" t="s">
        <v>123</v>
      </c>
      <c r="T3" s="2" t="s">
        <v>124</v>
      </c>
      <c r="AC3" s="68"/>
    </row>
    <row r="4" spans="2:29">
      <c r="B4" s="4">
        <v>1</v>
      </c>
      <c r="C4" s="11">
        <f>+IFERROR(AVERAGEIFS(Tabla1[Variación6],Tabla1[[Mes ]],$B4,Tabla1[Año],C$3),0)</f>
        <v>0</v>
      </c>
      <c r="D4" s="11">
        <f>+IFERROR(AVERAGEIFS(Tabla1[Variación6],Tabla1[[Mes ]],$B4,Tabla1[Año],D$3),0)</f>
        <v>0</v>
      </c>
      <c r="E4" s="11">
        <f>+AVERAGEIFS(Tabla1[Variación6],Tabla1[[Mes ]],$B4,Tabla1[Año],E$3)</f>
        <v>0</v>
      </c>
      <c r="F4" s="11">
        <f>+AVERAGEIFS(Tabla1[Variación6],Tabla1[[Mes ]],$B4,Tabla1[Año],F$3)</f>
        <v>0</v>
      </c>
      <c r="G4" s="11">
        <f>+AVERAGEIFS(Tabla1[Variación6],Tabla1[[Mes ]],$B4,Tabla1[Año],G$3)</f>
        <v>0</v>
      </c>
      <c r="H4" s="11">
        <f>+AVERAGEIFS(Tabla1[Variación6],Tabla1[[Mes ]],$B4,Tabla1[Año],H$3)</f>
        <v>0</v>
      </c>
      <c r="I4" s="11">
        <f>+AVERAGEIFS(Tabla1[Variación6],Tabla1[[Mes ]],$B4,Tabla1[Año],I$3)</f>
        <v>0</v>
      </c>
      <c r="J4" s="11">
        <f>+AVERAGEIFS(Tabla1[Variación6],Tabla1[[Mes ]],$B4,Tabla1[Año],J$3)</f>
        <v>0</v>
      </c>
      <c r="K4" s="11">
        <f>+AVERAGEIFS(Tabla1[Variación6],Tabla1[[Mes ]],$B4,Tabla1[Año],K$3)</f>
        <v>0</v>
      </c>
      <c r="L4" s="11">
        <f>+AVERAGEIFS(Tabla1[Variación6],Tabla1[[Mes ]],$B4,Tabla1[Año],L$3)</f>
        <v>0</v>
      </c>
      <c r="M4" s="11">
        <f>+AVERAGEIFS(Tabla1[Variación6],Tabla1[[Mes ]],$B4,Tabla1[Año],M$3)</f>
        <v>0</v>
      </c>
      <c r="N4" s="11">
        <f>+AVERAGEIFS(Tabla1[Variación6],Tabla1[[Mes ]],$B4,Tabla1[Año],N$3)</f>
        <v>0</v>
      </c>
      <c r="O4" s="11">
        <f>+AVERAGEIFS(Tabla1[Variación6],Tabla1[[Mes ]],$B4,Tabla1[Año],O$3)</f>
        <v>-2.0700516221354389E-3</v>
      </c>
      <c r="Q4" s="17">
        <v>2010</v>
      </c>
      <c r="R4" s="16" cm="1">
        <f t="array" ref="R4:R16">+TRANSPOSE(C16:O16)</f>
        <v>0</v>
      </c>
      <c r="S4" s="1"/>
      <c r="T4" s="1"/>
      <c r="AC4" s="68"/>
    </row>
    <row r="5" spans="2:29">
      <c r="B5" s="4">
        <v>2</v>
      </c>
      <c r="C5" s="11">
        <f>+IFERROR(AVERAGEIFS(Tabla1[Variación6],Tabla1[[Mes ]],$B5,Tabla1[Año],C$3),0)</f>
        <v>0</v>
      </c>
      <c r="D5" s="11">
        <f>+IFERROR(AVERAGEIFS(Tabla1[Variación6],Tabla1[[Mes ]],$B5,Tabla1[Año],D$3),0)</f>
        <v>0</v>
      </c>
      <c r="E5" s="11">
        <f>+AVERAGEIFS(Tabla1[Variación6],Tabla1[[Mes ]],$B5,Tabla1[Año],E$3)</f>
        <v>0</v>
      </c>
      <c r="F5" s="11">
        <f>+AVERAGEIFS(Tabla1[Variación6],Tabla1[[Mes ]],$B5,Tabla1[Año],F$3)</f>
        <v>0</v>
      </c>
      <c r="G5" s="11">
        <f>+AVERAGEIFS(Tabla1[Variación6],Tabla1[[Mes ]],$B5,Tabla1[Año],G$3)</f>
        <v>0</v>
      </c>
      <c r="H5" s="11">
        <f>+AVERAGEIFS(Tabla1[Variación6],Tabla1[[Mes ]],$B5,Tabla1[Año],H$3)</f>
        <v>0</v>
      </c>
      <c r="I5" s="11">
        <f>+AVERAGEIFS(Tabla1[Variación6],Tabla1[[Mes ]],$B5,Tabla1[Año],I$3)</f>
        <v>0</v>
      </c>
      <c r="J5" s="11">
        <f>+AVERAGEIFS(Tabla1[Variación6],Tabla1[[Mes ]],$B5,Tabla1[Año],J$3)</f>
        <v>0</v>
      </c>
      <c r="K5" s="11">
        <f>+AVERAGEIFS(Tabla1[Variación6],Tabla1[[Mes ]],$B5,Tabla1[Año],K$3)</f>
        <v>0</v>
      </c>
      <c r="L5" s="11">
        <f>+AVERAGEIFS(Tabla1[Variación6],Tabla1[[Mes ]],$B5,Tabla1[Año],L$3)</f>
        <v>0</v>
      </c>
      <c r="M5" s="11">
        <f>+AVERAGEIFS(Tabla1[Variación6],Tabla1[[Mes ]],$B5,Tabla1[Año],M$3)</f>
        <v>0</v>
      </c>
      <c r="N5" s="11">
        <f>+AVERAGEIFS(Tabla1[Variación6],Tabla1[[Mes ]],$B5,Tabla1[Año],N$3)</f>
        <v>0</v>
      </c>
      <c r="O5" s="11">
        <f>+AVERAGEIFS(Tabla1[Variación6],Tabla1[[Mes ]],$B5,Tabla1[Año],O$3)</f>
        <v>-1.2294545601924706E-3</v>
      </c>
      <c r="Q5" s="17">
        <v>2011</v>
      </c>
      <c r="R5" s="16">
        <v>0</v>
      </c>
      <c r="S5" s="1"/>
      <c r="T5" s="1"/>
      <c r="AC5" s="68"/>
    </row>
    <row r="6" spans="2:29">
      <c r="B6" s="4">
        <v>3</v>
      </c>
      <c r="C6" s="11">
        <f>+IFERROR(AVERAGEIFS(Tabla1[Variación6],Tabla1[[Mes ]],$B6,Tabla1[Año],C$3),0)</f>
        <v>0</v>
      </c>
      <c r="D6" s="11">
        <f>+IFERROR(AVERAGEIFS(Tabla1[Variación6],Tabla1[[Mes ]],$B6,Tabla1[Año],D$3),0)</f>
        <v>0</v>
      </c>
      <c r="E6" s="11">
        <f>+AVERAGEIFS(Tabla1[Variación6],Tabla1[[Mes ]],$B6,Tabla1[Año],E$3)</f>
        <v>0</v>
      </c>
      <c r="F6" s="11">
        <f>+AVERAGEIFS(Tabla1[Variación6],Tabla1[[Mes ]],$B6,Tabla1[Año],F$3)</f>
        <v>0</v>
      </c>
      <c r="G6" s="11">
        <f>+AVERAGEIFS(Tabla1[Variación6],Tabla1[[Mes ]],$B6,Tabla1[Año],G$3)</f>
        <v>0</v>
      </c>
      <c r="H6" s="11">
        <f>+AVERAGEIFS(Tabla1[Variación6],Tabla1[[Mes ]],$B6,Tabla1[Año],H$3)</f>
        <v>0</v>
      </c>
      <c r="I6" s="11">
        <f>+AVERAGEIFS(Tabla1[Variación6],Tabla1[[Mes ]],$B6,Tabla1[Año],I$3)</f>
        <v>0</v>
      </c>
      <c r="J6" s="11">
        <f>+AVERAGEIFS(Tabla1[Variación6],Tabla1[[Mes ]],$B6,Tabla1[Año],J$3)</f>
        <v>0</v>
      </c>
      <c r="K6" s="11">
        <f>+AVERAGEIFS(Tabla1[Variación6],Tabla1[[Mes ]],$B6,Tabla1[Año],K$3)</f>
        <v>0</v>
      </c>
      <c r="L6" s="11">
        <f>+AVERAGEIFS(Tabla1[Variación6],Tabla1[[Mes ]],$B6,Tabla1[Año],L$3)</f>
        <v>0</v>
      </c>
      <c r="M6" s="11">
        <f>+AVERAGEIFS(Tabla1[Variación6],Tabla1[[Mes ]],$B6,Tabla1[Año],M$3)</f>
        <v>0</v>
      </c>
      <c r="N6" s="11">
        <f>+AVERAGEIFS(Tabla1[Variación6],Tabla1[[Mes ]],$B6,Tabla1[Año],N$3)</f>
        <v>0</v>
      </c>
      <c r="O6" s="11">
        <f>+AVERAGEIFS(Tabla1[Variación6],Tabla1[[Mes ]],$B6,Tabla1[Año],O$3)</f>
        <v>2.0276612063288802E-3</v>
      </c>
      <c r="Q6" s="17">
        <v>2012</v>
      </c>
      <c r="R6" s="16">
        <v>0</v>
      </c>
      <c r="S6" s="157">
        <f>+AVERAGE(R4:R5)</f>
        <v>0</v>
      </c>
      <c r="T6" s="1"/>
      <c r="AC6" s="68"/>
    </row>
    <row r="7" spans="2:29">
      <c r="B7" s="4">
        <v>4</v>
      </c>
      <c r="C7" s="11">
        <f>+IFERROR(AVERAGEIFS(Tabla1[Variación6],Tabla1[[Mes ]],$B7,Tabla1[Año],C$3),0)</f>
        <v>0</v>
      </c>
      <c r="D7" s="11">
        <f>+IFERROR(AVERAGEIFS(Tabla1[Variación6],Tabla1[[Mes ]],$B7,Tabla1[Año],D$3),0)</f>
        <v>0</v>
      </c>
      <c r="E7" s="11">
        <f>+AVERAGEIFS(Tabla1[Variación6],Tabla1[[Mes ]],$B7,Tabla1[Año],E$3)</f>
        <v>0</v>
      </c>
      <c r="F7" s="11">
        <f>+AVERAGEIFS(Tabla1[Variación6],Tabla1[[Mes ]],$B7,Tabla1[Año],F$3)</f>
        <v>0</v>
      </c>
      <c r="G7" s="11">
        <f>+AVERAGEIFS(Tabla1[Variación6],Tabla1[[Mes ]],$B7,Tabla1[Año],G$3)</f>
        <v>0</v>
      </c>
      <c r="H7" s="11">
        <f>+AVERAGEIFS(Tabla1[Variación6],Tabla1[[Mes ]],$B7,Tabla1[Año],H$3)</f>
        <v>0</v>
      </c>
      <c r="I7" s="11">
        <f>+AVERAGEIFS(Tabla1[Variación6],Tabla1[[Mes ]],$B7,Tabla1[Año],I$3)</f>
        <v>0</v>
      </c>
      <c r="J7" s="11">
        <f>+AVERAGEIFS(Tabla1[Variación6],Tabla1[[Mes ]],$B7,Tabla1[Año],J$3)</f>
        <v>0</v>
      </c>
      <c r="K7" s="11">
        <f>+AVERAGEIFS(Tabla1[Variación6],Tabla1[[Mes ]],$B7,Tabla1[Año],K$3)</f>
        <v>0</v>
      </c>
      <c r="L7" s="11">
        <f>+AVERAGEIFS(Tabla1[Variación6],Tabla1[[Mes ]],$B7,Tabla1[Año],L$3)</f>
        <v>0</v>
      </c>
      <c r="M7" s="11">
        <f>+AVERAGEIFS(Tabla1[Variación6],Tabla1[[Mes ]],$B7,Tabla1[Año],M$3)</f>
        <v>0</v>
      </c>
      <c r="N7" s="11">
        <f>+AVERAGEIFS(Tabla1[Variación6],Tabla1[[Mes ]],$B7,Tabla1[Año],N$3)</f>
        <v>0</v>
      </c>
      <c r="O7" s="11">
        <f>+AVERAGEIFS(Tabla1[Variación6],Tabla1[[Mes ]],$B7,Tabla1[Año],O$3)</f>
        <v>3.3203484053713475E-3</v>
      </c>
      <c r="Q7" s="17">
        <v>2013</v>
      </c>
      <c r="R7" s="16">
        <v>5.700046526222396E-4</v>
      </c>
      <c r="S7" s="157">
        <f t="shared" ref="S7:S17" si="0">+AVERAGE(R5:R6)</f>
        <v>0</v>
      </c>
      <c r="T7" s="157">
        <f t="shared" ref="T7:T17" si="1">+AVERAGE(R4:R6)</f>
        <v>0</v>
      </c>
      <c r="U7" s="158"/>
      <c r="AC7" s="68"/>
    </row>
    <row r="8" spans="2:29">
      <c r="B8" s="4">
        <v>5</v>
      </c>
      <c r="C8" s="11">
        <f>+IFERROR(AVERAGEIFS(Tabla1[Variación6],Tabla1[[Mes ]],$B8,Tabla1[Año],C$3),0)</f>
        <v>0</v>
      </c>
      <c r="D8" s="11">
        <f>+IFERROR(AVERAGEIFS(Tabla1[Variación6],Tabla1[[Mes ]],$B8,Tabla1[Año],D$3),0)</f>
        <v>0</v>
      </c>
      <c r="E8" s="11">
        <f>+AVERAGEIFS(Tabla1[Variación6],Tabla1[[Mes ]],$B8,Tabla1[Año],E$3)</f>
        <v>0</v>
      </c>
      <c r="F8" s="11">
        <f>+AVERAGEIFS(Tabla1[Variación6],Tabla1[[Mes ]],$B8,Tabla1[Año],F$3)</f>
        <v>0</v>
      </c>
      <c r="G8" s="11">
        <f>+AVERAGEIFS(Tabla1[Variación6],Tabla1[[Mes ]],$B8,Tabla1[Año],G$3)</f>
        <v>0</v>
      </c>
      <c r="H8" s="11">
        <f>+AVERAGEIFS(Tabla1[Variación6],Tabla1[[Mes ]],$B8,Tabla1[Año],H$3)</f>
        <v>0</v>
      </c>
      <c r="I8" s="11">
        <f>+AVERAGEIFS(Tabla1[Variación6],Tabla1[[Mes ]],$B8,Tabla1[Año],I$3)</f>
        <v>0</v>
      </c>
      <c r="J8" s="11">
        <f>+AVERAGEIFS(Tabla1[Variación6],Tabla1[[Mes ]],$B8,Tabla1[Año],J$3)</f>
        <v>0</v>
      </c>
      <c r="K8" s="11">
        <f>+AVERAGEIFS(Tabla1[Variación6],Tabla1[[Mes ]],$B8,Tabla1[Año],K$3)</f>
        <v>0</v>
      </c>
      <c r="L8" s="11">
        <f>+AVERAGEIFS(Tabla1[Variación6],Tabla1[[Mes ]],$B8,Tabla1[Año],L$3)</f>
        <v>0</v>
      </c>
      <c r="M8" s="11">
        <f>+AVERAGEIFS(Tabla1[Variación6],Tabla1[[Mes ]],$B8,Tabla1[Año],M$3)</f>
        <v>0</v>
      </c>
      <c r="N8" s="11">
        <f>+AVERAGEIFS(Tabla1[Variación6],Tabla1[[Mes ]],$B8,Tabla1[Año],N$3)</f>
        <v>0</v>
      </c>
      <c r="O8" s="11">
        <f>+AVERAGEIFS(Tabla1[Variación6],Tabla1[[Mes ]],$B8,Tabla1[Año],O$3)</f>
        <v>-2.8054176075003874E-3</v>
      </c>
      <c r="Q8" s="17">
        <v>2014</v>
      </c>
      <c r="R8" s="16">
        <v>0</v>
      </c>
      <c r="S8" s="157">
        <f t="shared" si="0"/>
        <v>2.850023263111198E-4</v>
      </c>
      <c r="T8" s="157">
        <f t="shared" si="1"/>
        <v>1.9000155087407986E-4</v>
      </c>
      <c r="U8" s="158"/>
      <c r="AC8" s="68"/>
    </row>
    <row r="9" spans="2:29">
      <c r="B9" s="4">
        <v>6</v>
      </c>
      <c r="C9" s="11">
        <f>+IFERROR(AVERAGEIFS(Tabla1[Variación6],Tabla1[[Mes ]],$B9,Tabla1[Año],C$3),0)</f>
        <v>0</v>
      </c>
      <c r="D9" s="11">
        <f>+IFERROR(AVERAGEIFS(Tabla1[Variación6],Tabla1[[Mes ]],$B9,Tabla1[Año],D$3),0)</f>
        <v>0</v>
      </c>
      <c r="E9" s="11">
        <f>+AVERAGEIFS(Tabla1[Variación6],Tabla1[[Mes ]],$B9,Tabla1[Año],E$3)</f>
        <v>0</v>
      </c>
      <c r="F9" s="11">
        <f>+AVERAGEIFS(Tabla1[Variación6],Tabla1[[Mes ]],$B9,Tabla1[Año],F$3)</f>
        <v>0</v>
      </c>
      <c r="G9" s="11">
        <f>+AVERAGEIFS(Tabla1[Variación6],Tabla1[[Mes ]],$B9,Tabla1[Año],G$3)</f>
        <v>0</v>
      </c>
      <c r="H9" s="11">
        <f>+AVERAGEIFS(Tabla1[Variación6],Tabla1[[Mes ]],$B9,Tabla1[Año],H$3)</f>
        <v>0</v>
      </c>
      <c r="I9" s="11">
        <f>+AVERAGEIFS(Tabla1[Variación6],Tabla1[[Mes ]],$B9,Tabla1[Año],I$3)</f>
        <v>0</v>
      </c>
      <c r="J9" s="11">
        <f>+AVERAGEIFS(Tabla1[Variación6],Tabla1[[Mes ]],$B9,Tabla1[Año],J$3)</f>
        <v>0</v>
      </c>
      <c r="K9" s="11">
        <f>+AVERAGEIFS(Tabla1[Variación6],Tabla1[[Mes ]],$B9,Tabla1[Año],K$3)</f>
        <v>0</v>
      </c>
      <c r="L9" s="11">
        <f>+AVERAGEIFS(Tabla1[Variación6],Tabla1[[Mes ]],$B9,Tabla1[Año],L$3)</f>
        <v>0</v>
      </c>
      <c r="M9" s="11">
        <f>+AVERAGEIFS(Tabla1[Variación6],Tabla1[[Mes ]],$B9,Tabla1[Año],M$3)</f>
        <v>0</v>
      </c>
      <c r="N9" s="11">
        <f>+AVERAGEIFS(Tabla1[Variación6],Tabla1[[Mes ]],$B9,Tabla1[Año],N$3)</f>
        <v>0</v>
      </c>
      <c r="O9" s="11">
        <f>+AVERAGEIFS(Tabla1[Variación6],Tabla1[[Mes ]],$B9,Tabla1[Año],O$3)</f>
        <v>3.8357868835343688E-3</v>
      </c>
      <c r="Q9" s="17">
        <v>2015</v>
      </c>
      <c r="R9" s="16">
        <v>0</v>
      </c>
      <c r="S9" s="157">
        <f t="shared" si="0"/>
        <v>2.850023263111198E-4</v>
      </c>
      <c r="T9" s="157">
        <f t="shared" si="1"/>
        <v>1.9000155087407986E-4</v>
      </c>
      <c r="U9" s="158"/>
      <c r="AC9" s="68"/>
    </row>
    <row r="10" spans="2:29">
      <c r="B10" s="4">
        <v>7</v>
      </c>
      <c r="C10" s="11">
        <f>+IFERROR(AVERAGEIFS(Tabla1[Variación6],Tabla1[[Mes ]],$B10,Tabla1[Año],C$3),0)</f>
        <v>0</v>
      </c>
      <c r="D10" s="11">
        <f>+IFERROR(AVERAGEIFS(Tabla1[Variación6],Tabla1[[Mes ]],$B10,Tabla1[Año],D$3),0)</f>
        <v>0</v>
      </c>
      <c r="E10" s="11">
        <f>+AVERAGEIFS(Tabla1[Variación6],Tabla1[[Mes ]],$B10,Tabla1[Año],E$3)</f>
        <v>0</v>
      </c>
      <c r="F10" s="11">
        <f>+AVERAGEIFS(Tabla1[Variación6],Tabla1[[Mes ]],$B10,Tabla1[Año],F$3)</f>
        <v>0</v>
      </c>
      <c r="G10" s="11">
        <f>+AVERAGEIFS(Tabla1[Variación6],Tabla1[[Mes ]],$B10,Tabla1[Año],G$3)</f>
        <v>0</v>
      </c>
      <c r="H10" s="11">
        <f>+AVERAGEIFS(Tabla1[Variación6],Tabla1[[Mes ]],$B10,Tabla1[Año],H$3)</f>
        <v>0</v>
      </c>
      <c r="I10" s="11">
        <f>+AVERAGEIFS(Tabla1[Variación6],Tabla1[[Mes ]],$B10,Tabla1[Año],I$3)</f>
        <v>0</v>
      </c>
      <c r="J10" s="11">
        <f>+AVERAGEIFS(Tabla1[Variación6],Tabla1[[Mes ]],$B10,Tabla1[Año],J$3)</f>
        <v>0</v>
      </c>
      <c r="K10" s="11">
        <f>+AVERAGEIFS(Tabla1[Variación6],Tabla1[[Mes ]],$B10,Tabla1[Año],K$3)</f>
        <v>0</v>
      </c>
      <c r="L10" s="11">
        <f>+AVERAGEIFS(Tabla1[Variación6],Tabla1[[Mes ]],$B10,Tabla1[Año],L$3)</f>
        <v>0</v>
      </c>
      <c r="M10" s="11">
        <f>+AVERAGEIFS(Tabla1[Variación6],Tabla1[[Mes ]],$B10,Tabla1[Año],M$3)</f>
        <v>0</v>
      </c>
      <c r="N10" s="11">
        <f>+AVERAGEIFS(Tabla1[Variación6],Tabla1[[Mes ]],$B10,Tabla1[Año],N$3)</f>
        <v>0</v>
      </c>
      <c r="O10" s="11">
        <f>+AVERAGEIFS(Tabla1[Variación6],Tabla1[[Mes ]],$B10,Tabla1[Año],O$3)</f>
        <v>2.0260609912838615E-3</v>
      </c>
      <c r="Q10" s="17">
        <v>2016</v>
      </c>
      <c r="R10" s="16">
        <v>0</v>
      </c>
      <c r="S10" s="157">
        <f t="shared" si="0"/>
        <v>0</v>
      </c>
      <c r="T10" s="157">
        <f t="shared" si="1"/>
        <v>1.9000155087407986E-4</v>
      </c>
      <c r="U10" s="158"/>
      <c r="AC10" s="68"/>
    </row>
    <row r="11" spans="2:29">
      <c r="B11" s="4">
        <v>8</v>
      </c>
      <c r="C11" s="11">
        <f>+IFERROR(AVERAGEIFS(Tabla1[Variación6],Tabla1[[Mes ]],$B11,Tabla1[Año],C$3),0)</f>
        <v>0</v>
      </c>
      <c r="D11" s="11">
        <f>+IFERROR(AVERAGEIFS(Tabla1[Variación6],Tabla1[[Mes ]],$B11,Tabla1[Año],D$3),0)</f>
        <v>0</v>
      </c>
      <c r="E11" s="11">
        <f>+AVERAGEIFS(Tabla1[Variación6],Tabla1[[Mes ]],$B11,Tabla1[Año],E$3)</f>
        <v>0</v>
      </c>
      <c r="F11" s="11">
        <f>+AVERAGEIFS(Tabla1[Variación6],Tabla1[[Mes ]],$B11,Tabla1[Año],F$3)</f>
        <v>0</v>
      </c>
      <c r="G11" s="11">
        <f>+AVERAGEIFS(Tabla1[Variación6],Tabla1[[Mes ]],$B11,Tabla1[Año],G$3)</f>
        <v>0</v>
      </c>
      <c r="H11" s="11">
        <f>+AVERAGEIFS(Tabla1[Variación6],Tabla1[[Mes ]],$B11,Tabla1[Año],H$3)</f>
        <v>0</v>
      </c>
      <c r="I11" s="11">
        <f>+AVERAGEIFS(Tabla1[Variación6],Tabla1[[Mes ]],$B11,Tabla1[Año],I$3)</f>
        <v>0</v>
      </c>
      <c r="J11" s="11">
        <f>+AVERAGEIFS(Tabla1[Variación6],Tabla1[[Mes ]],$B11,Tabla1[Año],J$3)</f>
        <v>0</v>
      </c>
      <c r="K11" s="11">
        <f>+AVERAGEIFS(Tabla1[Variación6],Tabla1[[Mes ]],$B11,Tabla1[Año],K$3)</f>
        <v>7.9438325935620252E-2</v>
      </c>
      <c r="L11" s="11">
        <f>+AVERAGEIFS(Tabla1[Variación6],Tabla1[[Mes ]],$B11,Tabla1[Año],L$3)</f>
        <v>0</v>
      </c>
      <c r="M11" s="11">
        <f>+AVERAGEIFS(Tabla1[Variación6],Tabla1[[Mes ]],$B11,Tabla1[Año],M$3)</f>
        <v>0</v>
      </c>
      <c r="N11" s="11">
        <f>+AVERAGEIFS(Tabla1[Variación6],Tabla1[[Mes ]],$B11,Tabla1[Año],N$3)</f>
        <v>0</v>
      </c>
      <c r="O11" s="11">
        <f>+AVERAGEIFS(Tabla1[Variación6],Tabla1[[Mes ]],$B11,Tabla1[Año],O$3)</f>
        <v>-1.2665567529349471E-3</v>
      </c>
      <c r="Q11" s="17">
        <v>2017</v>
      </c>
      <c r="R11" s="16">
        <v>0</v>
      </c>
      <c r="S11" s="157">
        <f t="shared" si="0"/>
        <v>0</v>
      </c>
      <c r="T11" s="157">
        <f t="shared" si="1"/>
        <v>0</v>
      </c>
      <c r="U11" s="158"/>
      <c r="AC11" s="68"/>
    </row>
    <row r="12" spans="2:29">
      <c r="B12" s="4">
        <v>9</v>
      </c>
      <c r="C12" s="11">
        <f>+IFERROR(AVERAGEIFS(Tabla1[Variación6],Tabla1[[Mes ]],$B12,Tabla1[Año],C$3),0)</f>
        <v>0</v>
      </c>
      <c r="D12" s="11">
        <f>+IFERROR(AVERAGEIFS(Tabla1[Variación6],Tabla1[[Mes ]],$B12,Tabla1[Año],D$3),0)</f>
        <v>0</v>
      </c>
      <c r="E12" s="11">
        <f>+AVERAGEIFS(Tabla1[Variación6],Tabla1[[Mes ]],$B12,Tabla1[Año],E$3)</f>
        <v>0</v>
      </c>
      <c r="F12" s="11">
        <f>+AVERAGEIFS(Tabla1[Variación6],Tabla1[[Mes ]],$B12,Tabla1[Año],F$3)</f>
        <v>6.8400558314668748E-3</v>
      </c>
      <c r="G12" s="11">
        <f>+AVERAGEIFS(Tabla1[Variación6],Tabla1[[Mes ]],$B12,Tabla1[Año],G$3)</f>
        <v>0</v>
      </c>
      <c r="H12" s="11">
        <f>+AVERAGEIFS(Tabla1[Variación6],Tabla1[[Mes ]],$B12,Tabla1[Año],H$3)</f>
        <v>0</v>
      </c>
      <c r="I12" s="11">
        <f>+AVERAGEIFS(Tabla1[Variación6],Tabla1[[Mes ]],$B12,Tabla1[Año],I$3)</f>
        <v>0</v>
      </c>
      <c r="J12" s="11">
        <f>+AVERAGEIFS(Tabla1[Variación6],Tabla1[[Mes ]],$B12,Tabla1[Año],J$3)</f>
        <v>0</v>
      </c>
      <c r="K12" s="11">
        <f>+AVERAGEIFS(Tabla1[Variación6],Tabla1[[Mes ]],$B12,Tabla1[Año],K$3)</f>
        <v>0</v>
      </c>
      <c r="L12" s="11">
        <f>+AVERAGEIFS(Tabla1[Variación6],Tabla1[[Mes ]],$B12,Tabla1[Año],L$3)</f>
        <v>0</v>
      </c>
      <c r="M12" s="11">
        <f>+AVERAGEIFS(Tabla1[Variación6],Tabla1[[Mes ]],$B12,Tabla1[Año],M$3)</f>
        <v>0</v>
      </c>
      <c r="N12" s="11">
        <f>+AVERAGEIFS(Tabla1[Variación6],Tabla1[[Mes ]],$B12,Tabla1[Año],N$3)</f>
        <v>3.0329066207824308E-2</v>
      </c>
      <c r="O12" s="11">
        <f>+AVERAGEIFS(Tabla1[Variación6],Tabla1[[Mes ]],$B12,Tabla1[Año],O$3)</f>
        <v>-9.0792681994206973E-4</v>
      </c>
      <c r="Q12" s="17">
        <v>2018</v>
      </c>
      <c r="R12" s="16">
        <v>6.6198604946350213E-3</v>
      </c>
      <c r="S12" s="157">
        <f t="shared" si="0"/>
        <v>0</v>
      </c>
      <c r="T12" s="157">
        <f t="shared" si="1"/>
        <v>0</v>
      </c>
      <c r="U12" s="158"/>
      <c r="AC12" s="68"/>
    </row>
    <row r="13" spans="2:29">
      <c r="B13" s="4">
        <v>10</v>
      </c>
      <c r="C13" s="11">
        <f>+IFERROR(AVERAGEIFS(Tabla1[Variación6],Tabla1[[Mes ]],$B13,Tabla1[Año],C$3),0)</f>
        <v>0</v>
      </c>
      <c r="D13" s="11">
        <f>+IFERROR(AVERAGEIFS(Tabla1[Variación6],Tabla1[[Mes ]],$B13,Tabla1[Año],D$3),0)</f>
        <v>0</v>
      </c>
      <c r="E13" s="11">
        <f>+AVERAGEIFS(Tabla1[Variación6],Tabla1[[Mes ]],$B13,Tabla1[Año],E$3)</f>
        <v>0</v>
      </c>
      <c r="F13" s="11">
        <f>+AVERAGEIFS(Tabla1[Variación6],Tabla1[[Mes ]],$B13,Tabla1[Año],F$3)</f>
        <v>0</v>
      </c>
      <c r="G13" s="11">
        <f>+AVERAGEIFS(Tabla1[Variación6],Tabla1[[Mes ]],$B13,Tabla1[Año],G$3)</f>
        <v>0</v>
      </c>
      <c r="H13" s="11">
        <f>+AVERAGEIFS(Tabla1[Variación6],Tabla1[[Mes ]],$B13,Tabla1[Año],H$3)</f>
        <v>0</v>
      </c>
      <c r="I13" s="11">
        <f>+AVERAGEIFS(Tabla1[Variación6],Tabla1[[Mes ]],$B13,Tabla1[Año],I$3)</f>
        <v>0</v>
      </c>
      <c r="J13" s="11">
        <f>+AVERAGEIFS(Tabla1[Variación6],Tabla1[[Mes ]],$B13,Tabla1[Año],J$3)</f>
        <v>0</v>
      </c>
      <c r="K13" s="11">
        <f>+AVERAGEIFS(Tabla1[Variación6],Tabla1[[Mes ]],$B13,Tabla1[Año],K$3)</f>
        <v>0</v>
      </c>
      <c r="L13" s="11">
        <f>+AVERAGEIFS(Tabla1[Variación6],Tabla1[[Mes ]],$B13,Tabla1[Año],L$3)</f>
        <v>0</v>
      </c>
      <c r="M13" s="11">
        <f>+AVERAGEIFS(Tabla1[Variación6],Tabla1[[Mes ]],$B13,Tabla1[Año],M$3)</f>
        <v>0</v>
      </c>
      <c r="N13" s="11">
        <f>+AVERAGEIFS(Tabla1[Variación6],Tabla1[[Mes ]],$B13,Tabla1[Año],N$3)</f>
        <v>-6.191475033980457E-4</v>
      </c>
      <c r="O13" s="11">
        <f>+AVERAGEIFS(Tabla1[Variación6],Tabla1[[Mes ]],$B13,Tabla1[Año],O$3)</f>
        <v>8.2317609514458105E-3</v>
      </c>
      <c r="Q13" s="17">
        <v>2019</v>
      </c>
      <c r="R13" s="16">
        <v>0</v>
      </c>
      <c r="S13" s="157">
        <f t="shared" si="0"/>
        <v>3.3099302473175106E-3</v>
      </c>
      <c r="T13" s="157">
        <f t="shared" si="1"/>
        <v>2.2066201648783404E-3</v>
      </c>
      <c r="U13" s="158"/>
      <c r="AC13" s="68"/>
    </row>
    <row r="14" spans="2:29">
      <c r="B14" s="4">
        <v>11</v>
      </c>
      <c r="C14" s="11">
        <f>+IFERROR(AVERAGEIFS(Tabla1[Variación6],Tabla1[[Mes ]],$B14,Tabla1[Año],C$3),0)</f>
        <v>0</v>
      </c>
      <c r="D14" s="11">
        <f>+IFERROR(AVERAGEIFS(Tabla1[Variación6],Tabla1[[Mes ]],$B14,Tabla1[Año],D$3),0)</f>
        <v>0</v>
      </c>
      <c r="E14" s="11">
        <f>+AVERAGEIFS(Tabla1[Variación6],Tabla1[[Mes ]],$B14,Tabla1[Año],E$3)</f>
        <v>0</v>
      </c>
      <c r="F14" s="11">
        <f>+AVERAGEIFS(Tabla1[Variación6],Tabla1[[Mes ]],$B14,Tabla1[Año],F$3)</f>
        <v>0</v>
      </c>
      <c r="G14" s="11">
        <f>+AVERAGEIFS(Tabla1[Variación6],Tabla1[[Mes ]],$B14,Tabla1[Año],G$3)</f>
        <v>0</v>
      </c>
      <c r="H14" s="11">
        <f>+AVERAGEIFS(Tabla1[Variación6],Tabla1[[Mes ]],$B14,Tabla1[Año],H$3)</f>
        <v>0</v>
      </c>
      <c r="I14" s="11">
        <f>+AVERAGEIFS(Tabla1[Variación6],Tabla1[[Mes ]],$B14,Tabla1[Año],I$3)</f>
        <v>0</v>
      </c>
      <c r="J14" s="11">
        <f>+AVERAGEIFS(Tabla1[Variación6],Tabla1[[Mes ]],$B14,Tabla1[Año],J$3)</f>
        <v>0</v>
      </c>
      <c r="K14" s="11">
        <f>+AVERAGEIFS(Tabla1[Variación6],Tabla1[[Mes ]],$B14,Tabla1[Año],K$3)</f>
        <v>0</v>
      </c>
      <c r="L14" s="11">
        <f>+AVERAGEIFS(Tabla1[Variación6],Tabla1[[Mes ]],$B14,Tabla1[Año],L$3)</f>
        <v>0</v>
      </c>
      <c r="M14" s="11">
        <f>+AVERAGEIFS(Tabla1[Variación6],Tabla1[[Mes ]],$B14,Tabla1[Año],M$3)</f>
        <v>0</v>
      </c>
      <c r="N14" s="11">
        <f>+AVERAGEIFS(Tabla1[Variación6],Tabla1[[Mes ]],$B14,Tabla1[Año],N$3)</f>
        <v>1.5620596814846322E-3</v>
      </c>
      <c r="O14" s="11">
        <f>+AVERAGEIFS(Tabla1[Variación6],Tabla1[[Mes ]],$B14,Tabla1[Año],O$3)</f>
        <v>1.6024493973187815E-6</v>
      </c>
      <c r="Q14" s="17">
        <v>2020</v>
      </c>
      <c r="R14" s="16">
        <v>0</v>
      </c>
      <c r="S14" s="157">
        <f t="shared" si="0"/>
        <v>3.3099302473175106E-3</v>
      </c>
      <c r="T14" s="157">
        <f t="shared" si="1"/>
        <v>2.2066201648783404E-3</v>
      </c>
      <c r="U14" s="158"/>
      <c r="AC14" s="68"/>
    </row>
    <row r="15" spans="2:29">
      <c r="B15" s="4">
        <v>12</v>
      </c>
      <c r="C15" s="11">
        <f>+IFERROR(AVERAGEIFS(Tabla1[Variación6],Tabla1[[Mes ]],$B15,Tabla1[Año],C$3),0)</f>
        <v>0</v>
      </c>
      <c r="D15" s="11">
        <f>+IFERROR(AVERAGEIFS(Tabla1[Variación6],Tabla1[[Mes ]],$B15,Tabla1[Año],D$3),0)</f>
        <v>0</v>
      </c>
      <c r="E15" s="11">
        <f>+AVERAGEIFS(Tabla1[Variación6],Tabla1[[Mes ]],$B15,Tabla1[Año],E$3)</f>
        <v>0</v>
      </c>
      <c r="F15" s="11">
        <f>+AVERAGEIFS(Tabla1[Variación6],Tabla1[[Mes ]],$B15,Tabla1[Año],F$3)</f>
        <v>0</v>
      </c>
      <c r="G15" s="11">
        <f>+AVERAGEIFS(Tabla1[Variación6],Tabla1[[Mes ]],$B15,Tabla1[Año],G$3)</f>
        <v>0</v>
      </c>
      <c r="H15" s="11">
        <f>+AVERAGEIFS(Tabla1[Variación6],Tabla1[[Mes ]],$B15,Tabla1[Año],H$3)</f>
        <v>0</v>
      </c>
      <c r="I15" s="11">
        <f>+AVERAGEIFS(Tabla1[Variación6],Tabla1[[Mes ]],$B15,Tabla1[Año],I$3)</f>
        <v>0</v>
      </c>
      <c r="J15" s="11">
        <f>+AVERAGEIFS(Tabla1[Variación6],Tabla1[[Mes ]],$B15,Tabla1[Año],J$3)</f>
        <v>0</v>
      </c>
      <c r="K15" s="11">
        <f>+AVERAGEIFS(Tabla1[Variación6],Tabla1[[Mes ]],$B15,Tabla1[Año],K$3)</f>
        <v>0</v>
      </c>
      <c r="L15" s="11">
        <f>+AVERAGEIFS(Tabla1[Variación6],Tabla1[[Mes ]],$B15,Tabla1[Año],L$3)</f>
        <v>0</v>
      </c>
      <c r="M15" s="11">
        <f>+AVERAGEIFS(Tabla1[Variación6],Tabla1[[Mes ]],$B15,Tabla1[Año],M$3)</f>
        <v>0</v>
      </c>
      <c r="N15" s="11">
        <f>+AVERAGEIFS(Tabla1[Variación6],Tabla1[[Mes ]],$B15,Tabla1[Año],N$3)</f>
        <v>3.4727451197369376E-3</v>
      </c>
      <c r="O15" s="11">
        <f>+AVERAGEIFS(Tabla1[Variación6],Tabla1[[Mes ]],$B15,Tabla1[Año],O$3)</f>
        <v>0</v>
      </c>
      <c r="Q15" s="17">
        <v>2021</v>
      </c>
      <c r="R15" s="16">
        <v>2.8953936254706523E-3</v>
      </c>
      <c r="S15" s="157">
        <f t="shared" si="0"/>
        <v>0</v>
      </c>
      <c r="T15" s="157">
        <f t="shared" si="1"/>
        <v>2.2066201648783404E-3</v>
      </c>
      <c r="U15" s="158"/>
      <c r="AC15" s="68"/>
    </row>
    <row r="16" spans="2:29">
      <c r="B16" s="7" t="s">
        <v>148</v>
      </c>
      <c r="C16" s="12"/>
      <c r="D16" s="12">
        <f>+AVERAGE(D13:D15)</f>
        <v>0</v>
      </c>
      <c r="E16" s="12">
        <f t="shared" ref="E16:O16" si="2">+AVERAGE(E4:E15)</f>
        <v>0</v>
      </c>
      <c r="F16" s="12">
        <f t="shared" si="2"/>
        <v>5.700046526222396E-4</v>
      </c>
      <c r="G16" s="12">
        <f t="shared" si="2"/>
        <v>0</v>
      </c>
      <c r="H16" s="12">
        <f t="shared" si="2"/>
        <v>0</v>
      </c>
      <c r="I16" s="12">
        <f t="shared" si="2"/>
        <v>0</v>
      </c>
      <c r="J16" s="12">
        <f t="shared" si="2"/>
        <v>0</v>
      </c>
      <c r="K16" s="12">
        <f t="shared" si="2"/>
        <v>6.6198604946350213E-3</v>
      </c>
      <c r="L16" s="12">
        <f t="shared" si="2"/>
        <v>0</v>
      </c>
      <c r="M16" s="12">
        <f t="shared" si="2"/>
        <v>0</v>
      </c>
      <c r="N16" s="12">
        <f t="shared" si="2"/>
        <v>2.8953936254706523E-3</v>
      </c>
      <c r="O16" s="12">
        <f t="shared" si="2"/>
        <v>9.3031779372135606E-4</v>
      </c>
      <c r="Q16" s="17">
        <v>2022</v>
      </c>
      <c r="R16" s="16">
        <v>9.3031779372135606E-4</v>
      </c>
      <c r="S16" s="157">
        <f t="shared" si="0"/>
        <v>1.4476968127353261E-3</v>
      </c>
      <c r="T16" s="157">
        <f t="shared" si="1"/>
        <v>9.6513120849021743E-4</v>
      </c>
      <c r="U16" s="158"/>
      <c r="AC16" s="68"/>
    </row>
    <row r="17" spans="2:29">
      <c r="Q17" s="17">
        <v>2023</v>
      </c>
      <c r="R17" s="1"/>
      <c r="S17" s="21">
        <f t="shared" si="0"/>
        <v>1.9128557095960041E-3</v>
      </c>
      <c r="T17" s="21">
        <f t="shared" si="1"/>
        <v>1.2752371397306693E-3</v>
      </c>
      <c r="U17" s="20" t="s">
        <v>195</v>
      </c>
      <c r="AC17" s="68"/>
    </row>
    <row r="18" spans="2:29">
      <c r="B18" s="4" t="str">
        <f>+AMZN!B19</f>
        <v>Mes/Año</v>
      </c>
      <c r="C18" s="4">
        <f>+AMZN!C19</f>
        <v>2010</v>
      </c>
      <c r="D18" s="4">
        <f>+AMZN!D19</f>
        <v>2011</v>
      </c>
      <c r="E18" s="4">
        <f>+AMZN!E19</f>
        <v>2012</v>
      </c>
      <c r="F18" s="4">
        <f>+AMZN!F19</f>
        <v>2013</v>
      </c>
      <c r="G18" s="4">
        <f>+AMZN!G19</f>
        <v>2014</v>
      </c>
      <c r="H18" s="4">
        <f>+AMZN!H19</f>
        <v>2015</v>
      </c>
      <c r="I18" s="4">
        <f>+AMZN!I19</f>
        <v>2016</v>
      </c>
      <c r="J18" s="4">
        <f>+AMZN!J19</f>
        <v>2017</v>
      </c>
      <c r="K18" s="4">
        <f>+AMZN!K19</f>
        <v>2018</v>
      </c>
      <c r="L18" s="4">
        <f>+AMZN!L19</f>
        <v>2019</v>
      </c>
      <c r="M18" s="4">
        <f>+AMZN!M19</f>
        <v>2020</v>
      </c>
      <c r="N18" s="4">
        <f>+AMZN!N19</f>
        <v>2021</v>
      </c>
      <c r="O18" s="4">
        <f>+AMZN!O19</f>
        <v>2022</v>
      </c>
      <c r="Q18" s="155"/>
      <c r="AC18" s="68"/>
    </row>
    <row r="19" spans="2:29">
      <c r="B19" s="4">
        <f>+AMZN!B20</f>
        <v>1</v>
      </c>
      <c r="C19" s="11">
        <f>+AMZN!C20</f>
        <v>-9.473684210526304E-5</v>
      </c>
      <c r="D19" s="11">
        <f>+AMZN!D20</f>
        <v>-1.6749999999999998E-3</v>
      </c>
      <c r="E19" s="11">
        <f>+AMZN!E20</f>
        <v>1.8809523809523809E-3</v>
      </c>
      <c r="F19" s="11">
        <f>+AMZN!F20</f>
        <v>8.6666666666666674E-4</v>
      </c>
      <c r="G19" s="11">
        <f>+AMZN!G20</f>
        <v>-4.5095238095238088E-3</v>
      </c>
      <c r="H19" s="11">
        <f>+AMZN!H20</f>
        <v>-4.1849999999999995E-3</v>
      </c>
      <c r="I19" s="11">
        <f>+AMZN!I20</f>
        <v>1.1000000000000009E-3</v>
      </c>
      <c r="J19" s="11">
        <f>+AMZN!J20</f>
        <v>2.0952380952380932E-4</v>
      </c>
      <c r="K19" s="11">
        <f>+AMZN!K20</f>
        <v>1.4047619047619054E-3</v>
      </c>
      <c r="L19" s="11">
        <f>+AMZN!L20</f>
        <v>4.1761904761904766E-3</v>
      </c>
      <c r="M19" s="11">
        <f>+AMZN!M20</f>
        <v>-1.1047619047619046E-3</v>
      </c>
      <c r="N19" s="11">
        <f>+AMZN!N20</f>
        <v>-3.3368421052631576E-3</v>
      </c>
      <c r="O19" s="11">
        <f>+AMZN!O20</f>
        <v>4.4850000000000003E-3</v>
      </c>
      <c r="Q19" s="155"/>
      <c r="S19" s="238">
        <f>+(T17-S17)/S17</f>
        <v>-0.33333333333333337</v>
      </c>
      <c r="T19" s="239"/>
      <c r="AC19" s="68"/>
    </row>
    <row r="20" spans="2:29">
      <c r="B20" s="4">
        <f>+AMZN!B21</f>
        <v>2</v>
      </c>
      <c r="C20" s="11">
        <f>+AMZN!C21</f>
        <v>1.0249999999999999E-3</v>
      </c>
      <c r="D20" s="11">
        <f>+AMZN!D21</f>
        <v>-2.7999999999999987E-4</v>
      </c>
      <c r="E20" s="11">
        <f>+AMZN!E21</f>
        <v>2.7619047619047619E-3</v>
      </c>
      <c r="F20" s="11">
        <f>+AMZN!F21</f>
        <v>-5.8000000000000011E-4</v>
      </c>
      <c r="G20" s="11">
        <f>+AMZN!G21</f>
        <v>2.0900000000000003E-3</v>
      </c>
      <c r="H20" s="11">
        <f>+AMZN!H21</f>
        <v>-7.4499999999999968E-4</v>
      </c>
      <c r="I20" s="11">
        <f>+AMZN!I21</f>
        <v>2.7571428571428564E-3</v>
      </c>
      <c r="J20" s="11">
        <f>+AMZN!J21</f>
        <v>-1.1300000000000001E-3</v>
      </c>
      <c r="K20" s="11">
        <f>+AMZN!K21</f>
        <v>-2.5700000000000002E-3</v>
      </c>
      <c r="L20" s="11">
        <f>+AMZN!L21</f>
        <v>2.1050000000000001E-3</v>
      </c>
      <c r="M20" s="11">
        <f>+AMZN!M21</f>
        <v>-2.3049999999999998E-3</v>
      </c>
      <c r="N20" s="11">
        <f>+AMZN!N21</f>
        <v>4.55E-4</v>
      </c>
      <c r="O20" s="11">
        <f>+AMZN!O21</f>
        <v>-2.750000000000004E-4</v>
      </c>
      <c r="Q20" s="155"/>
      <c r="S20" s="240" t="s">
        <v>196</v>
      </c>
      <c r="T20" s="240"/>
      <c r="AC20" s="68"/>
    </row>
    <row r="21" spans="2:29">
      <c r="B21" s="4">
        <f>+AMZN!B22</f>
        <v>3</v>
      </c>
      <c r="C21" s="11">
        <f>+AMZN!C22</f>
        <v>1.6045454545454551E-3</v>
      </c>
      <c r="D21" s="11">
        <f>+AMZN!D22</f>
        <v>-7.5909090909090935E-4</v>
      </c>
      <c r="E21" s="11">
        <f>+AMZN!E22</f>
        <v>3.9047619047619044E-4</v>
      </c>
      <c r="F21" s="11">
        <f>+AMZN!F22</f>
        <v>-2.1222222222222215E-3</v>
      </c>
      <c r="G21" s="11">
        <f>+AMZN!G22</f>
        <v>5.2799999999999991E-3</v>
      </c>
      <c r="H21" s="11">
        <f>+AMZN!H22</f>
        <v>-2.2000000000000006E-3</v>
      </c>
      <c r="I21" s="11">
        <f>+AMZN!I22</f>
        <v>3.615000000000001E-3</v>
      </c>
      <c r="J21" s="11">
        <f>+AMZN!J22</f>
        <v>1.3409090909090907E-3</v>
      </c>
      <c r="K21" s="11">
        <f>+AMZN!K22</f>
        <v>-8.0000000000000004E-4</v>
      </c>
      <c r="L21" s="11">
        <f>+AMZN!L22</f>
        <v>2.6299999999999982E-3</v>
      </c>
      <c r="M21" s="11">
        <f>+AMZN!M22</f>
        <v>-1.3266666666666668E-2</v>
      </c>
      <c r="N21" s="11">
        <f>+AMZN!N22</f>
        <v>-1.4409090909090906E-3</v>
      </c>
      <c r="O21" s="11">
        <f>+AMZN!O22</f>
        <v>2.5909090909090908E-3</v>
      </c>
      <c r="Q21" s="155"/>
      <c r="S21" s="241"/>
      <c r="T21" s="241"/>
      <c r="AC21" s="68"/>
    </row>
    <row r="22" spans="2:29">
      <c r="B22" s="4">
        <f>+AMZN!B23</f>
        <v>4</v>
      </c>
      <c r="C22" s="11">
        <f>+AMZN!C23</f>
        <v>9.4000000000000019E-4</v>
      </c>
      <c r="D22" s="11">
        <f>+AMZN!D23</f>
        <v>-5.2105263157894782E-4</v>
      </c>
      <c r="E22" s="11">
        <f>+AMZN!E23</f>
        <v>1.2736842105263158E-3</v>
      </c>
      <c r="F22" s="11">
        <f>+AMZN!F23</f>
        <v>-2.3227272727272732E-3</v>
      </c>
      <c r="G22" s="11">
        <f>+AMZN!G23</f>
        <v>-4.4499999999999992E-4</v>
      </c>
      <c r="H22" s="11">
        <f>+AMZN!H23</f>
        <v>3.4549999999999997E-3</v>
      </c>
      <c r="I22" s="11">
        <f>+AMZN!I23</f>
        <v>2.571428571428571E-4</v>
      </c>
      <c r="J22" s="11">
        <f>+AMZN!J23</f>
        <v>2.3888888888888888E-4</v>
      </c>
      <c r="K22" s="11">
        <f>+AMZN!K23</f>
        <v>3.4999999999999996E-3</v>
      </c>
      <c r="L22" s="11">
        <f>+AMZN!L23</f>
        <v>-4.3000000000000015E-4</v>
      </c>
      <c r="M22" s="11">
        <f>+AMZN!M23</f>
        <v>1.0749999999999996E-3</v>
      </c>
      <c r="N22" s="11">
        <f>+AMZN!N23</f>
        <v>-2.5599999999999998E-3</v>
      </c>
      <c r="O22" s="11">
        <f>+AMZN!O23</f>
        <v>-1.7263157894736841E-3</v>
      </c>
      <c r="Q22" s="156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70"/>
    </row>
    <row r="23" spans="2:29">
      <c r="B23" s="4">
        <f>+AMZN!B24</f>
        <v>5</v>
      </c>
      <c r="C23" s="11">
        <f>+AMZN!C24</f>
        <v>-6.7499999999999993E-4</v>
      </c>
      <c r="D23" s="11">
        <f>+AMZN!D24</f>
        <v>1.6090909090909092E-3</v>
      </c>
      <c r="E23" s="11">
        <f>+AMZN!E24</f>
        <v>-1.5619047619047617E-3</v>
      </c>
      <c r="F23" s="11">
        <f>+AMZN!F24</f>
        <v>-5.0952380952380954E-4</v>
      </c>
      <c r="G23" s="11">
        <f>+AMZN!G24</f>
        <v>-3.6666666666666662E-4</v>
      </c>
      <c r="H23" s="11">
        <f>+AMZN!H24</f>
        <v>-3.4578947368421051E-3</v>
      </c>
      <c r="I23" s="11">
        <f>+AMZN!I24</f>
        <v>-1.8500000000000003E-3</v>
      </c>
      <c r="J23" s="11">
        <f>+AMZN!J24</f>
        <v>2.314285714285714E-3</v>
      </c>
      <c r="K23" s="11">
        <f>+AMZN!K24</f>
        <v>-5.5238095238095209E-4</v>
      </c>
      <c r="L23" s="11">
        <f>+AMZN!L24</f>
        <v>-2.5409090909090915E-3</v>
      </c>
      <c r="M23" s="11">
        <f>+AMZN!M24</f>
        <v>-2.0684210526315788E-3</v>
      </c>
      <c r="N23" s="11">
        <f>+AMZN!N24</f>
        <v>-1.905E-3</v>
      </c>
      <c r="O23" s="11">
        <f>+AMZN!O24</f>
        <v>1.4190476190476188E-3</v>
      </c>
      <c r="S23" s="19"/>
    </row>
    <row r="24" spans="2:29">
      <c r="B24" s="4">
        <f>+AMZN!B25</f>
        <v>6</v>
      </c>
      <c r="C24" s="11">
        <f>+AMZN!C25</f>
        <v>7.8499999999999989E-4</v>
      </c>
      <c r="D24" s="11">
        <f>+AMZN!D25</f>
        <v>-1.7150000000000002E-3</v>
      </c>
      <c r="E24" s="11">
        <f>+AMZN!E25</f>
        <v>-2.6052631578947368E-3</v>
      </c>
      <c r="F24" s="11">
        <f>+AMZN!F25</f>
        <v>-1.6388888888888885E-3</v>
      </c>
      <c r="G24" s="11">
        <f>+AMZN!G25</f>
        <v>1.5722222222222218E-3</v>
      </c>
      <c r="H24" s="11">
        <f>+AMZN!H25</f>
        <v>1.0157894736842104E-3</v>
      </c>
      <c r="I24" s="11">
        <f>+AMZN!I25</f>
        <v>7.8571428571428564E-4</v>
      </c>
      <c r="J24" s="11">
        <f>+AMZN!J25</f>
        <v>8.2000000000000009E-4</v>
      </c>
      <c r="K24" s="11">
        <f>+AMZN!K25</f>
        <v>1.0421052631578945E-3</v>
      </c>
      <c r="L24" s="11">
        <f>+AMZN!L25</f>
        <v>2.2999999999999995E-3</v>
      </c>
      <c r="M24" s="11">
        <f>+AMZN!M25</f>
        <v>9.6842105263157858E-4</v>
      </c>
      <c r="N24" s="11">
        <f>+AMZN!N25</f>
        <v>2.0099999999999996E-3</v>
      </c>
      <c r="O24" s="11">
        <f>+AMZN!O25</f>
        <v>-9.4299999999999974E-3</v>
      </c>
    </row>
    <row r="25" spans="2:29">
      <c r="B25" s="4">
        <f>+AMZN!B26</f>
        <v>7</v>
      </c>
      <c r="C25" s="11">
        <f>+AMZN!C26</f>
        <v>3.494999999999999E-3</v>
      </c>
      <c r="D25" s="11">
        <f>+AMZN!D26</f>
        <v>-1.210526315789474E-3</v>
      </c>
      <c r="E25" s="11">
        <f>+AMZN!E26</f>
        <v>1.0450000000000001E-3</v>
      </c>
      <c r="F25" s="11">
        <f>+AMZN!F26</f>
        <v>1.840909090909091E-3</v>
      </c>
      <c r="G25" s="11">
        <f>+AMZN!G26</f>
        <v>-2.8695652173913041E-4</v>
      </c>
      <c r="H25" s="11">
        <f>+AMZN!H26</f>
        <v>-4.5909090909090948E-4</v>
      </c>
      <c r="I25" s="11">
        <f>+AMZN!I26</f>
        <v>-1.8947368421052646E-4</v>
      </c>
      <c r="J25" s="11">
        <f>+AMZN!J26</f>
        <v>6.7894736842105251E-4</v>
      </c>
      <c r="K25" s="11">
        <f>+AMZN!K26</f>
        <v>-1.6100000000000003E-3</v>
      </c>
      <c r="L25" s="11">
        <f>+AMZN!L26</f>
        <v>4.0454545454545436E-4</v>
      </c>
      <c r="M25" s="11">
        <f>+AMZN!M26</f>
        <v>9.4545454545454522E-4</v>
      </c>
      <c r="N25" s="11">
        <f>+AMZN!N26</f>
        <v>-4.2500000000000014E-4</v>
      </c>
      <c r="O25" s="11">
        <f>+AMZN!O26</f>
        <v>-9.5789473684210517E-4</v>
      </c>
    </row>
    <row r="26" spans="2:29">
      <c r="B26" s="4">
        <f>+AMZN!B27</f>
        <v>8</v>
      </c>
      <c r="C26" s="11">
        <f>+AMZN!C27</f>
        <v>2.7523809523809528E-3</v>
      </c>
      <c r="D26" s="11">
        <f>+AMZN!D27</f>
        <v>-3.4999999999999951E-4</v>
      </c>
      <c r="E26" s="11">
        <f>+AMZN!E27</f>
        <v>-1.2380952380952389E-4</v>
      </c>
      <c r="F26" s="11">
        <f>+AMZN!F27</f>
        <v>1.4549999999999995E-3</v>
      </c>
      <c r="G26" s="11">
        <f>+AMZN!G27</f>
        <v>2.3473684210526314E-3</v>
      </c>
      <c r="H26" s="11">
        <f>+AMZN!H27</f>
        <v>-2.7684210526315767E-3</v>
      </c>
      <c r="I26" s="11">
        <f>+AMZN!I27</f>
        <v>2.4499999999999999E-3</v>
      </c>
      <c r="J26" s="11">
        <f>+AMZN!J27</f>
        <v>4.2857142857142971E-5</v>
      </c>
      <c r="K26" s="11">
        <f>+AMZN!K27</f>
        <v>5.142857142857143E-4</v>
      </c>
      <c r="L26" s="11">
        <f>+AMZN!L27</f>
        <v>-5.00000000000049E-6</v>
      </c>
      <c r="M26" s="11">
        <f>+AMZN!M27</f>
        <v>3.7157894736842105E-3</v>
      </c>
      <c r="N26" s="11">
        <f>+AMZN!N27</f>
        <v>3.138095238095238E-3</v>
      </c>
      <c r="O26" s="11">
        <f>+AMZN!O27</f>
        <v>-2.3545454545454551E-3</v>
      </c>
    </row>
    <row r="27" spans="2:29">
      <c r="B27" s="4">
        <f>+AMZN!B28</f>
        <v>9</v>
      </c>
      <c r="C27" s="11">
        <f>+AMZN!C28</f>
        <v>2.8636363636363638E-3</v>
      </c>
      <c r="D27" s="11">
        <f>+AMZN!D28</f>
        <v>-1.5681818181818184E-3</v>
      </c>
      <c r="E27" s="11">
        <f>+AMZN!E28</f>
        <v>4.100000000000001E-4</v>
      </c>
      <c r="F27" s="11">
        <f>+AMZN!F28</f>
        <v>6.333333333333333E-4</v>
      </c>
      <c r="G27" s="11">
        <f>+AMZN!G28</f>
        <v>-2.7727272727272731E-3</v>
      </c>
      <c r="H27" s="11">
        <f>+AMZN!H28</f>
        <v>-9.5909090909090879E-4</v>
      </c>
      <c r="I27" s="11">
        <f>+AMZN!I28</f>
        <v>-1.3499999999999996E-3</v>
      </c>
      <c r="J27" s="11">
        <f>+AMZN!J28</f>
        <v>1.809523809523809E-4</v>
      </c>
      <c r="K27" s="11">
        <f>+AMZN!K28</f>
        <v>-1.1750000000000003E-3</v>
      </c>
      <c r="L27" s="11">
        <f>+AMZN!L28</f>
        <v>5.6666666666666649E-4</v>
      </c>
      <c r="M27" s="11">
        <f>+AMZN!M28</f>
        <v>-1.631818181818182E-3</v>
      </c>
      <c r="N27" s="11">
        <f>+AMZN!N28</f>
        <v>1.4545454545454547E-3</v>
      </c>
      <c r="O27" s="11">
        <f>+AMZN!O28</f>
        <v>-3.7681818181818177E-3</v>
      </c>
    </row>
    <row r="28" spans="2:29">
      <c r="B28" s="4">
        <f>+AMZN!B29</f>
        <v>10</v>
      </c>
      <c r="C28" s="11">
        <f>+AMZN!C29</f>
        <v>3.6800000000000001E-3</v>
      </c>
      <c r="D28" s="11">
        <f>+AMZN!D29</f>
        <v>1.2000000000000003E-3</v>
      </c>
      <c r="E28" s="11">
        <f>+AMZN!E29</f>
        <v>3.3954545454545457E-3</v>
      </c>
      <c r="F28" s="11">
        <f>+AMZN!F29</f>
        <v>-2.3636363636363622E-4</v>
      </c>
      <c r="G28" s="11">
        <f>+AMZN!G29</f>
        <v>-8.1363636363636349E-4</v>
      </c>
      <c r="H28" s="11">
        <f>+AMZN!H29</f>
        <v>-1.5488602464078635E-19</v>
      </c>
      <c r="I28" s="11">
        <f>+AMZN!I29</f>
        <v>9.8999999999999999E-4</v>
      </c>
      <c r="J28" s="11">
        <f>+AMZN!J29</f>
        <v>-2.0476190476190477E-3</v>
      </c>
      <c r="K28" s="11">
        <f>+AMZN!K29</f>
        <v>-3.5500000000000002E-3</v>
      </c>
      <c r="L28" s="11">
        <f>+AMZN!L29</f>
        <v>1.5727272727272727E-3</v>
      </c>
      <c r="M28" s="11">
        <f>+AMZN!M29</f>
        <v>-1.3952380952380952E-3</v>
      </c>
      <c r="N28" s="11">
        <f>+AMZN!N29</f>
        <v>1.1800000000000001E-3</v>
      </c>
      <c r="O28" s="11">
        <f>+AMZN!O29</f>
        <v>4.494999999999999E-3</v>
      </c>
    </row>
    <row r="29" spans="2:29">
      <c r="B29" s="4">
        <f>+AMZN!B30</f>
        <v>11</v>
      </c>
      <c r="C29" s="11">
        <f>+AMZN!C30</f>
        <v>-3.1700000000000005E-3</v>
      </c>
      <c r="D29" s="11">
        <f>+AMZN!D30</f>
        <v>-1.8500000000000003E-3</v>
      </c>
      <c r="E29" s="11">
        <f>+AMZN!E30</f>
        <v>-1.3500000000000001E-3</v>
      </c>
      <c r="F29" s="11">
        <f>+AMZN!F30</f>
        <v>-3.4473684210526317E-3</v>
      </c>
      <c r="G29" s="11">
        <f>+AMZN!G30</f>
        <v>-3.8222222222222221E-3</v>
      </c>
      <c r="H29" s="11">
        <f>+AMZN!H30</f>
        <v>-4.5894736842105261E-3</v>
      </c>
      <c r="I29" s="11">
        <f>+AMZN!I30</f>
        <v>-2.9499999999999995E-3</v>
      </c>
      <c r="J29" s="11">
        <f>+AMZN!J30</f>
        <v>7.2999999999999996E-4</v>
      </c>
      <c r="K29" s="11">
        <f>+AMZN!K30</f>
        <v>-4.0499999999999982E-4</v>
      </c>
      <c r="L29" s="11">
        <f>+AMZN!L30</f>
        <v>-6.7894736842105251E-4</v>
      </c>
      <c r="M29" s="11">
        <f>+AMZN!M30</f>
        <v>5.4052631578947359E-3</v>
      </c>
      <c r="N29" s="11">
        <f>+AMZN!N30</f>
        <v>-6.6500000000000001E-4</v>
      </c>
      <c r="O29" s="11">
        <f>+AMZN!O30</f>
        <v>5.7499999999999977E-4</v>
      </c>
    </row>
    <row r="30" spans="2:29">
      <c r="B30" s="4">
        <f>+AMZN!B31</f>
        <v>12</v>
      </c>
      <c r="C30" s="11">
        <f>+AMZN!C31</f>
        <v>1.1809523809523808E-3</v>
      </c>
      <c r="D30" s="11">
        <f>+AMZN!D31</f>
        <v>3.9499999999999995E-4</v>
      </c>
      <c r="E30" s="11">
        <f>+AMZN!E31</f>
        <v>2.1526315789473682E-3</v>
      </c>
      <c r="F30" s="11">
        <f>+AMZN!F31</f>
        <v>-6.9500000000000009E-4</v>
      </c>
      <c r="G30" s="11">
        <f>+AMZN!G31</f>
        <v>-2.399999999999999E-4</v>
      </c>
      <c r="H30" s="11">
        <f>+AMZN!H31</f>
        <v>1.8249999999999998E-3</v>
      </c>
      <c r="I30" s="11">
        <f>+AMZN!I31</f>
        <v>2.5100000000000005E-3</v>
      </c>
      <c r="J30" s="11">
        <f>+AMZN!J31</f>
        <v>2.5777777777777778E-3</v>
      </c>
      <c r="K30" s="11">
        <f>+AMZN!K31</f>
        <v>-2.0105263157894735E-3</v>
      </c>
      <c r="L30" s="11">
        <f>+AMZN!L31</f>
        <v>1.56E-3</v>
      </c>
      <c r="M30" s="11">
        <f>+AMZN!M31</f>
        <v>6.8099999999999992E-3</v>
      </c>
      <c r="N30" s="11">
        <f>+AMZN!N31</f>
        <v>1.3523809523809532E-3</v>
      </c>
      <c r="O30" s="11">
        <f>+AMZN!O31</f>
        <v>1.7799999999999999E-3</v>
      </c>
    </row>
    <row r="31" spans="2:29">
      <c r="B31" s="7" t="str">
        <f>+AMZN!B32</f>
        <v>COLCAP</v>
      </c>
      <c r="C31" s="12">
        <f>+AMZN!C32</f>
        <v>1.198898192450824E-3</v>
      </c>
      <c r="D31" s="12">
        <f>+AMZN!D32</f>
        <v>-5.603967304625199E-4</v>
      </c>
      <c r="E31" s="12">
        <f>+AMZN!E32</f>
        <v>6.3909385205437831E-4</v>
      </c>
      <c r="F31" s="12">
        <f>+AMZN!F32</f>
        <v>-5.6301542998911413E-4</v>
      </c>
      <c r="G31" s="12">
        <f>+AMZN!G32</f>
        <v>-1.6392851777005093E-4</v>
      </c>
      <c r="H31" s="12">
        <f>+AMZN!H32</f>
        <v>-1.0890151515151514E-3</v>
      </c>
      <c r="I31" s="12">
        <f>+AMZN!I32</f>
        <v>6.7712719298245632E-4</v>
      </c>
      <c r="J31" s="12">
        <f>+AMZN!J32</f>
        <v>4.9637692716640082E-4</v>
      </c>
      <c r="K31" s="12">
        <f>+AMZN!K32</f>
        <v>-5.1764619883040936E-4</v>
      </c>
      <c r="L31" s="12">
        <f>+AMZN!L32</f>
        <v>9.7168945089997705E-4</v>
      </c>
      <c r="M31" s="12">
        <f>+AMZN!M32</f>
        <v>-2.3766480595427994E-4</v>
      </c>
      <c r="N31" s="12">
        <f>+AMZN!N32</f>
        <v>-6.1894129262550209E-5</v>
      </c>
      <c r="O31" s="12">
        <f>+AMZN!O32</f>
        <v>-2.6391509075719596E-4</v>
      </c>
    </row>
  </sheetData>
  <mergeCells count="4">
    <mergeCell ref="C2:O2"/>
    <mergeCell ref="Q2:T2"/>
    <mergeCell ref="S19:T19"/>
    <mergeCell ref="S20:T2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B1A01-D911-443B-A461-1CFDBE02C095}">
  <sheetPr>
    <tabColor rgb="FF002060"/>
  </sheetPr>
  <dimension ref="B2:AD31"/>
  <sheetViews>
    <sheetView topLeftCell="L1" zoomScale="89" workbookViewId="0">
      <selection activeCell="U9" sqref="U9"/>
    </sheetView>
  </sheetViews>
  <sheetFormatPr defaultColWidth="11.42578125" defaultRowHeight="15"/>
  <cols>
    <col min="19" max="20" width="13.5703125" bestFit="1" customWidth="1"/>
  </cols>
  <sheetData>
    <row r="2" spans="2:30">
      <c r="B2" s="3"/>
      <c r="C2" s="168" t="s">
        <v>198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Q2" s="242" t="s">
        <v>197</v>
      </c>
      <c r="R2" s="243"/>
      <c r="S2" s="243"/>
      <c r="T2" s="243"/>
      <c r="U2" s="66"/>
      <c r="V2" s="66"/>
      <c r="W2" s="66"/>
      <c r="X2" s="66"/>
      <c r="Y2" s="66"/>
      <c r="Z2" s="66"/>
      <c r="AA2" s="66"/>
      <c r="AB2" s="66"/>
      <c r="AC2" s="66"/>
      <c r="AD2" s="67"/>
    </row>
    <row r="3" spans="2:30">
      <c r="B3" s="3"/>
      <c r="C3" s="4">
        <v>2010</v>
      </c>
      <c r="D3" s="4">
        <v>2011</v>
      </c>
      <c r="E3" s="4">
        <v>2012</v>
      </c>
      <c r="F3" s="4">
        <v>2013</v>
      </c>
      <c r="G3" s="4">
        <v>2014</v>
      </c>
      <c r="H3" s="4">
        <v>2015</v>
      </c>
      <c r="I3" s="4">
        <v>2016</v>
      </c>
      <c r="J3" s="4">
        <v>2017</v>
      </c>
      <c r="K3" s="4">
        <v>2018</v>
      </c>
      <c r="L3" s="4">
        <v>2019</v>
      </c>
      <c r="M3" s="4">
        <v>2020</v>
      </c>
      <c r="N3" s="4">
        <v>2021</v>
      </c>
      <c r="O3" s="4">
        <v>2022</v>
      </c>
      <c r="Q3" s="17" t="s">
        <v>85</v>
      </c>
      <c r="R3" s="2" t="s">
        <v>149</v>
      </c>
      <c r="S3" s="2" t="s">
        <v>123</v>
      </c>
      <c r="T3" s="2" t="s">
        <v>124</v>
      </c>
      <c r="AD3" s="68"/>
    </row>
    <row r="4" spans="2:30">
      <c r="B4" s="4">
        <v>1</v>
      </c>
      <c r="C4" s="11">
        <f>+IFERROR(AVERAGEIFS(Tabla1[Variación7],Tabla1[[Mes ]],$B4,Tabla1[Año],C$3),0)</f>
        <v>0</v>
      </c>
      <c r="D4" s="11">
        <f>+IFERROR(AVERAGEIFS(Tabla1[Variación7],Tabla1[[Mes ]],$B4,Tabla1[Año],D$3),0)</f>
        <v>0</v>
      </c>
      <c r="E4" s="11">
        <f>+IFERROR(AVERAGEIFS(Tabla1[Variación7],Tabla1[[Mes ]],$B4,Tabla1[Año],E$3),0)</f>
        <v>0</v>
      </c>
      <c r="F4" s="11">
        <f>+IFERROR(AVERAGEIFS(Tabla1[Variación7],Tabla1[[Mes ]],$B4,Tabla1[Año],F$3),0)</f>
        <v>0</v>
      </c>
      <c r="G4" s="11">
        <f>+IFERROR(AVERAGEIFS(Tabla1[Variación7],Tabla1[[Mes ]],$B4,Tabla1[Año],G$3),0)</f>
        <v>0</v>
      </c>
      <c r="H4" s="11">
        <f>+IFERROR(AVERAGEIFS(Tabla1[Variación7],Tabla1[[Mes ]],$B4,Tabla1[Año],H$3),0)</f>
        <v>0</v>
      </c>
      <c r="I4" s="11">
        <f>+IFERROR(AVERAGEIFS(Tabla1[Variación7],Tabla1[[Mes ]],$B4,Tabla1[Año],I$3),0)</f>
        <v>0</v>
      </c>
      <c r="J4" s="11">
        <f>+AVERAGEIFS(Tabla1[Variación7],Tabla1[[Mes ]],$B4,Tabla1[Año],J$3)</f>
        <v>0</v>
      </c>
      <c r="K4" s="11">
        <f>+AVERAGEIFS(Tabla1[Variación7],Tabla1[[Mes ]],$B4,Tabla1[Año],K$3)</f>
        <v>0</v>
      </c>
      <c r="L4" s="11">
        <f>+AVERAGEIFS(Tabla1[Variación7],Tabla1[[Mes ]],$B4,Tabla1[Año],L$3)</f>
        <v>0</v>
      </c>
      <c r="M4" s="11">
        <f>+AVERAGEIFS(Tabla1[Variación7],Tabla1[[Mes ]],$B4,Tabla1[Año],M$3)</f>
        <v>0</v>
      </c>
      <c r="N4" s="11">
        <f>+AVERAGEIFS(Tabla1[Variación7],Tabla1[[Mes ]],$B4,Tabla1[Año],N$3)</f>
        <v>0</v>
      </c>
      <c r="O4" s="11">
        <f>+AVERAGEIFS(Tabla1[Variación7],Tabla1[[Mes ]],$B4,Tabla1[Año],O$3)</f>
        <v>-4.8768224976127135E-3</v>
      </c>
      <c r="Q4" s="17">
        <v>2010</v>
      </c>
      <c r="R4" s="16" cm="1">
        <f t="array" ref="R4:R16">+TRANSPOSE(C16:O16)</f>
        <v>0</v>
      </c>
      <c r="S4" s="1"/>
      <c r="T4" s="1"/>
      <c r="AD4" s="68"/>
    </row>
    <row r="5" spans="2:30">
      <c r="B5" s="4">
        <v>2</v>
      </c>
      <c r="C5" s="11">
        <f>+IFERROR(AVERAGEIFS(Tabla1[Variación7],Tabla1[[Mes ]],$B5,Tabla1[Año],C$3),0)</f>
        <v>0</v>
      </c>
      <c r="D5" s="11">
        <f>+IFERROR(AVERAGEIFS(Tabla1[Variación7],Tabla1[[Mes ]],$B5,Tabla1[Año],D$3),0)</f>
        <v>0</v>
      </c>
      <c r="E5" s="11">
        <f>+IFERROR(AVERAGEIFS(Tabla1[Variación7],Tabla1[[Mes ]],$B5,Tabla1[Año],E$3),0)</f>
        <v>0</v>
      </c>
      <c r="F5" s="11">
        <f>+IFERROR(AVERAGEIFS(Tabla1[Variación7],Tabla1[[Mes ]],$B5,Tabla1[Año],F$3),0)</f>
        <v>0</v>
      </c>
      <c r="G5" s="11">
        <f>+IFERROR(AVERAGEIFS(Tabla1[Variación7],Tabla1[[Mes ]],$B5,Tabla1[Año],G$3),0)</f>
        <v>0</v>
      </c>
      <c r="H5" s="11">
        <f>+IFERROR(AVERAGEIFS(Tabla1[Variación7],Tabla1[[Mes ]],$B5,Tabla1[Año],H$3),0)</f>
        <v>0</v>
      </c>
      <c r="I5" s="11">
        <f>+IFERROR(AVERAGEIFS(Tabla1[Variación7],Tabla1[[Mes ]],$B5,Tabla1[Año],I$3),0)</f>
        <v>0</v>
      </c>
      <c r="J5" s="11">
        <f>+AVERAGEIFS(Tabla1[Variación7],Tabla1[[Mes ]],$B5,Tabla1[Año],J$3)</f>
        <v>0</v>
      </c>
      <c r="K5" s="11">
        <f>+AVERAGEIFS(Tabla1[Variación7],Tabla1[[Mes ]],$B5,Tabla1[Año],K$3)</f>
        <v>0</v>
      </c>
      <c r="L5" s="11">
        <f>+AVERAGEIFS(Tabla1[Variación7],Tabla1[[Mes ]],$B5,Tabla1[Año],L$3)</f>
        <v>0</v>
      </c>
      <c r="M5" s="11">
        <f>+AVERAGEIFS(Tabla1[Variación7],Tabla1[[Mes ]],$B5,Tabla1[Año],M$3)</f>
        <v>0</v>
      </c>
      <c r="N5" s="11">
        <f>+AVERAGEIFS(Tabla1[Variación7],Tabla1[[Mes ]],$B5,Tabla1[Año],N$3)</f>
        <v>0</v>
      </c>
      <c r="O5" s="11">
        <f>+AVERAGEIFS(Tabla1[Variación7],Tabla1[[Mes ]],$B5,Tabla1[Año],O$3)</f>
        <v>3.4038876465037682E-4</v>
      </c>
      <c r="Q5" s="17">
        <v>2011</v>
      </c>
      <c r="R5" s="16">
        <v>0</v>
      </c>
      <c r="S5" s="1"/>
      <c r="T5" s="1"/>
      <c r="AD5" s="68"/>
    </row>
    <row r="6" spans="2:30">
      <c r="B6" s="4">
        <v>3</v>
      </c>
      <c r="C6" s="11">
        <f>+IFERROR(AVERAGEIFS(Tabla1[Variación7],Tabla1[[Mes ]],$B6,Tabla1[Año],C$3),0)</f>
        <v>0</v>
      </c>
      <c r="D6" s="11">
        <f>+IFERROR(AVERAGEIFS(Tabla1[Variación7],Tabla1[[Mes ]],$B6,Tabla1[Año],D$3),0)</f>
        <v>0</v>
      </c>
      <c r="E6" s="11">
        <f>+IFERROR(AVERAGEIFS(Tabla1[Variación7],Tabla1[[Mes ]],$B6,Tabla1[Año],E$3),0)</f>
        <v>0</v>
      </c>
      <c r="F6" s="11">
        <f>+IFERROR(AVERAGEIFS(Tabla1[Variación7],Tabla1[[Mes ]],$B6,Tabla1[Año],F$3),0)</f>
        <v>0</v>
      </c>
      <c r="G6" s="11">
        <f>+IFERROR(AVERAGEIFS(Tabla1[Variación7],Tabla1[[Mes ]],$B6,Tabla1[Año],G$3),0)</f>
        <v>0</v>
      </c>
      <c r="H6" s="11">
        <f>+IFERROR(AVERAGEIFS(Tabla1[Variación7],Tabla1[[Mes ]],$B6,Tabla1[Año],H$3),0)</f>
        <v>0</v>
      </c>
      <c r="I6" s="11">
        <f>+IFERROR(AVERAGEIFS(Tabla1[Variación7],Tabla1[[Mes ]],$B6,Tabla1[Año],I$3),0)</f>
        <v>0</v>
      </c>
      <c r="J6" s="11">
        <f>+AVERAGEIFS(Tabla1[Variación7],Tabla1[[Mes ]],$B6,Tabla1[Año],J$3)</f>
        <v>0</v>
      </c>
      <c r="K6" s="11">
        <f>+AVERAGEIFS(Tabla1[Variación7],Tabla1[[Mes ]],$B6,Tabla1[Año],K$3)</f>
        <v>0</v>
      </c>
      <c r="L6" s="11">
        <f>+AVERAGEIFS(Tabla1[Variación7],Tabla1[[Mes ]],$B6,Tabla1[Año],L$3)</f>
        <v>0</v>
      </c>
      <c r="M6" s="11">
        <f>+AVERAGEIFS(Tabla1[Variación7],Tabla1[[Mes ]],$B6,Tabla1[Año],M$3)</f>
        <v>0</v>
      </c>
      <c r="N6" s="11">
        <f>+AVERAGEIFS(Tabla1[Variación7],Tabla1[[Mes ]],$B6,Tabla1[Año],N$3)</f>
        <v>0</v>
      </c>
      <c r="O6" s="11">
        <f>+AVERAGEIFS(Tabla1[Variación7],Tabla1[[Mes ]],$B6,Tabla1[Año],O$3)</f>
        <v>-3.8344181603464241E-3</v>
      </c>
      <c r="Q6" s="17">
        <v>2012</v>
      </c>
      <c r="R6" s="16">
        <v>0</v>
      </c>
      <c r="S6" s="157">
        <f>+AVERAGE(R4:R5)</f>
        <v>0</v>
      </c>
      <c r="T6" s="1"/>
      <c r="AD6" s="68"/>
    </row>
    <row r="7" spans="2:30">
      <c r="B7" s="4">
        <v>4</v>
      </c>
      <c r="C7" s="11">
        <f>+IFERROR(AVERAGEIFS(Tabla1[Variación7],Tabla1[[Mes ]],$B7,Tabla1[Año],C$3),0)</f>
        <v>0</v>
      </c>
      <c r="D7" s="11">
        <f>+IFERROR(AVERAGEIFS(Tabla1[Variación7],Tabla1[[Mes ]],$B7,Tabla1[Año],D$3),0)</f>
        <v>0</v>
      </c>
      <c r="E7" s="11">
        <f>+IFERROR(AVERAGEIFS(Tabla1[Variación7],Tabla1[[Mes ]],$B7,Tabla1[Año],E$3),0)</f>
        <v>0</v>
      </c>
      <c r="F7" s="11">
        <f>+IFERROR(AVERAGEIFS(Tabla1[Variación7],Tabla1[[Mes ]],$B7,Tabla1[Año],F$3),0)</f>
        <v>0</v>
      </c>
      <c r="G7" s="11">
        <f>+IFERROR(AVERAGEIFS(Tabla1[Variación7],Tabla1[[Mes ]],$B7,Tabla1[Año],G$3),0)</f>
        <v>0</v>
      </c>
      <c r="H7" s="11">
        <f>+IFERROR(AVERAGEIFS(Tabla1[Variación7],Tabla1[[Mes ]],$B7,Tabla1[Año],H$3),0)</f>
        <v>0</v>
      </c>
      <c r="I7" s="11">
        <f>+IFERROR(AVERAGEIFS(Tabla1[Variación7],Tabla1[[Mes ]],$B7,Tabla1[Año],I$3),0)</f>
        <v>0</v>
      </c>
      <c r="J7" s="11">
        <f>+AVERAGEIFS(Tabla1[Variación7],Tabla1[[Mes ]],$B7,Tabla1[Año],J$3)</f>
        <v>0</v>
      </c>
      <c r="K7" s="11">
        <f>+AVERAGEIFS(Tabla1[Variación7],Tabla1[[Mes ]],$B7,Tabla1[Año],K$3)</f>
        <v>0</v>
      </c>
      <c r="L7" s="11">
        <f>+AVERAGEIFS(Tabla1[Variación7],Tabla1[[Mes ]],$B7,Tabla1[Año],L$3)</f>
        <v>0</v>
      </c>
      <c r="M7" s="11">
        <f>+AVERAGEIFS(Tabla1[Variación7],Tabla1[[Mes ]],$B7,Tabla1[Año],M$3)</f>
        <v>0</v>
      </c>
      <c r="N7" s="11">
        <f>+AVERAGEIFS(Tabla1[Variación7],Tabla1[[Mes ]],$B7,Tabla1[Año],N$3)</f>
        <v>0</v>
      </c>
      <c r="O7" s="11">
        <f>+AVERAGEIFS(Tabla1[Variación7],Tabla1[[Mes ]],$B7,Tabla1[Año],O$3)</f>
        <v>-3.1129641027134209E-3</v>
      </c>
      <c r="Q7" s="17">
        <v>2013</v>
      </c>
      <c r="R7" s="16">
        <v>0</v>
      </c>
      <c r="S7" s="157">
        <f t="shared" ref="S7:S16" si="0">+AVERAGE(R5:R6)</f>
        <v>0</v>
      </c>
      <c r="T7" s="157">
        <f t="shared" ref="T7:T17" si="1">+AVERAGE(R4:R6)</f>
        <v>0</v>
      </c>
      <c r="U7" s="158"/>
      <c r="AD7" s="68"/>
    </row>
    <row r="8" spans="2:30">
      <c r="B8" s="4">
        <v>5</v>
      </c>
      <c r="C8" s="11">
        <f>+IFERROR(AVERAGEIFS(Tabla1[Variación7],Tabla1[[Mes ]],$B8,Tabla1[Año],C$3),0)</f>
        <v>0</v>
      </c>
      <c r="D8" s="11">
        <f>+IFERROR(AVERAGEIFS(Tabla1[Variación7],Tabla1[[Mes ]],$B8,Tabla1[Año],D$3),0)</f>
        <v>0</v>
      </c>
      <c r="E8" s="11">
        <f>+IFERROR(AVERAGEIFS(Tabla1[Variación7],Tabla1[[Mes ]],$B8,Tabla1[Año],E$3),0)</f>
        <v>0</v>
      </c>
      <c r="F8" s="11">
        <f>+IFERROR(AVERAGEIFS(Tabla1[Variación7],Tabla1[[Mes ]],$B8,Tabla1[Año],F$3),0)</f>
        <v>0</v>
      </c>
      <c r="G8" s="11">
        <f>+IFERROR(AVERAGEIFS(Tabla1[Variación7],Tabla1[[Mes ]],$B8,Tabla1[Año],G$3),0)</f>
        <v>0</v>
      </c>
      <c r="H8" s="11">
        <f>+IFERROR(AVERAGEIFS(Tabla1[Variación7],Tabla1[[Mes ]],$B8,Tabla1[Año],H$3),0)</f>
        <v>0</v>
      </c>
      <c r="I8" s="11">
        <f>+IFERROR(AVERAGEIFS(Tabla1[Variación7],Tabla1[[Mes ]],$B8,Tabla1[Año],I$3),0)</f>
        <v>0</v>
      </c>
      <c r="J8" s="11">
        <f>+AVERAGEIFS(Tabla1[Variación7],Tabla1[[Mes ]],$B8,Tabla1[Año],J$3)</f>
        <v>0</v>
      </c>
      <c r="K8" s="11">
        <f>+AVERAGEIFS(Tabla1[Variación7],Tabla1[[Mes ]],$B8,Tabla1[Año],K$3)</f>
        <v>0</v>
      </c>
      <c r="L8" s="11">
        <f>+AVERAGEIFS(Tabla1[Variación7],Tabla1[[Mes ]],$B8,Tabla1[Año],L$3)</f>
        <v>0</v>
      </c>
      <c r="M8" s="11">
        <f>+AVERAGEIFS(Tabla1[Variación7],Tabla1[[Mes ]],$B8,Tabla1[Año],M$3)</f>
        <v>0</v>
      </c>
      <c r="N8" s="11">
        <f>+AVERAGEIFS(Tabla1[Variación7],Tabla1[[Mes ]],$B8,Tabla1[Año],N$3)</f>
        <v>0</v>
      </c>
      <c r="O8" s="11">
        <f>+AVERAGEIFS(Tabla1[Variación7],Tabla1[[Mes ]],$B8,Tabla1[Año],O$3)</f>
        <v>1.6736360087060318E-3</v>
      </c>
      <c r="Q8" s="17">
        <v>2014</v>
      </c>
      <c r="R8" s="16">
        <v>0</v>
      </c>
      <c r="S8" s="157">
        <f t="shared" si="0"/>
        <v>0</v>
      </c>
      <c r="T8" s="157">
        <f t="shared" si="1"/>
        <v>0</v>
      </c>
      <c r="U8" s="158"/>
      <c r="AD8" s="68"/>
    </row>
    <row r="9" spans="2:30">
      <c r="B9" s="4">
        <v>6</v>
      </c>
      <c r="C9" s="11">
        <f>+IFERROR(AVERAGEIFS(Tabla1[Variación7],Tabla1[[Mes ]],$B9,Tabla1[Año],C$3),0)</f>
        <v>0</v>
      </c>
      <c r="D9" s="11">
        <f>+IFERROR(AVERAGEIFS(Tabla1[Variación7],Tabla1[[Mes ]],$B9,Tabla1[Año],D$3),0)</f>
        <v>0</v>
      </c>
      <c r="E9" s="11">
        <f>+IFERROR(AVERAGEIFS(Tabla1[Variación7],Tabla1[[Mes ]],$B9,Tabla1[Año],E$3),0)</f>
        <v>0</v>
      </c>
      <c r="F9" s="11">
        <f>+IFERROR(AVERAGEIFS(Tabla1[Variación7],Tabla1[[Mes ]],$B9,Tabla1[Año],F$3),0)</f>
        <v>0</v>
      </c>
      <c r="G9" s="11">
        <f>+IFERROR(AVERAGEIFS(Tabla1[Variación7],Tabla1[[Mes ]],$B9,Tabla1[Año],G$3),0)</f>
        <v>0</v>
      </c>
      <c r="H9" s="11">
        <f>+IFERROR(AVERAGEIFS(Tabla1[Variación7],Tabla1[[Mes ]],$B9,Tabla1[Año],H$3),0)</f>
        <v>0</v>
      </c>
      <c r="I9" s="11">
        <f>+IFERROR(AVERAGEIFS(Tabla1[Variación7],Tabla1[[Mes ]],$B9,Tabla1[Año],I$3),0)</f>
        <v>0</v>
      </c>
      <c r="J9" s="11">
        <f>+AVERAGEIFS(Tabla1[Variación7],Tabla1[[Mes ]],$B9,Tabla1[Año],J$3)</f>
        <v>0</v>
      </c>
      <c r="K9" s="11">
        <f>+AVERAGEIFS(Tabla1[Variación7],Tabla1[[Mes ]],$B9,Tabla1[Año],K$3)</f>
        <v>0</v>
      </c>
      <c r="L9" s="11">
        <f>+AVERAGEIFS(Tabla1[Variación7],Tabla1[[Mes ]],$B9,Tabla1[Año],L$3)</f>
        <v>0</v>
      </c>
      <c r="M9" s="11">
        <f>+AVERAGEIFS(Tabla1[Variación7],Tabla1[[Mes ]],$B9,Tabla1[Año],M$3)</f>
        <v>0</v>
      </c>
      <c r="N9" s="11">
        <f>+AVERAGEIFS(Tabla1[Variación7],Tabla1[[Mes ]],$B9,Tabla1[Año],N$3)</f>
        <v>0</v>
      </c>
      <c r="O9" s="11">
        <f>+AVERAGEIFS(Tabla1[Variación7],Tabla1[[Mes ]],$B9,Tabla1[Año],O$3)</f>
        <v>-7.0679544330950886E-4</v>
      </c>
      <c r="Q9" s="17">
        <v>2015</v>
      </c>
      <c r="R9" s="16">
        <v>0</v>
      </c>
      <c r="S9" s="157">
        <f t="shared" si="0"/>
        <v>0</v>
      </c>
      <c r="T9" s="157">
        <f t="shared" si="1"/>
        <v>0</v>
      </c>
      <c r="U9" s="158"/>
      <c r="AD9" s="68"/>
    </row>
    <row r="10" spans="2:30">
      <c r="B10" s="4">
        <v>7</v>
      </c>
      <c r="C10" s="11">
        <f>+IFERROR(AVERAGEIFS(Tabla1[Variación7],Tabla1[[Mes ]],$B10,Tabla1[Año],C$3),0)</f>
        <v>0</v>
      </c>
      <c r="D10" s="11">
        <f>+IFERROR(AVERAGEIFS(Tabla1[Variación7],Tabla1[[Mes ]],$B10,Tabla1[Año],D$3),0)</f>
        <v>0</v>
      </c>
      <c r="E10" s="11">
        <f>+IFERROR(AVERAGEIFS(Tabla1[Variación7],Tabla1[[Mes ]],$B10,Tabla1[Año],E$3),0)</f>
        <v>0</v>
      </c>
      <c r="F10" s="11">
        <f>+IFERROR(AVERAGEIFS(Tabla1[Variación7],Tabla1[[Mes ]],$B10,Tabla1[Año],F$3),0)</f>
        <v>0</v>
      </c>
      <c r="G10" s="11">
        <f>+IFERROR(AVERAGEIFS(Tabla1[Variación7],Tabla1[[Mes ]],$B10,Tabla1[Año],G$3),0)</f>
        <v>0</v>
      </c>
      <c r="H10" s="11">
        <f>+IFERROR(AVERAGEIFS(Tabla1[Variación7],Tabla1[[Mes ]],$B10,Tabla1[Año],H$3),0)</f>
        <v>0</v>
      </c>
      <c r="I10" s="11">
        <f>+IFERROR(AVERAGEIFS(Tabla1[Variación7],Tabla1[[Mes ]],$B10,Tabla1[Año],I$3),0)</f>
        <v>1.9294261932373043E-2</v>
      </c>
      <c r="J10" s="11">
        <f>+AVERAGEIFS(Tabla1[Variación7],Tabla1[[Mes ]],$B10,Tabla1[Año],J$3)</f>
        <v>0</v>
      </c>
      <c r="K10" s="11">
        <f>+AVERAGEIFS(Tabla1[Variación7],Tabla1[[Mes ]],$B10,Tabla1[Año],K$3)</f>
        <v>0</v>
      </c>
      <c r="L10" s="11">
        <f>+AVERAGEIFS(Tabla1[Variación7],Tabla1[[Mes ]],$B10,Tabla1[Año],L$3)</f>
        <v>0</v>
      </c>
      <c r="M10" s="11">
        <f>+AVERAGEIFS(Tabla1[Variación7],Tabla1[[Mes ]],$B10,Tabla1[Año],M$3)</f>
        <v>0</v>
      </c>
      <c r="N10" s="11">
        <f>+AVERAGEIFS(Tabla1[Variación7],Tabla1[[Mes ]],$B10,Tabla1[Año],N$3)</f>
        <v>0</v>
      </c>
      <c r="O10" s="11">
        <f>+AVERAGEIFS(Tabla1[Variación7],Tabla1[[Mes ]],$B10,Tabla1[Año],O$3)</f>
        <v>1.6845503843295399E-3</v>
      </c>
      <c r="Q10" s="17">
        <v>2016</v>
      </c>
      <c r="R10" s="16">
        <v>1.607855161031087E-3</v>
      </c>
      <c r="S10" s="157">
        <f t="shared" si="0"/>
        <v>0</v>
      </c>
      <c r="T10" s="157">
        <f t="shared" si="1"/>
        <v>0</v>
      </c>
      <c r="U10" s="158"/>
      <c r="AD10" s="68"/>
    </row>
    <row r="11" spans="2:30">
      <c r="B11" s="4">
        <v>8</v>
      </c>
      <c r="C11" s="11">
        <f>+IFERROR(AVERAGEIFS(Tabla1[Variación7],Tabla1[[Mes ]],$B11,Tabla1[Año],C$3),0)</f>
        <v>0</v>
      </c>
      <c r="D11" s="11">
        <f>+IFERROR(AVERAGEIFS(Tabla1[Variación7],Tabla1[[Mes ]],$B11,Tabla1[Año],D$3),0)</f>
        <v>0</v>
      </c>
      <c r="E11" s="11">
        <f>+IFERROR(AVERAGEIFS(Tabla1[Variación7],Tabla1[[Mes ]],$B11,Tabla1[Año],E$3),0)</f>
        <v>0</v>
      </c>
      <c r="F11" s="11">
        <f>+IFERROR(AVERAGEIFS(Tabla1[Variación7],Tabla1[[Mes ]],$B11,Tabla1[Año],F$3),0)</f>
        <v>0</v>
      </c>
      <c r="G11" s="11">
        <f>+IFERROR(AVERAGEIFS(Tabla1[Variación7],Tabla1[[Mes ]],$B11,Tabla1[Año],G$3),0)</f>
        <v>0</v>
      </c>
      <c r="H11" s="11">
        <f>+IFERROR(AVERAGEIFS(Tabla1[Variación7],Tabla1[[Mes ]],$B11,Tabla1[Año],H$3),0)</f>
        <v>0</v>
      </c>
      <c r="I11" s="11">
        <f>+IFERROR(AVERAGEIFS(Tabla1[Variación7],Tabla1[[Mes ]],$B11,Tabla1[Año],I$3),0)</f>
        <v>0</v>
      </c>
      <c r="J11" s="11">
        <f>+AVERAGEIFS(Tabla1[Variación7],Tabla1[[Mes ]],$B11,Tabla1[Año],J$3)</f>
        <v>0</v>
      </c>
      <c r="K11" s="11">
        <f>+AVERAGEIFS(Tabla1[Variación7],Tabla1[[Mes ]],$B11,Tabla1[Año],K$3)</f>
        <v>3.5681533736473613E-2</v>
      </c>
      <c r="L11" s="11">
        <f>+AVERAGEIFS(Tabla1[Variación7],Tabla1[[Mes ]],$B11,Tabla1[Año],L$3)</f>
        <v>0</v>
      </c>
      <c r="M11" s="11">
        <f>+AVERAGEIFS(Tabla1[Variación7],Tabla1[[Mes ]],$B11,Tabla1[Año],M$3)</f>
        <v>0</v>
      </c>
      <c r="N11" s="11">
        <f>+AVERAGEIFS(Tabla1[Variación7],Tabla1[[Mes ]],$B11,Tabla1[Año],N$3)</f>
        <v>0</v>
      </c>
      <c r="O11" s="11">
        <f>+AVERAGEIFS(Tabla1[Variación7],Tabla1[[Mes ]],$B11,Tabla1[Año],O$3)</f>
        <v>-8.5028093466022945E-4</v>
      </c>
      <c r="Q11" s="17">
        <v>2017</v>
      </c>
      <c r="R11" s="16">
        <v>0</v>
      </c>
      <c r="S11" s="157">
        <f t="shared" si="0"/>
        <v>8.0392758051554348E-4</v>
      </c>
      <c r="T11" s="157">
        <f t="shared" si="1"/>
        <v>5.3595172034369561E-4</v>
      </c>
      <c r="U11" s="158"/>
      <c r="AD11" s="68"/>
    </row>
    <row r="12" spans="2:30">
      <c r="B12" s="4">
        <v>9</v>
      </c>
      <c r="C12" s="11">
        <f>+IFERROR(AVERAGEIFS(Tabla1[Variación7],Tabla1[[Mes ]],$B12,Tabla1[Año],C$3),0)</f>
        <v>0</v>
      </c>
      <c r="D12" s="11">
        <f>+IFERROR(AVERAGEIFS(Tabla1[Variación7],Tabla1[[Mes ]],$B12,Tabla1[Año],D$3),0)</f>
        <v>0</v>
      </c>
      <c r="E12" s="11">
        <f>+IFERROR(AVERAGEIFS(Tabla1[Variación7],Tabla1[[Mes ]],$B12,Tabla1[Año],E$3),0)</f>
        <v>0</v>
      </c>
      <c r="F12" s="11">
        <f>+IFERROR(AVERAGEIFS(Tabla1[Variación7],Tabla1[[Mes ]],$B12,Tabla1[Año],F$3),0)</f>
        <v>0</v>
      </c>
      <c r="G12" s="11">
        <f>+IFERROR(AVERAGEIFS(Tabla1[Variación7],Tabla1[[Mes ]],$B12,Tabla1[Año],G$3),0)</f>
        <v>0</v>
      </c>
      <c r="H12" s="11">
        <f>+IFERROR(AVERAGEIFS(Tabla1[Variación7],Tabla1[[Mes ]],$B12,Tabla1[Año],H$3),0)</f>
        <v>0</v>
      </c>
      <c r="I12" s="11">
        <f>+IFERROR(AVERAGEIFS(Tabla1[Variación7],Tabla1[[Mes ]],$B12,Tabla1[Año],I$3),0)</f>
        <v>0</v>
      </c>
      <c r="J12" s="11">
        <f>+AVERAGEIFS(Tabla1[Variación7],Tabla1[[Mes ]],$B12,Tabla1[Año],J$3)</f>
        <v>0</v>
      </c>
      <c r="K12" s="11">
        <f>+AVERAGEIFS(Tabla1[Variación7],Tabla1[[Mes ]],$B12,Tabla1[Año],K$3)</f>
        <v>0</v>
      </c>
      <c r="L12" s="11">
        <f>+AVERAGEIFS(Tabla1[Variación7],Tabla1[[Mes ]],$B12,Tabla1[Año],L$3)</f>
        <v>0</v>
      </c>
      <c r="M12" s="11">
        <f>+AVERAGEIFS(Tabla1[Variación7],Tabla1[[Mes ]],$B12,Tabla1[Año],M$3)</f>
        <v>0</v>
      </c>
      <c r="N12" s="11">
        <f>+AVERAGEIFS(Tabla1[Variación7],Tabla1[[Mes ]],$B12,Tabla1[Año],N$3)</f>
        <v>3.5921481674709793E-2</v>
      </c>
      <c r="O12" s="11">
        <f>+AVERAGEIFS(Tabla1[Variación7],Tabla1[[Mes ]],$B12,Tabla1[Año],O$3)</f>
        <v>-1.4987815610879489E-3</v>
      </c>
      <c r="Q12" s="17">
        <v>2018</v>
      </c>
      <c r="R12" s="16">
        <v>2.9734611447061344E-3</v>
      </c>
      <c r="S12" s="157">
        <f t="shared" si="0"/>
        <v>8.0392758051554348E-4</v>
      </c>
      <c r="T12" s="157">
        <f t="shared" si="1"/>
        <v>5.3595172034369561E-4</v>
      </c>
      <c r="U12" s="158"/>
      <c r="AD12" s="68"/>
    </row>
    <row r="13" spans="2:30">
      <c r="B13" s="4">
        <v>10</v>
      </c>
      <c r="C13" s="11">
        <f>+IFERROR(AVERAGEIFS(Tabla1[Variación7],Tabla1[[Mes ]],$B13,Tabla1[Año],C$3),0)</f>
        <v>0</v>
      </c>
      <c r="D13" s="11">
        <f>+IFERROR(AVERAGEIFS(Tabla1[Variación7],Tabla1[[Mes ]],$B13,Tabla1[Año],D$3),0)</f>
        <v>0</v>
      </c>
      <c r="E13" s="11">
        <f>+IFERROR(AVERAGEIFS(Tabla1[Variación7],Tabla1[[Mes ]],$B13,Tabla1[Año],E$3),0)</f>
        <v>0</v>
      </c>
      <c r="F13" s="11">
        <f>+IFERROR(AVERAGEIFS(Tabla1[Variación7],Tabla1[[Mes ]],$B13,Tabla1[Año],F$3),0)</f>
        <v>0</v>
      </c>
      <c r="G13" s="11">
        <f>+IFERROR(AVERAGEIFS(Tabla1[Variación7],Tabla1[[Mes ]],$B13,Tabla1[Año],G$3),0)</f>
        <v>0</v>
      </c>
      <c r="H13" s="11">
        <f>+IFERROR(AVERAGEIFS(Tabla1[Variación7],Tabla1[[Mes ]],$B13,Tabla1[Año],H$3),0)</f>
        <v>0</v>
      </c>
      <c r="I13" s="11">
        <f>+IFERROR(AVERAGEIFS(Tabla1[Variación7],Tabla1[[Mes ]],$B13,Tabla1[Año],I$3),0)</f>
        <v>0</v>
      </c>
      <c r="J13" s="11">
        <f>+AVERAGEIFS(Tabla1[Variación7],Tabla1[[Mes ]],$B13,Tabla1[Año],J$3)</f>
        <v>0</v>
      </c>
      <c r="K13" s="11">
        <f>+AVERAGEIFS(Tabla1[Variación7],Tabla1[[Mes ]],$B13,Tabla1[Año],K$3)</f>
        <v>0</v>
      </c>
      <c r="L13" s="11">
        <f>+AVERAGEIFS(Tabla1[Variación7],Tabla1[[Mes ]],$B13,Tabla1[Año],L$3)</f>
        <v>0</v>
      </c>
      <c r="M13" s="11">
        <f>+AVERAGEIFS(Tabla1[Variación7],Tabla1[[Mes ]],$B13,Tabla1[Año],M$3)</f>
        <v>0</v>
      </c>
      <c r="N13" s="11">
        <f>+AVERAGEIFS(Tabla1[Variación7],Tabla1[[Mes ]],$B13,Tabla1[Año],N$3)</f>
        <v>1.64028441506791E-3</v>
      </c>
      <c r="O13" s="11">
        <f>+AVERAGEIFS(Tabla1[Variación7],Tabla1[[Mes ]],$B13,Tabla1[Año],O$3)</f>
        <v>1.3758398959576571E-2</v>
      </c>
      <c r="Q13" s="17">
        <v>2019</v>
      </c>
      <c r="R13" s="16">
        <v>0</v>
      </c>
      <c r="S13" s="157">
        <f t="shared" si="0"/>
        <v>1.4867305723530672E-3</v>
      </c>
      <c r="T13" s="157">
        <f t="shared" si="1"/>
        <v>1.5271054352457404E-3</v>
      </c>
      <c r="U13" s="158"/>
      <c r="AD13" s="68"/>
    </row>
    <row r="14" spans="2:30">
      <c r="B14" s="4">
        <v>11</v>
      </c>
      <c r="C14" s="11">
        <f>+IFERROR(AVERAGEIFS(Tabla1[Variación7],Tabla1[[Mes ]],$B14,Tabla1[Año],C$3),0)</f>
        <v>0</v>
      </c>
      <c r="D14" s="11">
        <f>+IFERROR(AVERAGEIFS(Tabla1[Variación7],Tabla1[[Mes ]],$B14,Tabla1[Año],D$3),0)</f>
        <v>0</v>
      </c>
      <c r="E14" s="11">
        <f>+IFERROR(AVERAGEIFS(Tabla1[Variación7],Tabla1[[Mes ]],$B14,Tabla1[Año],E$3),0)</f>
        <v>0</v>
      </c>
      <c r="F14" s="11">
        <f>+IFERROR(AVERAGEIFS(Tabla1[Variación7],Tabla1[[Mes ]],$B14,Tabla1[Año],F$3),0)</f>
        <v>0</v>
      </c>
      <c r="G14" s="11">
        <f>+IFERROR(AVERAGEIFS(Tabla1[Variación7],Tabla1[[Mes ]],$B14,Tabla1[Año],G$3),0)</f>
        <v>0</v>
      </c>
      <c r="H14" s="11">
        <f>+IFERROR(AVERAGEIFS(Tabla1[Variación7],Tabla1[[Mes ]],$B14,Tabla1[Año],H$3),0)</f>
        <v>0</v>
      </c>
      <c r="I14" s="11">
        <f>+IFERROR(AVERAGEIFS(Tabla1[Variación7],Tabla1[[Mes ]],$B14,Tabla1[Año],I$3),0)</f>
        <v>0</v>
      </c>
      <c r="J14" s="11">
        <f>+AVERAGEIFS(Tabla1[Variación7],Tabla1[[Mes ]],$B14,Tabla1[Año],J$3)</f>
        <v>0</v>
      </c>
      <c r="K14" s="11">
        <f>+AVERAGEIFS(Tabla1[Variación7],Tabla1[[Mes ]],$B14,Tabla1[Año],K$3)</f>
        <v>0</v>
      </c>
      <c r="L14" s="11">
        <f>+AVERAGEIFS(Tabla1[Variación7],Tabla1[[Mes ]],$B14,Tabla1[Año],L$3)</f>
        <v>0</v>
      </c>
      <c r="M14" s="11">
        <f>+AVERAGEIFS(Tabla1[Variación7],Tabla1[[Mes ]],$B14,Tabla1[Año],M$3)</f>
        <v>0</v>
      </c>
      <c r="N14" s="11">
        <f>+AVERAGEIFS(Tabla1[Variación7],Tabla1[[Mes ]],$B14,Tabla1[Año],N$3)</f>
        <v>8.5636888582195955E-4</v>
      </c>
      <c r="O14" s="11">
        <f>+AVERAGEIFS(Tabla1[Variación7],Tabla1[[Mes ]],$B14,Tabla1[Año],O$3)</f>
        <v>2.0491306551728736E-3</v>
      </c>
      <c r="Q14" s="17">
        <v>2020</v>
      </c>
      <c r="R14" s="16">
        <v>0</v>
      </c>
      <c r="S14" s="157">
        <f t="shared" si="0"/>
        <v>1.4867305723530672E-3</v>
      </c>
      <c r="T14" s="157">
        <f t="shared" si="1"/>
        <v>9.9115371490204472E-4</v>
      </c>
      <c r="U14" s="158"/>
      <c r="AD14" s="68"/>
    </row>
    <row r="15" spans="2:30">
      <c r="B15" s="4">
        <v>12</v>
      </c>
      <c r="C15" s="11">
        <f>+IFERROR(AVERAGEIFS(Tabla1[Variación7],Tabla1[[Mes ]],$B15,Tabla1[Año],C$3),0)</f>
        <v>0</v>
      </c>
      <c r="D15" s="11">
        <f>+IFERROR(AVERAGEIFS(Tabla1[Variación7],Tabla1[[Mes ]],$B15,Tabla1[Año],D$3),0)</f>
        <v>0</v>
      </c>
      <c r="E15" s="11">
        <f>+IFERROR(AVERAGEIFS(Tabla1[Variación7],Tabla1[[Mes ]],$B15,Tabla1[Año],E$3),0)</f>
        <v>0</v>
      </c>
      <c r="F15" s="11">
        <f>+IFERROR(AVERAGEIFS(Tabla1[Variación7],Tabla1[[Mes ]],$B15,Tabla1[Año],F$3),0)</f>
        <v>0</v>
      </c>
      <c r="G15" s="11">
        <f>+IFERROR(AVERAGEIFS(Tabla1[Variación7],Tabla1[[Mes ]],$B15,Tabla1[Año],G$3),0)</f>
        <v>0</v>
      </c>
      <c r="H15" s="11">
        <f>+IFERROR(AVERAGEIFS(Tabla1[Variación7],Tabla1[[Mes ]],$B15,Tabla1[Año],H$3),0)</f>
        <v>0</v>
      </c>
      <c r="I15" s="11">
        <f>+IFERROR(AVERAGEIFS(Tabla1[Variación7],Tabla1[[Mes ]],$B15,Tabla1[Año],I$3),0)</f>
        <v>0</v>
      </c>
      <c r="J15" s="11">
        <f>+AVERAGEIFS(Tabla1[Variación7],Tabla1[[Mes ]],$B15,Tabla1[Año],J$3)</f>
        <v>0</v>
      </c>
      <c r="K15" s="11">
        <f>+AVERAGEIFS(Tabla1[Variación7],Tabla1[[Mes ]],$B15,Tabla1[Año],K$3)</f>
        <v>0</v>
      </c>
      <c r="L15" s="11">
        <f>+AVERAGEIFS(Tabla1[Variación7],Tabla1[[Mes ]],$B15,Tabla1[Año],L$3)</f>
        <v>0</v>
      </c>
      <c r="M15" s="11">
        <f>+AVERAGEIFS(Tabla1[Variación7],Tabla1[[Mes ]],$B15,Tabla1[Año],M$3)</f>
        <v>0</v>
      </c>
      <c r="N15" s="11">
        <f>+AVERAGEIFS(Tabla1[Variación7],Tabla1[[Mes ]],$B15,Tabla1[Año],N$3)</f>
        <v>-1.1702720381270718E-3</v>
      </c>
      <c r="O15" s="11">
        <f>+AVERAGEIFS(Tabla1[Variación7],Tabla1[[Mes ]],$B15,Tabla1[Año],O$3)</f>
        <v>0</v>
      </c>
      <c r="Q15" s="17">
        <v>2021</v>
      </c>
      <c r="R15" s="16">
        <v>3.1039885781227162E-3</v>
      </c>
      <c r="S15" s="157">
        <f t="shared" si="0"/>
        <v>0</v>
      </c>
      <c r="T15" s="157">
        <f t="shared" si="1"/>
        <v>9.9115371490204472E-4</v>
      </c>
      <c r="U15" s="158"/>
      <c r="AD15" s="68"/>
    </row>
    <row r="16" spans="2:30">
      <c r="B16" s="7" t="s">
        <v>149</v>
      </c>
      <c r="C16" s="12"/>
      <c r="D16" s="12">
        <f>+AVERAGE(D13:D15)</f>
        <v>0</v>
      </c>
      <c r="E16" s="12">
        <f>+AVERAGE(E4:E15)</f>
        <v>0</v>
      </c>
      <c r="F16" s="12">
        <f>+AVERAGE(F4:F15)</f>
        <v>0</v>
      </c>
      <c r="G16" s="12">
        <f>+AVERAGE(G4:G15)</f>
        <v>0</v>
      </c>
      <c r="H16" s="12">
        <f>+AVERAGE(H4:H15)</f>
        <v>0</v>
      </c>
      <c r="I16" s="12">
        <f>+AVERAGE(I4:I15)</f>
        <v>1.607855161031087E-3</v>
      </c>
      <c r="J16" s="12">
        <f t="shared" ref="J16:O16" si="2">+AVERAGE(J4:J15)</f>
        <v>0</v>
      </c>
      <c r="K16" s="12">
        <f t="shared" si="2"/>
        <v>2.9734611447061344E-3</v>
      </c>
      <c r="L16" s="12">
        <f t="shared" si="2"/>
        <v>0</v>
      </c>
      <c r="M16" s="12">
        <f t="shared" si="2"/>
        <v>0</v>
      </c>
      <c r="N16" s="12">
        <f t="shared" si="2"/>
        <v>3.1039885781227162E-3</v>
      </c>
      <c r="O16" s="12">
        <f t="shared" si="2"/>
        <v>3.8550350605876248E-4</v>
      </c>
      <c r="Q16" s="17">
        <v>2022</v>
      </c>
      <c r="R16" s="16">
        <v>3.8550350605876248E-4</v>
      </c>
      <c r="S16" s="157">
        <f t="shared" si="0"/>
        <v>1.5519942890613581E-3</v>
      </c>
      <c r="T16" s="157">
        <f t="shared" si="1"/>
        <v>1.0346628593742386E-3</v>
      </c>
      <c r="U16" s="158"/>
      <c r="AD16" s="68"/>
    </row>
    <row r="17" spans="2:30">
      <c r="Q17" s="17">
        <v>2023</v>
      </c>
      <c r="R17" s="1"/>
      <c r="S17" s="21">
        <f>+AVERAGE(R15:R16)</f>
        <v>1.7447460420907392E-3</v>
      </c>
      <c r="T17" s="21">
        <f t="shared" si="1"/>
        <v>1.1631640280604929E-3</v>
      </c>
      <c r="U17" s="20" t="s">
        <v>195</v>
      </c>
      <c r="AD17" s="68"/>
    </row>
    <row r="18" spans="2:30">
      <c r="B18" s="4" t="str">
        <f>+AMZN!B19</f>
        <v>Mes/Año</v>
      </c>
      <c r="C18" s="4">
        <f>+AMZN!C19</f>
        <v>2010</v>
      </c>
      <c r="D18" s="4">
        <f>+AMZN!D19</f>
        <v>2011</v>
      </c>
      <c r="E18" s="4">
        <f>+AMZN!E19</f>
        <v>2012</v>
      </c>
      <c r="F18" s="4">
        <f>+AMZN!F19</f>
        <v>2013</v>
      </c>
      <c r="G18" s="4">
        <f>+AMZN!G19</f>
        <v>2014</v>
      </c>
      <c r="H18" s="4">
        <f>+AMZN!H19</f>
        <v>2015</v>
      </c>
      <c r="I18" s="4">
        <f>+AMZN!I19</f>
        <v>2016</v>
      </c>
      <c r="J18" s="4">
        <f>+AMZN!J19</f>
        <v>2017</v>
      </c>
      <c r="K18" s="4">
        <f>+AMZN!K19</f>
        <v>2018</v>
      </c>
      <c r="L18" s="4">
        <f>+AMZN!L19</f>
        <v>2019</v>
      </c>
      <c r="M18" s="4">
        <f>+AMZN!M19</f>
        <v>2020</v>
      </c>
      <c r="N18" s="4">
        <f>+AMZN!N19</f>
        <v>2021</v>
      </c>
      <c r="O18" s="4">
        <f>+AMZN!O19</f>
        <v>2022</v>
      </c>
      <c r="Q18" s="155"/>
      <c r="AD18" s="68"/>
    </row>
    <row r="19" spans="2:30">
      <c r="B19" s="4">
        <f>+AMZN!B20</f>
        <v>1</v>
      </c>
      <c r="C19" s="11">
        <f>+AMZN!C20</f>
        <v>-9.473684210526304E-5</v>
      </c>
      <c r="D19" s="11">
        <f>+AMZN!D20</f>
        <v>-1.6749999999999998E-3</v>
      </c>
      <c r="E19" s="11">
        <f>+AMZN!E20</f>
        <v>1.8809523809523809E-3</v>
      </c>
      <c r="F19" s="11">
        <f>+AMZN!F20</f>
        <v>8.6666666666666674E-4</v>
      </c>
      <c r="G19" s="11">
        <f>+AMZN!G20</f>
        <v>-4.5095238095238088E-3</v>
      </c>
      <c r="H19" s="11">
        <f>+AMZN!H20</f>
        <v>-4.1849999999999995E-3</v>
      </c>
      <c r="I19" s="11">
        <f>+AMZN!I20</f>
        <v>1.1000000000000009E-3</v>
      </c>
      <c r="J19" s="11">
        <f>+AMZN!J20</f>
        <v>2.0952380952380932E-4</v>
      </c>
      <c r="K19" s="11">
        <f>+AMZN!K20</f>
        <v>1.4047619047619054E-3</v>
      </c>
      <c r="L19" s="11">
        <f>+AMZN!L20</f>
        <v>4.1761904761904766E-3</v>
      </c>
      <c r="M19" s="11">
        <f>+AMZN!M20</f>
        <v>-1.1047619047619046E-3</v>
      </c>
      <c r="N19" s="11">
        <f>+AMZN!N20</f>
        <v>-3.3368421052631576E-3</v>
      </c>
      <c r="O19" s="11">
        <f>+AMZN!O20</f>
        <v>4.4850000000000003E-3</v>
      </c>
      <c r="Q19" s="155"/>
      <c r="S19" s="238">
        <f>+(T17-S17)/S17</f>
        <v>-0.33333333333333331</v>
      </c>
      <c r="T19" s="239"/>
      <c r="AD19" s="68"/>
    </row>
    <row r="20" spans="2:30" ht="15" customHeight="1">
      <c r="B20" s="4">
        <f>+AMZN!B21</f>
        <v>2</v>
      </c>
      <c r="C20" s="11">
        <f>+AMZN!C21</f>
        <v>1.0249999999999999E-3</v>
      </c>
      <c r="D20" s="11">
        <f>+AMZN!D21</f>
        <v>-2.7999999999999987E-4</v>
      </c>
      <c r="E20" s="11">
        <f>+AMZN!E21</f>
        <v>2.7619047619047619E-3</v>
      </c>
      <c r="F20" s="11">
        <f>+AMZN!F21</f>
        <v>-5.8000000000000011E-4</v>
      </c>
      <c r="G20" s="11">
        <f>+AMZN!G21</f>
        <v>2.0900000000000003E-3</v>
      </c>
      <c r="H20" s="11">
        <f>+AMZN!H21</f>
        <v>-7.4499999999999968E-4</v>
      </c>
      <c r="I20" s="11">
        <f>+AMZN!I21</f>
        <v>2.7571428571428564E-3</v>
      </c>
      <c r="J20" s="11">
        <f>+AMZN!J21</f>
        <v>-1.1300000000000001E-3</v>
      </c>
      <c r="K20" s="11">
        <f>+AMZN!K21</f>
        <v>-2.5700000000000002E-3</v>
      </c>
      <c r="L20" s="11">
        <f>+AMZN!L21</f>
        <v>2.1050000000000001E-3</v>
      </c>
      <c r="M20" s="11">
        <f>+AMZN!M21</f>
        <v>-2.3049999999999998E-3</v>
      </c>
      <c r="N20" s="11">
        <f>+AMZN!N21</f>
        <v>4.55E-4</v>
      </c>
      <c r="O20" s="11">
        <f>+AMZN!O21</f>
        <v>-2.750000000000004E-4</v>
      </c>
      <c r="Q20" s="155"/>
      <c r="S20" s="240" t="s">
        <v>196</v>
      </c>
      <c r="T20" s="240"/>
      <c r="AD20" s="68"/>
    </row>
    <row r="21" spans="2:30">
      <c r="B21" s="4">
        <f>+AMZN!B22</f>
        <v>3</v>
      </c>
      <c r="C21" s="11">
        <f>+AMZN!C22</f>
        <v>1.6045454545454551E-3</v>
      </c>
      <c r="D21" s="11">
        <f>+AMZN!D22</f>
        <v>-7.5909090909090935E-4</v>
      </c>
      <c r="E21" s="11">
        <f>+AMZN!E22</f>
        <v>3.9047619047619044E-4</v>
      </c>
      <c r="F21" s="11">
        <f>+AMZN!F22</f>
        <v>-2.1222222222222215E-3</v>
      </c>
      <c r="G21" s="11">
        <f>+AMZN!G22</f>
        <v>5.2799999999999991E-3</v>
      </c>
      <c r="H21" s="11">
        <f>+AMZN!H22</f>
        <v>-2.2000000000000006E-3</v>
      </c>
      <c r="I21" s="11">
        <f>+AMZN!I22</f>
        <v>3.615000000000001E-3</v>
      </c>
      <c r="J21" s="11">
        <f>+AMZN!J22</f>
        <v>1.3409090909090907E-3</v>
      </c>
      <c r="K21" s="11">
        <f>+AMZN!K22</f>
        <v>-8.0000000000000004E-4</v>
      </c>
      <c r="L21" s="11">
        <f>+AMZN!L22</f>
        <v>2.6299999999999982E-3</v>
      </c>
      <c r="M21" s="11">
        <f>+AMZN!M22</f>
        <v>-1.3266666666666668E-2</v>
      </c>
      <c r="N21" s="11">
        <f>+AMZN!N22</f>
        <v>-1.4409090909090906E-3</v>
      </c>
      <c r="O21" s="11">
        <f>+AMZN!O22</f>
        <v>2.5909090909090908E-3</v>
      </c>
      <c r="Q21" s="155"/>
      <c r="S21" s="241"/>
      <c r="T21" s="241"/>
      <c r="AD21" s="68"/>
    </row>
    <row r="22" spans="2:30">
      <c r="B22" s="4">
        <f>+AMZN!B23</f>
        <v>4</v>
      </c>
      <c r="C22" s="11">
        <f>+AMZN!C23</f>
        <v>9.4000000000000019E-4</v>
      </c>
      <c r="D22" s="11">
        <f>+AMZN!D23</f>
        <v>-5.2105263157894782E-4</v>
      </c>
      <c r="E22" s="11">
        <f>+AMZN!E23</f>
        <v>1.2736842105263158E-3</v>
      </c>
      <c r="F22" s="11">
        <f>+AMZN!F23</f>
        <v>-2.3227272727272732E-3</v>
      </c>
      <c r="G22" s="11">
        <f>+AMZN!G23</f>
        <v>-4.4499999999999992E-4</v>
      </c>
      <c r="H22" s="11">
        <f>+AMZN!H23</f>
        <v>3.4549999999999997E-3</v>
      </c>
      <c r="I22" s="11">
        <f>+AMZN!I23</f>
        <v>2.571428571428571E-4</v>
      </c>
      <c r="J22" s="11">
        <f>+AMZN!J23</f>
        <v>2.3888888888888888E-4</v>
      </c>
      <c r="K22" s="11">
        <f>+AMZN!K23</f>
        <v>3.4999999999999996E-3</v>
      </c>
      <c r="L22" s="11">
        <f>+AMZN!L23</f>
        <v>-4.3000000000000015E-4</v>
      </c>
      <c r="M22" s="11">
        <f>+AMZN!M23</f>
        <v>1.0749999999999996E-3</v>
      </c>
      <c r="N22" s="11">
        <f>+AMZN!N23</f>
        <v>-2.5599999999999998E-3</v>
      </c>
      <c r="O22" s="11">
        <f>+AMZN!O23</f>
        <v>-1.7263157894736841E-3</v>
      </c>
      <c r="Q22" s="156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70"/>
    </row>
    <row r="23" spans="2:30">
      <c r="B23" s="4">
        <f>+AMZN!B24</f>
        <v>5</v>
      </c>
      <c r="C23" s="11">
        <f>+AMZN!C24</f>
        <v>-6.7499999999999993E-4</v>
      </c>
      <c r="D23" s="11">
        <f>+AMZN!D24</f>
        <v>1.6090909090909092E-3</v>
      </c>
      <c r="E23" s="11">
        <f>+AMZN!E24</f>
        <v>-1.5619047619047617E-3</v>
      </c>
      <c r="F23" s="11">
        <f>+AMZN!F24</f>
        <v>-5.0952380952380954E-4</v>
      </c>
      <c r="G23" s="11">
        <f>+AMZN!G24</f>
        <v>-3.6666666666666662E-4</v>
      </c>
      <c r="H23" s="11">
        <f>+AMZN!H24</f>
        <v>-3.4578947368421051E-3</v>
      </c>
      <c r="I23" s="11">
        <f>+AMZN!I24</f>
        <v>-1.8500000000000003E-3</v>
      </c>
      <c r="J23" s="11">
        <f>+AMZN!J24</f>
        <v>2.314285714285714E-3</v>
      </c>
      <c r="K23" s="11">
        <f>+AMZN!K24</f>
        <v>-5.5238095238095209E-4</v>
      </c>
      <c r="L23" s="11">
        <f>+AMZN!L24</f>
        <v>-2.5409090909090915E-3</v>
      </c>
      <c r="M23" s="11">
        <f>+AMZN!M24</f>
        <v>-2.0684210526315788E-3</v>
      </c>
      <c r="N23" s="11">
        <f>+AMZN!N24</f>
        <v>-1.905E-3</v>
      </c>
      <c r="O23" s="11">
        <f>+AMZN!O24</f>
        <v>1.4190476190476188E-3</v>
      </c>
      <c r="S23" s="19"/>
    </row>
    <row r="24" spans="2:30">
      <c r="B24" s="4">
        <f>+AMZN!B25</f>
        <v>6</v>
      </c>
      <c r="C24" s="11">
        <f>+AMZN!C25</f>
        <v>7.8499999999999989E-4</v>
      </c>
      <c r="D24" s="11">
        <f>+AMZN!D25</f>
        <v>-1.7150000000000002E-3</v>
      </c>
      <c r="E24" s="11">
        <f>+AMZN!E25</f>
        <v>-2.6052631578947368E-3</v>
      </c>
      <c r="F24" s="11">
        <f>+AMZN!F25</f>
        <v>-1.6388888888888885E-3</v>
      </c>
      <c r="G24" s="11">
        <f>+AMZN!G25</f>
        <v>1.5722222222222218E-3</v>
      </c>
      <c r="H24" s="11">
        <f>+AMZN!H25</f>
        <v>1.0157894736842104E-3</v>
      </c>
      <c r="I24" s="11">
        <f>+AMZN!I25</f>
        <v>7.8571428571428564E-4</v>
      </c>
      <c r="J24" s="11">
        <f>+AMZN!J25</f>
        <v>8.2000000000000009E-4</v>
      </c>
      <c r="K24" s="11">
        <f>+AMZN!K25</f>
        <v>1.0421052631578945E-3</v>
      </c>
      <c r="L24" s="11">
        <f>+AMZN!L25</f>
        <v>2.2999999999999995E-3</v>
      </c>
      <c r="M24" s="11">
        <f>+AMZN!M25</f>
        <v>9.6842105263157858E-4</v>
      </c>
      <c r="N24" s="11">
        <f>+AMZN!N25</f>
        <v>2.0099999999999996E-3</v>
      </c>
      <c r="O24" s="11">
        <f>+AMZN!O25</f>
        <v>-9.4299999999999974E-3</v>
      </c>
    </row>
    <row r="25" spans="2:30">
      <c r="B25" s="4">
        <f>+AMZN!B26</f>
        <v>7</v>
      </c>
      <c r="C25" s="11">
        <f>+AMZN!C26</f>
        <v>3.494999999999999E-3</v>
      </c>
      <c r="D25" s="11">
        <f>+AMZN!D26</f>
        <v>-1.210526315789474E-3</v>
      </c>
      <c r="E25" s="11">
        <f>+AMZN!E26</f>
        <v>1.0450000000000001E-3</v>
      </c>
      <c r="F25" s="11">
        <f>+AMZN!F26</f>
        <v>1.840909090909091E-3</v>
      </c>
      <c r="G25" s="11">
        <f>+AMZN!G26</f>
        <v>-2.8695652173913041E-4</v>
      </c>
      <c r="H25" s="11">
        <f>+AMZN!H26</f>
        <v>-4.5909090909090948E-4</v>
      </c>
      <c r="I25" s="11">
        <f>+AMZN!I26</f>
        <v>-1.8947368421052646E-4</v>
      </c>
      <c r="J25" s="11">
        <f>+AMZN!J26</f>
        <v>6.7894736842105251E-4</v>
      </c>
      <c r="K25" s="11">
        <f>+AMZN!K26</f>
        <v>-1.6100000000000003E-3</v>
      </c>
      <c r="L25" s="11">
        <f>+AMZN!L26</f>
        <v>4.0454545454545436E-4</v>
      </c>
      <c r="M25" s="11">
        <f>+AMZN!M26</f>
        <v>9.4545454545454522E-4</v>
      </c>
      <c r="N25" s="11">
        <f>+AMZN!N26</f>
        <v>-4.2500000000000014E-4</v>
      </c>
      <c r="O25" s="11">
        <f>+AMZN!O26</f>
        <v>-9.5789473684210517E-4</v>
      </c>
    </row>
    <row r="26" spans="2:30">
      <c r="B26" s="4">
        <f>+AMZN!B27</f>
        <v>8</v>
      </c>
      <c r="C26" s="11">
        <f>+AMZN!C27</f>
        <v>2.7523809523809528E-3</v>
      </c>
      <c r="D26" s="11">
        <f>+AMZN!D27</f>
        <v>-3.4999999999999951E-4</v>
      </c>
      <c r="E26" s="11">
        <f>+AMZN!E27</f>
        <v>-1.2380952380952389E-4</v>
      </c>
      <c r="F26" s="11">
        <f>+AMZN!F27</f>
        <v>1.4549999999999995E-3</v>
      </c>
      <c r="G26" s="11">
        <f>+AMZN!G27</f>
        <v>2.3473684210526314E-3</v>
      </c>
      <c r="H26" s="11">
        <f>+AMZN!H27</f>
        <v>-2.7684210526315767E-3</v>
      </c>
      <c r="I26" s="11">
        <f>+AMZN!I27</f>
        <v>2.4499999999999999E-3</v>
      </c>
      <c r="J26" s="11">
        <f>+AMZN!J27</f>
        <v>4.2857142857142971E-5</v>
      </c>
      <c r="K26" s="11">
        <f>+AMZN!K27</f>
        <v>5.142857142857143E-4</v>
      </c>
      <c r="L26" s="11">
        <f>+AMZN!L27</f>
        <v>-5.00000000000049E-6</v>
      </c>
      <c r="M26" s="11">
        <f>+AMZN!M27</f>
        <v>3.7157894736842105E-3</v>
      </c>
      <c r="N26" s="11">
        <f>+AMZN!N27</f>
        <v>3.138095238095238E-3</v>
      </c>
      <c r="O26" s="11">
        <f>+AMZN!O27</f>
        <v>-2.3545454545454551E-3</v>
      </c>
    </row>
    <row r="27" spans="2:30">
      <c r="B27" s="4">
        <f>+AMZN!B28</f>
        <v>9</v>
      </c>
      <c r="C27" s="11">
        <f>+AMZN!C28</f>
        <v>2.8636363636363638E-3</v>
      </c>
      <c r="D27" s="11">
        <f>+AMZN!D28</f>
        <v>-1.5681818181818184E-3</v>
      </c>
      <c r="E27" s="11">
        <f>+AMZN!E28</f>
        <v>4.100000000000001E-4</v>
      </c>
      <c r="F27" s="11">
        <f>+AMZN!F28</f>
        <v>6.333333333333333E-4</v>
      </c>
      <c r="G27" s="11">
        <f>+AMZN!G28</f>
        <v>-2.7727272727272731E-3</v>
      </c>
      <c r="H27" s="11">
        <f>+AMZN!H28</f>
        <v>-9.5909090909090879E-4</v>
      </c>
      <c r="I27" s="11">
        <f>+AMZN!I28</f>
        <v>-1.3499999999999996E-3</v>
      </c>
      <c r="J27" s="11">
        <f>+AMZN!J28</f>
        <v>1.809523809523809E-4</v>
      </c>
      <c r="K27" s="11">
        <f>+AMZN!K28</f>
        <v>-1.1750000000000003E-3</v>
      </c>
      <c r="L27" s="11">
        <f>+AMZN!L28</f>
        <v>5.6666666666666649E-4</v>
      </c>
      <c r="M27" s="11">
        <f>+AMZN!M28</f>
        <v>-1.631818181818182E-3</v>
      </c>
      <c r="N27" s="11">
        <f>+AMZN!N28</f>
        <v>1.4545454545454547E-3</v>
      </c>
      <c r="O27" s="11">
        <f>+AMZN!O28</f>
        <v>-3.7681818181818177E-3</v>
      </c>
    </row>
    <row r="28" spans="2:30">
      <c r="B28" s="4">
        <f>+AMZN!B29</f>
        <v>10</v>
      </c>
      <c r="C28" s="11">
        <f>+AMZN!C29</f>
        <v>3.6800000000000001E-3</v>
      </c>
      <c r="D28" s="11">
        <f>+AMZN!D29</f>
        <v>1.2000000000000003E-3</v>
      </c>
      <c r="E28" s="11">
        <f>+AMZN!E29</f>
        <v>3.3954545454545457E-3</v>
      </c>
      <c r="F28" s="11">
        <f>+AMZN!F29</f>
        <v>-2.3636363636363622E-4</v>
      </c>
      <c r="G28" s="11">
        <f>+AMZN!G29</f>
        <v>-8.1363636363636349E-4</v>
      </c>
      <c r="H28" s="11">
        <f>+AMZN!H29</f>
        <v>-1.5488602464078635E-19</v>
      </c>
      <c r="I28" s="11">
        <f>+AMZN!I29</f>
        <v>9.8999999999999999E-4</v>
      </c>
      <c r="J28" s="11">
        <f>+AMZN!J29</f>
        <v>-2.0476190476190477E-3</v>
      </c>
      <c r="K28" s="11">
        <f>+AMZN!K29</f>
        <v>-3.5500000000000002E-3</v>
      </c>
      <c r="L28" s="11">
        <f>+AMZN!L29</f>
        <v>1.5727272727272727E-3</v>
      </c>
      <c r="M28" s="11">
        <f>+AMZN!M29</f>
        <v>-1.3952380952380952E-3</v>
      </c>
      <c r="N28" s="11">
        <f>+AMZN!N29</f>
        <v>1.1800000000000001E-3</v>
      </c>
      <c r="O28" s="11">
        <f>+AMZN!O29</f>
        <v>4.494999999999999E-3</v>
      </c>
    </row>
    <row r="29" spans="2:30">
      <c r="B29" s="4">
        <f>+AMZN!B30</f>
        <v>11</v>
      </c>
      <c r="C29" s="11">
        <f>+AMZN!C30</f>
        <v>-3.1700000000000005E-3</v>
      </c>
      <c r="D29" s="11">
        <f>+AMZN!D30</f>
        <v>-1.8500000000000003E-3</v>
      </c>
      <c r="E29" s="11">
        <f>+AMZN!E30</f>
        <v>-1.3500000000000001E-3</v>
      </c>
      <c r="F29" s="11">
        <f>+AMZN!F30</f>
        <v>-3.4473684210526317E-3</v>
      </c>
      <c r="G29" s="11">
        <f>+AMZN!G30</f>
        <v>-3.8222222222222221E-3</v>
      </c>
      <c r="H29" s="11">
        <f>+AMZN!H30</f>
        <v>-4.5894736842105261E-3</v>
      </c>
      <c r="I29" s="11">
        <f>+AMZN!I30</f>
        <v>-2.9499999999999995E-3</v>
      </c>
      <c r="J29" s="11">
        <f>+AMZN!J30</f>
        <v>7.2999999999999996E-4</v>
      </c>
      <c r="K29" s="11">
        <f>+AMZN!K30</f>
        <v>-4.0499999999999982E-4</v>
      </c>
      <c r="L29" s="11">
        <f>+AMZN!L30</f>
        <v>-6.7894736842105251E-4</v>
      </c>
      <c r="M29" s="11">
        <f>+AMZN!M30</f>
        <v>5.4052631578947359E-3</v>
      </c>
      <c r="N29" s="11">
        <f>+AMZN!N30</f>
        <v>-6.6500000000000001E-4</v>
      </c>
      <c r="O29" s="11">
        <f>+AMZN!O30</f>
        <v>5.7499999999999977E-4</v>
      </c>
    </row>
    <row r="30" spans="2:30">
      <c r="B30" s="4">
        <f>+AMZN!B31</f>
        <v>12</v>
      </c>
      <c r="C30" s="11">
        <f>+AMZN!C31</f>
        <v>1.1809523809523808E-3</v>
      </c>
      <c r="D30" s="11">
        <f>+AMZN!D31</f>
        <v>3.9499999999999995E-4</v>
      </c>
      <c r="E30" s="11">
        <f>+AMZN!E31</f>
        <v>2.1526315789473682E-3</v>
      </c>
      <c r="F30" s="11">
        <f>+AMZN!F31</f>
        <v>-6.9500000000000009E-4</v>
      </c>
      <c r="G30" s="11">
        <f>+AMZN!G31</f>
        <v>-2.399999999999999E-4</v>
      </c>
      <c r="H30" s="11">
        <f>+AMZN!H31</f>
        <v>1.8249999999999998E-3</v>
      </c>
      <c r="I30" s="11">
        <f>+AMZN!I31</f>
        <v>2.5100000000000005E-3</v>
      </c>
      <c r="J30" s="11">
        <f>+AMZN!J31</f>
        <v>2.5777777777777778E-3</v>
      </c>
      <c r="K30" s="11">
        <f>+AMZN!K31</f>
        <v>-2.0105263157894735E-3</v>
      </c>
      <c r="L30" s="11">
        <f>+AMZN!L31</f>
        <v>1.56E-3</v>
      </c>
      <c r="M30" s="11">
        <f>+AMZN!M31</f>
        <v>6.8099999999999992E-3</v>
      </c>
      <c r="N30" s="11">
        <f>+AMZN!N31</f>
        <v>1.3523809523809532E-3</v>
      </c>
      <c r="O30" s="11">
        <f>+AMZN!O31</f>
        <v>1.7799999999999999E-3</v>
      </c>
    </row>
    <row r="31" spans="2:30">
      <c r="B31" s="7" t="str">
        <f>+AMZN!B32</f>
        <v>COLCAP</v>
      </c>
      <c r="C31" s="12">
        <f>+AMZN!C32</f>
        <v>1.198898192450824E-3</v>
      </c>
      <c r="D31" s="12">
        <f>+AMZN!D32</f>
        <v>-5.603967304625199E-4</v>
      </c>
      <c r="E31" s="12">
        <f>+AMZN!E32</f>
        <v>6.3909385205437831E-4</v>
      </c>
      <c r="F31" s="12">
        <f>+AMZN!F32</f>
        <v>-5.6301542998911413E-4</v>
      </c>
      <c r="G31" s="12">
        <f>+AMZN!G32</f>
        <v>-1.6392851777005093E-4</v>
      </c>
      <c r="H31" s="12">
        <f>+AMZN!H32</f>
        <v>-1.0890151515151514E-3</v>
      </c>
      <c r="I31" s="12">
        <f>+AMZN!I32</f>
        <v>6.7712719298245632E-4</v>
      </c>
      <c r="J31" s="12">
        <f>+AMZN!J32</f>
        <v>4.9637692716640082E-4</v>
      </c>
      <c r="K31" s="12">
        <f>+AMZN!K32</f>
        <v>-5.1764619883040936E-4</v>
      </c>
      <c r="L31" s="12">
        <f>+AMZN!L32</f>
        <v>9.7168945089997705E-4</v>
      </c>
      <c r="M31" s="12">
        <f>+AMZN!M32</f>
        <v>-2.3766480595427994E-4</v>
      </c>
      <c r="N31" s="12">
        <f>+AMZN!N32</f>
        <v>-6.1894129262550209E-5</v>
      </c>
      <c r="O31" s="12">
        <f>+AMZN!O32</f>
        <v>-2.6391509075719596E-4</v>
      </c>
    </row>
  </sheetData>
  <mergeCells count="4">
    <mergeCell ref="C2:O2"/>
    <mergeCell ref="Q2:T2"/>
    <mergeCell ref="S19:T19"/>
    <mergeCell ref="S20:T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FDC2E-1A33-4862-989C-DCEE41730941}">
  <sheetPr>
    <tabColor rgb="FFFFC000"/>
  </sheetPr>
  <dimension ref="B2:AC31"/>
  <sheetViews>
    <sheetView topLeftCell="P1" zoomScale="85" zoomScaleNormal="85" workbookViewId="0">
      <selection activeCell="AE11" sqref="AE11"/>
    </sheetView>
  </sheetViews>
  <sheetFormatPr defaultColWidth="11.42578125" defaultRowHeight="15"/>
  <cols>
    <col min="19" max="20" width="13.5703125" bestFit="1" customWidth="1"/>
  </cols>
  <sheetData>
    <row r="2" spans="2:29">
      <c r="B2" s="3"/>
      <c r="C2" s="168" t="s">
        <v>160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Q2" s="242" t="s">
        <v>197</v>
      </c>
      <c r="R2" s="243"/>
      <c r="S2" s="243"/>
      <c r="T2" s="243"/>
      <c r="U2" s="66"/>
      <c r="V2" s="66"/>
      <c r="W2" s="66"/>
      <c r="X2" s="66"/>
      <c r="Y2" s="66"/>
      <c r="Z2" s="66"/>
      <c r="AA2" s="66"/>
      <c r="AB2" s="66"/>
      <c r="AC2" s="67"/>
    </row>
    <row r="3" spans="2:29">
      <c r="B3" s="3"/>
      <c r="C3" s="4">
        <v>2010</v>
      </c>
      <c r="D3" s="4">
        <v>2011</v>
      </c>
      <c r="E3" s="4">
        <v>2012</v>
      </c>
      <c r="F3" s="4">
        <v>2013</v>
      </c>
      <c r="G3" s="4">
        <v>2014</v>
      </c>
      <c r="H3" s="4">
        <v>2015</v>
      </c>
      <c r="I3" s="4">
        <v>2016</v>
      </c>
      <c r="J3" s="4">
        <v>2017</v>
      </c>
      <c r="K3" s="4">
        <v>2018</v>
      </c>
      <c r="L3" s="4">
        <v>2019</v>
      </c>
      <c r="M3" s="4">
        <v>2020</v>
      </c>
      <c r="N3" s="4">
        <v>2021</v>
      </c>
      <c r="O3" s="4">
        <v>2022</v>
      </c>
      <c r="Q3" s="17" t="s">
        <v>85</v>
      </c>
      <c r="R3" s="2" t="s">
        <v>150</v>
      </c>
      <c r="S3" s="2" t="s">
        <v>123</v>
      </c>
      <c r="T3" s="2" t="s">
        <v>124</v>
      </c>
      <c r="AC3" s="68"/>
    </row>
    <row r="4" spans="2:29">
      <c r="B4" s="4">
        <v>1</v>
      </c>
      <c r="C4" s="11">
        <f>+IFERROR(AVERAGEIFS(Tabla1[Variación8],Tabla1[[Mes ]],$B4,Tabla1[Año],C$3),0)</f>
        <v>0</v>
      </c>
      <c r="D4" s="11">
        <f>+IFERROR(AVERAGEIFS(Tabla1[Variación8],Tabla1[[Mes ]],$B4,Tabla1[Año],D$3),0)</f>
        <v>0</v>
      </c>
      <c r="E4" s="11">
        <f>+AVERAGEIFS(Tabla1[Variación8],Tabla1[[Mes ]],$B4,Tabla1[Año],E$3)</f>
        <v>0</v>
      </c>
      <c r="F4" s="11">
        <f>+AVERAGEIFS(Tabla1[Variación8],Tabla1[[Mes ]],$B4,Tabla1[Año],F$3)</f>
        <v>0</v>
      </c>
      <c r="G4" s="11">
        <f>+AVERAGEIFS(Tabla1[Variación8],Tabla1[[Mes ]],$B4,Tabla1[Año],G$3)</f>
        <v>0</v>
      </c>
      <c r="H4" s="11">
        <f>+AVERAGEIFS(Tabla1[Variación8],Tabla1[[Mes ]],$B4,Tabla1[Año],H$3)</f>
        <v>0</v>
      </c>
      <c r="I4" s="11">
        <f>+AVERAGEIFS(Tabla1[Variación8],Tabla1[[Mes ]],$B4,Tabla1[Año],I$3)</f>
        <v>0</v>
      </c>
      <c r="J4" s="11">
        <f>+AVERAGEIFS(Tabla1[Variación8],Tabla1[[Mes ]],$B4,Tabla1[Año],J$3)</f>
        <v>0</v>
      </c>
      <c r="K4" s="11">
        <f>+AVERAGEIFS(Tabla1[Variación8],Tabla1[[Mes ]],$B4,Tabla1[Año],K$3)</f>
        <v>0</v>
      </c>
      <c r="L4" s="11">
        <f>+AVERAGEIFS(Tabla1[Variación8],Tabla1[[Mes ]],$B4,Tabla1[Año],L$3)</f>
        <v>0</v>
      </c>
      <c r="M4" s="11">
        <f>+AVERAGEIFS(Tabla1[Variación8],Tabla1[[Mes ]],$B4,Tabla1[Año],M$3)</f>
        <v>0</v>
      </c>
      <c r="N4" s="11">
        <f>+AVERAGEIFS(Tabla1[Variación8],Tabla1[[Mes ]],$B4,Tabla1[Año],N$3)</f>
        <v>0</v>
      </c>
      <c r="O4" s="11">
        <f>+AVERAGEIFS(Tabla1[Variación8],Tabla1[[Mes ]],$B4,Tabla1[Año],O$3)</f>
        <v>-3.5847586872994781E-3</v>
      </c>
      <c r="Q4" s="17">
        <v>2010</v>
      </c>
      <c r="R4" s="16" cm="1">
        <f t="array" ref="R4:R16">+TRANSPOSE(C16:O16)</f>
        <v>0</v>
      </c>
      <c r="S4" s="1"/>
      <c r="T4" s="1"/>
      <c r="AC4" s="68"/>
    </row>
    <row r="5" spans="2:29">
      <c r="B5" s="4">
        <v>2</v>
      </c>
      <c r="C5" s="11">
        <f>+IFERROR(AVERAGEIFS(Tabla1[Variación8],Tabla1[[Mes ]],$B5,Tabla1[Año],C$3),0)</f>
        <v>0</v>
      </c>
      <c r="D5" s="11">
        <f>+IFERROR(AVERAGEIFS(Tabla1[Variación8],Tabla1[[Mes ]],$B5,Tabla1[Año],D$3),0)</f>
        <v>0</v>
      </c>
      <c r="E5" s="11">
        <f>+AVERAGEIFS(Tabla1[Variación8],Tabla1[[Mes ]],$B5,Tabla1[Año],E$3)</f>
        <v>0</v>
      </c>
      <c r="F5" s="11">
        <f>+AVERAGEIFS(Tabla1[Variación8],Tabla1[[Mes ]],$B5,Tabla1[Año],F$3)</f>
        <v>0</v>
      </c>
      <c r="G5" s="11">
        <f>+AVERAGEIFS(Tabla1[Variación8],Tabla1[[Mes ]],$B5,Tabla1[Año],G$3)</f>
        <v>0</v>
      </c>
      <c r="H5" s="11">
        <f>+AVERAGEIFS(Tabla1[Variación8],Tabla1[[Mes ]],$B5,Tabla1[Año],H$3)</f>
        <v>0</v>
      </c>
      <c r="I5" s="11">
        <f>+AVERAGEIFS(Tabla1[Variación8],Tabla1[[Mes ]],$B5,Tabla1[Año],I$3)</f>
        <v>0</v>
      </c>
      <c r="J5" s="11">
        <f>+AVERAGEIFS(Tabla1[Variación8],Tabla1[[Mes ]],$B5,Tabla1[Año],J$3)</f>
        <v>0</v>
      </c>
      <c r="K5" s="11">
        <f>+AVERAGEIFS(Tabla1[Variación8],Tabla1[[Mes ]],$B5,Tabla1[Año],K$3)</f>
        <v>0</v>
      </c>
      <c r="L5" s="11">
        <f>+AVERAGEIFS(Tabla1[Variación8],Tabla1[[Mes ]],$B5,Tabla1[Año],L$3)</f>
        <v>0</v>
      </c>
      <c r="M5" s="11">
        <f>+AVERAGEIFS(Tabla1[Variación8],Tabla1[[Mes ]],$B5,Tabla1[Año],M$3)</f>
        <v>0</v>
      </c>
      <c r="N5" s="11">
        <f>+AVERAGEIFS(Tabla1[Variación8],Tabla1[[Mes ]],$B5,Tabla1[Año],N$3)</f>
        <v>0</v>
      </c>
      <c r="O5" s="11">
        <f>+AVERAGEIFS(Tabla1[Variación8],Tabla1[[Mes ]],$B5,Tabla1[Año],O$3)</f>
        <v>-7.5044461323716671E-3</v>
      </c>
      <c r="Q5" s="17">
        <v>2011</v>
      </c>
      <c r="R5" s="16">
        <v>1.4888774143581461E-3</v>
      </c>
      <c r="S5" s="1"/>
      <c r="T5" s="1"/>
      <c r="AC5" s="68"/>
    </row>
    <row r="6" spans="2:29">
      <c r="B6" s="4">
        <v>3</v>
      </c>
      <c r="C6" s="11">
        <f>+IFERROR(AVERAGEIFS(Tabla1[Variación8],Tabla1[[Mes ]],$B6,Tabla1[Año],C$3),0)</f>
        <v>0</v>
      </c>
      <c r="D6" s="11">
        <f>+IFERROR(AVERAGEIFS(Tabla1[Variación8],Tabla1[[Mes ]],$B6,Tabla1[Año],D$3),0)</f>
        <v>0</v>
      </c>
      <c r="E6" s="11">
        <f>+AVERAGEIFS(Tabla1[Variación8],Tabla1[[Mes ]],$B6,Tabla1[Año],E$3)</f>
        <v>0</v>
      </c>
      <c r="F6" s="11">
        <f>+AVERAGEIFS(Tabla1[Variación8],Tabla1[[Mes ]],$B6,Tabla1[Año],F$3)</f>
        <v>0</v>
      </c>
      <c r="G6" s="11">
        <f>+AVERAGEIFS(Tabla1[Variación8],Tabla1[[Mes ]],$B6,Tabla1[Año],G$3)</f>
        <v>0</v>
      </c>
      <c r="H6" s="11">
        <f>+AVERAGEIFS(Tabla1[Variación8],Tabla1[[Mes ]],$B6,Tabla1[Año],H$3)</f>
        <v>0</v>
      </c>
      <c r="I6" s="11">
        <f>+AVERAGEIFS(Tabla1[Variación8],Tabla1[[Mes ]],$B6,Tabla1[Año],I$3)</f>
        <v>0</v>
      </c>
      <c r="J6" s="11">
        <f>+AVERAGEIFS(Tabla1[Variación8],Tabla1[[Mes ]],$B6,Tabla1[Año],J$3)</f>
        <v>0</v>
      </c>
      <c r="K6" s="11">
        <f>+AVERAGEIFS(Tabla1[Variación8],Tabla1[[Mes ]],$B6,Tabla1[Año],K$3)</f>
        <v>0</v>
      </c>
      <c r="L6" s="11">
        <f>+AVERAGEIFS(Tabla1[Variación8],Tabla1[[Mes ]],$B6,Tabla1[Año],L$3)</f>
        <v>0</v>
      </c>
      <c r="M6" s="11">
        <f>+AVERAGEIFS(Tabla1[Variación8],Tabla1[[Mes ]],$B6,Tabla1[Año],M$3)</f>
        <v>0</v>
      </c>
      <c r="N6" s="11">
        <f>+AVERAGEIFS(Tabla1[Variación8],Tabla1[[Mes ]],$B6,Tabla1[Año],N$3)</f>
        <v>0</v>
      </c>
      <c r="O6" s="11">
        <f>+AVERAGEIFS(Tabla1[Variación8],Tabla1[[Mes ]],$B6,Tabla1[Año],O$3)</f>
        <v>3.6413444432222474E-3</v>
      </c>
      <c r="Q6" s="17">
        <v>2012</v>
      </c>
      <c r="R6" s="16">
        <v>0</v>
      </c>
      <c r="S6" s="157">
        <f>+AVERAGE(R4:R5)</f>
        <v>7.4443870717907305E-4</v>
      </c>
      <c r="T6" s="1"/>
      <c r="AC6" s="68"/>
    </row>
    <row r="7" spans="2:29">
      <c r="B7" s="4">
        <v>4</v>
      </c>
      <c r="C7" s="11">
        <f>+IFERROR(AVERAGEIFS(Tabla1[Variación8],Tabla1[[Mes ]],$B7,Tabla1[Año],C$3),0)</f>
        <v>0</v>
      </c>
      <c r="D7" s="11">
        <f>+IFERROR(AVERAGEIFS(Tabla1[Variación8],Tabla1[[Mes ]],$B7,Tabla1[Año],D$3),0)</f>
        <v>0</v>
      </c>
      <c r="E7" s="11">
        <f>+AVERAGEIFS(Tabla1[Variación8],Tabla1[[Mes ]],$B7,Tabla1[Año],E$3)</f>
        <v>0</v>
      </c>
      <c r="F7" s="11">
        <f>+AVERAGEIFS(Tabla1[Variación8],Tabla1[[Mes ]],$B7,Tabla1[Año],F$3)</f>
        <v>0</v>
      </c>
      <c r="G7" s="11">
        <f>+AVERAGEIFS(Tabla1[Variación8],Tabla1[[Mes ]],$B7,Tabla1[Año],G$3)</f>
        <v>5.131962489202909E-4</v>
      </c>
      <c r="H7" s="11">
        <f>+AVERAGEIFS(Tabla1[Variación8],Tabla1[[Mes ]],$B7,Tabla1[Año],H$3)</f>
        <v>0</v>
      </c>
      <c r="I7" s="11">
        <f>+AVERAGEIFS(Tabla1[Variación8],Tabla1[[Mes ]],$B7,Tabla1[Año],I$3)</f>
        <v>0</v>
      </c>
      <c r="J7" s="11">
        <f>+AVERAGEIFS(Tabla1[Variación8],Tabla1[[Mes ]],$B7,Tabla1[Año],J$3)</f>
        <v>0</v>
      </c>
      <c r="K7" s="11">
        <f>+AVERAGEIFS(Tabla1[Variación8],Tabla1[[Mes ]],$B7,Tabla1[Año],K$3)</f>
        <v>0</v>
      </c>
      <c r="L7" s="11">
        <f>+AVERAGEIFS(Tabla1[Variación8],Tabla1[[Mes ]],$B7,Tabla1[Año],L$3)</f>
        <v>0</v>
      </c>
      <c r="M7" s="11">
        <f>+AVERAGEIFS(Tabla1[Variación8],Tabla1[[Mes ]],$B7,Tabla1[Año],M$3)</f>
        <v>0</v>
      </c>
      <c r="N7" s="11">
        <f>+AVERAGEIFS(Tabla1[Variación8],Tabla1[[Mes ]],$B7,Tabla1[Año],N$3)</f>
        <v>0</v>
      </c>
      <c r="O7" s="11">
        <f>+AVERAGEIFS(Tabla1[Variación8],Tabla1[[Mes ]],$B7,Tabla1[Año],O$3)</f>
        <v>-8.9930257393489943E-4</v>
      </c>
      <c r="Q7" s="17">
        <v>2013</v>
      </c>
      <c r="R7" s="16">
        <v>2.4311305705651525E-3</v>
      </c>
      <c r="S7" s="157">
        <f t="shared" ref="S7:S17" si="0">+AVERAGE(R5:R6)</f>
        <v>7.4443870717907305E-4</v>
      </c>
      <c r="T7" s="157">
        <f t="shared" ref="T7:T17" si="1">+AVERAGE(R4:R6)</f>
        <v>4.9629247145271537E-4</v>
      </c>
      <c r="U7" s="158"/>
      <c r="AC7" s="68"/>
    </row>
    <row r="8" spans="2:29">
      <c r="B8" s="4">
        <v>5</v>
      </c>
      <c r="C8" s="11">
        <f>+IFERROR(AVERAGEIFS(Tabla1[Variación8],Tabla1[[Mes ]],$B8,Tabla1[Año],C$3),0)</f>
        <v>0</v>
      </c>
      <c r="D8" s="11">
        <f>+IFERROR(AVERAGEIFS(Tabla1[Variación8],Tabla1[[Mes ]],$B8,Tabla1[Año],D$3),0)</f>
        <v>0</v>
      </c>
      <c r="E8" s="11">
        <f>+AVERAGEIFS(Tabla1[Variación8],Tabla1[[Mes ]],$B8,Tabla1[Año],E$3)</f>
        <v>0</v>
      </c>
      <c r="F8" s="11">
        <f>+AVERAGEIFS(Tabla1[Variación8],Tabla1[[Mes ]],$B8,Tabla1[Año],F$3)</f>
        <v>0</v>
      </c>
      <c r="G8" s="11">
        <f>+AVERAGEIFS(Tabla1[Variación8],Tabla1[[Mes ]],$B8,Tabla1[Año],G$3)</f>
        <v>0</v>
      </c>
      <c r="H8" s="11">
        <f>+AVERAGEIFS(Tabla1[Variación8],Tabla1[[Mes ]],$B8,Tabla1[Año],H$3)</f>
        <v>0</v>
      </c>
      <c r="I8" s="11">
        <f>+AVERAGEIFS(Tabla1[Variación8],Tabla1[[Mes ]],$B8,Tabla1[Año],I$3)</f>
        <v>3.0734770213930864E-2</v>
      </c>
      <c r="J8" s="11">
        <f>+AVERAGEIFS(Tabla1[Variación8],Tabla1[[Mes ]],$B8,Tabla1[Año],J$3)</f>
        <v>0</v>
      </c>
      <c r="K8" s="11">
        <f>+AVERAGEIFS(Tabla1[Variación8],Tabla1[[Mes ]],$B8,Tabla1[Año],K$3)</f>
        <v>0</v>
      </c>
      <c r="L8" s="11">
        <f>+AVERAGEIFS(Tabla1[Variación8],Tabla1[[Mes ]],$B8,Tabla1[Año],L$3)</f>
        <v>0</v>
      </c>
      <c r="M8" s="11">
        <f>+AVERAGEIFS(Tabla1[Variación8],Tabla1[[Mes ]],$B8,Tabla1[Año],M$3)</f>
        <v>0</v>
      </c>
      <c r="N8" s="11">
        <f>+AVERAGEIFS(Tabla1[Variación8],Tabla1[[Mes ]],$B8,Tabla1[Año],N$3)</f>
        <v>0</v>
      </c>
      <c r="O8" s="11">
        <f>+AVERAGEIFS(Tabla1[Variación8],Tabla1[[Mes ]],$B8,Tabla1[Año],O$3)</f>
        <v>3.6145417947249705E-3</v>
      </c>
      <c r="Q8" s="17">
        <v>2014</v>
      </c>
      <c r="R8" s="16">
        <v>-1.2128867691883305E-4</v>
      </c>
      <c r="S8" s="157">
        <f t="shared" si="0"/>
        <v>1.2155652852825763E-3</v>
      </c>
      <c r="T8" s="157">
        <f t="shared" si="1"/>
        <v>1.3066693283077663E-3</v>
      </c>
      <c r="U8" s="158"/>
      <c r="AC8" s="68"/>
    </row>
    <row r="9" spans="2:29">
      <c r="B9" s="4">
        <v>6</v>
      </c>
      <c r="C9" s="11">
        <f>+IFERROR(AVERAGEIFS(Tabla1[Variación8],Tabla1[[Mes ]],$B9,Tabla1[Año],C$3),0)</f>
        <v>0</v>
      </c>
      <c r="D9" s="11">
        <f>+IFERROR(AVERAGEIFS(Tabla1[Variación8],Tabla1[[Mes ]],$B9,Tabla1[Año],D$3),0)</f>
        <v>0</v>
      </c>
      <c r="E9" s="11">
        <f>+AVERAGEIFS(Tabla1[Variación8],Tabla1[[Mes ]],$B9,Tabla1[Año],E$3)</f>
        <v>0</v>
      </c>
      <c r="F9" s="11">
        <f>+AVERAGEIFS(Tabla1[Variación8],Tabla1[[Mes ]],$B9,Tabla1[Año],F$3)</f>
        <v>0</v>
      </c>
      <c r="G9" s="11">
        <f>+AVERAGEIFS(Tabla1[Variación8],Tabla1[[Mes ]],$B9,Tabla1[Año],G$3)</f>
        <v>0</v>
      </c>
      <c r="H9" s="11">
        <f>+AVERAGEIFS(Tabla1[Variación8],Tabla1[[Mes ]],$B9,Tabla1[Año],H$3)</f>
        <v>0</v>
      </c>
      <c r="I9" s="11">
        <f>+AVERAGEIFS(Tabla1[Variación8],Tabla1[[Mes ]],$B9,Tabla1[Año],I$3)</f>
        <v>0</v>
      </c>
      <c r="J9" s="11">
        <f>+AVERAGEIFS(Tabla1[Variación8],Tabla1[[Mes ]],$B9,Tabla1[Año],J$3)</f>
        <v>0</v>
      </c>
      <c r="K9" s="11">
        <f>+AVERAGEIFS(Tabla1[Variación8],Tabla1[[Mes ]],$B9,Tabla1[Año],K$3)</f>
        <v>0</v>
      </c>
      <c r="L9" s="11">
        <f>+AVERAGEIFS(Tabla1[Variación8],Tabla1[[Mes ]],$B9,Tabla1[Año],L$3)</f>
        <v>0</v>
      </c>
      <c r="M9" s="11">
        <f>+AVERAGEIFS(Tabla1[Variación8],Tabla1[[Mes ]],$B9,Tabla1[Año],M$3)</f>
        <v>0</v>
      </c>
      <c r="N9" s="11">
        <f>+AVERAGEIFS(Tabla1[Variación8],Tabla1[[Mes ]],$B9,Tabla1[Año],N$3)</f>
        <v>0</v>
      </c>
      <c r="O9" s="11">
        <f>+AVERAGEIFS(Tabla1[Variación8],Tabla1[[Mes ]],$B9,Tabla1[Año],O$3)</f>
        <v>1.6720848930804352E-3</v>
      </c>
      <c r="Q9" s="17">
        <v>2015</v>
      </c>
      <c r="R9" s="16">
        <v>0</v>
      </c>
      <c r="S9" s="157">
        <f t="shared" si="0"/>
        <v>1.1549209468231596E-3</v>
      </c>
      <c r="T9" s="157">
        <f t="shared" si="1"/>
        <v>7.6994729788210645E-4</v>
      </c>
      <c r="U9" s="158"/>
      <c r="AC9" s="68"/>
    </row>
    <row r="10" spans="2:29">
      <c r="B10" s="4">
        <v>7</v>
      </c>
      <c r="C10" s="11">
        <f>+IFERROR(AVERAGEIFS(Tabla1[Variación8],Tabla1[[Mes ]],$B10,Tabla1[Año],C$3),0)</f>
        <v>0</v>
      </c>
      <c r="D10" s="11">
        <f>+IFERROR(AVERAGEIFS(Tabla1[Variación8],Tabla1[[Mes ]],$B10,Tabla1[Año],D$3),0)</f>
        <v>0</v>
      </c>
      <c r="E10" s="11">
        <f>+AVERAGEIFS(Tabla1[Variación8],Tabla1[[Mes ]],$B10,Tabla1[Año],E$3)</f>
        <v>0</v>
      </c>
      <c r="F10" s="11">
        <f>+AVERAGEIFS(Tabla1[Variación8],Tabla1[[Mes ]],$B10,Tabla1[Año],F$3)</f>
        <v>0</v>
      </c>
      <c r="G10" s="11">
        <f>+AVERAGEIFS(Tabla1[Variación8],Tabla1[[Mes ]],$B10,Tabla1[Año],G$3)</f>
        <v>0</v>
      </c>
      <c r="H10" s="11">
        <f>+AVERAGEIFS(Tabla1[Variación8],Tabla1[[Mes ]],$B10,Tabla1[Año],H$3)</f>
        <v>0</v>
      </c>
      <c r="I10" s="11">
        <f>+AVERAGEIFS(Tabla1[Variación8],Tabla1[[Mes ]],$B10,Tabla1[Año],I$3)</f>
        <v>0</v>
      </c>
      <c r="J10" s="11">
        <f>+AVERAGEIFS(Tabla1[Variación8],Tabla1[[Mes ]],$B10,Tabla1[Año],J$3)</f>
        <v>0</v>
      </c>
      <c r="K10" s="11">
        <f>+AVERAGEIFS(Tabla1[Variación8],Tabla1[[Mes ]],$B10,Tabla1[Año],K$3)</f>
        <v>0</v>
      </c>
      <c r="L10" s="11">
        <f>+AVERAGEIFS(Tabla1[Variación8],Tabla1[[Mes ]],$B10,Tabla1[Año],L$3)</f>
        <v>0</v>
      </c>
      <c r="M10" s="11">
        <f>+AVERAGEIFS(Tabla1[Variación8],Tabla1[[Mes ]],$B10,Tabla1[Año],M$3)</f>
        <v>0</v>
      </c>
      <c r="N10" s="11">
        <f>+AVERAGEIFS(Tabla1[Variación8],Tabla1[[Mes ]],$B10,Tabla1[Año],N$3)</f>
        <v>0</v>
      </c>
      <c r="O10" s="11">
        <f>+AVERAGEIFS(Tabla1[Variación8],Tabla1[[Mes ]],$B10,Tabla1[Año],O$3)</f>
        <v>5.1072930260734018E-3</v>
      </c>
      <c r="Q10" s="17">
        <v>2016</v>
      </c>
      <c r="R10" s="16">
        <v>2.5612308511609055E-3</v>
      </c>
      <c r="S10" s="157">
        <f t="shared" si="0"/>
        <v>-6.0644338459416524E-5</v>
      </c>
      <c r="T10" s="157">
        <f t="shared" si="1"/>
        <v>7.6994729788210645E-4</v>
      </c>
      <c r="U10" s="158"/>
      <c r="AC10" s="68"/>
    </row>
    <row r="11" spans="2:29">
      <c r="B11" s="4">
        <v>8</v>
      </c>
      <c r="C11" s="11">
        <f>+IFERROR(AVERAGEIFS(Tabla1[Variación8],Tabla1[[Mes ]],$B11,Tabla1[Año],C$3),0)</f>
        <v>0</v>
      </c>
      <c r="D11" s="11">
        <f>+IFERROR(AVERAGEIFS(Tabla1[Variación8],Tabla1[[Mes ]],$B11,Tabla1[Año],D$3),0)</f>
        <v>0</v>
      </c>
      <c r="E11" s="11">
        <f>+AVERAGEIFS(Tabla1[Variación8],Tabla1[[Mes ]],$B11,Tabla1[Año],E$3)</f>
        <v>0</v>
      </c>
      <c r="F11" s="11">
        <f>+AVERAGEIFS(Tabla1[Variación8],Tabla1[[Mes ]],$B11,Tabla1[Año],F$3)</f>
        <v>0</v>
      </c>
      <c r="G11" s="11">
        <f>+AVERAGEIFS(Tabla1[Variación8],Tabla1[[Mes ]],$B11,Tabla1[Año],G$3)</f>
        <v>-5.9998480552773178E-3</v>
      </c>
      <c r="H11" s="11">
        <f>+AVERAGEIFS(Tabla1[Variación8],Tabla1[[Mes ]],$B11,Tabla1[Año],H$3)</f>
        <v>0</v>
      </c>
      <c r="I11" s="11">
        <f>+AVERAGEIFS(Tabla1[Variación8],Tabla1[[Mes ]],$B11,Tabla1[Año],I$3)</f>
        <v>0</v>
      </c>
      <c r="J11" s="11">
        <f>+AVERAGEIFS(Tabla1[Variación8],Tabla1[[Mes ]],$B11,Tabla1[Año],J$3)</f>
        <v>0</v>
      </c>
      <c r="K11" s="11">
        <f>+AVERAGEIFS(Tabla1[Variación8],Tabla1[[Mes ]],$B11,Tabla1[Año],K$3)</f>
        <v>7.1488170953155792E-3</v>
      </c>
      <c r="L11" s="11">
        <f>+AVERAGEIFS(Tabla1[Variación8],Tabla1[[Mes ]],$B11,Tabla1[Año],L$3)</f>
        <v>0</v>
      </c>
      <c r="M11" s="11">
        <f>+AVERAGEIFS(Tabla1[Variación8],Tabla1[[Mes ]],$B11,Tabla1[Año],M$3)</f>
        <v>0</v>
      </c>
      <c r="N11" s="11">
        <f>+AVERAGEIFS(Tabla1[Variación8],Tabla1[[Mes ]],$B11,Tabla1[Año],N$3)</f>
        <v>0</v>
      </c>
      <c r="O11" s="11">
        <f>+AVERAGEIFS(Tabla1[Variación8],Tabla1[[Mes ]],$B11,Tabla1[Año],O$3)</f>
        <v>-5.8817210775883024E-3</v>
      </c>
      <c r="Q11" s="17">
        <v>2017</v>
      </c>
      <c r="R11" s="16">
        <v>0</v>
      </c>
      <c r="S11" s="157">
        <f t="shared" si="0"/>
        <v>1.2806154255804527E-3</v>
      </c>
      <c r="T11" s="157">
        <f t="shared" si="1"/>
        <v>8.1331405808069085E-4</v>
      </c>
      <c r="U11" s="158"/>
      <c r="AC11" s="68"/>
    </row>
    <row r="12" spans="2:29">
      <c r="B12" s="4">
        <v>9</v>
      </c>
      <c r="C12" s="11">
        <f>+IFERROR(AVERAGEIFS(Tabla1[Variación8],Tabla1[[Mes ]],$B12,Tabla1[Año],C$3),0)</f>
        <v>0</v>
      </c>
      <c r="D12" s="11">
        <f>+IFERROR(AVERAGEIFS(Tabla1[Variación8],Tabla1[[Mes ]],$B12,Tabla1[Año],D$3),0)</f>
        <v>1.4645260640964895E-3</v>
      </c>
      <c r="E12" s="11">
        <f>+AVERAGEIFS(Tabla1[Variación8],Tabla1[[Mes ]],$B12,Tabla1[Año],E$3)</f>
        <v>0</v>
      </c>
      <c r="F12" s="11">
        <f>+AVERAGEIFS(Tabla1[Variación8],Tabla1[[Mes ]],$B12,Tabla1[Año],F$3)</f>
        <v>0</v>
      </c>
      <c r="G12" s="11">
        <f>+AVERAGEIFS(Tabla1[Variación8],Tabla1[[Mes ]],$B12,Tabla1[Año],G$3)</f>
        <v>4.0311876833310301E-3</v>
      </c>
      <c r="H12" s="11">
        <f>+AVERAGEIFS(Tabla1[Variación8],Tabla1[[Mes ]],$B12,Tabla1[Año],H$3)</f>
        <v>0</v>
      </c>
      <c r="I12" s="11">
        <f>+AVERAGEIFS(Tabla1[Variación8],Tabla1[[Mes ]],$B12,Tabla1[Año],I$3)</f>
        <v>0</v>
      </c>
      <c r="J12" s="11">
        <f>+AVERAGEIFS(Tabla1[Variación8],Tabla1[[Mes ]],$B12,Tabla1[Año],J$3)</f>
        <v>0</v>
      </c>
      <c r="K12" s="11">
        <f>+AVERAGEIFS(Tabla1[Variación8],Tabla1[[Mes ]],$B12,Tabla1[Año],K$3)</f>
        <v>5.8283259637144482E-3</v>
      </c>
      <c r="L12" s="11">
        <f>+AVERAGEIFS(Tabla1[Variación8],Tabla1[[Mes ]],$B12,Tabla1[Año],L$3)</f>
        <v>0</v>
      </c>
      <c r="M12" s="11">
        <f>+AVERAGEIFS(Tabla1[Variación8],Tabla1[[Mes ]],$B12,Tabla1[Año],M$3)</f>
        <v>0</v>
      </c>
      <c r="N12" s="11">
        <f>+AVERAGEIFS(Tabla1[Variación8],Tabla1[[Mes ]],$B12,Tabla1[Año],N$3)</f>
        <v>0</v>
      </c>
      <c r="O12" s="11">
        <f>+AVERAGEIFS(Tabla1[Variación8],Tabla1[[Mes ]],$B12,Tabla1[Año],O$3)</f>
        <v>-7.643495396195076E-4</v>
      </c>
      <c r="Q12" s="17">
        <v>2018</v>
      </c>
      <c r="R12" s="16">
        <v>1.0814285882525022E-3</v>
      </c>
      <c r="S12" s="157">
        <f t="shared" si="0"/>
        <v>1.2806154255804527E-3</v>
      </c>
      <c r="T12" s="157">
        <f t="shared" si="1"/>
        <v>8.537436170536352E-4</v>
      </c>
      <c r="U12" s="158"/>
      <c r="AC12" s="68"/>
    </row>
    <row r="13" spans="2:29">
      <c r="B13" s="4">
        <v>10</v>
      </c>
      <c r="C13" s="11">
        <f>+IFERROR(AVERAGEIFS(Tabla1[Variación8],Tabla1[[Mes ]],$B13,Tabla1[Año],C$3),0)</f>
        <v>0</v>
      </c>
      <c r="D13" s="11">
        <f>+IFERROR(AVERAGEIFS(Tabla1[Variación8],Tabla1[[Mes ]],$B13,Tabla1[Año],D$3),0)</f>
        <v>0</v>
      </c>
      <c r="E13" s="11">
        <f>+AVERAGEIFS(Tabla1[Variación8],Tabla1[[Mes ]],$B13,Tabla1[Año],E$3)</f>
        <v>0</v>
      </c>
      <c r="F13" s="11">
        <f>+AVERAGEIFS(Tabla1[Variación8],Tabla1[[Mes ]],$B13,Tabla1[Año],F$3)</f>
        <v>0</v>
      </c>
      <c r="G13" s="11">
        <f>+AVERAGEIFS(Tabla1[Variación8],Tabla1[[Mes ]],$B13,Tabla1[Año],G$3)</f>
        <v>0</v>
      </c>
      <c r="H13" s="11">
        <f>+AVERAGEIFS(Tabla1[Variación8],Tabla1[[Mes ]],$B13,Tabla1[Año],H$3)</f>
        <v>0</v>
      </c>
      <c r="I13" s="11">
        <f>+AVERAGEIFS(Tabla1[Variación8],Tabla1[[Mes ]],$B13,Tabla1[Año],I$3)</f>
        <v>0</v>
      </c>
      <c r="J13" s="11">
        <f>+AVERAGEIFS(Tabla1[Variación8],Tabla1[[Mes ]],$B13,Tabla1[Año],J$3)</f>
        <v>0</v>
      </c>
      <c r="K13" s="11">
        <f>+AVERAGEIFS(Tabla1[Variación8],Tabla1[[Mes ]],$B13,Tabla1[Año],K$3)</f>
        <v>0</v>
      </c>
      <c r="L13" s="11">
        <f>+AVERAGEIFS(Tabla1[Variación8],Tabla1[[Mes ]],$B13,Tabla1[Año],L$3)</f>
        <v>0</v>
      </c>
      <c r="M13" s="11">
        <f>+AVERAGEIFS(Tabla1[Variación8],Tabla1[[Mes ]],$B13,Tabla1[Año],M$3)</f>
        <v>0</v>
      </c>
      <c r="N13" s="11">
        <f>+AVERAGEIFS(Tabla1[Variación8],Tabla1[[Mes ]],$B13,Tabla1[Año],N$3)</f>
        <v>1.5699173545634243E-2</v>
      </c>
      <c r="O13" s="11">
        <f>+AVERAGEIFS(Tabla1[Variación8],Tabla1[[Mes ]],$B13,Tabla1[Año],O$3)</f>
        <v>5.2250645635554165E-3</v>
      </c>
      <c r="Q13" s="17">
        <v>2019</v>
      </c>
      <c r="R13" s="16">
        <v>0</v>
      </c>
      <c r="S13" s="157">
        <f t="shared" si="0"/>
        <v>5.4071429412625111E-4</v>
      </c>
      <c r="T13" s="157">
        <f t="shared" si="1"/>
        <v>1.2142198131378026E-3</v>
      </c>
      <c r="U13" s="158"/>
      <c r="AC13" s="68"/>
    </row>
    <row r="14" spans="2:29">
      <c r="B14" s="4">
        <v>11</v>
      </c>
      <c r="C14" s="11">
        <f>+IFERROR(AVERAGEIFS(Tabla1[Variación8],Tabla1[[Mes ]],$B14,Tabla1[Año],C$3),0)</f>
        <v>0</v>
      </c>
      <c r="D14" s="11">
        <f>+IFERROR(AVERAGEIFS(Tabla1[Variación8],Tabla1[[Mes ]],$B14,Tabla1[Año],D$3),0)</f>
        <v>4.4666322430744381E-3</v>
      </c>
      <c r="E14" s="11">
        <f>+AVERAGEIFS(Tabla1[Variación8],Tabla1[[Mes ]],$B14,Tabla1[Año],E$3)</f>
        <v>0</v>
      </c>
      <c r="F14" s="11">
        <f>+AVERAGEIFS(Tabla1[Variación8],Tabla1[[Mes ]],$B14,Tabla1[Año],F$3)</f>
        <v>2.917356684678183E-2</v>
      </c>
      <c r="G14" s="11">
        <f>+AVERAGEIFS(Tabla1[Variación8],Tabla1[[Mes ]],$B14,Tabla1[Año],G$3)</f>
        <v>0</v>
      </c>
      <c r="H14" s="11">
        <f>+AVERAGEIFS(Tabla1[Variación8],Tabla1[[Mes ]],$B14,Tabla1[Año],H$3)</f>
        <v>0</v>
      </c>
      <c r="I14" s="11">
        <f>+AVERAGEIFS(Tabla1[Variación8],Tabla1[[Mes ]],$B14,Tabla1[Año],I$3)</f>
        <v>0</v>
      </c>
      <c r="J14" s="11">
        <f>+AVERAGEIFS(Tabla1[Variación8],Tabla1[[Mes ]],$B14,Tabla1[Año],J$3)</f>
        <v>0</v>
      </c>
      <c r="K14" s="11">
        <f>+AVERAGEIFS(Tabla1[Variación8],Tabla1[[Mes ]],$B14,Tabla1[Año],K$3)</f>
        <v>0</v>
      </c>
      <c r="L14" s="11">
        <f>+AVERAGEIFS(Tabla1[Variación8],Tabla1[[Mes ]],$B14,Tabla1[Año],L$3)</f>
        <v>0</v>
      </c>
      <c r="M14" s="11">
        <f>+AVERAGEIFS(Tabla1[Variación8],Tabla1[[Mes ]],$B14,Tabla1[Año],M$3)</f>
        <v>0</v>
      </c>
      <c r="N14" s="11">
        <f>+AVERAGEIFS(Tabla1[Variación8],Tabla1[[Mes ]],$B14,Tabla1[Año],N$3)</f>
        <v>1.2604686690350036E-2</v>
      </c>
      <c r="O14" s="11">
        <f>+AVERAGEIFS(Tabla1[Variación8],Tabla1[[Mes ]],$B14,Tabla1[Año],O$3)</f>
        <v>9.8814229249011851E-4</v>
      </c>
      <c r="Q14" s="17">
        <v>2020</v>
      </c>
      <c r="R14" s="16">
        <v>0</v>
      </c>
      <c r="S14" s="157">
        <f t="shared" si="0"/>
        <v>5.4071429412625111E-4</v>
      </c>
      <c r="T14" s="157">
        <f t="shared" si="1"/>
        <v>3.6047619608416739E-4</v>
      </c>
      <c r="U14" s="158"/>
      <c r="AC14" s="68"/>
    </row>
    <row r="15" spans="2:29">
      <c r="B15" s="4">
        <v>12</v>
      </c>
      <c r="C15" s="11">
        <f>+IFERROR(AVERAGEIFS(Tabla1[Variación8],Tabla1[[Mes ]],$B15,Tabla1[Año],C$3),0)</f>
        <v>0</v>
      </c>
      <c r="D15" s="11">
        <f>+IFERROR(AVERAGEIFS(Tabla1[Variación8],Tabla1[[Mes ]],$B15,Tabla1[Año],D$3),0)</f>
        <v>0</v>
      </c>
      <c r="E15" s="11">
        <f>+AVERAGEIFS(Tabla1[Variación8],Tabla1[[Mes ]],$B15,Tabla1[Año],E$3)</f>
        <v>0</v>
      </c>
      <c r="F15" s="11">
        <f>+AVERAGEIFS(Tabla1[Variación8],Tabla1[[Mes ]],$B15,Tabla1[Año],F$3)</f>
        <v>0</v>
      </c>
      <c r="G15" s="11">
        <f>+AVERAGEIFS(Tabla1[Variación8],Tabla1[[Mes ]],$B15,Tabla1[Año],G$3)</f>
        <v>0</v>
      </c>
      <c r="H15" s="11">
        <f>+AVERAGEIFS(Tabla1[Variación8],Tabla1[[Mes ]],$B15,Tabla1[Año],H$3)</f>
        <v>0</v>
      </c>
      <c r="I15" s="11">
        <f>+AVERAGEIFS(Tabla1[Variación8],Tabla1[[Mes ]],$B15,Tabla1[Año],I$3)</f>
        <v>0</v>
      </c>
      <c r="J15" s="11">
        <f>+AVERAGEIFS(Tabla1[Variación8],Tabla1[[Mes ]],$B15,Tabla1[Año],J$3)</f>
        <v>0</v>
      </c>
      <c r="K15" s="11">
        <f>+AVERAGEIFS(Tabla1[Variación8],Tabla1[[Mes ]],$B15,Tabla1[Año],K$3)</f>
        <v>0</v>
      </c>
      <c r="L15" s="11">
        <f>+AVERAGEIFS(Tabla1[Variación8],Tabla1[[Mes ]],$B15,Tabla1[Año],L$3)</f>
        <v>0</v>
      </c>
      <c r="M15" s="11">
        <f>+AVERAGEIFS(Tabla1[Variación8],Tabla1[[Mes ]],$B15,Tabla1[Año],M$3)</f>
        <v>0</v>
      </c>
      <c r="N15" s="11">
        <f>+AVERAGEIFS(Tabla1[Variación8],Tabla1[[Mes ]],$B15,Tabla1[Año],N$3)</f>
        <v>3.9066805296537046E-3</v>
      </c>
      <c r="O15" s="11">
        <f>+AVERAGEIFS(Tabla1[Variación8],Tabla1[[Mes ]],$B15,Tabla1[Año],O$3)</f>
        <v>3.3539651837524178E-3</v>
      </c>
      <c r="Q15" s="17">
        <v>2021</v>
      </c>
      <c r="R15" s="16">
        <v>2.6842117304698323E-3</v>
      </c>
      <c r="S15" s="157">
        <f t="shared" si="0"/>
        <v>0</v>
      </c>
      <c r="T15" s="157">
        <f t="shared" si="1"/>
        <v>3.6047619608416739E-4</v>
      </c>
      <c r="U15" s="158"/>
      <c r="AC15" s="68"/>
    </row>
    <row r="16" spans="2:29">
      <c r="B16" s="7" t="s">
        <v>150</v>
      </c>
      <c r="C16" s="12">
        <f>+AVERAGE(C13:C15)</f>
        <v>0</v>
      </c>
      <c r="D16" s="12">
        <f>+AVERAGE(D13:D15)</f>
        <v>1.4888774143581461E-3</v>
      </c>
      <c r="E16" s="12">
        <f t="shared" ref="E16:O16" si="2">+AVERAGE(E4:E15)</f>
        <v>0</v>
      </c>
      <c r="F16" s="12">
        <f t="shared" si="2"/>
        <v>2.4311305705651525E-3</v>
      </c>
      <c r="G16" s="12">
        <f t="shared" si="2"/>
        <v>-1.2128867691883305E-4</v>
      </c>
      <c r="H16" s="12">
        <f t="shared" si="2"/>
        <v>0</v>
      </c>
      <c r="I16" s="12">
        <f t="shared" si="2"/>
        <v>2.5612308511609055E-3</v>
      </c>
      <c r="J16" s="12">
        <f t="shared" si="2"/>
        <v>0</v>
      </c>
      <c r="K16" s="12">
        <f t="shared" si="2"/>
        <v>1.0814285882525022E-3</v>
      </c>
      <c r="L16" s="12">
        <f t="shared" si="2"/>
        <v>0</v>
      </c>
      <c r="M16" s="12">
        <f t="shared" si="2"/>
        <v>0</v>
      </c>
      <c r="N16" s="12">
        <f t="shared" si="2"/>
        <v>2.6842117304698323E-3</v>
      </c>
      <c r="O16" s="12">
        <f t="shared" si="2"/>
        <v>4.1398818217376268E-4</v>
      </c>
      <c r="Q16" s="17">
        <v>2022</v>
      </c>
      <c r="R16" s="16">
        <v>4.1398818217376268E-4</v>
      </c>
      <c r="S16" s="157">
        <f t="shared" si="0"/>
        <v>1.3421058652349162E-3</v>
      </c>
      <c r="T16" s="157">
        <f t="shared" si="1"/>
        <v>8.9473724348994408E-4</v>
      </c>
      <c r="U16" s="158"/>
      <c r="AC16" s="68"/>
    </row>
    <row r="17" spans="2:29">
      <c r="Q17" s="17">
        <v>2023</v>
      </c>
      <c r="R17" s="1"/>
      <c r="S17" s="21">
        <f t="shared" si="0"/>
        <v>1.5490999563217975E-3</v>
      </c>
      <c r="T17" s="21">
        <f t="shared" si="1"/>
        <v>1.0327333042145317E-3</v>
      </c>
      <c r="U17" s="20" t="s">
        <v>195</v>
      </c>
      <c r="AC17" s="68"/>
    </row>
    <row r="18" spans="2:29">
      <c r="B18" s="4" t="str">
        <f>+AMZN!B19</f>
        <v>Mes/Año</v>
      </c>
      <c r="C18" s="4">
        <f>+AMZN!C19</f>
        <v>2010</v>
      </c>
      <c r="D18" s="4">
        <f>+AMZN!D19</f>
        <v>2011</v>
      </c>
      <c r="E18" s="4">
        <f>+AMZN!E19</f>
        <v>2012</v>
      </c>
      <c r="F18" s="4">
        <f>+AMZN!F19</f>
        <v>2013</v>
      </c>
      <c r="G18" s="4">
        <f>+AMZN!G19</f>
        <v>2014</v>
      </c>
      <c r="H18" s="4">
        <f>+AMZN!H19</f>
        <v>2015</v>
      </c>
      <c r="I18" s="4">
        <f>+AMZN!I19</f>
        <v>2016</v>
      </c>
      <c r="J18" s="4">
        <f>+AMZN!J19</f>
        <v>2017</v>
      </c>
      <c r="K18" s="4">
        <f>+AMZN!K19</f>
        <v>2018</v>
      </c>
      <c r="L18" s="4">
        <f>+AMZN!L19</f>
        <v>2019</v>
      </c>
      <c r="M18" s="4">
        <f>+AMZN!M19</f>
        <v>2020</v>
      </c>
      <c r="N18" s="4">
        <f>+AMZN!N19</f>
        <v>2021</v>
      </c>
      <c r="O18" s="4">
        <f>+AMZN!O19</f>
        <v>2022</v>
      </c>
      <c r="Q18" s="155"/>
      <c r="AC18" s="68"/>
    </row>
    <row r="19" spans="2:29">
      <c r="B19" s="4">
        <f>+AMZN!B20</f>
        <v>1</v>
      </c>
      <c r="C19" s="11">
        <f>+AMZN!C20</f>
        <v>-9.473684210526304E-5</v>
      </c>
      <c r="D19" s="11">
        <f>+AMZN!D20</f>
        <v>-1.6749999999999998E-3</v>
      </c>
      <c r="E19" s="11">
        <f>+AMZN!E20</f>
        <v>1.8809523809523809E-3</v>
      </c>
      <c r="F19" s="11">
        <f>+AMZN!F20</f>
        <v>8.6666666666666674E-4</v>
      </c>
      <c r="G19" s="11">
        <f>+AMZN!G20</f>
        <v>-4.5095238095238088E-3</v>
      </c>
      <c r="H19" s="11">
        <f>+AMZN!H20</f>
        <v>-4.1849999999999995E-3</v>
      </c>
      <c r="I19" s="11">
        <f>+AMZN!I20</f>
        <v>1.1000000000000009E-3</v>
      </c>
      <c r="J19" s="11">
        <f>+AMZN!J20</f>
        <v>2.0952380952380932E-4</v>
      </c>
      <c r="K19" s="11">
        <f>+AMZN!K20</f>
        <v>1.4047619047619054E-3</v>
      </c>
      <c r="L19" s="11">
        <f>+AMZN!L20</f>
        <v>4.1761904761904766E-3</v>
      </c>
      <c r="M19" s="11">
        <f>+AMZN!M20</f>
        <v>-1.1047619047619046E-3</v>
      </c>
      <c r="N19" s="11">
        <f>+AMZN!N20</f>
        <v>-3.3368421052631576E-3</v>
      </c>
      <c r="O19" s="11">
        <f>+AMZN!O20</f>
        <v>4.4850000000000003E-3</v>
      </c>
      <c r="Q19" s="155"/>
      <c r="S19" s="238">
        <f>+(T17-S17)/S17</f>
        <v>-0.33333333333333331</v>
      </c>
      <c r="T19" s="239"/>
      <c r="AC19" s="68"/>
    </row>
    <row r="20" spans="2:29">
      <c r="B20" s="4">
        <f>+AMZN!B21</f>
        <v>2</v>
      </c>
      <c r="C20" s="11">
        <f>+AMZN!C21</f>
        <v>1.0249999999999999E-3</v>
      </c>
      <c r="D20" s="11">
        <f>+AMZN!D21</f>
        <v>-2.7999999999999987E-4</v>
      </c>
      <c r="E20" s="11">
        <f>+AMZN!E21</f>
        <v>2.7619047619047619E-3</v>
      </c>
      <c r="F20" s="11">
        <f>+AMZN!F21</f>
        <v>-5.8000000000000011E-4</v>
      </c>
      <c r="G20" s="11">
        <f>+AMZN!G21</f>
        <v>2.0900000000000003E-3</v>
      </c>
      <c r="H20" s="11">
        <f>+AMZN!H21</f>
        <v>-7.4499999999999968E-4</v>
      </c>
      <c r="I20" s="11">
        <f>+AMZN!I21</f>
        <v>2.7571428571428564E-3</v>
      </c>
      <c r="J20" s="11">
        <f>+AMZN!J21</f>
        <v>-1.1300000000000001E-3</v>
      </c>
      <c r="K20" s="11">
        <f>+AMZN!K21</f>
        <v>-2.5700000000000002E-3</v>
      </c>
      <c r="L20" s="11">
        <f>+AMZN!L21</f>
        <v>2.1050000000000001E-3</v>
      </c>
      <c r="M20" s="11">
        <f>+AMZN!M21</f>
        <v>-2.3049999999999998E-3</v>
      </c>
      <c r="N20" s="11">
        <f>+AMZN!N21</f>
        <v>4.55E-4</v>
      </c>
      <c r="O20" s="11">
        <f>+AMZN!O21</f>
        <v>-2.750000000000004E-4</v>
      </c>
      <c r="Q20" s="155"/>
      <c r="S20" s="240" t="s">
        <v>196</v>
      </c>
      <c r="T20" s="240"/>
      <c r="AC20" s="68"/>
    </row>
    <row r="21" spans="2:29">
      <c r="B21" s="4">
        <f>+AMZN!B22</f>
        <v>3</v>
      </c>
      <c r="C21" s="11">
        <f>+AMZN!C22</f>
        <v>1.6045454545454551E-3</v>
      </c>
      <c r="D21" s="11">
        <f>+AMZN!D22</f>
        <v>-7.5909090909090935E-4</v>
      </c>
      <c r="E21" s="11">
        <f>+AMZN!E22</f>
        <v>3.9047619047619044E-4</v>
      </c>
      <c r="F21" s="11">
        <f>+AMZN!F22</f>
        <v>-2.1222222222222215E-3</v>
      </c>
      <c r="G21" s="11">
        <f>+AMZN!G22</f>
        <v>5.2799999999999991E-3</v>
      </c>
      <c r="H21" s="11">
        <f>+AMZN!H22</f>
        <v>-2.2000000000000006E-3</v>
      </c>
      <c r="I21" s="11">
        <f>+AMZN!I22</f>
        <v>3.615000000000001E-3</v>
      </c>
      <c r="J21" s="11">
        <f>+AMZN!J22</f>
        <v>1.3409090909090907E-3</v>
      </c>
      <c r="K21" s="11">
        <f>+AMZN!K22</f>
        <v>-8.0000000000000004E-4</v>
      </c>
      <c r="L21" s="11">
        <f>+AMZN!L22</f>
        <v>2.6299999999999982E-3</v>
      </c>
      <c r="M21" s="11">
        <f>+AMZN!M22</f>
        <v>-1.3266666666666668E-2</v>
      </c>
      <c r="N21" s="11">
        <f>+AMZN!N22</f>
        <v>-1.4409090909090906E-3</v>
      </c>
      <c r="O21" s="11">
        <f>+AMZN!O22</f>
        <v>2.5909090909090908E-3</v>
      </c>
      <c r="Q21" s="155"/>
      <c r="S21" s="241"/>
      <c r="T21" s="241"/>
      <c r="AC21" s="68"/>
    </row>
    <row r="22" spans="2:29">
      <c r="B22" s="4">
        <f>+AMZN!B23</f>
        <v>4</v>
      </c>
      <c r="C22" s="11">
        <f>+AMZN!C23</f>
        <v>9.4000000000000019E-4</v>
      </c>
      <c r="D22" s="11">
        <f>+AMZN!D23</f>
        <v>-5.2105263157894782E-4</v>
      </c>
      <c r="E22" s="11">
        <f>+AMZN!E23</f>
        <v>1.2736842105263158E-3</v>
      </c>
      <c r="F22" s="11">
        <f>+AMZN!F23</f>
        <v>-2.3227272727272732E-3</v>
      </c>
      <c r="G22" s="11">
        <f>+AMZN!G23</f>
        <v>-4.4499999999999992E-4</v>
      </c>
      <c r="H22" s="11">
        <f>+AMZN!H23</f>
        <v>3.4549999999999997E-3</v>
      </c>
      <c r="I22" s="11">
        <f>+AMZN!I23</f>
        <v>2.571428571428571E-4</v>
      </c>
      <c r="J22" s="11">
        <f>+AMZN!J23</f>
        <v>2.3888888888888888E-4</v>
      </c>
      <c r="K22" s="11">
        <f>+AMZN!K23</f>
        <v>3.4999999999999996E-3</v>
      </c>
      <c r="L22" s="11">
        <f>+AMZN!L23</f>
        <v>-4.3000000000000015E-4</v>
      </c>
      <c r="M22" s="11">
        <f>+AMZN!M23</f>
        <v>1.0749999999999996E-3</v>
      </c>
      <c r="N22" s="11">
        <f>+AMZN!N23</f>
        <v>-2.5599999999999998E-3</v>
      </c>
      <c r="O22" s="11">
        <f>+AMZN!O23</f>
        <v>-1.7263157894736841E-3</v>
      </c>
      <c r="Q22" s="155"/>
      <c r="AC22" s="68"/>
    </row>
    <row r="23" spans="2:29">
      <c r="B23" s="4">
        <f>+AMZN!B24</f>
        <v>5</v>
      </c>
      <c r="C23" s="11">
        <f>+AMZN!C24</f>
        <v>-6.7499999999999993E-4</v>
      </c>
      <c r="D23" s="11">
        <f>+AMZN!D24</f>
        <v>1.6090909090909092E-3</v>
      </c>
      <c r="E23" s="11">
        <f>+AMZN!E24</f>
        <v>-1.5619047619047617E-3</v>
      </c>
      <c r="F23" s="11">
        <f>+AMZN!F24</f>
        <v>-5.0952380952380954E-4</v>
      </c>
      <c r="G23" s="11">
        <f>+AMZN!G24</f>
        <v>-3.6666666666666662E-4</v>
      </c>
      <c r="H23" s="11">
        <f>+AMZN!H24</f>
        <v>-3.4578947368421051E-3</v>
      </c>
      <c r="I23" s="11">
        <f>+AMZN!I24</f>
        <v>-1.8500000000000003E-3</v>
      </c>
      <c r="J23" s="11">
        <f>+AMZN!J24</f>
        <v>2.314285714285714E-3</v>
      </c>
      <c r="K23" s="11">
        <f>+AMZN!K24</f>
        <v>-5.5238095238095209E-4</v>
      </c>
      <c r="L23" s="11">
        <f>+AMZN!L24</f>
        <v>-2.5409090909090915E-3</v>
      </c>
      <c r="M23" s="11">
        <f>+AMZN!M24</f>
        <v>-2.0684210526315788E-3</v>
      </c>
      <c r="N23" s="11">
        <f>+AMZN!N24</f>
        <v>-1.905E-3</v>
      </c>
      <c r="O23" s="11">
        <f>+AMZN!O24</f>
        <v>1.4190476190476188E-3</v>
      </c>
      <c r="Q23" s="156"/>
      <c r="R23" s="69"/>
      <c r="S23" s="159"/>
      <c r="T23" s="69"/>
      <c r="U23" s="69"/>
      <c r="V23" s="69"/>
      <c r="W23" s="69"/>
      <c r="X23" s="69"/>
      <c r="Y23" s="69"/>
      <c r="Z23" s="69"/>
      <c r="AA23" s="69"/>
      <c r="AB23" s="69"/>
      <c r="AC23" s="70"/>
    </row>
    <row r="24" spans="2:29">
      <c r="B24" s="4">
        <f>+AMZN!B25</f>
        <v>6</v>
      </c>
      <c r="C24" s="11">
        <f>+AMZN!C25</f>
        <v>7.8499999999999989E-4</v>
      </c>
      <c r="D24" s="11">
        <f>+AMZN!D25</f>
        <v>-1.7150000000000002E-3</v>
      </c>
      <c r="E24" s="11">
        <f>+AMZN!E25</f>
        <v>-2.6052631578947368E-3</v>
      </c>
      <c r="F24" s="11">
        <f>+AMZN!F25</f>
        <v>-1.6388888888888885E-3</v>
      </c>
      <c r="G24" s="11">
        <f>+AMZN!G25</f>
        <v>1.5722222222222218E-3</v>
      </c>
      <c r="H24" s="11">
        <f>+AMZN!H25</f>
        <v>1.0157894736842104E-3</v>
      </c>
      <c r="I24" s="11">
        <f>+AMZN!I25</f>
        <v>7.8571428571428564E-4</v>
      </c>
      <c r="J24" s="11">
        <f>+AMZN!J25</f>
        <v>8.2000000000000009E-4</v>
      </c>
      <c r="K24" s="11">
        <f>+AMZN!K25</f>
        <v>1.0421052631578945E-3</v>
      </c>
      <c r="L24" s="11">
        <f>+AMZN!L25</f>
        <v>2.2999999999999995E-3</v>
      </c>
      <c r="M24" s="11">
        <f>+AMZN!M25</f>
        <v>9.6842105263157858E-4</v>
      </c>
      <c r="N24" s="11">
        <f>+AMZN!N25</f>
        <v>2.0099999999999996E-3</v>
      </c>
      <c r="O24" s="11">
        <f>+AMZN!O25</f>
        <v>-9.4299999999999974E-3</v>
      </c>
    </row>
    <row r="25" spans="2:29">
      <c r="B25" s="4">
        <f>+AMZN!B26</f>
        <v>7</v>
      </c>
      <c r="C25" s="11">
        <f>+AMZN!C26</f>
        <v>3.494999999999999E-3</v>
      </c>
      <c r="D25" s="11">
        <f>+AMZN!D26</f>
        <v>-1.210526315789474E-3</v>
      </c>
      <c r="E25" s="11">
        <f>+AMZN!E26</f>
        <v>1.0450000000000001E-3</v>
      </c>
      <c r="F25" s="11">
        <f>+AMZN!F26</f>
        <v>1.840909090909091E-3</v>
      </c>
      <c r="G25" s="11">
        <f>+AMZN!G26</f>
        <v>-2.8695652173913041E-4</v>
      </c>
      <c r="H25" s="11">
        <f>+AMZN!H26</f>
        <v>-4.5909090909090948E-4</v>
      </c>
      <c r="I25" s="11">
        <f>+AMZN!I26</f>
        <v>-1.8947368421052646E-4</v>
      </c>
      <c r="J25" s="11">
        <f>+AMZN!J26</f>
        <v>6.7894736842105251E-4</v>
      </c>
      <c r="K25" s="11">
        <f>+AMZN!K26</f>
        <v>-1.6100000000000003E-3</v>
      </c>
      <c r="L25" s="11">
        <f>+AMZN!L26</f>
        <v>4.0454545454545436E-4</v>
      </c>
      <c r="M25" s="11">
        <f>+AMZN!M26</f>
        <v>9.4545454545454522E-4</v>
      </c>
      <c r="N25" s="11">
        <f>+AMZN!N26</f>
        <v>-4.2500000000000014E-4</v>
      </c>
      <c r="O25" s="11">
        <f>+AMZN!O26</f>
        <v>-9.5789473684210517E-4</v>
      </c>
    </row>
    <row r="26" spans="2:29">
      <c r="B26" s="4">
        <f>+AMZN!B27</f>
        <v>8</v>
      </c>
      <c r="C26" s="11">
        <f>+AMZN!C27</f>
        <v>2.7523809523809528E-3</v>
      </c>
      <c r="D26" s="11">
        <f>+AMZN!D27</f>
        <v>-3.4999999999999951E-4</v>
      </c>
      <c r="E26" s="11">
        <f>+AMZN!E27</f>
        <v>-1.2380952380952389E-4</v>
      </c>
      <c r="F26" s="11">
        <f>+AMZN!F27</f>
        <v>1.4549999999999995E-3</v>
      </c>
      <c r="G26" s="11">
        <f>+AMZN!G27</f>
        <v>2.3473684210526314E-3</v>
      </c>
      <c r="H26" s="11">
        <f>+AMZN!H27</f>
        <v>-2.7684210526315767E-3</v>
      </c>
      <c r="I26" s="11">
        <f>+AMZN!I27</f>
        <v>2.4499999999999999E-3</v>
      </c>
      <c r="J26" s="11">
        <f>+AMZN!J27</f>
        <v>4.2857142857142971E-5</v>
      </c>
      <c r="K26" s="11">
        <f>+AMZN!K27</f>
        <v>5.142857142857143E-4</v>
      </c>
      <c r="L26" s="11">
        <f>+AMZN!L27</f>
        <v>-5.00000000000049E-6</v>
      </c>
      <c r="M26" s="11">
        <f>+AMZN!M27</f>
        <v>3.7157894736842105E-3</v>
      </c>
      <c r="N26" s="11">
        <f>+AMZN!N27</f>
        <v>3.138095238095238E-3</v>
      </c>
      <c r="O26" s="11">
        <f>+AMZN!O27</f>
        <v>-2.3545454545454551E-3</v>
      </c>
    </row>
    <row r="27" spans="2:29">
      <c r="B27" s="4">
        <f>+AMZN!B28</f>
        <v>9</v>
      </c>
      <c r="C27" s="11">
        <f>+AMZN!C28</f>
        <v>2.8636363636363638E-3</v>
      </c>
      <c r="D27" s="11">
        <f>+AMZN!D28</f>
        <v>-1.5681818181818184E-3</v>
      </c>
      <c r="E27" s="11">
        <f>+AMZN!E28</f>
        <v>4.100000000000001E-4</v>
      </c>
      <c r="F27" s="11">
        <f>+AMZN!F28</f>
        <v>6.333333333333333E-4</v>
      </c>
      <c r="G27" s="11">
        <f>+AMZN!G28</f>
        <v>-2.7727272727272731E-3</v>
      </c>
      <c r="H27" s="11">
        <f>+AMZN!H28</f>
        <v>-9.5909090909090879E-4</v>
      </c>
      <c r="I27" s="11">
        <f>+AMZN!I28</f>
        <v>-1.3499999999999996E-3</v>
      </c>
      <c r="J27" s="11">
        <f>+AMZN!J28</f>
        <v>1.809523809523809E-4</v>
      </c>
      <c r="K27" s="11">
        <f>+AMZN!K28</f>
        <v>-1.1750000000000003E-3</v>
      </c>
      <c r="L27" s="11">
        <f>+AMZN!L28</f>
        <v>5.6666666666666649E-4</v>
      </c>
      <c r="M27" s="11">
        <f>+AMZN!M28</f>
        <v>-1.631818181818182E-3</v>
      </c>
      <c r="N27" s="11">
        <f>+AMZN!N28</f>
        <v>1.4545454545454547E-3</v>
      </c>
      <c r="O27" s="11">
        <f>+AMZN!O28</f>
        <v>-3.7681818181818177E-3</v>
      </c>
    </row>
    <row r="28" spans="2:29">
      <c r="B28" s="4">
        <f>+AMZN!B29</f>
        <v>10</v>
      </c>
      <c r="C28" s="11">
        <f>+AMZN!C29</f>
        <v>3.6800000000000001E-3</v>
      </c>
      <c r="D28" s="11">
        <f>+AMZN!D29</f>
        <v>1.2000000000000003E-3</v>
      </c>
      <c r="E28" s="11">
        <f>+AMZN!E29</f>
        <v>3.3954545454545457E-3</v>
      </c>
      <c r="F28" s="11">
        <f>+AMZN!F29</f>
        <v>-2.3636363636363622E-4</v>
      </c>
      <c r="G28" s="11">
        <f>+AMZN!G29</f>
        <v>-8.1363636363636349E-4</v>
      </c>
      <c r="H28" s="11">
        <f>+AMZN!H29</f>
        <v>-1.5488602464078635E-19</v>
      </c>
      <c r="I28" s="11">
        <f>+AMZN!I29</f>
        <v>9.8999999999999999E-4</v>
      </c>
      <c r="J28" s="11">
        <f>+AMZN!J29</f>
        <v>-2.0476190476190477E-3</v>
      </c>
      <c r="K28" s="11">
        <f>+AMZN!K29</f>
        <v>-3.5500000000000002E-3</v>
      </c>
      <c r="L28" s="11">
        <f>+AMZN!L29</f>
        <v>1.5727272727272727E-3</v>
      </c>
      <c r="M28" s="11">
        <f>+AMZN!M29</f>
        <v>-1.3952380952380952E-3</v>
      </c>
      <c r="N28" s="11">
        <f>+AMZN!N29</f>
        <v>1.1800000000000001E-3</v>
      </c>
      <c r="O28" s="11">
        <f>+AMZN!O29</f>
        <v>4.494999999999999E-3</v>
      </c>
    </row>
    <row r="29" spans="2:29">
      <c r="B29" s="4">
        <f>+AMZN!B30</f>
        <v>11</v>
      </c>
      <c r="C29" s="11">
        <f>+AMZN!C30</f>
        <v>-3.1700000000000005E-3</v>
      </c>
      <c r="D29" s="11">
        <f>+AMZN!D30</f>
        <v>-1.8500000000000003E-3</v>
      </c>
      <c r="E29" s="11">
        <f>+AMZN!E30</f>
        <v>-1.3500000000000001E-3</v>
      </c>
      <c r="F29" s="11">
        <f>+AMZN!F30</f>
        <v>-3.4473684210526317E-3</v>
      </c>
      <c r="G29" s="11">
        <f>+AMZN!G30</f>
        <v>-3.8222222222222221E-3</v>
      </c>
      <c r="H29" s="11">
        <f>+AMZN!H30</f>
        <v>-4.5894736842105261E-3</v>
      </c>
      <c r="I29" s="11">
        <f>+AMZN!I30</f>
        <v>-2.9499999999999995E-3</v>
      </c>
      <c r="J29" s="11">
        <f>+AMZN!J30</f>
        <v>7.2999999999999996E-4</v>
      </c>
      <c r="K29" s="11">
        <f>+AMZN!K30</f>
        <v>-4.0499999999999982E-4</v>
      </c>
      <c r="L29" s="11">
        <f>+AMZN!L30</f>
        <v>-6.7894736842105251E-4</v>
      </c>
      <c r="M29" s="11">
        <f>+AMZN!M30</f>
        <v>5.4052631578947359E-3</v>
      </c>
      <c r="N29" s="11">
        <f>+AMZN!N30</f>
        <v>-6.6500000000000001E-4</v>
      </c>
      <c r="O29" s="11">
        <f>+AMZN!O30</f>
        <v>5.7499999999999977E-4</v>
      </c>
    </row>
    <row r="30" spans="2:29">
      <c r="B30" s="4">
        <f>+AMZN!B31</f>
        <v>12</v>
      </c>
      <c r="C30" s="11">
        <f>+AMZN!C31</f>
        <v>1.1809523809523808E-3</v>
      </c>
      <c r="D30" s="11">
        <f>+AMZN!D31</f>
        <v>3.9499999999999995E-4</v>
      </c>
      <c r="E30" s="11">
        <f>+AMZN!E31</f>
        <v>2.1526315789473682E-3</v>
      </c>
      <c r="F30" s="11">
        <f>+AMZN!F31</f>
        <v>-6.9500000000000009E-4</v>
      </c>
      <c r="G30" s="11">
        <f>+AMZN!G31</f>
        <v>-2.399999999999999E-4</v>
      </c>
      <c r="H30" s="11">
        <f>+AMZN!H31</f>
        <v>1.8249999999999998E-3</v>
      </c>
      <c r="I30" s="11">
        <f>+AMZN!I31</f>
        <v>2.5100000000000005E-3</v>
      </c>
      <c r="J30" s="11">
        <f>+AMZN!J31</f>
        <v>2.5777777777777778E-3</v>
      </c>
      <c r="K30" s="11">
        <f>+AMZN!K31</f>
        <v>-2.0105263157894735E-3</v>
      </c>
      <c r="L30" s="11">
        <f>+AMZN!L31</f>
        <v>1.56E-3</v>
      </c>
      <c r="M30" s="11">
        <f>+AMZN!M31</f>
        <v>6.8099999999999992E-3</v>
      </c>
      <c r="N30" s="11">
        <f>+AMZN!N31</f>
        <v>1.3523809523809532E-3</v>
      </c>
      <c r="O30" s="11">
        <f>+AMZN!O31</f>
        <v>1.7799999999999999E-3</v>
      </c>
    </row>
    <row r="31" spans="2:29">
      <c r="B31" s="7" t="str">
        <f>+AMZN!B32</f>
        <v>COLCAP</v>
      </c>
      <c r="C31" s="12">
        <f>+AMZN!C32</f>
        <v>1.198898192450824E-3</v>
      </c>
      <c r="D31" s="12">
        <f>+AMZN!D32</f>
        <v>-5.603967304625199E-4</v>
      </c>
      <c r="E31" s="12">
        <f>+AMZN!E32</f>
        <v>6.3909385205437831E-4</v>
      </c>
      <c r="F31" s="12">
        <f>+AMZN!F32</f>
        <v>-5.6301542998911413E-4</v>
      </c>
      <c r="G31" s="12">
        <f>+AMZN!G32</f>
        <v>-1.6392851777005093E-4</v>
      </c>
      <c r="H31" s="12">
        <f>+AMZN!H32</f>
        <v>-1.0890151515151514E-3</v>
      </c>
      <c r="I31" s="12">
        <f>+AMZN!I32</f>
        <v>6.7712719298245632E-4</v>
      </c>
      <c r="J31" s="12">
        <f>+AMZN!J32</f>
        <v>4.9637692716640082E-4</v>
      </c>
      <c r="K31" s="12">
        <f>+AMZN!K32</f>
        <v>-5.1764619883040936E-4</v>
      </c>
      <c r="L31" s="12">
        <f>+AMZN!L32</f>
        <v>9.7168945089997705E-4</v>
      </c>
      <c r="M31" s="12">
        <f>+AMZN!M32</f>
        <v>-2.3766480595427994E-4</v>
      </c>
      <c r="N31" s="12">
        <f>+AMZN!N32</f>
        <v>-6.1894129262550209E-5</v>
      </c>
      <c r="O31" s="12">
        <f>+AMZN!O32</f>
        <v>-2.6391509075719596E-4</v>
      </c>
    </row>
  </sheetData>
  <mergeCells count="4">
    <mergeCell ref="C2:O2"/>
    <mergeCell ref="Q2:T2"/>
    <mergeCell ref="S19:T19"/>
    <mergeCell ref="S20:T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3174"/>
  <sheetViews>
    <sheetView zoomScale="70" zoomScaleNormal="70" workbookViewId="0">
      <selection activeCell="P21" sqref="P21"/>
    </sheetView>
  </sheetViews>
  <sheetFormatPr defaultColWidth="11.42578125" defaultRowHeight="15"/>
  <cols>
    <col min="1" max="1" width="8.42578125" style="33" bestFit="1" customWidth="1"/>
    <col min="2" max="2" width="7" style="33" customWidth="1"/>
    <col min="3" max="3" width="6.7109375" style="33" customWidth="1"/>
    <col min="4" max="4" width="9.28515625" style="5" customWidth="1"/>
    <col min="5" max="5" width="11" style="5" customWidth="1"/>
    <col min="6" max="6" width="10.42578125" style="5" customWidth="1"/>
    <col min="7" max="7" width="10.140625" style="5" customWidth="1"/>
    <col min="8" max="8" width="8.5703125" style="5" customWidth="1"/>
    <col min="9" max="9" width="8.7109375" style="5" customWidth="1"/>
    <col min="10" max="10" width="7.140625" style="5" customWidth="1"/>
    <col min="11" max="11" width="11.42578125" style="3" bestFit="1" customWidth="1"/>
    <col min="12" max="12" width="14.5703125" style="5" bestFit="1" customWidth="1"/>
    <col min="13" max="26" width="11.42578125" style="5"/>
    <col min="27" max="27" width="15.7109375" style="5" bestFit="1" customWidth="1"/>
    <col min="28" max="29" width="11.42578125" style="5"/>
    <col min="30" max="30" width="11.42578125" style="3"/>
    <col min="31" max="31" width="13.42578125" style="3" bestFit="1" customWidth="1"/>
    <col min="32" max="33" width="11.42578125" style="3"/>
    <col min="34" max="37" width="12.140625" style="3" bestFit="1" customWidth="1"/>
    <col min="38" max="38" width="15.7109375" style="3" bestFit="1" customWidth="1"/>
    <col min="39" max="46" width="12.140625" style="3" bestFit="1" customWidth="1"/>
    <col min="47" max="47" width="11.42578125" style="3"/>
  </cols>
  <sheetData>
    <row r="1" spans="1:58" ht="18.75">
      <c r="A1" s="30" t="s">
        <v>83</v>
      </c>
      <c r="B1" s="31" t="s">
        <v>84</v>
      </c>
      <c r="C1" s="31" t="s">
        <v>85</v>
      </c>
      <c r="D1" s="32" t="s">
        <v>86</v>
      </c>
      <c r="E1" s="32" t="s">
        <v>87</v>
      </c>
      <c r="F1" s="32" t="s">
        <v>88</v>
      </c>
      <c r="G1" s="32" t="s">
        <v>89</v>
      </c>
      <c r="H1" s="32" t="s">
        <v>90</v>
      </c>
      <c r="I1" s="32" t="s">
        <v>91</v>
      </c>
      <c r="J1" s="3"/>
      <c r="K1" s="164" t="s">
        <v>92</v>
      </c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AA1" s="164" t="s">
        <v>93</v>
      </c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</row>
    <row r="2" spans="1:58">
      <c r="A2" s="33">
        <v>4</v>
      </c>
      <c r="B2" s="33">
        <v>1</v>
      </c>
      <c r="C2" s="33">
        <v>2010</v>
      </c>
      <c r="D2" s="34">
        <v>1374.28</v>
      </c>
      <c r="E2" s="34">
        <v>1376.27</v>
      </c>
      <c r="F2" s="34">
        <v>1382.78</v>
      </c>
      <c r="G2" s="34">
        <v>1370.71</v>
      </c>
      <c r="I2" s="35">
        <v>5.4000000000000003E-3</v>
      </c>
      <c r="J2" s="35"/>
      <c r="K2" s="36" t="s">
        <v>94</v>
      </c>
      <c r="L2" s="37"/>
      <c r="M2" s="38">
        <v>2010</v>
      </c>
      <c r="N2" s="38">
        <v>2011</v>
      </c>
      <c r="O2" s="38">
        <v>2012</v>
      </c>
      <c r="P2" s="38">
        <v>2013</v>
      </c>
      <c r="Q2" s="38">
        <v>2014</v>
      </c>
      <c r="R2" s="38">
        <v>2015</v>
      </c>
      <c r="S2" s="38">
        <v>2016</v>
      </c>
      <c r="T2" s="38">
        <v>2017</v>
      </c>
      <c r="U2" s="38">
        <v>2018</v>
      </c>
      <c r="V2" s="38">
        <v>2019</v>
      </c>
      <c r="W2" s="38">
        <v>2020</v>
      </c>
      <c r="X2" s="38">
        <v>2021</v>
      </c>
      <c r="Y2" s="38">
        <v>2022</v>
      </c>
      <c r="AA2" s="43">
        <v>2010</v>
      </c>
      <c r="AB2" s="44" t="s">
        <v>95</v>
      </c>
      <c r="AC2" s="45" t="s">
        <v>96</v>
      </c>
      <c r="AD2" s="53"/>
      <c r="AE2" s="54"/>
      <c r="AF2" s="54"/>
      <c r="AG2" s="54"/>
      <c r="AH2" s="54"/>
      <c r="AI2" s="54"/>
      <c r="AJ2" s="55"/>
      <c r="AK2"/>
      <c r="AL2" s="43">
        <v>2015</v>
      </c>
      <c r="AM2" s="44" t="s">
        <v>95</v>
      </c>
      <c r="AN2" s="44" t="s">
        <v>96</v>
      </c>
      <c r="AO2" s="66"/>
      <c r="AP2" s="66"/>
      <c r="AQ2" s="66"/>
      <c r="AR2" s="66"/>
      <c r="AS2" s="66"/>
      <c r="AT2" s="66"/>
      <c r="AU2" s="67"/>
      <c r="AW2" s="43">
        <v>2020</v>
      </c>
      <c r="AX2" s="44" t="s">
        <v>95</v>
      </c>
      <c r="AY2" s="44" t="s">
        <v>96</v>
      </c>
      <c r="AZ2" s="66"/>
      <c r="BA2" s="66"/>
      <c r="BB2" s="66"/>
      <c r="BC2" s="66"/>
      <c r="BD2" s="66"/>
      <c r="BE2" s="66"/>
      <c r="BF2" s="67"/>
    </row>
    <row r="3" spans="1:58">
      <c r="A3" s="33">
        <v>5</v>
      </c>
      <c r="B3" s="33">
        <v>1</v>
      </c>
      <c r="C3" s="33">
        <v>2010</v>
      </c>
      <c r="D3" s="34">
        <v>1380.62</v>
      </c>
      <c r="E3" s="34">
        <v>1374.28</v>
      </c>
      <c r="F3" s="34">
        <v>1382.66</v>
      </c>
      <c r="G3" s="34">
        <v>1374.26</v>
      </c>
      <c r="I3" s="35">
        <v>4.5999999999999999E-3</v>
      </c>
      <c r="J3" s="35"/>
      <c r="K3" s="38" t="s">
        <v>97</v>
      </c>
      <c r="L3" s="5">
        <v>1</v>
      </c>
      <c r="M3" s="35">
        <f>+AVERAGEIFS($I$2:$I$3174,$B$2:$B$3174,$L3,$C$2:$C$3174,M$2)</f>
        <v>-9.473684210526304E-5</v>
      </c>
      <c r="N3" s="35">
        <f t="shared" ref="N3:Y4" si="0">+AVERAGEIFS($I$2:$I$3174,$B$2:$B$3174,$L3,$C$2:$C$3174,N$2)</f>
        <v>-1.6749999999999998E-3</v>
      </c>
      <c r="O3" s="35">
        <f t="shared" si="0"/>
        <v>1.8809523809523809E-3</v>
      </c>
      <c r="P3" s="35">
        <f t="shared" si="0"/>
        <v>8.6666666666666674E-4</v>
      </c>
      <c r="Q3" s="35">
        <f t="shared" si="0"/>
        <v>-4.5095238095238088E-3</v>
      </c>
      <c r="R3" s="35">
        <f t="shared" si="0"/>
        <v>-4.1849999999999995E-3</v>
      </c>
      <c r="S3" s="35">
        <f t="shared" si="0"/>
        <v>1.1000000000000009E-3</v>
      </c>
      <c r="T3" s="35">
        <f t="shared" si="0"/>
        <v>2.0952380952380932E-4</v>
      </c>
      <c r="U3" s="35">
        <f t="shared" si="0"/>
        <v>1.4047619047619054E-3</v>
      </c>
      <c r="V3" s="35">
        <f t="shared" si="0"/>
        <v>4.1761904761904766E-3</v>
      </c>
      <c r="W3" s="35">
        <f t="shared" si="0"/>
        <v>-1.1047619047619046E-3</v>
      </c>
      <c r="X3" s="35">
        <f t="shared" si="0"/>
        <v>-3.3368421052631576E-3</v>
      </c>
      <c r="Y3" s="35">
        <f t="shared" si="0"/>
        <v>4.4850000000000003E-3</v>
      </c>
      <c r="AA3" s="46" t="s">
        <v>97</v>
      </c>
      <c r="AB3" s="35">
        <f t="shared" ref="AB3:AB14" si="1">+M3</f>
        <v>-9.473684210526304E-5</v>
      </c>
      <c r="AC3" s="47">
        <f>IFERROR(AVERAGE(AMZN!C5*MGC!$S$41,AAPL!C5*MGC!$S$42,BAC!C4*MGC!$S$43,'C'!C4*MGC!$S$44,GE!C4*MGC!$S$45,JNJ!C4*MGC!$S$46,JPM!C4*MGC!$S$47,PFE!C4*MGC!$S$48),0)</f>
        <v>0</v>
      </c>
      <c r="AD3" s="46"/>
      <c r="AE3" s="5"/>
      <c r="AF3" s="5"/>
      <c r="AG3" s="5"/>
      <c r="AH3" s="5"/>
      <c r="AI3" s="5"/>
      <c r="AJ3" s="49"/>
      <c r="AK3"/>
      <c r="AL3" s="46" t="s">
        <v>97</v>
      </c>
      <c r="AM3" s="35">
        <f t="shared" ref="AM3:AM14" si="2">+R3</f>
        <v>-4.1849999999999995E-3</v>
      </c>
      <c r="AN3" s="59">
        <f>+IFERROR(AVERAGE(AMZN!H5*MGC!$S$41,AAPL!H5*MGC!$S$42,BAC!H4*MGC!$S$43,'C'!H4*MGC!$S$44,GE!H4*MGC!$S$45,JNJ!H4*MGC!$S$46,JPM!H4*MGC!$S$47,PFE!H4*MGC!$S$48),0)</f>
        <v>0</v>
      </c>
      <c r="AO3"/>
      <c r="AP3"/>
      <c r="AQ3"/>
      <c r="AR3"/>
      <c r="AS3"/>
      <c r="AT3"/>
      <c r="AU3" s="68"/>
      <c r="AW3" s="46" t="s">
        <v>97</v>
      </c>
      <c r="AX3" s="35">
        <f t="shared" ref="AX3:AX14" si="3">+W3</f>
        <v>-1.1047619047619046E-3</v>
      </c>
      <c r="AY3" s="59">
        <f>+IFERROR(AVERAGE(AMZN!M5*MGC!$S$41,AAPL!M5*MGC!$S$42,BAC!M4*MGC!$S$43,'C'!M4*MGC!$S$44,GE!M4*MGC!$S$45,JNJ!M4*MGC!$S$46,JPM!M4*MGC!$S$47,PFE!M4*MGC!$S$48),0)</f>
        <v>0</v>
      </c>
      <c r="BF3" s="68"/>
    </row>
    <row r="4" spans="1:58">
      <c r="A4" s="33">
        <v>6</v>
      </c>
      <c r="B4" s="33">
        <v>1</v>
      </c>
      <c r="C4" s="33">
        <v>2010</v>
      </c>
      <c r="D4" s="34">
        <v>1381.35</v>
      </c>
      <c r="E4" s="34">
        <v>1380.62</v>
      </c>
      <c r="F4" s="34">
        <v>1381.52</v>
      </c>
      <c r="G4" s="34">
        <v>1374.8</v>
      </c>
      <c r="I4" s="35">
        <v>5.0000000000000001E-4</v>
      </c>
      <c r="J4" s="35"/>
      <c r="K4" s="38" t="s">
        <v>98</v>
      </c>
      <c r="L4" s="5">
        <v>2</v>
      </c>
      <c r="M4" s="35">
        <f>+AVERAGEIFS($I$2:$I$3174,$B$2:$B$3174,$L4,$C$2:$C$3174,M$2)</f>
        <v>1.0249999999999999E-3</v>
      </c>
      <c r="N4" s="35">
        <f t="shared" si="0"/>
        <v>-2.7999999999999987E-4</v>
      </c>
      <c r="O4" s="35">
        <f t="shared" si="0"/>
        <v>2.7619047619047619E-3</v>
      </c>
      <c r="P4" s="35">
        <f t="shared" si="0"/>
        <v>-5.8000000000000011E-4</v>
      </c>
      <c r="Q4" s="35">
        <f t="shared" si="0"/>
        <v>2.0900000000000003E-3</v>
      </c>
      <c r="R4" s="35">
        <f t="shared" si="0"/>
        <v>-7.4499999999999968E-4</v>
      </c>
      <c r="S4" s="35">
        <f t="shared" si="0"/>
        <v>2.7571428571428564E-3</v>
      </c>
      <c r="T4" s="35">
        <f t="shared" si="0"/>
        <v>-1.1300000000000001E-3</v>
      </c>
      <c r="U4" s="35">
        <f t="shared" si="0"/>
        <v>-2.5700000000000002E-3</v>
      </c>
      <c r="V4" s="35">
        <f t="shared" si="0"/>
        <v>2.1050000000000001E-3</v>
      </c>
      <c r="W4" s="35">
        <f t="shared" si="0"/>
        <v>-2.3049999999999998E-3</v>
      </c>
      <c r="X4" s="35">
        <f t="shared" si="0"/>
        <v>4.55E-4</v>
      </c>
      <c r="Y4" s="35">
        <f t="shared" si="0"/>
        <v>-2.750000000000004E-4</v>
      </c>
      <c r="AA4" s="46" t="s">
        <v>98</v>
      </c>
      <c r="AB4" s="35">
        <f t="shared" si="1"/>
        <v>1.0249999999999999E-3</v>
      </c>
      <c r="AC4" s="47">
        <f>IFERROR(AVERAGE(AMZN!C6*MGC!$S$41,AAPL!C6*MGC!$S$42,BAC!C5*MGC!$S$43,'C'!C5*MGC!$S$44,GE!C5*MGC!$S$45,JNJ!C5*MGC!$S$46,JPM!C5*MGC!$S$47,PFE!C5*MGC!$S$48),0)</f>
        <v>0</v>
      </c>
      <c r="AD4" s="46"/>
      <c r="AE4" s="5"/>
      <c r="AF4" s="5"/>
      <c r="AG4" s="5"/>
      <c r="AH4" s="5"/>
      <c r="AI4" s="5"/>
      <c r="AJ4" s="49"/>
      <c r="AK4"/>
      <c r="AL4" s="46" t="s">
        <v>98</v>
      </c>
      <c r="AM4" s="35">
        <f t="shared" si="2"/>
        <v>-7.4499999999999968E-4</v>
      </c>
      <c r="AN4" s="59">
        <f>+IFERROR(AVERAGE(AMZN!H6*MGC!$S$41,AAPL!H6*MGC!$S$42,BAC!H5*MGC!$S$43,'C'!H5*MGC!$S$44,GE!H5*MGC!$S$45,JNJ!H5*MGC!$S$46,JPM!H5*MGC!$S$47,PFE!H5*MGC!$S$48),0)</f>
        <v>0</v>
      </c>
      <c r="AO4"/>
      <c r="AP4"/>
      <c r="AQ4"/>
      <c r="AR4"/>
      <c r="AS4"/>
      <c r="AT4"/>
      <c r="AU4" s="68"/>
      <c r="AW4" s="46" t="s">
        <v>98</v>
      </c>
      <c r="AX4" s="35">
        <f t="shared" si="3"/>
        <v>-2.3049999999999998E-3</v>
      </c>
      <c r="AY4" s="59">
        <f>+IFERROR(AVERAGE(AMZN!M6*MGC!$S$41,AAPL!M6*MGC!$S$42,BAC!M5*MGC!$S$43,'C'!M5*MGC!$S$44,GE!M5*MGC!$S$45,JNJ!M5*MGC!$S$46,JPM!M5*MGC!$S$47,PFE!M5*MGC!$S$48),0)</f>
        <v>0</v>
      </c>
      <c r="BF4" s="68"/>
    </row>
    <row r="5" spans="1:58">
      <c r="A5" s="33">
        <v>7</v>
      </c>
      <c r="B5" s="33">
        <v>1</v>
      </c>
      <c r="C5" s="33">
        <v>2010</v>
      </c>
      <c r="D5" s="34">
        <v>1368.91</v>
      </c>
      <c r="E5" s="34">
        <v>1373.89</v>
      </c>
      <c r="F5" s="34">
        <v>1374.19</v>
      </c>
      <c r="G5" s="34">
        <v>1365.43</v>
      </c>
      <c r="I5" s="35">
        <v>-8.9999999999999993E-3</v>
      </c>
      <c r="J5" s="35"/>
      <c r="K5" s="38" t="s">
        <v>99</v>
      </c>
      <c r="L5" s="5">
        <v>3</v>
      </c>
      <c r="M5" s="35">
        <f>+AVERAGEIFS($I$2:$I$3174,$B$2:$B$3174,$L5,$C$2:$C$3174,M$2)</f>
        <v>1.6045454545454551E-3</v>
      </c>
      <c r="N5" s="35">
        <f t="shared" ref="M5:Y14" si="4">+AVERAGEIFS($I$2:$I$3174,$B$2:$B$3174,$L5,$C$2:$C$3174,N$2)</f>
        <v>-7.5909090909090935E-4</v>
      </c>
      <c r="O5" s="35">
        <f t="shared" si="4"/>
        <v>3.9047619047619044E-4</v>
      </c>
      <c r="P5" s="35">
        <f t="shared" si="4"/>
        <v>-2.1222222222222215E-3</v>
      </c>
      <c r="Q5" s="35">
        <f t="shared" si="4"/>
        <v>5.2799999999999991E-3</v>
      </c>
      <c r="R5" s="35">
        <f t="shared" si="4"/>
        <v>-2.2000000000000006E-3</v>
      </c>
      <c r="S5" s="35">
        <f t="shared" si="4"/>
        <v>3.615000000000001E-3</v>
      </c>
      <c r="T5" s="35">
        <f t="shared" si="4"/>
        <v>1.3409090909090907E-3</v>
      </c>
      <c r="U5" s="35">
        <f t="shared" si="4"/>
        <v>-8.0000000000000004E-4</v>
      </c>
      <c r="V5" s="35">
        <f t="shared" si="4"/>
        <v>2.6299999999999982E-3</v>
      </c>
      <c r="W5" s="35">
        <f t="shared" si="4"/>
        <v>-1.3266666666666668E-2</v>
      </c>
      <c r="X5" s="35">
        <f t="shared" si="4"/>
        <v>-1.4409090909090906E-3</v>
      </c>
      <c r="Y5" s="35">
        <f t="shared" si="4"/>
        <v>2.5909090909090908E-3</v>
      </c>
      <c r="AA5" s="46" t="s">
        <v>99</v>
      </c>
      <c r="AB5" s="35">
        <f t="shared" si="1"/>
        <v>1.6045454545454551E-3</v>
      </c>
      <c r="AC5" s="47">
        <f>IFERROR(AVERAGE(AMZN!C7*MGC!$S$41,AAPL!C7*MGC!$S$42,BAC!C6*MGC!$S$43,'C'!C6*MGC!$S$44,GE!C6*MGC!$S$45,JNJ!C6*MGC!$S$46,JPM!C6*MGC!$S$47,PFE!C6*MGC!$S$48),0)</f>
        <v>0</v>
      </c>
      <c r="AD5" s="46"/>
      <c r="AE5" s="5"/>
      <c r="AF5" s="5"/>
      <c r="AG5" s="5"/>
      <c r="AH5" s="5"/>
      <c r="AI5" s="5"/>
      <c r="AJ5" s="49"/>
      <c r="AK5"/>
      <c r="AL5" s="46" t="s">
        <v>99</v>
      </c>
      <c r="AM5" s="35">
        <f t="shared" si="2"/>
        <v>-2.2000000000000006E-3</v>
      </c>
      <c r="AN5" s="59">
        <f>+IFERROR(AVERAGE(AMZN!H7*MGC!$S$41,AAPL!H7*MGC!$S$42,BAC!H6*MGC!$S$43,'C'!H6*MGC!$S$44,GE!H6*MGC!$S$45,JNJ!H6*MGC!$S$46,JPM!H6*MGC!$S$47,PFE!H6*MGC!$S$48),0)</f>
        <v>5.8085625488379423E-4</v>
      </c>
      <c r="AO5"/>
      <c r="AP5"/>
      <c r="AQ5"/>
      <c r="AR5"/>
      <c r="AS5"/>
      <c r="AT5"/>
      <c r="AU5" s="68"/>
      <c r="AW5" s="46" t="s">
        <v>99</v>
      </c>
      <c r="AX5" s="35">
        <f t="shared" si="3"/>
        <v>-1.3266666666666668E-2</v>
      </c>
      <c r="AY5" s="59">
        <f>+IFERROR(AVERAGE(AMZN!M7*MGC!$S$41,AAPL!M7*MGC!$S$42,BAC!M6*MGC!$S$43,'C'!M6*MGC!$S$44,GE!M6*MGC!$S$45,JNJ!M6*MGC!$S$46,JPM!M6*MGC!$S$47,PFE!M6*MGC!$S$48),0)</f>
        <v>0</v>
      </c>
      <c r="BF5" s="68"/>
    </row>
    <row r="6" spans="1:58">
      <c r="A6" s="33">
        <v>8</v>
      </c>
      <c r="B6" s="33">
        <v>1</v>
      </c>
      <c r="C6" s="33">
        <v>2010</v>
      </c>
      <c r="D6" s="34">
        <v>1374.72</v>
      </c>
      <c r="E6" s="34">
        <v>1368.91</v>
      </c>
      <c r="F6" s="34">
        <v>1375.51</v>
      </c>
      <c r="G6" s="34">
        <v>1365.92</v>
      </c>
      <c r="I6" s="35">
        <v>4.1999999999999997E-3</v>
      </c>
      <c r="J6" s="35"/>
      <c r="K6" s="38" t="s">
        <v>100</v>
      </c>
      <c r="L6" s="5">
        <v>4</v>
      </c>
      <c r="M6" s="35">
        <f t="shared" si="4"/>
        <v>9.4000000000000019E-4</v>
      </c>
      <c r="N6" s="35">
        <f t="shared" si="4"/>
        <v>-5.2105263157894782E-4</v>
      </c>
      <c r="O6" s="35">
        <f t="shared" si="4"/>
        <v>1.2736842105263158E-3</v>
      </c>
      <c r="P6" s="35">
        <f t="shared" si="4"/>
        <v>-2.3227272727272732E-3</v>
      </c>
      <c r="Q6" s="35">
        <f t="shared" si="4"/>
        <v>-4.4499999999999992E-4</v>
      </c>
      <c r="R6" s="35">
        <f t="shared" si="4"/>
        <v>3.4549999999999997E-3</v>
      </c>
      <c r="S6" s="35">
        <f t="shared" si="4"/>
        <v>2.571428571428571E-4</v>
      </c>
      <c r="T6" s="35">
        <f t="shared" si="4"/>
        <v>2.3888888888888888E-4</v>
      </c>
      <c r="U6" s="35">
        <f t="shared" si="4"/>
        <v>3.4999999999999996E-3</v>
      </c>
      <c r="V6" s="35">
        <f t="shared" si="4"/>
        <v>-4.3000000000000015E-4</v>
      </c>
      <c r="W6" s="35">
        <f t="shared" si="4"/>
        <v>1.0749999999999996E-3</v>
      </c>
      <c r="X6" s="35">
        <f t="shared" si="4"/>
        <v>-2.5599999999999998E-3</v>
      </c>
      <c r="Y6" s="35">
        <f t="shared" si="4"/>
        <v>-1.7263157894736841E-3</v>
      </c>
      <c r="AA6" s="46" t="s">
        <v>100</v>
      </c>
      <c r="AB6" s="35">
        <f t="shared" si="1"/>
        <v>9.4000000000000019E-4</v>
      </c>
      <c r="AC6" s="47">
        <f>IFERROR(AVERAGE(AMZN!C8*MGC!$S$41,AAPL!C8*MGC!$S$42,BAC!C7*MGC!$S$43,'C'!C7*MGC!$S$44,GE!C7*MGC!$S$45,JNJ!C7*MGC!$S$46,JPM!C7*MGC!$S$47,PFE!C7*MGC!$S$48),0)</f>
        <v>0</v>
      </c>
      <c r="AD6" s="46"/>
      <c r="AE6" s="5"/>
      <c r="AF6" s="5"/>
      <c r="AG6" s="5"/>
      <c r="AH6" s="5"/>
      <c r="AI6" s="5"/>
      <c r="AJ6" s="49"/>
      <c r="AK6"/>
      <c r="AL6" s="46" t="s">
        <v>100</v>
      </c>
      <c r="AM6" s="35">
        <f t="shared" si="2"/>
        <v>3.4549999999999997E-3</v>
      </c>
      <c r="AN6" s="59">
        <f>+IFERROR(AVERAGE(AMZN!H8*MGC!$S$41,AAPL!H8*MGC!$S$42,BAC!H7*MGC!$S$43,'C'!H7*MGC!$S$44,GE!H7*MGC!$S$45,JNJ!H7*MGC!$S$46,JPM!H7*MGC!$S$47,PFE!H7*MGC!$S$48),0)</f>
        <v>0</v>
      </c>
      <c r="AO6"/>
      <c r="AP6"/>
      <c r="AQ6"/>
      <c r="AR6"/>
      <c r="AS6"/>
      <c r="AT6"/>
      <c r="AU6" s="68"/>
      <c r="AW6" s="46" t="s">
        <v>100</v>
      </c>
      <c r="AX6" s="35">
        <f t="shared" si="3"/>
        <v>1.0749999999999996E-3</v>
      </c>
      <c r="AY6" s="59">
        <f>+IFERROR(AVERAGE(AMZN!M8*MGC!$S$41,AAPL!M8*MGC!$S$42,BAC!M7*MGC!$S$43,'C'!M7*MGC!$S$44,GE!M7*MGC!$S$45,JNJ!M7*MGC!$S$46,JPM!M7*MGC!$S$47,PFE!M7*MGC!$S$48),0)</f>
        <v>-4.3406486519899709E-5</v>
      </c>
      <c r="BF6" s="68"/>
    </row>
    <row r="7" spans="1:58">
      <c r="A7" s="33">
        <v>12</v>
      </c>
      <c r="B7" s="33">
        <v>1</v>
      </c>
      <c r="C7" s="33">
        <v>2010</v>
      </c>
      <c r="D7" s="34">
        <v>1369.53</v>
      </c>
      <c r="E7" s="34">
        <v>1374.72</v>
      </c>
      <c r="F7" s="34">
        <v>1378.86</v>
      </c>
      <c r="G7" s="34">
        <v>1367.69</v>
      </c>
      <c r="I7" s="35">
        <v>-3.8E-3</v>
      </c>
      <c r="J7" s="35"/>
      <c r="K7" s="38" t="s">
        <v>101</v>
      </c>
      <c r="L7" s="5">
        <v>5</v>
      </c>
      <c r="M7" s="35">
        <f t="shared" si="4"/>
        <v>-6.7499999999999993E-4</v>
      </c>
      <c r="N7" s="35">
        <f t="shared" si="4"/>
        <v>1.6090909090909092E-3</v>
      </c>
      <c r="O7" s="35">
        <f t="shared" si="4"/>
        <v>-1.5619047619047617E-3</v>
      </c>
      <c r="P7" s="35">
        <f t="shared" si="4"/>
        <v>-5.0952380952380954E-4</v>
      </c>
      <c r="Q7" s="35">
        <f t="shared" si="4"/>
        <v>-3.6666666666666662E-4</v>
      </c>
      <c r="R7" s="35">
        <f t="shared" si="4"/>
        <v>-3.4578947368421051E-3</v>
      </c>
      <c r="S7" s="35">
        <f t="shared" si="4"/>
        <v>-1.8500000000000003E-3</v>
      </c>
      <c r="T7" s="35">
        <f t="shared" si="4"/>
        <v>2.314285714285714E-3</v>
      </c>
      <c r="U7" s="35">
        <f t="shared" si="4"/>
        <v>-5.5238095238095209E-4</v>
      </c>
      <c r="V7" s="35">
        <f t="shared" si="4"/>
        <v>-2.5409090909090915E-3</v>
      </c>
      <c r="W7" s="35">
        <f t="shared" si="4"/>
        <v>-2.0684210526315788E-3</v>
      </c>
      <c r="X7" s="35">
        <f t="shared" si="4"/>
        <v>-1.905E-3</v>
      </c>
      <c r="Y7" s="35">
        <f t="shared" si="4"/>
        <v>1.4190476190476188E-3</v>
      </c>
      <c r="AA7" s="46" t="s">
        <v>101</v>
      </c>
      <c r="AB7" s="35">
        <f t="shared" si="1"/>
        <v>-6.7499999999999993E-4</v>
      </c>
      <c r="AC7" s="47">
        <f>IFERROR(AVERAGE(AMZN!C9*MGC!$S$41,AAPL!C9*MGC!$S$42,BAC!C8*MGC!$S$43,'C'!C8*MGC!$S$44,GE!C8*MGC!$S$45,JNJ!C8*MGC!$S$46,JPM!C8*MGC!$S$47,PFE!C8*MGC!$S$48),0)</f>
        <v>0</v>
      </c>
      <c r="AD7" s="46"/>
      <c r="AE7" s="5"/>
      <c r="AF7" s="5"/>
      <c r="AG7" s="5"/>
      <c r="AH7" s="5"/>
      <c r="AI7" s="5"/>
      <c r="AJ7" s="49"/>
      <c r="AK7"/>
      <c r="AL7" s="46" t="s">
        <v>101</v>
      </c>
      <c r="AM7" s="35">
        <f t="shared" si="2"/>
        <v>-3.4578947368421051E-3</v>
      </c>
      <c r="AN7" s="59">
        <f>+IFERROR(AVERAGE(AMZN!H9*MGC!$S$41,AAPL!H9*MGC!$S$42,BAC!H8*MGC!$S$43,'C'!H8*MGC!$S$44,GE!H8*MGC!$S$45,JNJ!H8*MGC!$S$46,JPM!H8*MGC!$S$47,PFE!H8*MGC!$S$48),0)</f>
        <v>-2.2054882123964507E-5</v>
      </c>
      <c r="AO7"/>
      <c r="AP7"/>
      <c r="AQ7"/>
      <c r="AR7"/>
      <c r="AS7"/>
      <c r="AT7"/>
      <c r="AU7" s="68"/>
      <c r="AW7" s="46" t="s">
        <v>101</v>
      </c>
      <c r="AX7" s="35">
        <f t="shared" si="3"/>
        <v>-2.0684210526315788E-3</v>
      </c>
      <c r="AY7" s="59">
        <f>+IFERROR(AVERAGE(AMZN!M9*MGC!$S$41,AAPL!M9*MGC!$S$42,BAC!M8*MGC!$S$43,'C'!M8*MGC!$S$44,GE!M8*MGC!$S$45,JNJ!M8*MGC!$S$46,JPM!M8*MGC!$S$47,PFE!M8*MGC!$S$48),0)</f>
        <v>0</v>
      </c>
      <c r="BF7" s="68"/>
    </row>
    <row r="8" spans="1:58">
      <c r="A8" s="33">
        <v>13</v>
      </c>
      <c r="B8" s="33">
        <v>1</v>
      </c>
      <c r="C8" s="33">
        <v>2010</v>
      </c>
      <c r="D8" s="34">
        <v>1379.91</v>
      </c>
      <c r="E8" s="34">
        <v>1369.53</v>
      </c>
      <c r="F8" s="34">
        <v>1379.93</v>
      </c>
      <c r="G8" s="34">
        <v>1368.72</v>
      </c>
      <c r="I8" s="35">
        <v>7.6E-3</v>
      </c>
      <c r="J8" s="35"/>
      <c r="K8" s="38" t="s">
        <v>102</v>
      </c>
      <c r="L8" s="5">
        <v>6</v>
      </c>
      <c r="M8" s="35">
        <f t="shared" si="4"/>
        <v>7.8499999999999989E-4</v>
      </c>
      <c r="N8" s="35">
        <f t="shared" si="4"/>
        <v>-1.7150000000000002E-3</v>
      </c>
      <c r="O8" s="35">
        <f t="shared" si="4"/>
        <v>-2.6052631578947368E-3</v>
      </c>
      <c r="P8" s="35">
        <f t="shared" si="4"/>
        <v>-1.6388888888888885E-3</v>
      </c>
      <c r="Q8" s="35">
        <f t="shared" si="4"/>
        <v>1.5722222222222218E-3</v>
      </c>
      <c r="R8" s="35">
        <f t="shared" si="4"/>
        <v>1.0157894736842104E-3</v>
      </c>
      <c r="S8" s="35">
        <f t="shared" si="4"/>
        <v>7.8571428571428564E-4</v>
      </c>
      <c r="T8" s="35">
        <f t="shared" si="4"/>
        <v>8.2000000000000009E-4</v>
      </c>
      <c r="U8" s="35">
        <f t="shared" si="4"/>
        <v>1.0421052631578945E-3</v>
      </c>
      <c r="V8" s="35">
        <f t="shared" si="4"/>
        <v>2.2999999999999995E-3</v>
      </c>
      <c r="W8" s="35">
        <f t="shared" si="4"/>
        <v>9.6842105263157858E-4</v>
      </c>
      <c r="X8" s="35">
        <f t="shared" si="4"/>
        <v>2.0099999999999996E-3</v>
      </c>
      <c r="Y8" s="35">
        <f t="shared" si="4"/>
        <v>-9.4299999999999974E-3</v>
      </c>
      <c r="AA8" s="46" t="s">
        <v>102</v>
      </c>
      <c r="AB8" s="35">
        <f t="shared" si="1"/>
        <v>7.8499999999999989E-4</v>
      </c>
      <c r="AC8" s="47">
        <f>IFERROR(AVERAGE(AMZN!C10*MGC!$S$41,AAPL!C10*MGC!$S$42,BAC!C9*MGC!$S$43,'C'!C9*MGC!$S$44,GE!C9*MGC!$S$45,JNJ!C9*MGC!$S$46,JPM!C9*MGC!$S$47,PFE!C9*MGC!$S$48),0)</f>
        <v>0</v>
      </c>
      <c r="AD8" s="46"/>
      <c r="AE8" s="5"/>
      <c r="AF8" s="5"/>
      <c r="AG8" s="5"/>
      <c r="AH8" s="5"/>
      <c r="AI8" s="5"/>
      <c r="AJ8" s="49"/>
      <c r="AK8"/>
      <c r="AL8" s="46" t="s">
        <v>102</v>
      </c>
      <c r="AM8" s="35">
        <f t="shared" si="2"/>
        <v>1.0157894736842104E-3</v>
      </c>
      <c r="AN8" s="59">
        <f>+IFERROR(AVERAGE(AMZN!H10*MGC!$S$41,AAPL!H10*MGC!$S$42,BAC!H9*MGC!$S$43,'C'!H9*MGC!$S$44,GE!H9*MGC!$S$45,JNJ!H9*MGC!$S$46,JPM!H9*MGC!$S$47,PFE!H9*MGC!$S$48),0)</f>
        <v>0</v>
      </c>
      <c r="AO8"/>
      <c r="AP8"/>
      <c r="AQ8"/>
      <c r="AR8"/>
      <c r="AS8"/>
      <c r="AT8"/>
      <c r="AU8" s="68"/>
      <c r="AW8" s="46" t="s">
        <v>102</v>
      </c>
      <c r="AX8" s="35">
        <f t="shared" si="3"/>
        <v>9.6842105263157858E-4</v>
      </c>
      <c r="AY8" s="59">
        <f>+IFERROR(AVERAGE(AMZN!M10*MGC!$S$41,AAPL!M10*MGC!$S$42,BAC!M9*MGC!$S$43,'C'!M9*MGC!$S$44,GE!M9*MGC!$S$45,JNJ!M9*MGC!$S$46,JPM!M9*MGC!$S$47,PFE!M9*MGC!$S$48),0)</f>
        <v>2.8823111663467378E-3</v>
      </c>
      <c r="BF8" s="68"/>
    </row>
    <row r="9" spans="1:58">
      <c r="A9" s="33">
        <v>14</v>
      </c>
      <c r="B9" s="33">
        <v>1</v>
      </c>
      <c r="C9" s="33">
        <v>2010</v>
      </c>
      <c r="D9" s="34">
        <v>1386.91</v>
      </c>
      <c r="E9" s="34">
        <v>1379.91</v>
      </c>
      <c r="F9" s="34">
        <v>1386.91</v>
      </c>
      <c r="G9" s="34">
        <v>1379.14</v>
      </c>
      <c r="I9" s="35">
        <v>5.1000000000000004E-3</v>
      </c>
      <c r="J9" s="35"/>
      <c r="K9" s="38" t="s">
        <v>103</v>
      </c>
      <c r="L9" s="5">
        <v>7</v>
      </c>
      <c r="M9" s="35">
        <f t="shared" si="4"/>
        <v>3.494999999999999E-3</v>
      </c>
      <c r="N9" s="35">
        <f t="shared" si="4"/>
        <v>-1.210526315789474E-3</v>
      </c>
      <c r="O9" s="35">
        <f t="shared" si="4"/>
        <v>1.0450000000000001E-3</v>
      </c>
      <c r="P9" s="35">
        <f t="shared" si="4"/>
        <v>1.840909090909091E-3</v>
      </c>
      <c r="Q9" s="35">
        <f t="shared" si="4"/>
        <v>-2.8695652173913041E-4</v>
      </c>
      <c r="R9" s="35">
        <f t="shared" si="4"/>
        <v>-4.5909090909090948E-4</v>
      </c>
      <c r="S9" s="35">
        <f t="shared" si="4"/>
        <v>-1.8947368421052646E-4</v>
      </c>
      <c r="T9" s="35">
        <f t="shared" si="4"/>
        <v>6.7894736842105251E-4</v>
      </c>
      <c r="U9" s="35">
        <f t="shared" si="4"/>
        <v>-1.6100000000000003E-3</v>
      </c>
      <c r="V9" s="35">
        <f t="shared" si="4"/>
        <v>4.0454545454545436E-4</v>
      </c>
      <c r="W9" s="35">
        <f t="shared" si="4"/>
        <v>9.4545454545454522E-4</v>
      </c>
      <c r="X9" s="35">
        <f t="shared" si="4"/>
        <v>-4.2500000000000014E-4</v>
      </c>
      <c r="Y9" s="35">
        <f t="shared" si="4"/>
        <v>-9.5789473684210517E-4</v>
      </c>
      <c r="AA9" s="46" t="s">
        <v>103</v>
      </c>
      <c r="AB9" s="35">
        <f t="shared" si="1"/>
        <v>3.494999999999999E-3</v>
      </c>
      <c r="AC9" s="47">
        <f>IFERROR(AVERAGE(AMZN!C11*MGC!$S$41,AAPL!C11*MGC!$S$42,BAC!C10*MGC!$S$43,'C'!C10*MGC!$S$44,GE!C10*MGC!$S$45,JNJ!C10*MGC!$S$46,JPM!C10*MGC!$S$47,PFE!C10*MGC!$S$48),0)</f>
        <v>0</v>
      </c>
      <c r="AD9" s="46"/>
      <c r="AE9" s="5"/>
      <c r="AF9" s="5"/>
      <c r="AG9" s="5"/>
      <c r="AH9" s="5"/>
      <c r="AI9" s="5"/>
      <c r="AJ9" s="49"/>
      <c r="AK9"/>
      <c r="AL9" s="46" t="s">
        <v>103</v>
      </c>
      <c r="AM9" s="35">
        <f t="shared" si="2"/>
        <v>-4.5909090909090948E-4</v>
      </c>
      <c r="AN9" s="59">
        <f>+IFERROR(AVERAGE(AMZN!H11*MGC!$S$41,AAPL!H11*MGC!$S$42,BAC!H10*MGC!$S$43,'C'!H10*MGC!$S$44,GE!H10*MGC!$S$45,JNJ!H10*MGC!$S$46,JPM!H10*MGC!$S$47,PFE!H10*MGC!$S$48),0)</f>
        <v>1.869165232244035E-4</v>
      </c>
      <c r="AO9"/>
      <c r="AP9"/>
      <c r="AQ9"/>
      <c r="AR9"/>
      <c r="AS9"/>
      <c r="AT9"/>
      <c r="AU9" s="68"/>
      <c r="AW9" s="46" t="s">
        <v>103</v>
      </c>
      <c r="AX9" s="35">
        <f t="shared" si="3"/>
        <v>9.4545454545454522E-4</v>
      </c>
      <c r="AY9" s="59">
        <f>+IFERROR(AVERAGE(AMZN!M11*MGC!$S$41,AAPL!M11*MGC!$S$42,BAC!M10*MGC!$S$43,'C'!M10*MGC!$S$44,GE!M10*MGC!$S$45,JNJ!M10*MGC!$S$46,JPM!M10*MGC!$S$47,PFE!M10*MGC!$S$48),0)</f>
        <v>4.123288233666882E-4</v>
      </c>
      <c r="BF9" s="68"/>
    </row>
    <row r="10" spans="1:58">
      <c r="A10" s="33">
        <v>15</v>
      </c>
      <c r="B10" s="33">
        <v>1</v>
      </c>
      <c r="C10" s="33">
        <v>2010</v>
      </c>
      <c r="D10" s="34">
        <v>1382.66</v>
      </c>
      <c r="E10" s="34">
        <v>1386.91</v>
      </c>
      <c r="F10" s="34">
        <v>1392.66</v>
      </c>
      <c r="G10" s="34">
        <v>1378.02</v>
      </c>
      <c r="I10" s="35">
        <v>-3.0999999999999999E-3</v>
      </c>
      <c r="J10" s="35"/>
      <c r="K10" s="38" t="s">
        <v>104</v>
      </c>
      <c r="L10" s="5">
        <v>8</v>
      </c>
      <c r="M10" s="35">
        <f t="shared" si="4"/>
        <v>2.7523809523809528E-3</v>
      </c>
      <c r="N10" s="35">
        <f t="shared" si="4"/>
        <v>-3.4999999999999951E-4</v>
      </c>
      <c r="O10" s="35">
        <f t="shared" si="4"/>
        <v>-1.2380952380952389E-4</v>
      </c>
      <c r="P10" s="35">
        <f t="shared" si="4"/>
        <v>1.4549999999999995E-3</v>
      </c>
      <c r="Q10" s="35">
        <f t="shared" si="4"/>
        <v>2.3473684210526314E-3</v>
      </c>
      <c r="R10" s="35">
        <f t="shared" si="4"/>
        <v>-2.7684210526315767E-3</v>
      </c>
      <c r="S10" s="35">
        <f t="shared" si="4"/>
        <v>2.4499999999999999E-3</v>
      </c>
      <c r="T10" s="35">
        <f t="shared" si="4"/>
        <v>4.2857142857142971E-5</v>
      </c>
      <c r="U10" s="35">
        <f t="shared" si="4"/>
        <v>5.142857142857143E-4</v>
      </c>
      <c r="V10" s="35">
        <f t="shared" si="4"/>
        <v>-5.00000000000049E-6</v>
      </c>
      <c r="W10" s="35">
        <f t="shared" si="4"/>
        <v>3.7157894736842105E-3</v>
      </c>
      <c r="X10" s="35">
        <f t="shared" si="4"/>
        <v>3.138095238095238E-3</v>
      </c>
      <c r="Y10" s="35">
        <f t="shared" si="4"/>
        <v>-2.3545454545454551E-3</v>
      </c>
      <c r="AA10" s="46" t="s">
        <v>104</v>
      </c>
      <c r="AB10" s="35">
        <f t="shared" si="1"/>
        <v>2.7523809523809528E-3</v>
      </c>
      <c r="AC10" s="47">
        <f>IFERROR(AVERAGE(AMZN!C12*MGC!$S$41,AAPL!C12*MGC!$S$42,BAC!C11*MGC!$S$43,'C'!C11*MGC!$S$44,GE!C11*MGC!$S$45,JNJ!C11*MGC!$S$46,JPM!C11*MGC!$S$47,PFE!C11*MGC!$S$48),0)</f>
        <v>0</v>
      </c>
      <c r="AD10" s="46"/>
      <c r="AE10" s="5"/>
      <c r="AF10" s="5"/>
      <c r="AG10" s="5"/>
      <c r="AH10" s="5"/>
      <c r="AI10" s="5"/>
      <c r="AJ10" s="49"/>
      <c r="AK10"/>
      <c r="AL10" s="46" t="s">
        <v>104</v>
      </c>
      <c r="AM10" s="35">
        <f t="shared" si="2"/>
        <v>-2.7684210526315767E-3</v>
      </c>
      <c r="AN10" s="59">
        <f>+IFERROR(AVERAGE(AMZN!H12*MGC!$S$41,AAPL!H12*MGC!$S$42,BAC!H11*MGC!$S$43,'C'!H11*MGC!$S$44,GE!H11*MGC!$S$45,JNJ!H11*MGC!$S$46,JPM!H11*MGC!$S$47,PFE!H11*MGC!$S$48),0)</f>
        <v>1.348894168094477E-4</v>
      </c>
      <c r="AO10"/>
      <c r="AP10"/>
      <c r="AQ10"/>
      <c r="AR10"/>
      <c r="AS10"/>
      <c r="AT10"/>
      <c r="AU10" s="68"/>
      <c r="AW10" s="46" t="s">
        <v>104</v>
      </c>
      <c r="AX10" s="35">
        <f t="shared" si="3"/>
        <v>3.7157894736842105E-3</v>
      </c>
      <c r="AY10" s="59">
        <f>+IFERROR(AVERAGE(AMZN!M12*MGC!$S$41,AAPL!M12*MGC!$S$42,BAC!M11*MGC!$S$43,'C'!M11*MGC!$S$44,GE!M11*MGC!$S$45,JNJ!M11*MGC!$S$46,JPM!M11*MGC!$S$47,PFE!M11*MGC!$S$48),0)</f>
        <v>0</v>
      </c>
      <c r="BF10" s="68"/>
    </row>
    <row r="11" spans="1:58">
      <c r="A11" s="33">
        <v>18</v>
      </c>
      <c r="B11" s="33">
        <v>1</v>
      </c>
      <c r="C11" s="33">
        <v>2010</v>
      </c>
      <c r="D11" s="34">
        <v>1382.07</v>
      </c>
      <c r="E11" s="34">
        <v>1382.66</v>
      </c>
      <c r="F11" s="34">
        <v>1383.56</v>
      </c>
      <c r="G11" s="34">
        <v>1376.08</v>
      </c>
      <c r="I11" s="35">
        <v>-4.0000000000000002E-4</v>
      </c>
      <c r="J11" s="35"/>
      <c r="K11" s="38" t="s">
        <v>105</v>
      </c>
      <c r="L11" s="5">
        <v>9</v>
      </c>
      <c r="M11" s="35">
        <f t="shared" si="4"/>
        <v>2.8636363636363638E-3</v>
      </c>
      <c r="N11" s="35">
        <f t="shared" si="4"/>
        <v>-1.5681818181818184E-3</v>
      </c>
      <c r="O11" s="35">
        <f t="shared" si="4"/>
        <v>4.100000000000001E-4</v>
      </c>
      <c r="P11" s="35">
        <f t="shared" si="4"/>
        <v>6.333333333333333E-4</v>
      </c>
      <c r="Q11" s="35">
        <f t="shared" si="4"/>
        <v>-2.7727272727272731E-3</v>
      </c>
      <c r="R11" s="35">
        <f t="shared" si="4"/>
        <v>-9.5909090909090879E-4</v>
      </c>
      <c r="S11" s="35">
        <f t="shared" si="4"/>
        <v>-1.3499999999999996E-3</v>
      </c>
      <c r="T11" s="35">
        <f t="shared" si="4"/>
        <v>1.809523809523809E-4</v>
      </c>
      <c r="U11" s="35">
        <f t="shared" si="4"/>
        <v>-1.1750000000000003E-3</v>
      </c>
      <c r="V11" s="35">
        <f t="shared" si="4"/>
        <v>5.6666666666666649E-4</v>
      </c>
      <c r="W11" s="35">
        <f t="shared" si="4"/>
        <v>-1.631818181818182E-3</v>
      </c>
      <c r="X11" s="35">
        <f t="shared" si="4"/>
        <v>1.4545454545454547E-3</v>
      </c>
      <c r="Y11" s="35">
        <f t="shared" si="4"/>
        <v>-3.7681818181818177E-3</v>
      </c>
      <c r="AA11" s="46" t="s">
        <v>105</v>
      </c>
      <c r="AB11" s="35">
        <f t="shared" si="1"/>
        <v>2.8636363636363638E-3</v>
      </c>
      <c r="AC11" s="47">
        <f>IFERROR(AVERAGE(AMZN!C13*MGC!$S$41,AAPL!C13*MGC!$S$42,BAC!C12*MGC!$S$43,'C'!C12*MGC!$S$44,GE!C12*MGC!$S$45,JNJ!C12*MGC!$S$46,JPM!C12*MGC!$S$47,PFE!C12*MGC!$S$48),0)</f>
        <v>0</v>
      </c>
      <c r="AD11" s="46"/>
      <c r="AE11" s="5"/>
      <c r="AF11" s="5"/>
      <c r="AG11" s="5"/>
      <c r="AH11" s="5"/>
      <c r="AI11" s="5"/>
      <c r="AJ11" s="49"/>
      <c r="AK11"/>
      <c r="AL11" s="46" t="s">
        <v>105</v>
      </c>
      <c r="AM11" s="35">
        <f t="shared" si="2"/>
        <v>-9.5909090909090879E-4</v>
      </c>
      <c r="AN11" s="59">
        <f>+IFERROR(AVERAGE(AMZN!H13*MGC!$S$41,AAPL!H13*MGC!$S$42,BAC!H12*MGC!$S$43,'C'!H12*MGC!$S$44,GE!H12*MGC!$S$45,JNJ!H12*MGC!$S$46,JPM!H12*MGC!$S$47,PFE!H12*MGC!$S$48),0)</f>
        <v>-7.5576724076518073E-5</v>
      </c>
      <c r="AO11"/>
      <c r="AP11"/>
      <c r="AQ11"/>
      <c r="AR11"/>
      <c r="AS11"/>
      <c r="AT11"/>
      <c r="AU11" s="68"/>
      <c r="AW11" s="46" t="s">
        <v>105</v>
      </c>
      <c r="AX11" s="35">
        <f t="shared" si="3"/>
        <v>-1.631818181818182E-3</v>
      </c>
      <c r="AY11" s="59">
        <f>+IFERROR(AVERAGE(AMZN!M13*MGC!$S$41,AAPL!M13*MGC!$S$42,BAC!M12*MGC!$S$43,'C'!M12*MGC!$S$44,GE!M12*MGC!$S$45,JNJ!M12*MGC!$S$46,JPM!M12*MGC!$S$47,PFE!M12*MGC!$S$48),0)</f>
        <v>0</v>
      </c>
      <c r="BF11" s="68"/>
    </row>
    <row r="12" spans="1:58">
      <c r="A12" s="33">
        <v>19</v>
      </c>
      <c r="B12" s="33">
        <v>1</v>
      </c>
      <c r="C12" s="33">
        <v>2010</v>
      </c>
      <c r="D12" s="34">
        <v>1386.01</v>
      </c>
      <c r="E12" s="34">
        <v>1382.07</v>
      </c>
      <c r="F12" s="34">
        <v>1388.53</v>
      </c>
      <c r="G12" s="34">
        <v>1378.36</v>
      </c>
      <c r="I12" s="35">
        <v>2.8999999999999998E-3</v>
      </c>
      <c r="J12" s="35"/>
      <c r="K12" s="38" t="s">
        <v>106</v>
      </c>
      <c r="L12" s="5">
        <v>10</v>
      </c>
      <c r="M12" s="35">
        <f t="shared" si="4"/>
        <v>3.6800000000000001E-3</v>
      </c>
      <c r="N12" s="35">
        <f t="shared" si="4"/>
        <v>1.2000000000000003E-3</v>
      </c>
      <c r="O12" s="35">
        <f t="shared" si="4"/>
        <v>3.3954545454545457E-3</v>
      </c>
      <c r="P12" s="35">
        <f t="shared" si="4"/>
        <v>-2.3636363636363622E-4</v>
      </c>
      <c r="Q12" s="35">
        <f t="shared" si="4"/>
        <v>-8.1363636363636349E-4</v>
      </c>
      <c r="R12" s="35">
        <f t="shared" si="4"/>
        <v>-1.5488602464078635E-19</v>
      </c>
      <c r="S12" s="35">
        <f t="shared" si="4"/>
        <v>9.8999999999999999E-4</v>
      </c>
      <c r="T12" s="35">
        <f t="shared" si="4"/>
        <v>-2.0476190476190477E-3</v>
      </c>
      <c r="U12" s="35">
        <f t="shared" si="4"/>
        <v>-3.5500000000000002E-3</v>
      </c>
      <c r="V12" s="35">
        <f t="shared" si="4"/>
        <v>1.5727272727272727E-3</v>
      </c>
      <c r="W12" s="35">
        <f t="shared" si="4"/>
        <v>-1.3952380952380952E-3</v>
      </c>
      <c r="X12" s="35">
        <f t="shared" si="4"/>
        <v>1.1800000000000001E-3</v>
      </c>
      <c r="Y12" s="35">
        <f t="shared" si="4"/>
        <v>4.494999999999999E-3</v>
      </c>
      <c r="AA12" s="46" t="s">
        <v>106</v>
      </c>
      <c r="AB12" s="35">
        <f t="shared" si="1"/>
        <v>3.6800000000000001E-3</v>
      </c>
      <c r="AC12" s="47">
        <f>IFERROR(AVERAGE(AMZN!C14*MGC!$S$41,AAPL!C14*MGC!$S$42,BAC!C13*MGC!$S$43,'C'!C13*MGC!$S$44,GE!C13*MGC!$S$45,JNJ!C13*MGC!$S$46,JPM!C13*MGC!$S$47,PFE!C13*MGC!$S$48),0)</f>
        <v>0</v>
      </c>
      <c r="AD12" s="46"/>
      <c r="AE12" s="5"/>
      <c r="AF12" s="5"/>
      <c r="AG12" s="5"/>
      <c r="AH12" s="5"/>
      <c r="AI12" s="5"/>
      <c r="AJ12" s="49"/>
      <c r="AK12"/>
      <c r="AL12" s="46" t="s">
        <v>106</v>
      </c>
      <c r="AM12" s="35">
        <f t="shared" si="2"/>
        <v>-1.5488602464078635E-19</v>
      </c>
      <c r="AN12" s="59">
        <f>+IFERROR(AVERAGE(AMZN!H14*MGC!$S$41,AAPL!H14*MGC!$S$42,BAC!H13*MGC!$S$43,'C'!H13*MGC!$S$44,GE!H13*MGC!$S$45,JNJ!H13*MGC!$S$46,JPM!H13*MGC!$S$47,PFE!H13*MGC!$S$48),0)</f>
        <v>0</v>
      </c>
      <c r="AO12"/>
      <c r="AP12"/>
      <c r="AQ12"/>
      <c r="AR12"/>
      <c r="AS12"/>
      <c r="AT12"/>
      <c r="AU12" s="68"/>
      <c r="AW12" s="46" t="s">
        <v>106</v>
      </c>
      <c r="AX12" s="35">
        <f t="shared" si="3"/>
        <v>-1.3952380952380952E-3</v>
      </c>
      <c r="AY12" s="59">
        <f>+IFERROR(AVERAGE(AMZN!M14*MGC!$S$41,AAPL!M14*MGC!$S$42,BAC!M13*MGC!$S$43,'C'!M13*MGC!$S$44,GE!M13*MGC!$S$45,JNJ!M13*MGC!$S$46,JPM!M13*MGC!$S$47,PFE!M13*MGC!$S$48),0)</f>
        <v>0</v>
      </c>
      <c r="BF12" s="68"/>
    </row>
    <row r="13" spans="1:58">
      <c r="A13" s="33">
        <v>20</v>
      </c>
      <c r="B13" s="33">
        <v>1</v>
      </c>
      <c r="C13" s="33">
        <v>2010</v>
      </c>
      <c r="D13" s="34">
        <v>1381.8</v>
      </c>
      <c r="E13" s="34">
        <v>1386.01</v>
      </c>
      <c r="F13" s="34">
        <v>1390.1</v>
      </c>
      <c r="G13" s="34">
        <v>1375.29</v>
      </c>
      <c r="I13" s="35">
        <v>-3.0000000000000001E-3</v>
      </c>
      <c r="J13" s="35"/>
      <c r="K13" s="38" t="s">
        <v>107</v>
      </c>
      <c r="L13" s="5">
        <v>11</v>
      </c>
      <c r="M13" s="35">
        <f>+AVERAGEIFS($I$2:$I$3174,$B$2:$B$3174,$L13,$C$2:$C$3174,M$2)</f>
        <v>-3.1700000000000005E-3</v>
      </c>
      <c r="N13" s="35">
        <f t="shared" si="4"/>
        <v>-1.8500000000000003E-3</v>
      </c>
      <c r="O13" s="35">
        <f t="shared" si="4"/>
        <v>-1.3500000000000001E-3</v>
      </c>
      <c r="P13" s="35">
        <f t="shared" si="4"/>
        <v>-3.4473684210526317E-3</v>
      </c>
      <c r="Q13" s="35">
        <f t="shared" si="4"/>
        <v>-3.8222222222222221E-3</v>
      </c>
      <c r="R13" s="35">
        <f t="shared" si="4"/>
        <v>-4.5894736842105261E-3</v>
      </c>
      <c r="S13" s="35">
        <f t="shared" si="4"/>
        <v>-2.9499999999999995E-3</v>
      </c>
      <c r="T13" s="35">
        <f t="shared" si="4"/>
        <v>7.2999999999999996E-4</v>
      </c>
      <c r="U13" s="35">
        <f t="shared" si="4"/>
        <v>-4.0499999999999982E-4</v>
      </c>
      <c r="V13" s="35">
        <f t="shared" si="4"/>
        <v>-6.7894736842105251E-4</v>
      </c>
      <c r="W13" s="35">
        <f t="shared" si="4"/>
        <v>5.4052631578947359E-3</v>
      </c>
      <c r="X13" s="35">
        <f t="shared" si="4"/>
        <v>-6.6500000000000001E-4</v>
      </c>
      <c r="Y13" s="35">
        <f t="shared" si="4"/>
        <v>5.7499999999999977E-4</v>
      </c>
      <c r="AA13" s="46" t="s">
        <v>107</v>
      </c>
      <c r="AB13" s="35">
        <f t="shared" si="1"/>
        <v>-3.1700000000000005E-3</v>
      </c>
      <c r="AC13" s="47">
        <f>IFERROR(AVERAGE(AMZN!C15*MGC!$S$41,AAPL!C15*MGC!$S$42,BAC!C14*MGC!$S$43,'C'!C14*MGC!$S$44,GE!C14*MGC!$S$45,JNJ!C14*MGC!$S$46,JPM!C14*MGC!$S$47,PFE!C14*MGC!$S$48),0)</f>
        <v>0</v>
      </c>
      <c r="AD13" s="46"/>
      <c r="AE13" s="5"/>
      <c r="AF13" s="5"/>
      <c r="AG13" s="5"/>
      <c r="AH13" s="5"/>
      <c r="AI13" s="5"/>
      <c r="AJ13" s="49"/>
      <c r="AK13"/>
      <c r="AL13" s="46" t="s">
        <v>107</v>
      </c>
      <c r="AM13" s="35">
        <f t="shared" si="2"/>
        <v>-4.5894736842105261E-3</v>
      </c>
      <c r="AN13" s="59">
        <f>+IFERROR(AVERAGE(AMZN!H15*MGC!$S$41,AAPL!H15*MGC!$S$42,BAC!H14*MGC!$S$43,'C'!H14*MGC!$S$44,GE!H14*MGC!$S$45,JNJ!H14*MGC!$S$46,JPM!H14*MGC!$S$47,PFE!H14*MGC!$S$48),0)</f>
        <v>6.8343874499813566E-5</v>
      </c>
      <c r="AO13"/>
      <c r="AP13"/>
      <c r="AQ13"/>
      <c r="AR13"/>
      <c r="AS13"/>
      <c r="AT13"/>
      <c r="AU13" s="68"/>
      <c r="AW13" s="46" t="s">
        <v>107</v>
      </c>
      <c r="AX13" s="35">
        <f t="shared" si="3"/>
        <v>5.4052631578947359E-3</v>
      </c>
      <c r="AY13" s="59">
        <f>+IFERROR(AVERAGE(AMZN!M15*MGC!$S$41,AAPL!M15*MGC!$S$42,BAC!M14*MGC!$S$43,'C'!M14*MGC!$S$44,GE!M14*MGC!$S$45,JNJ!M14*MGC!$S$46,JPM!M14*MGC!$S$47,PFE!M14*MGC!$S$48),0)</f>
        <v>0</v>
      </c>
      <c r="BF13" s="68"/>
    </row>
    <row r="14" spans="1:58">
      <c r="A14" s="33">
        <v>21</v>
      </c>
      <c r="B14" s="33">
        <v>1</v>
      </c>
      <c r="C14" s="33">
        <v>2010</v>
      </c>
      <c r="D14" s="34">
        <v>1355.28</v>
      </c>
      <c r="E14" s="34">
        <v>1381.8</v>
      </c>
      <c r="F14" s="34">
        <v>1382.81</v>
      </c>
      <c r="G14" s="34">
        <v>1352.99</v>
      </c>
      <c r="I14" s="35">
        <v>-1.9199999999999998E-2</v>
      </c>
      <c r="J14" s="35"/>
      <c r="K14" s="38" t="s">
        <v>108</v>
      </c>
      <c r="L14" s="5">
        <v>12</v>
      </c>
      <c r="M14" s="35">
        <f t="shared" si="4"/>
        <v>1.1809523809523808E-3</v>
      </c>
      <c r="N14" s="35">
        <f t="shared" si="4"/>
        <v>3.9499999999999995E-4</v>
      </c>
      <c r="O14" s="35">
        <f t="shared" si="4"/>
        <v>2.1526315789473682E-3</v>
      </c>
      <c r="P14" s="35">
        <f t="shared" si="4"/>
        <v>-6.9500000000000009E-4</v>
      </c>
      <c r="Q14" s="35">
        <f t="shared" si="4"/>
        <v>-2.399999999999999E-4</v>
      </c>
      <c r="R14" s="35">
        <f t="shared" si="4"/>
        <v>1.8249999999999998E-3</v>
      </c>
      <c r="S14" s="35">
        <f t="shared" si="4"/>
        <v>2.5100000000000005E-3</v>
      </c>
      <c r="T14" s="35">
        <f t="shared" si="4"/>
        <v>2.5777777777777778E-3</v>
      </c>
      <c r="U14" s="35">
        <f t="shared" si="4"/>
        <v>-2.0105263157894735E-3</v>
      </c>
      <c r="V14" s="35">
        <f t="shared" si="4"/>
        <v>1.56E-3</v>
      </c>
      <c r="W14" s="35">
        <f t="shared" si="4"/>
        <v>6.8099999999999992E-3</v>
      </c>
      <c r="X14" s="35">
        <f t="shared" si="4"/>
        <v>1.3523809523809532E-3</v>
      </c>
      <c r="Y14" s="35">
        <f t="shared" si="4"/>
        <v>1.7799999999999999E-3</v>
      </c>
      <c r="AA14" s="46" t="s">
        <v>108</v>
      </c>
      <c r="AB14" s="35">
        <f t="shared" si="1"/>
        <v>1.1809523809523808E-3</v>
      </c>
      <c r="AC14" s="47">
        <f>IFERROR(AVERAGE(AMZN!C16*MGC!$S$41,AAPL!C16*MGC!$S$42,BAC!C15*MGC!$S$43,'C'!C15*MGC!$S$44,GE!C15*MGC!$S$45,JNJ!C15*MGC!$S$46,JPM!C15*MGC!$S$47,PFE!C15*MGC!$S$48),0)</f>
        <v>0</v>
      </c>
      <c r="AD14" s="46"/>
      <c r="AE14" s="5"/>
      <c r="AF14" s="5"/>
      <c r="AG14" s="5"/>
      <c r="AH14" s="5"/>
      <c r="AI14" s="5"/>
      <c r="AJ14" s="49"/>
      <c r="AK14"/>
      <c r="AL14" s="46" t="s">
        <v>108</v>
      </c>
      <c r="AM14" s="35">
        <f t="shared" si="2"/>
        <v>1.8249999999999998E-3</v>
      </c>
      <c r="AN14" s="59">
        <f>+IFERROR(AVERAGE(AMZN!H16*MGC!$S$41,AAPL!H16*MGC!$S$42,BAC!H15*MGC!$S$43,'C'!H15*MGC!$S$44,GE!H15*MGC!$S$45,JNJ!H15*MGC!$S$46,JPM!H15*MGC!$S$47,PFE!H15*MGC!$S$48),0)</f>
        <v>0</v>
      </c>
      <c r="AO14"/>
      <c r="AP14"/>
      <c r="AQ14"/>
      <c r="AR14"/>
      <c r="AS14"/>
      <c r="AT14"/>
      <c r="AU14" s="68"/>
      <c r="AW14" s="46" t="s">
        <v>108</v>
      </c>
      <c r="AX14" s="35">
        <f t="shared" si="3"/>
        <v>6.8099999999999992E-3</v>
      </c>
      <c r="AY14" s="59">
        <f>+IFERROR(AVERAGE(AMZN!M16*MGC!$S$41,AAPL!M16*MGC!$S$42,BAC!M15*MGC!$S$43,'C'!M15*MGC!$S$44,GE!M15*MGC!$S$45,JNJ!M15*MGC!$S$46,JPM!M15*MGC!$S$47,PFE!M15*MGC!$S$48),0)</f>
        <v>0</v>
      </c>
      <c r="BF14" s="68"/>
    </row>
    <row r="15" spans="1:58">
      <c r="A15" s="33">
        <v>22</v>
      </c>
      <c r="B15" s="33">
        <v>1</v>
      </c>
      <c r="C15" s="33">
        <v>2010</v>
      </c>
      <c r="D15" s="34">
        <v>1362.03</v>
      </c>
      <c r="E15" s="34">
        <v>1355.28</v>
      </c>
      <c r="F15" s="34">
        <v>1364.61</v>
      </c>
      <c r="G15" s="34">
        <v>1349.45</v>
      </c>
      <c r="I15" s="35">
        <v>5.0000000000000001E-3</v>
      </c>
      <c r="J15" s="35"/>
      <c r="AA15" s="46"/>
      <c r="AB15" s="35"/>
      <c r="AC15" s="48">
        <f>+AVERAGE(AC3:AC14)</f>
        <v>0</v>
      </c>
      <c r="AD15" s="46"/>
      <c r="AE15" s="5"/>
      <c r="AF15" s="5"/>
      <c r="AG15" s="5"/>
      <c r="AH15" s="5"/>
      <c r="AI15" s="5"/>
      <c r="AJ15" s="49"/>
      <c r="AK15"/>
      <c r="AL15" s="46"/>
      <c r="AM15" s="5"/>
      <c r="AN15" s="61">
        <f>+AVERAGE(AN3:AN14)</f>
        <v>7.2781205268081375E-5</v>
      </c>
      <c r="AO15"/>
      <c r="AP15"/>
      <c r="AQ15"/>
      <c r="AR15"/>
      <c r="AS15"/>
      <c r="AT15"/>
      <c r="AU15" s="68"/>
      <c r="AW15" s="46"/>
      <c r="AX15" s="5"/>
      <c r="AY15" s="61">
        <f>+AVERAGE(AY3:AY14)</f>
        <v>2.7093612526612722E-4</v>
      </c>
      <c r="BF15" s="68"/>
    </row>
    <row r="16" spans="1:58">
      <c r="A16" s="33">
        <v>25</v>
      </c>
      <c r="B16" s="33">
        <v>1</v>
      </c>
      <c r="C16" s="33">
        <v>2010</v>
      </c>
      <c r="D16" s="34">
        <v>1345.31</v>
      </c>
      <c r="E16" s="34">
        <v>1364.33</v>
      </c>
      <c r="F16" s="34">
        <v>1368.99</v>
      </c>
      <c r="G16" s="34">
        <v>1345.31</v>
      </c>
      <c r="I16" s="35">
        <v>-1.23E-2</v>
      </c>
      <c r="J16" s="35"/>
      <c r="L16" s="4" t="s">
        <v>109</v>
      </c>
      <c r="M16" s="39">
        <f t="shared" ref="M16:Y16" si="5">+AVERAGE(M3:M14)</f>
        <v>1.198898192450824E-3</v>
      </c>
      <c r="N16" s="39">
        <f t="shared" si="5"/>
        <v>-5.603967304625199E-4</v>
      </c>
      <c r="O16" s="39">
        <f t="shared" si="5"/>
        <v>6.3909385205437831E-4</v>
      </c>
      <c r="P16" s="39">
        <f t="shared" si="5"/>
        <v>-5.6301542998911413E-4</v>
      </c>
      <c r="Q16" s="39">
        <f t="shared" si="5"/>
        <v>-1.6392851777005093E-4</v>
      </c>
      <c r="R16" s="39">
        <f t="shared" si="5"/>
        <v>-1.0890151515151514E-3</v>
      </c>
      <c r="S16" s="39">
        <f t="shared" si="5"/>
        <v>6.7712719298245632E-4</v>
      </c>
      <c r="T16" s="39">
        <f t="shared" si="5"/>
        <v>4.9637692716640082E-4</v>
      </c>
      <c r="U16" s="39">
        <f t="shared" si="5"/>
        <v>-5.1764619883040936E-4</v>
      </c>
      <c r="V16" s="39">
        <f t="shared" si="5"/>
        <v>9.7168945089997705E-4</v>
      </c>
      <c r="W16" s="39">
        <f t="shared" si="5"/>
        <v>-2.3766480595427994E-4</v>
      </c>
      <c r="X16" s="39">
        <f t="shared" si="5"/>
        <v>-6.1894129262550209E-5</v>
      </c>
      <c r="Y16" s="39">
        <f t="shared" si="5"/>
        <v>-2.6391509075719596E-4</v>
      </c>
      <c r="AA16" s="17" t="s">
        <v>110</v>
      </c>
      <c r="AB16" s="162">
        <f>+_xlfn.COVARIANCE.S(AB3:AB14,AC3:AC14)</f>
        <v>0</v>
      </c>
      <c r="AC16" s="166"/>
      <c r="AD16" s="46"/>
      <c r="AE16" s="5"/>
      <c r="AF16" s="5"/>
      <c r="AG16" s="5"/>
      <c r="AH16" s="5"/>
      <c r="AI16" s="5"/>
      <c r="AJ16" s="49"/>
      <c r="AK16"/>
      <c r="AL16" s="17" t="s">
        <v>110</v>
      </c>
      <c r="AM16" s="162">
        <f>+_xlfn.COVARIANCE.S(AM3:AM14,AN3:AN14)</f>
        <v>-8.644746535212847E-8</v>
      </c>
      <c r="AN16" s="162"/>
      <c r="AO16"/>
      <c r="AP16"/>
      <c r="AQ16"/>
      <c r="AR16"/>
      <c r="AS16"/>
      <c r="AT16"/>
      <c r="AU16" s="68"/>
      <c r="AW16" s="17" t="s">
        <v>110</v>
      </c>
      <c r="AX16" s="162">
        <f>+_xlfn.COVARIANCE.S(AX3:AX14,AY3:AY14)</f>
        <v>3.5519734369444309E-7</v>
      </c>
      <c r="AY16" s="162"/>
      <c r="BF16" s="68"/>
    </row>
    <row r="17" spans="1:58">
      <c r="A17" s="33">
        <v>26</v>
      </c>
      <c r="B17" s="33">
        <v>1</v>
      </c>
      <c r="C17" s="33">
        <v>2010</v>
      </c>
      <c r="D17" s="34">
        <v>1357.8</v>
      </c>
      <c r="E17" s="34">
        <v>1345.31</v>
      </c>
      <c r="F17" s="34">
        <v>1357.8</v>
      </c>
      <c r="G17" s="34">
        <v>1333.83</v>
      </c>
      <c r="I17" s="35">
        <v>9.2999999999999992E-3</v>
      </c>
      <c r="J17" s="35"/>
      <c r="K17" s="4"/>
      <c r="L17" s="40" t="s">
        <v>111</v>
      </c>
      <c r="M17" s="11">
        <f>+_xlfn.STDEV.S(M3:M14)</f>
        <v>1.9380946906893189E-3</v>
      </c>
      <c r="N17" s="11">
        <f t="shared" ref="N17:Y17" si="6">+_xlfn.STDEV.S(N3:N14)</f>
        <v>1.1504622642777003E-3</v>
      </c>
      <c r="O17" s="11">
        <f t="shared" si="6"/>
        <v>1.8222708651612482E-3</v>
      </c>
      <c r="P17" s="11">
        <f t="shared" si="6"/>
        <v>1.6084566079424198E-3</v>
      </c>
      <c r="Q17" s="11">
        <f t="shared" si="6"/>
        <v>2.7580242000491894E-3</v>
      </c>
      <c r="R17" s="11">
        <f t="shared" si="6"/>
        <v>2.464149492229401E-3</v>
      </c>
      <c r="S17" s="11">
        <f t="shared" si="6"/>
        <v>2.0074320224818588E-3</v>
      </c>
      <c r="T17" s="11">
        <f t="shared" si="6"/>
        <v>1.283237209817881E-3</v>
      </c>
      <c r="U17" s="11">
        <f t="shared" si="6"/>
        <v>1.9232980415176636E-3</v>
      </c>
      <c r="V17" s="11">
        <f t="shared" si="6"/>
        <v>1.7899283879320535E-3</v>
      </c>
      <c r="W17" s="11">
        <f t="shared" si="6"/>
        <v>5.0734195838723021E-3</v>
      </c>
      <c r="X17" s="11">
        <f t="shared" si="6"/>
        <v>1.9863635593244519E-3</v>
      </c>
      <c r="Y17" s="11">
        <f t="shared" si="6"/>
        <v>3.8653624904126521E-3</v>
      </c>
      <c r="AA17" s="50" t="s">
        <v>112</v>
      </c>
      <c r="AB17" s="163">
        <f>IFERROR(CORREL(AB3:AB14,AC3:AC14),0)</f>
        <v>0</v>
      </c>
      <c r="AC17" s="167"/>
      <c r="AD17" s="56"/>
      <c r="AE17" s="51"/>
      <c r="AF17" s="51"/>
      <c r="AG17" s="51"/>
      <c r="AH17" s="51"/>
      <c r="AI17" s="51"/>
      <c r="AJ17" s="52"/>
      <c r="AK17"/>
      <c r="AL17" s="50" t="s">
        <v>112</v>
      </c>
      <c r="AM17" s="163">
        <f>IFERROR(CORREL(AM3:AM14,AN3:AN14),0)</f>
        <v>-0.20018517690795359</v>
      </c>
      <c r="AN17" s="163"/>
      <c r="AO17" s="69"/>
      <c r="AP17" s="69"/>
      <c r="AQ17" s="69"/>
      <c r="AR17" s="69"/>
      <c r="AS17" s="69"/>
      <c r="AT17" s="69"/>
      <c r="AU17" s="70"/>
      <c r="AW17" s="50" t="s">
        <v>112</v>
      </c>
      <c r="AX17" s="163">
        <f>IFERROR(CORREL(AX3:AX14,AY3:AY14),0)</f>
        <v>8.4235366888086027E-2</v>
      </c>
      <c r="AY17" s="163"/>
      <c r="AZ17" s="69"/>
      <c r="BA17" s="69"/>
      <c r="BB17" s="69"/>
      <c r="BC17" s="69"/>
      <c r="BD17" s="69"/>
      <c r="BE17" s="69"/>
      <c r="BF17" s="70"/>
    </row>
    <row r="18" spans="1:58">
      <c r="A18" s="33">
        <v>27</v>
      </c>
      <c r="B18" s="33">
        <v>1</v>
      </c>
      <c r="C18" s="33">
        <v>2010</v>
      </c>
      <c r="D18" s="34">
        <v>1355.8</v>
      </c>
      <c r="E18" s="34">
        <v>1357.8</v>
      </c>
      <c r="F18" s="34">
        <v>1357.8</v>
      </c>
      <c r="G18" s="34">
        <v>1337.57</v>
      </c>
      <c r="I18" s="35">
        <v>-1.5E-3</v>
      </c>
      <c r="J18" s="35"/>
      <c r="K18" s="165" t="s">
        <v>113</v>
      </c>
      <c r="L18" s="41" t="s">
        <v>114</v>
      </c>
      <c r="M18" s="35">
        <f>+MAX(M3:M14)</f>
        <v>3.6800000000000001E-3</v>
      </c>
      <c r="N18" s="35">
        <f t="shared" ref="N18:Y18" si="7">+MAX(N3:N14)</f>
        <v>1.6090909090909092E-3</v>
      </c>
      <c r="O18" s="35">
        <f t="shared" si="7"/>
        <v>3.3954545454545457E-3</v>
      </c>
      <c r="P18" s="35">
        <f t="shared" si="7"/>
        <v>1.840909090909091E-3</v>
      </c>
      <c r="Q18" s="35">
        <f t="shared" si="7"/>
        <v>5.2799999999999991E-3</v>
      </c>
      <c r="R18" s="35">
        <f t="shared" si="7"/>
        <v>3.4549999999999997E-3</v>
      </c>
      <c r="S18" s="35">
        <f t="shared" si="7"/>
        <v>3.615000000000001E-3</v>
      </c>
      <c r="T18" s="35">
        <f t="shared" si="7"/>
        <v>2.5777777777777778E-3</v>
      </c>
      <c r="U18" s="35">
        <f t="shared" si="7"/>
        <v>3.4999999999999996E-3</v>
      </c>
      <c r="V18" s="35">
        <f t="shared" si="7"/>
        <v>4.1761904761904766E-3</v>
      </c>
      <c r="W18" s="35">
        <f t="shared" si="7"/>
        <v>6.8099999999999992E-3</v>
      </c>
      <c r="X18" s="35">
        <f t="shared" si="7"/>
        <v>3.138095238095238E-3</v>
      </c>
      <c r="Y18" s="35">
        <f t="shared" si="7"/>
        <v>4.494999999999999E-3</v>
      </c>
    </row>
    <row r="19" spans="1:58">
      <c r="A19" s="33">
        <v>28</v>
      </c>
      <c r="B19" s="33">
        <v>1</v>
      </c>
      <c r="C19" s="33">
        <v>2010</v>
      </c>
      <c r="D19" s="34">
        <v>1353.57</v>
      </c>
      <c r="E19" s="34">
        <v>1355.8</v>
      </c>
      <c r="F19" s="34">
        <v>1367.44</v>
      </c>
      <c r="G19" s="34">
        <v>1349.21</v>
      </c>
      <c r="I19" s="35">
        <v>-1.6000000000000001E-3</v>
      </c>
      <c r="J19" s="35"/>
      <c r="K19" s="165"/>
      <c r="L19" s="41" t="s">
        <v>115</v>
      </c>
      <c r="M19" s="35">
        <f>+MIN(M3:M14)</f>
        <v>-3.1700000000000005E-3</v>
      </c>
      <c r="N19" s="35">
        <f t="shared" ref="N19:Y19" si="8">+MIN(N3:N14)</f>
        <v>-1.8500000000000003E-3</v>
      </c>
      <c r="O19" s="35">
        <f t="shared" si="8"/>
        <v>-2.6052631578947368E-3</v>
      </c>
      <c r="P19" s="35">
        <f t="shared" si="8"/>
        <v>-3.4473684210526317E-3</v>
      </c>
      <c r="Q19" s="35">
        <f t="shared" si="8"/>
        <v>-4.5095238095238088E-3</v>
      </c>
      <c r="R19" s="35">
        <f t="shared" si="8"/>
        <v>-4.5894736842105261E-3</v>
      </c>
      <c r="S19" s="35">
        <f t="shared" si="8"/>
        <v>-2.9499999999999995E-3</v>
      </c>
      <c r="T19" s="35">
        <f t="shared" si="8"/>
        <v>-2.0476190476190477E-3</v>
      </c>
      <c r="U19" s="35">
        <f t="shared" si="8"/>
        <v>-3.5500000000000002E-3</v>
      </c>
      <c r="V19" s="35">
        <f t="shared" si="8"/>
        <v>-2.5409090909090915E-3</v>
      </c>
      <c r="W19" s="35">
        <f t="shared" si="8"/>
        <v>-1.3266666666666668E-2</v>
      </c>
      <c r="X19" s="35">
        <f t="shared" si="8"/>
        <v>-3.3368421052631576E-3</v>
      </c>
      <c r="Y19" s="35">
        <f t="shared" si="8"/>
        <v>-9.4299999999999974E-3</v>
      </c>
      <c r="AA19" s="43">
        <v>2011</v>
      </c>
      <c r="AB19" s="44" t="s">
        <v>95</v>
      </c>
      <c r="AC19" s="44" t="s">
        <v>96</v>
      </c>
      <c r="AD19" s="57"/>
      <c r="AE19" s="57"/>
      <c r="AF19" s="57"/>
      <c r="AG19" s="57"/>
      <c r="AH19" s="57"/>
      <c r="AI19" s="57"/>
      <c r="AJ19" s="58"/>
      <c r="AL19" s="43">
        <v>2016</v>
      </c>
      <c r="AM19" s="44" t="s">
        <v>95</v>
      </c>
      <c r="AN19" s="44" t="s">
        <v>96</v>
      </c>
      <c r="AO19" s="57"/>
      <c r="AP19" s="57"/>
      <c r="AQ19" s="57"/>
      <c r="AR19" s="57"/>
      <c r="AS19" s="57"/>
      <c r="AT19" s="57"/>
      <c r="AU19" s="58"/>
      <c r="AW19" s="43">
        <v>2021</v>
      </c>
      <c r="AX19" s="44" t="s">
        <v>95</v>
      </c>
      <c r="AY19" s="44" t="s">
        <v>96</v>
      </c>
      <c r="AZ19" s="66"/>
      <c r="BA19" s="66"/>
      <c r="BB19" s="66"/>
      <c r="BC19" s="66"/>
      <c r="BD19" s="66"/>
      <c r="BE19" s="66"/>
      <c r="BF19" s="67"/>
    </row>
    <row r="20" spans="1:58">
      <c r="A20" s="33">
        <v>29</v>
      </c>
      <c r="B20" s="33">
        <v>1</v>
      </c>
      <c r="C20" s="33">
        <v>2010</v>
      </c>
      <c r="D20" s="34">
        <v>1363.67</v>
      </c>
      <c r="E20" s="34">
        <v>1353.57</v>
      </c>
      <c r="F20" s="34">
        <v>1364.71</v>
      </c>
      <c r="G20" s="34">
        <v>1352.7</v>
      </c>
      <c r="I20" s="35">
        <v>7.4999999999999997E-3</v>
      </c>
      <c r="J20" s="35"/>
      <c r="K20" s="4"/>
      <c r="L20" s="35"/>
      <c r="AA20" s="46" t="s">
        <v>97</v>
      </c>
      <c r="AB20" s="35">
        <f t="shared" ref="AB20:AB31" si="9">+N3</f>
        <v>-1.6749999999999998E-3</v>
      </c>
      <c r="AC20" s="59">
        <f>+IFERROR(AVERAGE(AMZN!D5*MGC!$S$41,AAPL!D5*MGC!$S$42,BAC!D4*MGC!$S$43,'C'!D4*MGC!$S$44,GE!D4*MGC!$S$45,JNJ!D4*MGC!$S$46,JPM!D4*MGC!$S$47,PFE!D4*MGC!$S$48),0)</f>
        <v>0</v>
      </c>
      <c r="AJ20" s="60"/>
      <c r="AL20" s="46" t="s">
        <v>97</v>
      </c>
      <c r="AM20" s="35">
        <f t="shared" ref="AM20:AM31" si="10">+S3</f>
        <v>1.1000000000000009E-3</v>
      </c>
      <c r="AN20" s="59">
        <f>+IFERROR(AVERAGE(AMZN!I5*MGC!$S$41,AAPL!I5*MGC!$S$42,BAC!I4*MGC!$S$43,'C'!I4*MGC!$S$44,GE!I4*MGC!$S$45,JNJ!I4*MGC!$S$46,JPM!I4*MGC!$S$47,PFE!I4*MGC!$S$48),0)</f>
        <v>-1.0948846775756211E-4</v>
      </c>
      <c r="AU20" s="60"/>
      <c r="AW20" s="46" t="s">
        <v>97</v>
      </c>
      <c r="AX20" s="35">
        <f t="shared" ref="AX20:AX31" si="11">+X3</f>
        <v>-3.3368421052631576E-3</v>
      </c>
      <c r="AY20" s="59">
        <f>+IFERROR(AVERAGE(AMZN!N5*MGC!$S$41,AAPL!N5*MGC!$S$42,BAC!N4*MGC!$S$43,'C'!N4*MGC!$S$44,GE!N4*MGC!$S$45,JNJ!N4*MGC!$S$46,JPM!N4*MGC!$S$47,PFE!N4*MGC!$S$48),0)</f>
        <v>0</v>
      </c>
      <c r="BF20" s="68"/>
    </row>
    <row r="21" spans="1:58">
      <c r="A21" s="33">
        <v>1</v>
      </c>
      <c r="B21" s="33">
        <v>2</v>
      </c>
      <c r="C21" s="33">
        <v>2010</v>
      </c>
      <c r="D21" s="34">
        <v>1358.49</v>
      </c>
      <c r="E21" s="34">
        <v>1363.67</v>
      </c>
      <c r="F21" s="34">
        <v>1365.27</v>
      </c>
      <c r="G21" s="34">
        <v>1358.49</v>
      </c>
      <c r="I21" s="35">
        <v>-3.8E-3</v>
      </c>
      <c r="J21" s="35"/>
      <c r="K21" s="4"/>
      <c r="AA21" s="46" t="s">
        <v>98</v>
      </c>
      <c r="AB21" s="35">
        <f t="shared" si="9"/>
        <v>-2.7999999999999987E-4</v>
      </c>
      <c r="AC21" s="59">
        <f>+IFERROR(AVERAGE(AMZN!D6*MGC!$S$41,AAPL!D6*MGC!$S$42,BAC!D5*MGC!$S$43,'C'!D5*MGC!$S$44,GE!D5*MGC!$S$45,JNJ!D5*MGC!$S$46,JPM!D5*MGC!$S$47,PFE!D5*MGC!$S$48),0)</f>
        <v>0</v>
      </c>
      <c r="AJ21" s="60"/>
      <c r="AL21" s="46" t="s">
        <v>98</v>
      </c>
      <c r="AM21" s="35">
        <f t="shared" si="10"/>
        <v>2.7571428571428564E-3</v>
      </c>
      <c r="AN21" s="59">
        <f>+IFERROR(AVERAGE(AMZN!I6*MGC!$S$41,AAPL!I6*MGC!$S$42,BAC!I5*MGC!$S$43,'C'!I5*MGC!$S$44,GE!I5*MGC!$S$45,JNJ!I5*MGC!$S$46,JPM!I5*MGC!$S$47,PFE!I5*MGC!$S$48),0)</f>
        <v>7.2822842480100536E-6</v>
      </c>
      <c r="AU21" s="60"/>
      <c r="AW21" s="46" t="s">
        <v>98</v>
      </c>
      <c r="AX21" s="35">
        <f t="shared" si="11"/>
        <v>4.55E-4</v>
      </c>
      <c r="AY21" s="59">
        <f>+IFERROR(AVERAGE(AMZN!N6*MGC!$S$41,AAPL!N6*MGC!$S$42,BAC!N5*MGC!$S$43,'C'!N5*MGC!$S$44,GE!N5*MGC!$S$45,JNJ!N5*MGC!$S$46,JPM!N5*MGC!$S$47,PFE!N5*MGC!$S$48),0)</f>
        <v>0</v>
      </c>
      <c r="BF21" s="68"/>
    </row>
    <row r="22" spans="1:58">
      <c r="A22" s="33">
        <v>2</v>
      </c>
      <c r="B22" s="33">
        <v>2</v>
      </c>
      <c r="C22" s="33">
        <v>2010</v>
      </c>
      <c r="D22" s="34">
        <v>1363.85</v>
      </c>
      <c r="E22" s="34">
        <v>1358.49</v>
      </c>
      <c r="F22" s="34">
        <v>1364.94</v>
      </c>
      <c r="G22" s="34">
        <v>1358.31</v>
      </c>
      <c r="I22" s="35">
        <v>3.8999999999999998E-3</v>
      </c>
      <c r="J22" s="35"/>
      <c r="K22" s="4"/>
      <c r="AA22" s="46" t="s">
        <v>99</v>
      </c>
      <c r="AB22" s="35">
        <f t="shared" si="9"/>
        <v>-7.5909090909090935E-4</v>
      </c>
      <c r="AC22" s="59">
        <f>+IFERROR(AVERAGE(AMZN!D7*MGC!$S$41,AAPL!D7*MGC!$S$42,BAC!D6*MGC!$S$43,'C'!D6*MGC!$S$44,GE!D6*MGC!$S$45,JNJ!D6*MGC!$S$46,JPM!D6*MGC!$S$47,PFE!D6*MGC!$S$48),0)</f>
        <v>0</v>
      </c>
      <c r="AJ22" s="60"/>
      <c r="AL22" s="46" t="s">
        <v>99</v>
      </c>
      <c r="AM22" s="35">
        <f t="shared" si="10"/>
        <v>3.615000000000001E-3</v>
      </c>
      <c r="AN22" s="59">
        <f>+IFERROR(AVERAGE(AMZN!I7*MGC!$S$41,AAPL!I7*MGC!$S$42,BAC!I6*MGC!$S$43,'C'!I6*MGC!$S$44,GE!I6*MGC!$S$45,JNJ!I6*MGC!$S$46,JPM!I6*MGC!$S$47,PFE!I6*MGC!$S$48),0)</f>
        <v>0</v>
      </c>
      <c r="AU22" s="60"/>
      <c r="AW22" s="46" t="s">
        <v>99</v>
      </c>
      <c r="AX22" s="35">
        <f t="shared" si="11"/>
        <v>-1.4409090909090906E-3</v>
      </c>
      <c r="AY22" s="59">
        <f>+IFERROR(AVERAGE(AMZN!N7*MGC!$S$41,AAPL!N7*MGC!$S$42,BAC!N6*MGC!$S$43,'C'!N6*MGC!$S$44,GE!N6*MGC!$S$45,JNJ!N6*MGC!$S$46,JPM!N6*MGC!$S$47,PFE!N6*MGC!$S$48),0)</f>
        <v>9.4508080714045796E-5</v>
      </c>
      <c r="BF22" s="68"/>
    </row>
    <row r="23" spans="1:58">
      <c r="A23" s="33">
        <v>3</v>
      </c>
      <c r="B23" s="33">
        <v>2</v>
      </c>
      <c r="C23" s="33">
        <v>2010</v>
      </c>
      <c r="D23" s="34">
        <v>1359.43</v>
      </c>
      <c r="E23" s="34">
        <v>1363.85</v>
      </c>
      <c r="F23" s="34">
        <v>1368.68</v>
      </c>
      <c r="G23" s="34">
        <v>1355.46</v>
      </c>
      <c r="I23" s="35">
        <v>-3.2000000000000002E-3</v>
      </c>
      <c r="J23" s="35"/>
      <c r="K23" s="4"/>
      <c r="AA23" s="46" t="s">
        <v>100</v>
      </c>
      <c r="AB23" s="35">
        <f t="shared" si="9"/>
        <v>-5.2105263157894782E-4</v>
      </c>
      <c r="AC23" s="59">
        <f>+IFERROR(AVERAGE(AMZN!D8*MGC!$S$41,AAPL!D8*MGC!$S$42,BAC!D7*MGC!$S$43,'C'!D7*MGC!$S$44,GE!D7*MGC!$S$45,JNJ!D7*MGC!$S$46,JPM!D7*MGC!$S$47,PFE!D7*MGC!$S$48),0)</f>
        <v>0</v>
      </c>
      <c r="AJ23" s="60"/>
      <c r="AL23" s="46" t="s">
        <v>100</v>
      </c>
      <c r="AM23" s="35">
        <f t="shared" si="10"/>
        <v>2.571428571428571E-4</v>
      </c>
      <c r="AN23" s="59">
        <f>+IFERROR(AVERAGE(AMZN!I8*MGC!$S$41,AAPL!I8*MGC!$S$42,BAC!I7*MGC!$S$43,'C'!I7*MGC!$S$44,GE!I7*MGC!$S$45,JNJ!I7*MGC!$S$46,JPM!I7*MGC!$S$47,PFE!I7*MGC!$S$48),0)</f>
        <v>4.6857542627073787E-3</v>
      </c>
      <c r="AU23" s="60"/>
      <c r="AW23" s="46" t="s">
        <v>100</v>
      </c>
      <c r="AX23" s="35">
        <f t="shared" si="11"/>
        <v>-2.5599999999999998E-3</v>
      </c>
      <c r="AY23" s="59">
        <f>+IFERROR(AVERAGE(AMZN!N8*MGC!$S$41,AAPL!N8*MGC!$S$42,BAC!N7*MGC!$S$43,'C'!N7*MGC!$S$44,GE!N7*MGC!$S$45,JNJ!N7*MGC!$S$46,JPM!N7*MGC!$S$47,PFE!N7*MGC!$S$48),0)</f>
        <v>0</v>
      </c>
      <c r="BF23" s="68"/>
    </row>
    <row r="24" spans="1:58">
      <c r="A24" s="33">
        <v>4</v>
      </c>
      <c r="B24" s="33">
        <v>2</v>
      </c>
      <c r="C24" s="33">
        <v>2010</v>
      </c>
      <c r="D24" s="34">
        <v>1334.8</v>
      </c>
      <c r="E24" s="34">
        <v>1359.43</v>
      </c>
      <c r="F24" s="34">
        <v>1359.43</v>
      </c>
      <c r="G24" s="34">
        <v>1334.8</v>
      </c>
      <c r="I24" s="35">
        <v>-1.8100000000000002E-2</v>
      </c>
      <c r="J24" s="35"/>
      <c r="K24" s="4"/>
      <c r="AA24" s="46" t="s">
        <v>101</v>
      </c>
      <c r="AB24" s="35">
        <f t="shared" si="9"/>
        <v>1.6090909090909092E-3</v>
      </c>
      <c r="AC24" s="59">
        <f>+IFERROR(AVERAGE(AMZN!D9*MGC!$S$41,AAPL!D9*MGC!$S$42,BAC!D8*MGC!$S$43,'C'!D8*MGC!$S$44,GE!D8*MGC!$S$45,JNJ!D8*MGC!$S$46,JPM!D8*MGC!$S$47,PFE!D8*MGC!$S$48),0)</f>
        <v>0</v>
      </c>
      <c r="AJ24" s="60"/>
      <c r="AL24" s="46" t="s">
        <v>101</v>
      </c>
      <c r="AM24" s="35">
        <f t="shared" si="10"/>
        <v>-1.8500000000000003E-3</v>
      </c>
      <c r="AN24" s="59">
        <f>+IFERROR(AVERAGE(AMZN!I9*MGC!$S$41,AAPL!I9*MGC!$S$42,BAC!I8*MGC!$S$43,'C'!I8*MGC!$S$44,GE!I8*MGC!$S$45,JNJ!I8*MGC!$S$46,JPM!I8*MGC!$S$47,PFE!I8*MGC!$S$48),0)</f>
        <v>1.5639974200240021E-4</v>
      </c>
      <c r="AU24" s="60"/>
      <c r="AW24" s="46" t="s">
        <v>101</v>
      </c>
      <c r="AX24" s="35">
        <f t="shared" si="11"/>
        <v>-1.905E-3</v>
      </c>
      <c r="AY24" s="59">
        <f>+IFERROR(AVERAGE(AMZN!N9*MGC!$S$41,AAPL!N9*MGC!$S$42,BAC!N8*MGC!$S$43,'C'!N8*MGC!$S$44,GE!N8*MGC!$S$45,JNJ!N8*MGC!$S$46,JPM!N8*MGC!$S$47,PFE!N8*MGC!$S$48),0)</f>
        <v>0</v>
      </c>
      <c r="BF24" s="68"/>
    </row>
    <row r="25" spans="1:58">
      <c r="A25" s="33">
        <v>5</v>
      </c>
      <c r="B25" s="33">
        <v>2</v>
      </c>
      <c r="C25" s="33">
        <v>2010</v>
      </c>
      <c r="D25" s="34">
        <v>1326.08</v>
      </c>
      <c r="E25" s="34">
        <v>1334.8</v>
      </c>
      <c r="F25" s="34">
        <v>1335.6</v>
      </c>
      <c r="G25" s="34">
        <v>1323.21</v>
      </c>
      <c r="I25" s="35">
        <v>-6.4999999999999997E-3</v>
      </c>
      <c r="J25" s="35"/>
      <c r="K25" s="4"/>
      <c r="AA25" s="46" t="s">
        <v>102</v>
      </c>
      <c r="AB25" s="35">
        <f t="shared" si="9"/>
        <v>-1.7150000000000002E-3</v>
      </c>
      <c r="AC25" s="59">
        <f>+IFERROR(AVERAGE(AMZN!D10*MGC!$S$41,AAPL!D10*MGC!$S$42,BAC!D9*MGC!$S$43,'C'!D9*MGC!$S$44,GE!D9*MGC!$S$45,JNJ!D9*MGC!$S$46,JPM!D9*MGC!$S$47,PFE!D9*MGC!$S$48),0)</f>
        <v>0</v>
      </c>
      <c r="AJ25" s="60"/>
      <c r="AL25" s="46" t="s">
        <v>102</v>
      </c>
      <c r="AM25" s="35">
        <f t="shared" si="10"/>
        <v>7.8571428571428564E-4</v>
      </c>
      <c r="AN25" s="59">
        <f>+IFERROR(AVERAGE(AMZN!I10*MGC!$S$41,AAPL!I10*MGC!$S$42,BAC!I9*MGC!$S$43,'C'!I9*MGC!$S$44,GE!I9*MGC!$S$45,JNJ!I9*MGC!$S$46,JPM!I9*MGC!$S$47,PFE!I9*MGC!$S$48),0)</f>
        <v>0</v>
      </c>
      <c r="AU25" s="60"/>
      <c r="AW25" s="46" t="s">
        <v>102</v>
      </c>
      <c r="AX25" s="35">
        <f t="shared" si="11"/>
        <v>2.0099999999999996E-3</v>
      </c>
      <c r="AY25" s="59">
        <f>+IFERROR(AVERAGE(AMZN!N10*MGC!$S$41,AAPL!N10*MGC!$S$42,BAC!N9*MGC!$S$43,'C'!N9*MGC!$S$44,GE!N9*MGC!$S$45,JNJ!N9*MGC!$S$46,JPM!N9*MGC!$S$47,PFE!N9*MGC!$S$48),0)</f>
        <v>0</v>
      </c>
      <c r="BF25" s="68"/>
    </row>
    <row r="26" spans="1:58">
      <c r="A26" s="33">
        <v>8</v>
      </c>
      <c r="B26" s="33">
        <v>2</v>
      </c>
      <c r="C26" s="33">
        <v>2010</v>
      </c>
      <c r="D26" s="34">
        <v>1327.03</v>
      </c>
      <c r="E26" s="34">
        <v>1326.08</v>
      </c>
      <c r="F26" s="34">
        <v>1328.88</v>
      </c>
      <c r="G26" s="34">
        <v>1320.17</v>
      </c>
      <c r="I26" s="35">
        <v>6.9999999999999999E-4</v>
      </c>
      <c r="J26" s="35"/>
      <c r="K26" s="4"/>
      <c r="AA26" s="46" t="s">
        <v>103</v>
      </c>
      <c r="AB26" s="35">
        <f t="shared" si="9"/>
        <v>-1.210526315789474E-3</v>
      </c>
      <c r="AC26" s="59">
        <f>+IFERROR(AVERAGE(AMZN!D11*MGC!$S$41,AAPL!D11*MGC!$S$42,BAC!D10*MGC!$S$43,'C'!D10*MGC!$S$44,GE!D10*MGC!$S$45,JNJ!D10*MGC!$S$46,JPM!D10*MGC!$S$47,PFE!D10*MGC!$S$48),0)</f>
        <v>0</v>
      </c>
      <c r="AJ26" s="60"/>
      <c r="AL26" s="46" t="s">
        <v>103</v>
      </c>
      <c r="AM26" s="35">
        <f t="shared" si="10"/>
        <v>-1.8947368421052646E-4</v>
      </c>
      <c r="AN26" s="59">
        <f>+IFERROR(AVERAGE(AMZN!I11*MGC!$S$41,AAPL!I11*MGC!$S$42,BAC!I10*MGC!$S$43,'C'!I10*MGC!$S$44,GE!I10*MGC!$S$45,JNJ!I10*MGC!$S$46,JPM!I10*MGC!$S$47,PFE!I10*MGC!$S$48),0)</f>
        <v>4.5451941227871916E-4</v>
      </c>
      <c r="AU26" s="60"/>
      <c r="AW26" s="46" t="s">
        <v>103</v>
      </c>
      <c r="AX26" s="35">
        <f t="shared" si="11"/>
        <v>-4.2500000000000014E-4</v>
      </c>
      <c r="AY26" s="59">
        <f>+IFERROR(AVERAGE(AMZN!N11*MGC!$S$41,AAPL!N11*MGC!$S$42,BAC!N10*MGC!$S$43,'C'!N10*MGC!$S$44,GE!N10*MGC!$S$45,JNJ!N10*MGC!$S$46,JPM!N10*MGC!$S$47,PFE!N10*MGC!$S$48),0)</f>
        <v>0</v>
      </c>
      <c r="BF26" s="68"/>
    </row>
    <row r="27" spans="1:58">
      <c r="A27" s="33">
        <v>9</v>
      </c>
      <c r="B27" s="33">
        <v>2</v>
      </c>
      <c r="C27" s="33">
        <v>2010</v>
      </c>
      <c r="D27" s="34">
        <v>1345.54</v>
      </c>
      <c r="E27" s="34">
        <v>1327.03</v>
      </c>
      <c r="F27" s="34">
        <v>1347.43</v>
      </c>
      <c r="G27" s="34">
        <v>1327.03</v>
      </c>
      <c r="I27" s="35">
        <v>1.3899999999999999E-2</v>
      </c>
      <c r="J27" s="35"/>
      <c r="K27" s="4"/>
      <c r="AA27" s="46" t="s">
        <v>104</v>
      </c>
      <c r="AB27" s="35">
        <f t="shared" si="9"/>
        <v>-3.4999999999999951E-4</v>
      </c>
      <c r="AC27" s="59">
        <f>+IFERROR(AVERAGE(AMZN!D12*MGC!$S$41,AAPL!D12*MGC!$S$42,BAC!D11*MGC!$S$43,'C'!D11*MGC!$S$44,GE!D11*MGC!$S$45,JNJ!D11*MGC!$S$46,JPM!D11*MGC!$S$47,PFE!D11*MGC!$S$48),0)</f>
        <v>0</v>
      </c>
      <c r="AJ27" s="60"/>
      <c r="AL27" s="46" t="s">
        <v>104</v>
      </c>
      <c r="AM27" s="35">
        <f t="shared" si="10"/>
        <v>2.4499999999999999E-3</v>
      </c>
      <c r="AN27" s="59">
        <f>+IFERROR(AVERAGE(AMZN!I12*MGC!$S$41,AAPL!I12*MGC!$S$42,BAC!I11*MGC!$S$43,'C'!I11*MGC!$S$44,GE!I11*MGC!$S$45,JNJ!I11*MGC!$S$46,JPM!I11*MGC!$S$47,PFE!I11*MGC!$S$48),0)</f>
        <v>9.4369578422354898E-5</v>
      </c>
      <c r="AU27" s="60"/>
      <c r="AW27" s="46" t="s">
        <v>104</v>
      </c>
      <c r="AX27" s="35">
        <f t="shared" si="11"/>
        <v>3.138095238095238E-3</v>
      </c>
      <c r="AY27" s="59">
        <f>+IFERROR(AVERAGE(AMZN!N12*MGC!$S$41,AAPL!N12*MGC!$S$42,BAC!N11*MGC!$S$43,'C'!N11*MGC!$S$44,GE!N11*MGC!$S$45,JNJ!N11*MGC!$S$46,JPM!N11*MGC!$S$47,PFE!N11*MGC!$S$48),0)</f>
        <v>0</v>
      </c>
      <c r="BF27" s="68"/>
    </row>
    <row r="28" spans="1:58">
      <c r="A28" s="33">
        <v>10</v>
      </c>
      <c r="B28" s="33">
        <v>2</v>
      </c>
      <c r="C28" s="33">
        <v>2010</v>
      </c>
      <c r="D28" s="34">
        <v>1353.7</v>
      </c>
      <c r="E28" s="34">
        <v>1345.54</v>
      </c>
      <c r="F28" s="34">
        <v>1353.7</v>
      </c>
      <c r="G28" s="34">
        <v>1339.71</v>
      </c>
      <c r="I28" s="35">
        <v>6.1000000000000004E-3</v>
      </c>
      <c r="J28" s="35"/>
      <c r="K28" s="4"/>
      <c r="AA28" s="46" t="s">
        <v>105</v>
      </c>
      <c r="AB28" s="35">
        <f t="shared" si="9"/>
        <v>-1.5681818181818184E-3</v>
      </c>
      <c r="AC28" s="59">
        <f>+IFERROR(AVERAGE(AMZN!D13*MGC!$S$41,AAPL!D13*MGC!$S$42,BAC!D12*MGC!$S$43,'C'!D12*MGC!$S$44,GE!D12*MGC!$S$45,JNJ!D12*MGC!$S$46,JPM!D12*MGC!$S$47,PFE!D12*MGC!$S$48),0)</f>
        <v>1.7207361464840101E-4</v>
      </c>
      <c r="AJ28" s="60"/>
      <c r="AL28" s="46" t="s">
        <v>105</v>
      </c>
      <c r="AM28" s="35">
        <f t="shared" si="10"/>
        <v>-1.3499999999999996E-3</v>
      </c>
      <c r="AN28" s="59">
        <f>+IFERROR(AVERAGE(AMZN!I13*MGC!$S$41,AAPL!I13*MGC!$S$42,BAC!I12*MGC!$S$43,'C'!I12*MGC!$S$44,GE!I12*MGC!$S$45,JNJ!I12*MGC!$S$46,JPM!I12*MGC!$S$47,PFE!I12*MGC!$S$48),0)</f>
        <v>0</v>
      </c>
      <c r="AU28" s="60"/>
      <c r="AW28" s="46" t="s">
        <v>105</v>
      </c>
      <c r="AX28" s="35">
        <f t="shared" si="11"/>
        <v>1.4545454545454547E-3</v>
      </c>
      <c r="AY28" s="59">
        <f>+IFERROR(AVERAGE(AMZN!N13*MGC!$S$41,AAPL!N13*MGC!$S$42,BAC!N12*MGC!$S$43,'C'!N12*MGC!$S$44,GE!N12*MGC!$S$45,JNJ!N12*MGC!$S$46,JPM!N12*MGC!$S$47,PFE!N12*MGC!$S$48),0)</f>
        <v>1.7089542055222077E-3</v>
      </c>
      <c r="BF28" s="68"/>
    </row>
    <row r="29" spans="1:58">
      <c r="A29" s="33">
        <v>11</v>
      </c>
      <c r="B29" s="33">
        <v>2</v>
      </c>
      <c r="C29" s="33">
        <v>2010</v>
      </c>
      <c r="D29" s="34">
        <v>1358.21</v>
      </c>
      <c r="E29" s="34">
        <v>1353.7</v>
      </c>
      <c r="F29" s="34">
        <v>1361.26</v>
      </c>
      <c r="G29" s="34">
        <v>1347.97</v>
      </c>
      <c r="I29" s="35">
        <v>3.3E-3</v>
      </c>
      <c r="J29" s="35"/>
      <c r="K29" s="4"/>
      <c r="AA29" s="46" t="s">
        <v>106</v>
      </c>
      <c r="AB29" s="35">
        <f t="shared" si="9"/>
        <v>1.2000000000000003E-3</v>
      </c>
      <c r="AC29" s="59">
        <f>+IFERROR(AVERAGE(AMZN!D14*MGC!$S$41,AAPL!D14*MGC!$S$42,BAC!D13*MGC!$S$43,'C'!D13*MGC!$S$44,GE!D13*MGC!$S$45,JNJ!D13*MGC!$S$46,JPM!D13*MGC!$S$47,PFE!D13*MGC!$S$48),0)</f>
        <v>1.0794843420799805E-4</v>
      </c>
      <c r="AJ29" s="60"/>
      <c r="AL29" s="46" t="s">
        <v>106</v>
      </c>
      <c r="AM29" s="35">
        <f t="shared" si="10"/>
        <v>9.8999999999999999E-4</v>
      </c>
      <c r="AN29" s="59">
        <f>+IFERROR(AVERAGE(AMZN!I14*MGC!$S$41,AAPL!I14*MGC!$S$42,BAC!I13*MGC!$S$43,'C'!I13*MGC!$S$44,GE!I13*MGC!$S$45,JNJ!I13*MGC!$S$46,JPM!I13*MGC!$S$47,PFE!I13*MGC!$S$48),0)</f>
        <v>7.1451619068502276E-5</v>
      </c>
      <c r="AU29" s="60"/>
      <c r="AW29" s="46" t="s">
        <v>106</v>
      </c>
      <c r="AX29" s="35">
        <f t="shared" si="11"/>
        <v>1.1800000000000001E-3</v>
      </c>
      <c r="AY29" s="59">
        <f>+IFERROR(AVERAGE(AMZN!N14*MGC!$S$41,AAPL!N14*MGC!$S$42,BAC!N13*MGC!$S$43,'C'!N13*MGC!$S$44,GE!N13*MGC!$S$45,JNJ!N13*MGC!$S$46,JPM!N13*MGC!$S$47,PFE!N13*MGC!$S$48),0)</f>
        <v>2.757217470091758E-4</v>
      </c>
      <c r="BF29" s="68"/>
    </row>
    <row r="30" spans="1:58">
      <c r="A30" s="33">
        <v>12</v>
      </c>
      <c r="B30" s="33">
        <v>2</v>
      </c>
      <c r="C30" s="33">
        <v>2010</v>
      </c>
      <c r="D30" s="34">
        <v>1355.84</v>
      </c>
      <c r="E30" s="34">
        <v>1358.21</v>
      </c>
      <c r="F30" s="34">
        <v>1361.55</v>
      </c>
      <c r="G30" s="34">
        <v>1344.83</v>
      </c>
      <c r="I30" s="35">
        <v>-1.6999999999999999E-3</v>
      </c>
      <c r="J30" s="35"/>
      <c r="AA30" s="46" t="s">
        <v>107</v>
      </c>
      <c r="AB30" s="35">
        <f t="shared" si="9"/>
        <v>-1.8500000000000003E-3</v>
      </c>
      <c r="AC30" s="59">
        <f>+IFERROR(AVERAGE(AMZN!D15*MGC!$S$41,AAPL!D15*MGC!$S$42,BAC!D14*MGC!$S$43,'C'!D14*MGC!$S$44,GE!D14*MGC!$S$45,JNJ!D14*MGC!$S$46,JPM!D14*MGC!$S$47,PFE!D14*MGC!$S$48),0)</f>
        <v>-9.1770836718267721E-5</v>
      </c>
      <c r="AJ30" s="60"/>
      <c r="AL30" s="46" t="s">
        <v>107</v>
      </c>
      <c r="AM30" s="35">
        <f t="shared" si="10"/>
        <v>-2.9499999999999995E-3</v>
      </c>
      <c r="AN30" s="59">
        <f>+IFERROR(AVERAGE(AMZN!I15*MGC!$S$41,AAPL!I15*MGC!$S$42,BAC!I14*MGC!$S$43,'C'!I14*MGC!$S$44,GE!I14*MGC!$S$45,JNJ!I14*MGC!$S$46,JPM!I14*MGC!$S$47,PFE!I14*MGC!$S$48),0)</f>
        <v>8.3133859339637093E-5</v>
      </c>
      <c r="AU30" s="60"/>
      <c r="AW30" s="46" t="s">
        <v>107</v>
      </c>
      <c r="AX30" s="35">
        <f t="shared" si="11"/>
        <v>-6.6500000000000001E-4</v>
      </c>
      <c r="AY30" s="59">
        <f>+IFERROR(AVERAGE(AMZN!N15*MGC!$S$41,AAPL!N15*MGC!$S$42,BAC!N14*MGC!$S$43,'C'!N14*MGC!$S$44,GE!N14*MGC!$S$45,JNJ!N14*MGC!$S$46,JPM!N14*MGC!$S$47,PFE!N14*MGC!$S$48),0)</f>
        <v>7.1811997658962809E-4</v>
      </c>
      <c r="BF30" s="68"/>
    </row>
    <row r="31" spans="1:58">
      <c r="A31" s="33">
        <v>15</v>
      </c>
      <c r="B31" s="33">
        <v>2</v>
      </c>
      <c r="C31" s="33">
        <v>2010</v>
      </c>
      <c r="D31" s="34">
        <v>1357.59</v>
      </c>
      <c r="E31" s="34">
        <v>1357.75</v>
      </c>
      <c r="F31" s="34">
        <v>1359.68</v>
      </c>
      <c r="G31" s="34">
        <v>1354.15</v>
      </c>
      <c r="I31" s="35">
        <v>1.2999999999999999E-3</v>
      </c>
      <c r="J31" s="35"/>
      <c r="AA31" s="46" t="s">
        <v>108</v>
      </c>
      <c r="AB31" s="35">
        <f t="shared" si="9"/>
        <v>3.9499999999999995E-4</v>
      </c>
      <c r="AC31" s="59">
        <f>+IFERROR(AVERAGE(AMZN!D16*MGC!$S$41,AAPL!D16*MGC!$S$42,BAC!D15*MGC!$S$43,'C'!D15*MGC!$S$44,GE!D15*MGC!$S$45,JNJ!D15*MGC!$S$46,JPM!D15*MGC!$S$47,PFE!D15*MGC!$S$48),0)</f>
        <v>8.5319712427220896E-5</v>
      </c>
      <c r="AJ31" s="60"/>
      <c r="AL31" s="46" t="s">
        <v>108</v>
      </c>
      <c r="AM31" s="35">
        <f t="shared" si="10"/>
        <v>2.5100000000000005E-3</v>
      </c>
      <c r="AN31" s="59">
        <f>+IFERROR(AVERAGE(AMZN!I16*MGC!$S$41,AAPL!I16*MGC!$S$42,BAC!I15*MGC!$S$43,'C'!I15*MGC!$S$44,GE!I15*MGC!$S$45,JNJ!I15*MGC!$S$46,JPM!I15*MGC!$S$47,PFE!I15*MGC!$S$48),0)</f>
        <v>0</v>
      </c>
      <c r="AU31" s="60"/>
      <c r="AW31" s="46" t="s">
        <v>108</v>
      </c>
      <c r="AX31" s="35">
        <f t="shared" si="11"/>
        <v>1.3523809523809532E-3</v>
      </c>
      <c r="AY31" s="59">
        <f>+IFERROR(AVERAGE(AMZN!N16*MGC!$S$41,AAPL!N16*MGC!$S$42,BAC!N15*MGC!$S$43,'C'!N15*MGC!$S$44,GE!N15*MGC!$S$45,JNJ!N15*MGC!$S$46,JPM!N15*MGC!$S$47,PFE!N15*MGC!$S$48),0)</f>
        <v>3.4612145014787911E-5</v>
      </c>
      <c r="BF31" s="68"/>
    </row>
    <row r="32" spans="1:58">
      <c r="A32" s="33">
        <v>16</v>
      </c>
      <c r="B32" s="33">
        <v>2</v>
      </c>
      <c r="C32" s="33">
        <v>2010</v>
      </c>
      <c r="D32" s="34">
        <v>1364.53</v>
      </c>
      <c r="E32" s="34">
        <v>1357.59</v>
      </c>
      <c r="F32" s="34">
        <v>1368.56</v>
      </c>
      <c r="G32" s="34">
        <v>1357.29</v>
      </c>
      <c r="I32" s="35">
        <v>5.1000000000000004E-3</v>
      </c>
      <c r="J32" s="35"/>
      <c r="AA32" s="46"/>
      <c r="AB32" s="35"/>
      <c r="AC32" s="61">
        <f>+AVERAGE(AC20:AC31)</f>
        <v>2.2797577047112685E-5</v>
      </c>
      <c r="AJ32" s="60"/>
      <c r="AL32" s="46"/>
      <c r="AM32" s="5"/>
      <c r="AN32" s="61">
        <f>+AVERAGE(AN20:AN31)</f>
        <v>4.5361852419245337E-4</v>
      </c>
      <c r="AU32" s="60"/>
      <c r="AW32" s="46"/>
      <c r="AX32" s="5"/>
      <c r="AY32" s="61">
        <f>+AVERAGE(AY20:AY31)</f>
        <v>2.3599301290415378E-4</v>
      </c>
      <c r="BF32" s="68"/>
    </row>
    <row r="33" spans="1:58">
      <c r="A33" s="33">
        <v>17</v>
      </c>
      <c r="B33" s="33">
        <v>2</v>
      </c>
      <c r="C33" s="33">
        <v>2010</v>
      </c>
      <c r="D33" s="34">
        <v>1366.11</v>
      </c>
      <c r="E33" s="34">
        <v>1364.53</v>
      </c>
      <c r="F33" s="34">
        <v>1374.37</v>
      </c>
      <c r="G33" s="34">
        <v>1364.23</v>
      </c>
      <c r="I33" s="35">
        <v>1.1999999999999999E-3</v>
      </c>
      <c r="J33" s="35"/>
      <c r="AA33" s="17" t="s">
        <v>110</v>
      </c>
      <c r="AB33" s="162">
        <f>+_xlfn.COVARIANCE.S(AB20:AB31,AC20:AC31)</f>
        <v>1.9680090289339113E-8</v>
      </c>
      <c r="AC33" s="162"/>
      <c r="AJ33" s="60"/>
      <c r="AL33" s="17" t="s">
        <v>110</v>
      </c>
      <c r="AM33" s="162">
        <f>+_xlfn.COVARIANCE.S(AM20:AM31,AN20:AN31)</f>
        <v>-2.6364557623110331E-7</v>
      </c>
      <c r="AN33" s="162"/>
      <c r="AU33" s="60"/>
      <c r="AW33" s="17" t="s">
        <v>110</v>
      </c>
      <c r="AX33" s="162">
        <f>+_xlfn.COVARIANCE.S(AX20:AX31,AY20:AY31)</f>
        <v>2.1995124420274355E-7</v>
      </c>
      <c r="AY33" s="162"/>
      <c r="BF33" s="68"/>
    </row>
    <row r="34" spans="1:58">
      <c r="A34" s="33">
        <v>18</v>
      </c>
      <c r="B34" s="33">
        <v>2</v>
      </c>
      <c r="C34" s="33">
        <v>2010</v>
      </c>
      <c r="D34" s="34">
        <v>1359.64</v>
      </c>
      <c r="E34" s="34">
        <v>1366.11</v>
      </c>
      <c r="F34" s="34">
        <v>1366.11</v>
      </c>
      <c r="G34" s="34">
        <v>1356.61</v>
      </c>
      <c r="I34" s="35">
        <v>-4.7000000000000002E-3</v>
      </c>
      <c r="J34" s="35"/>
      <c r="AA34" s="17" t="s">
        <v>112</v>
      </c>
      <c r="AB34" s="162">
        <f>IFERROR(CORREL(AB20:AB31,AC20:AC31),0)</f>
        <v>0.2519024596679923</v>
      </c>
      <c r="AC34" s="162"/>
      <c r="AJ34" s="60"/>
      <c r="AL34" s="17" t="s">
        <v>112</v>
      </c>
      <c r="AM34" s="162">
        <f>IFERROR(CORREL(AM20:AM31,AN20:AN31),0)</f>
        <v>-9.8012326108296549E-2</v>
      </c>
      <c r="AN34" s="162"/>
      <c r="AU34" s="60"/>
      <c r="AW34" s="17" t="s">
        <v>112</v>
      </c>
      <c r="AX34" s="162">
        <f>IFERROR(CORREL(AX20:AX31,AY20:AY31),0)</f>
        <v>0.21738642992482043</v>
      </c>
      <c r="AY34" s="162"/>
      <c r="BF34" s="68"/>
    </row>
    <row r="35" spans="1:58">
      <c r="A35" s="33">
        <v>19</v>
      </c>
      <c r="B35" s="33">
        <v>2</v>
      </c>
      <c r="C35" s="33">
        <v>2010</v>
      </c>
      <c r="D35" s="34">
        <v>1372.51</v>
      </c>
      <c r="E35" s="34">
        <v>1359.64</v>
      </c>
      <c r="F35" s="34">
        <v>1372.51</v>
      </c>
      <c r="G35" s="34">
        <v>1359.17</v>
      </c>
      <c r="I35" s="35">
        <v>9.4999999999999998E-3</v>
      </c>
      <c r="J35" s="35"/>
      <c r="AA35" s="56"/>
      <c r="AB35" s="51"/>
      <c r="AC35" s="51"/>
      <c r="AD35" s="62"/>
      <c r="AE35" s="62"/>
      <c r="AF35" s="62"/>
      <c r="AG35" s="62"/>
      <c r="AH35" s="62"/>
      <c r="AI35" s="62"/>
      <c r="AJ35" s="63"/>
      <c r="AL35" s="71"/>
      <c r="AM35" s="62"/>
      <c r="AN35" s="62"/>
      <c r="AO35" s="62"/>
      <c r="AP35" s="62"/>
      <c r="AQ35" s="62"/>
      <c r="AR35" s="62"/>
      <c r="AS35" s="62"/>
      <c r="AT35" s="62"/>
      <c r="AU35" s="63"/>
      <c r="AW35" s="50"/>
      <c r="AX35" s="51"/>
      <c r="AY35" s="51"/>
      <c r="AZ35" s="69"/>
      <c r="BA35" s="69"/>
      <c r="BB35" s="69"/>
      <c r="BC35" s="69"/>
      <c r="BD35" s="69"/>
      <c r="BE35" s="69"/>
      <c r="BF35" s="70"/>
    </row>
    <row r="36" spans="1:58">
      <c r="A36" s="33">
        <v>22</v>
      </c>
      <c r="B36" s="33">
        <v>2</v>
      </c>
      <c r="C36" s="33">
        <v>2010</v>
      </c>
      <c r="D36" s="34">
        <v>1372.84</v>
      </c>
      <c r="E36" s="34">
        <v>1372.51</v>
      </c>
      <c r="F36" s="34">
        <v>1376.05</v>
      </c>
      <c r="G36" s="34">
        <v>1369.7</v>
      </c>
      <c r="I36" s="35">
        <v>2.0000000000000001E-4</v>
      </c>
      <c r="J36" s="35"/>
    </row>
    <row r="37" spans="1:58">
      <c r="A37" s="33">
        <v>23</v>
      </c>
      <c r="B37" s="33">
        <v>2</v>
      </c>
      <c r="C37" s="33">
        <v>2010</v>
      </c>
      <c r="D37" s="34">
        <v>1379.75</v>
      </c>
      <c r="E37" s="34">
        <v>1372.84</v>
      </c>
      <c r="F37" s="34">
        <v>1380.29</v>
      </c>
      <c r="G37" s="34">
        <v>1369.5</v>
      </c>
      <c r="I37" s="35">
        <v>5.0000000000000001E-3</v>
      </c>
      <c r="J37" s="35"/>
      <c r="AA37" s="43">
        <v>2012</v>
      </c>
      <c r="AB37" s="44" t="s">
        <v>95</v>
      </c>
      <c r="AC37" s="44" t="s">
        <v>96</v>
      </c>
      <c r="AD37" s="57"/>
      <c r="AE37" s="57"/>
      <c r="AF37" s="57"/>
      <c r="AG37" s="57"/>
      <c r="AH37" s="57"/>
      <c r="AI37" s="57"/>
      <c r="AJ37" s="58"/>
      <c r="AL37" s="43">
        <v>2017</v>
      </c>
      <c r="AM37" s="44" t="s">
        <v>95</v>
      </c>
      <c r="AN37" s="44" t="s">
        <v>96</v>
      </c>
      <c r="AO37" s="57"/>
      <c r="AP37" s="57"/>
      <c r="AQ37" s="57"/>
      <c r="AR37" s="57"/>
      <c r="AS37" s="57"/>
      <c r="AT37" s="57"/>
      <c r="AU37" s="58"/>
      <c r="AW37" s="43">
        <v>2022</v>
      </c>
      <c r="AX37" s="44" t="s">
        <v>95</v>
      </c>
      <c r="AY37" s="44" t="s">
        <v>96</v>
      </c>
      <c r="AZ37" s="66"/>
      <c r="BA37" s="66"/>
      <c r="BB37" s="66"/>
      <c r="BC37" s="66"/>
      <c r="BD37" s="66"/>
      <c r="BE37" s="66"/>
      <c r="BF37" s="67"/>
    </row>
    <row r="38" spans="1:58">
      <c r="A38" s="33">
        <v>24</v>
      </c>
      <c r="B38" s="33">
        <v>2</v>
      </c>
      <c r="C38" s="33">
        <v>2010</v>
      </c>
      <c r="D38" s="34">
        <v>1398.47</v>
      </c>
      <c r="E38" s="34">
        <v>1379.75</v>
      </c>
      <c r="F38" s="34">
        <v>1398.47</v>
      </c>
      <c r="G38" s="34">
        <v>1379.75</v>
      </c>
      <c r="I38" s="35">
        <v>1.3599999999999999E-2</v>
      </c>
      <c r="J38" s="35"/>
      <c r="AA38" s="46" t="s">
        <v>97</v>
      </c>
      <c r="AB38" s="35">
        <f t="shared" ref="AB38:AB49" si="12">+O3</f>
        <v>1.8809523809523809E-3</v>
      </c>
      <c r="AC38" s="59">
        <f>+IFERROR(AVERAGE(AMZN!E5*MGC!$S$41,AAPL!E5*MGC!$S$42,BAC!E4*MGC!$S$43,'C'!E4*MGC!$S$44,GE!E4*MGC!$S$45,JNJ!E4*MGC!$S$46,JPM!E4*MGC!$S$47,PFE!E4*MGC!$S$48),0)</f>
        <v>0</v>
      </c>
      <c r="AJ38" s="60"/>
      <c r="AL38" s="46" t="s">
        <v>97</v>
      </c>
      <c r="AM38" s="35">
        <f t="shared" ref="AM38:AM49" si="13">+T3</f>
        <v>2.0952380952380932E-4</v>
      </c>
      <c r="AN38" s="59">
        <f>+IFERROR(AVERAGE(AMZN!J5*MGC!$S$41,AAPL!J5*MGC!$S$42,BAC!J4*MGC!$S$43,'C'!J4*MGC!$S$44,GE!J4*MGC!$S$45,JNJ!J4*MGC!$S$46,JPM!J4*MGC!$S$47,PFE!J4*MGC!$S$48),0)</f>
        <v>0</v>
      </c>
      <c r="AU38" s="60"/>
      <c r="AW38" s="46" t="s">
        <v>97</v>
      </c>
      <c r="AX38" s="35">
        <f t="shared" ref="AX38:AX49" si="14">+Y3</f>
        <v>4.4850000000000003E-3</v>
      </c>
      <c r="AY38" s="35">
        <f>+IFERROR(AVERAGE(AMZN!O5*MGC!$S$41,AAPL!O5*MGC!$S$42,BAC!O4*MGC!$S$43,'C'!O4*MGC!$S$44,GE!O4*MGC!$S$45,JNJ!O4*MGC!$S$46,JPM!O4*MGC!$S$47,PFE!O4*MGC!$S$48),0)</f>
        <v>-4.1032042902787262E-4</v>
      </c>
      <c r="BF38" s="68"/>
    </row>
    <row r="39" spans="1:58">
      <c r="A39" s="33">
        <v>25</v>
      </c>
      <c r="B39" s="33">
        <v>2</v>
      </c>
      <c r="C39" s="33">
        <v>2010</v>
      </c>
      <c r="D39" s="34">
        <v>1385.85</v>
      </c>
      <c r="E39" s="34">
        <v>1398.47</v>
      </c>
      <c r="F39" s="34">
        <v>1398.47</v>
      </c>
      <c r="G39" s="34">
        <v>1384.23</v>
      </c>
      <c r="I39" s="35">
        <v>-8.9999999999999993E-3</v>
      </c>
      <c r="J39" s="35"/>
      <c r="AA39" s="46" t="s">
        <v>98</v>
      </c>
      <c r="AB39" s="35">
        <f t="shared" si="12"/>
        <v>2.7619047619047619E-3</v>
      </c>
      <c r="AC39" s="59">
        <f>+IFERROR(AVERAGE(AMZN!E6*MGC!$S$41,AAPL!E6*MGC!$S$42,BAC!E5*MGC!$S$43,'C'!E5*MGC!$S$44,GE!E5*MGC!$S$45,JNJ!E5*MGC!$S$46,JPM!E5*MGC!$S$47,PFE!E5*MGC!$S$48),0)</f>
        <v>3.8637606331176665E-4</v>
      </c>
      <c r="AJ39" s="60"/>
      <c r="AL39" s="46" t="s">
        <v>98</v>
      </c>
      <c r="AM39" s="35">
        <f t="shared" si="13"/>
        <v>-1.1300000000000001E-3</v>
      </c>
      <c r="AN39" s="59">
        <f>+IFERROR(AVERAGE(AMZN!J6*MGC!$S$41,AAPL!J6*MGC!$S$42,BAC!J5*MGC!$S$43,'C'!J5*MGC!$S$44,GE!J5*MGC!$S$45,JNJ!J5*MGC!$S$46,JPM!J5*MGC!$S$47,PFE!J5*MGC!$S$48),0)</f>
        <v>0</v>
      </c>
      <c r="AU39" s="60"/>
      <c r="AW39" s="46" t="s">
        <v>98</v>
      </c>
      <c r="AX39" s="35">
        <f t="shared" si="14"/>
        <v>-2.750000000000004E-4</v>
      </c>
      <c r="AY39" s="35">
        <f>+IFERROR(AVERAGE(AMZN!O6*MGC!$S$41,AAPL!O6*MGC!$S$42,BAC!O5*MGC!$S$43,'C'!O5*MGC!$S$44,GE!O5*MGC!$S$45,JNJ!O5*MGC!$S$46,JPM!O5*MGC!$S$47,PFE!O5*MGC!$S$48),0)</f>
        <v>-9.33185199742071E-5</v>
      </c>
      <c r="BF39" s="68"/>
    </row>
    <row r="40" spans="1:58">
      <c r="A40" s="33">
        <v>26</v>
      </c>
      <c r="B40" s="33">
        <v>2</v>
      </c>
      <c r="C40" s="33">
        <v>2010</v>
      </c>
      <c r="D40" s="34">
        <v>1391.02</v>
      </c>
      <c r="E40" s="34">
        <v>1385.85</v>
      </c>
      <c r="F40" s="34">
        <v>1393.37</v>
      </c>
      <c r="G40" s="34">
        <v>1385.85</v>
      </c>
      <c r="I40" s="35">
        <v>3.7000000000000002E-3</v>
      </c>
      <c r="J40" s="35"/>
      <c r="AA40" s="46" t="s">
        <v>99</v>
      </c>
      <c r="AB40" s="35">
        <f t="shared" si="12"/>
        <v>3.9047619047619044E-4</v>
      </c>
      <c r="AC40" s="59">
        <f>+IFERROR(AVERAGE(AMZN!E7*MGC!$S$41,AAPL!E7*MGC!$S$42,BAC!E6*MGC!$S$43,'C'!E6*MGC!$S$44,GE!E6*MGC!$S$45,JNJ!E6*MGC!$S$46,JPM!E6*MGC!$S$47,PFE!E6*MGC!$S$48),0)</f>
        <v>2.3955755582311008E-4</v>
      </c>
      <c r="AJ40" s="60"/>
      <c r="AL40" s="46" t="s">
        <v>99</v>
      </c>
      <c r="AM40" s="35">
        <f t="shared" si="13"/>
        <v>1.3409090909090907E-3</v>
      </c>
      <c r="AN40" s="59">
        <f>+IFERROR(AVERAGE(AMZN!J7*MGC!$S$41,AAPL!J7*MGC!$S$42,BAC!J6*MGC!$S$43,'C'!J6*MGC!$S$44,GE!J6*MGC!$S$45,JNJ!J6*MGC!$S$46,JPM!J6*MGC!$S$47,PFE!J6*MGC!$S$48),0)</f>
        <v>4.0592651689732548E-4</v>
      </c>
      <c r="AU40" s="60"/>
      <c r="AW40" s="46" t="s">
        <v>99</v>
      </c>
      <c r="AX40" s="35">
        <f t="shared" si="14"/>
        <v>2.5909090909090908E-3</v>
      </c>
      <c r="AY40" s="35">
        <f>+IFERROR(AVERAGE(AMZN!O7*MGC!$S$41,AAPL!O7*MGC!$S$42,BAC!O6*MGC!$S$43,'C'!O6*MGC!$S$44,GE!O6*MGC!$S$45,JNJ!O6*MGC!$S$46,JPM!O6*MGC!$S$47,PFE!O6*MGC!$S$48),0)</f>
        <v>1.3039601021169224E-4</v>
      </c>
      <c r="BF40" s="68"/>
    </row>
    <row r="41" spans="1:58">
      <c r="A41" s="33">
        <v>1</v>
      </c>
      <c r="B41" s="33">
        <v>3</v>
      </c>
      <c r="C41" s="33">
        <v>2010</v>
      </c>
      <c r="D41" s="34">
        <v>1392.91</v>
      </c>
      <c r="E41" s="34">
        <v>1391.02</v>
      </c>
      <c r="F41" s="34">
        <v>1394.52</v>
      </c>
      <c r="G41" s="34">
        <v>1388.5</v>
      </c>
      <c r="I41" s="35">
        <v>1.4E-3</v>
      </c>
      <c r="J41" s="35"/>
      <c r="AA41" s="46" t="s">
        <v>100</v>
      </c>
      <c r="AB41" s="35">
        <f t="shared" si="12"/>
        <v>1.2736842105263158E-3</v>
      </c>
      <c r="AC41" s="59">
        <f>+IFERROR(AVERAGE(AMZN!E8*MGC!$S$41,AAPL!E8*MGC!$S$42,BAC!E7*MGC!$S$43,'C'!E7*MGC!$S$44,GE!E7*MGC!$S$45,JNJ!E7*MGC!$S$46,JPM!E7*MGC!$S$47,PFE!E7*MGC!$S$48),0)</f>
        <v>-4.7902196478048955E-5</v>
      </c>
      <c r="AJ41" s="60"/>
      <c r="AL41" s="46" t="s">
        <v>100</v>
      </c>
      <c r="AM41" s="35">
        <f t="shared" si="13"/>
        <v>2.3888888888888888E-4</v>
      </c>
      <c r="AN41" s="59">
        <f>+IFERROR(AVERAGE(AMZN!J8*MGC!$S$41,AAPL!J8*MGC!$S$42,BAC!J7*MGC!$S$43,'C'!J7*MGC!$S$44,GE!J7*MGC!$S$45,JNJ!J7*MGC!$S$46,JPM!J7*MGC!$S$47,PFE!J7*MGC!$S$48),0)</f>
        <v>-1.5094014145247541E-5</v>
      </c>
      <c r="AU41" s="60"/>
      <c r="AW41" s="46" t="s">
        <v>100</v>
      </c>
      <c r="AX41" s="35">
        <f t="shared" si="14"/>
        <v>-1.7263157894736841E-3</v>
      </c>
      <c r="AY41" s="35">
        <f>+IFERROR(AVERAGE(AMZN!O8*MGC!$S$41,AAPL!O8*MGC!$S$42,BAC!O7*MGC!$S$43,'C'!O7*MGC!$S$44,GE!O7*MGC!$S$45,JNJ!O7*MGC!$S$46,JPM!O7*MGC!$S$47,PFE!O7*MGC!$S$48),0)</f>
        <v>-4.7220433902806066E-4</v>
      </c>
      <c r="BF41" s="68"/>
    </row>
    <row r="42" spans="1:58">
      <c r="A42" s="33">
        <v>2</v>
      </c>
      <c r="B42" s="33">
        <v>3</v>
      </c>
      <c r="C42" s="33">
        <v>2010</v>
      </c>
      <c r="D42" s="34">
        <v>1391.36</v>
      </c>
      <c r="E42" s="34">
        <v>1392.91</v>
      </c>
      <c r="F42" s="34">
        <v>1394.29</v>
      </c>
      <c r="G42" s="34">
        <v>1391.18</v>
      </c>
      <c r="I42" s="35">
        <v>-1.1000000000000001E-3</v>
      </c>
      <c r="J42" s="35"/>
      <c r="AA42" s="46" t="s">
        <v>101</v>
      </c>
      <c r="AB42" s="35">
        <f t="shared" si="12"/>
        <v>-1.5619047619047617E-3</v>
      </c>
      <c r="AC42" s="59">
        <f>+IFERROR(AVERAGE(AMZN!E9*MGC!$S$41,AAPL!E9*MGC!$S$42,BAC!E8*MGC!$S$43,'C'!E8*MGC!$S$44,GE!E8*MGC!$S$45,JNJ!E8*MGC!$S$46,JPM!E8*MGC!$S$47,PFE!E8*MGC!$S$48),0)</f>
        <v>0</v>
      </c>
      <c r="AJ42" s="60"/>
      <c r="AL42" s="46" t="s">
        <v>101</v>
      </c>
      <c r="AM42" s="35">
        <f t="shared" si="13"/>
        <v>2.314285714285714E-3</v>
      </c>
      <c r="AN42" s="59">
        <f>+IFERROR(AVERAGE(AMZN!J9*MGC!$S$41,AAPL!J9*MGC!$S$42,BAC!J8*MGC!$S$43,'C'!J8*MGC!$S$44,GE!J8*MGC!$S$45,JNJ!J8*MGC!$S$46,JPM!J8*MGC!$S$47,PFE!J8*MGC!$S$48),0)</f>
        <v>0</v>
      </c>
      <c r="AU42" s="60"/>
      <c r="AW42" s="46" t="s">
        <v>101</v>
      </c>
      <c r="AX42" s="35">
        <f t="shared" si="14"/>
        <v>1.4190476190476188E-3</v>
      </c>
      <c r="AY42" s="35">
        <f>+IFERROR(AVERAGE(AMZN!O9*MGC!$S$41,AAPL!O9*MGC!$S$42,BAC!O8*MGC!$S$43,'C'!O8*MGC!$S$44,GE!O8*MGC!$S$45,JNJ!O8*MGC!$S$46,JPM!O8*MGC!$S$47,PFE!O8*MGC!$S$48),0)</f>
        <v>-5.2711158910772574E-4</v>
      </c>
      <c r="BF42" s="68"/>
    </row>
    <row r="43" spans="1:58">
      <c r="A43" s="33">
        <v>3</v>
      </c>
      <c r="B43" s="33">
        <v>3</v>
      </c>
      <c r="C43" s="33">
        <v>2010</v>
      </c>
      <c r="D43" s="34">
        <v>1401.53</v>
      </c>
      <c r="E43" s="34">
        <v>1391.36</v>
      </c>
      <c r="F43" s="34">
        <v>1401.53</v>
      </c>
      <c r="G43" s="34">
        <v>1390.62</v>
      </c>
      <c r="I43" s="35">
        <v>7.3000000000000001E-3</v>
      </c>
      <c r="J43" s="35"/>
      <c r="AA43" s="46" t="s">
        <v>102</v>
      </c>
      <c r="AB43" s="35">
        <f t="shared" si="12"/>
        <v>-2.6052631578947368E-3</v>
      </c>
      <c r="AC43" s="59">
        <f>+IFERROR(AVERAGE(AMZN!E10*MGC!$S$41,AAPL!E10*MGC!$S$42,BAC!E9*MGC!$S$43,'C'!E9*MGC!$S$44,GE!E9*MGC!$S$45,JNJ!E9*MGC!$S$46,JPM!E9*MGC!$S$47,PFE!E9*MGC!$S$48),0)</f>
        <v>0</v>
      </c>
      <c r="AJ43" s="60"/>
      <c r="AL43" s="46" t="s">
        <v>102</v>
      </c>
      <c r="AM43" s="35">
        <f t="shared" si="13"/>
        <v>8.2000000000000009E-4</v>
      </c>
      <c r="AN43" s="59">
        <f>+IFERROR(AVERAGE(AMZN!J10*MGC!$S$41,AAPL!J10*MGC!$S$42,BAC!J9*MGC!$S$43,'C'!J9*MGC!$S$44,GE!J9*MGC!$S$45,JNJ!J9*MGC!$S$46,JPM!J9*MGC!$S$47,PFE!J9*MGC!$S$48),0)</f>
        <v>5.5610170621167685E-5</v>
      </c>
      <c r="AU43" s="60"/>
      <c r="AW43" s="46" t="s">
        <v>102</v>
      </c>
      <c r="AX43" s="35">
        <f t="shared" si="14"/>
        <v>-9.4299999999999974E-3</v>
      </c>
      <c r="AY43" s="35">
        <f>+IFERROR(AVERAGE(AMZN!O10*MGC!$S$41,AAPL!O10*MGC!$S$42,BAC!O9*MGC!$S$43,'C'!O9*MGC!$S$44,GE!O9*MGC!$S$45,JNJ!O9*MGC!$S$46,JPM!O9*MGC!$S$47,PFE!O9*MGC!$S$48),0)</f>
        <v>-5.8492686749934354E-5</v>
      </c>
      <c r="BF43" s="68"/>
    </row>
    <row r="44" spans="1:58">
      <c r="A44" s="33">
        <v>4</v>
      </c>
      <c r="B44" s="33">
        <v>3</v>
      </c>
      <c r="C44" s="33">
        <v>2010</v>
      </c>
      <c r="D44" s="34">
        <v>1398.81</v>
      </c>
      <c r="E44" s="34">
        <v>1401.53</v>
      </c>
      <c r="F44" s="34">
        <v>1406.35</v>
      </c>
      <c r="G44" s="34">
        <v>1396.08</v>
      </c>
      <c r="I44" s="35">
        <v>-1.9E-3</v>
      </c>
      <c r="J44" s="35"/>
      <c r="AA44" s="46" t="s">
        <v>103</v>
      </c>
      <c r="AB44" s="35">
        <f t="shared" si="12"/>
        <v>1.0450000000000001E-3</v>
      </c>
      <c r="AC44" s="59">
        <f>+IFERROR(AVERAGE(AMZN!E11*MGC!$S$41,AAPL!E11*MGC!$S$42,BAC!E10*MGC!$S$43,'C'!E10*MGC!$S$44,GE!E10*MGC!$S$45,JNJ!E10*MGC!$S$46,JPM!E10*MGC!$S$47,PFE!E10*MGC!$S$48),0)</f>
        <v>0</v>
      </c>
      <c r="AJ44" s="60"/>
      <c r="AL44" s="46" t="s">
        <v>103</v>
      </c>
      <c r="AM44" s="35">
        <f t="shared" si="13"/>
        <v>6.7894736842105251E-4</v>
      </c>
      <c r="AN44" s="59">
        <f>+IFERROR(AVERAGE(AMZN!J11*MGC!$S$41,AAPL!J11*MGC!$S$42,BAC!J10*MGC!$S$43,'C'!J10*MGC!$S$44,GE!J10*MGC!$S$45,JNJ!J10*MGC!$S$46,JPM!J10*MGC!$S$47,PFE!J10*MGC!$S$48),0)</f>
        <v>0</v>
      </c>
      <c r="AU44" s="60"/>
      <c r="AW44" s="46" t="s">
        <v>103</v>
      </c>
      <c r="AX44" s="35">
        <f t="shared" si="14"/>
        <v>-9.5789473684210517E-4</v>
      </c>
      <c r="AY44" s="35">
        <f>+IFERROR(AVERAGE(AMZN!O11*MGC!$S$41,AAPL!O11*MGC!$S$42,BAC!O10*MGC!$S$43,'C'!O10*MGC!$S$44,GE!O10*MGC!$S$45,JNJ!O10*MGC!$S$46,JPM!O10*MGC!$S$47,PFE!O10*MGC!$S$48),0)</f>
        <v>1.2352138420963924E-3</v>
      </c>
      <c r="BF44" s="68"/>
    </row>
    <row r="45" spans="1:58">
      <c r="A45" s="33">
        <v>5</v>
      </c>
      <c r="B45" s="33">
        <v>3</v>
      </c>
      <c r="C45" s="33">
        <v>2010</v>
      </c>
      <c r="D45" s="34">
        <v>1399.63</v>
      </c>
      <c r="E45" s="34">
        <v>1398.81</v>
      </c>
      <c r="F45" s="34">
        <v>1403.65</v>
      </c>
      <c r="G45" s="34">
        <v>1396.86</v>
      </c>
      <c r="I45" s="35">
        <v>5.9999999999999995E-4</v>
      </c>
      <c r="J45" s="35"/>
      <c r="AA45" s="46" t="s">
        <v>104</v>
      </c>
      <c r="AB45" s="35">
        <f t="shared" si="12"/>
        <v>-1.2380952380952389E-4</v>
      </c>
      <c r="AC45" s="59">
        <f>+IFERROR(AVERAGE(AMZN!E12*MGC!$S$41,AAPL!E12*MGC!$S$42,BAC!E11*MGC!$S$43,'C'!E11*MGC!$S$44,GE!E11*MGC!$S$45,JNJ!E11*MGC!$S$46,JPM!E11*MGC!$S$47,PFE!E11*MGC!$S$48),0)</f>
        <v>0</v>
      </c>
      <c r="AJ45" s="60"/>
      <c r="AL45" s="46" t="s">
        <v>104</v>
      </c>
      <c r="AM45" s="35">
        <f t="shared" si="13"/>
        <v>4.2857142857142971E-5</v>
      </c>
      <c r="AN45" s="59">
        <f>+IFERROR(AVERAGE(AMZN!J12*MGC!$S$41,AAPL!J12*MGC!$S$42,BAC!J11*MGC!$S$43,'C'!J11*MGC!$S$44,GE!J11*MGC!$S$45,JNJ!J11*MGC!$S$46,JPM!J11*MGC!$S$47,PFE!J11*MGC!$S$48),0)</f>
        <v>3.490373581537677E-5</v>
      </c>
      <c r="AU45" s="60"/>
      <c r="AW45" s="46" t="s">
        <v>104</v>
      </c>
      <c r="AX45" s="35">
        <f t="shared" si="14"/>
        <v>-2.3545454545454551E-3</v>
      </c>
      <c r="AY45" s="35">
        <f>+IFERROR(AVERAGE(AMZN!O12*MGC!$S$41,AAPL!O12*MGC!$S$42,BAC!O11*MGC!$S$43,'C'!O11*MGC!$S$44,GE!O11*MGC!$S$45,JNJ!O11*MGC!$S$46,JPM!O11*MGC!$S$47,PFE!O11*MGC!$S$48),0)</f>
        <v>-1.1208929065273165E-4</v>
      </c>
      <c r="BF45" s="68"/>
    </row>
    <row r="46" spans="1:58">
      <c r="A46" s="33">
        <v>8</v>
      </c>
      <c r="B46" s="33">
        <v>3</v>
      </c>
      <c r="C46" s="33">
        <v>2010</v>
      </c>
      <c r="D46" s="34">
        <v>1408.35</v>
      </c>
      <c r="E46" s="34">
        <v>1399.3</v>
      </c>
      <c r="F46" s="34">
        <v>1408.35</v>
      </c>
      <c r="G46" s="34">
        <v>1397.98</v>
      </c>
      <c r="I46" s="35">
        <v>6.1999999999999998E-3</v>
      </c>
      <c r="J46" s="35"/>
      <c r="AA46" s="46" t="s">
        <v>105</v>
      </c>
      <c r="AB46" s="35">
        <f t="shared" si="12"/>
        <v>4.100000000000001E-4</v>
      </c>
      <c r="AC46" s="59">
        <f>+IFERROR(AVERAGE(AMZN!E13*MGC!$S$41,AAPL!E13*MGC!$S$42,BAC!E12*MGC!$S$43,'C'!E12*MGC!$S$44,GE!E12*MGC!$S$45,JNJ!E12*MGC!$S$46,JPM!E12*MGC!$S$47,PFE!E12*MGC!$S$48),0)</f>
        <v>2.4206368704674284E-4</v>
      </c>
      <c r="AJ46" s="60"/>
      <c r="AL46" s="46" t="s">
        <v>105</v>
      </c>
      <c r="AM46" s="35">
        <f t="shared" si="13"/>
        <v>1.809523809523809E-4</v>
      </c>
      <c r="AN46" s="59">
        <f>+IFERROR(AVERAGE(AMZN!J13*MGC!$S$41,AAPL!J13*MGC!$S$42,BAC!J12*MGC!$S$43,'C'!J12*MGC!$S$44,GE!J12*MGC!$S$45,JNJ!J12*MGC!$S$46,JPM!J12*MGC!$S$47,PFE!J12*MGC!$S$48),0)</f>
        <v>0</v>
      </c>
      <c r="AU46" s="60"/>
      <c r="AW46" s="46" t="s">
        <v>105</v>
      </c>
      <c r="AX46" s="35">
        <f t="shared" si="14"/>
        <v>-3.7681818181818177E-3</v>
      </c>
      <c r="AY46" s="35">
        <f>+IFERROR(AVERAGE(AMZN!O13*MGC!$S$41,AAPL!O13*MGC!$S$42,BAC!O12*MGC!$S$43,'C'!O12*MGC!$S$44,GE!O12*MGC!$S$45,JNJ!O12*MGC!$S$46,JPM!O12*MGC!$S$47,PFE!O12*MGC!$S$48),0)</f>
        <v>-2.8078890602130347E-4</v>
      </c>
      <c r="BF46" s="68"/>
    </row>
    <row r="47" spans="1:58">
      <c r="A47" s="33">
        <v>9</v>
      </c>
      <c r="B47" s="33">
        <v>3</v>
      </c>
      <c r="C47" s="33">
        <v>2010</v>
      </c>
      <c r="D47" s="34">
        <v>1403.17</v>
      </c>
      <c r="E47" s="34">
        <v>1408.35</v>
      </c>
      <c r="F47" s="34">
        <v>1408.35</v>
      </c>
      <c r="G47" s="34">
        <v>1401.38</v>
      </c>
      <c r="I47" s="35">
        <v>-3.7000000000000002E-3</v>
      </c>
      <c r="J47" s="35"/>
      <c r="AA47" s="46" t="s">
        <v>106</v>
      </c>
      <c r="AB47" s="35">
        <f t="shared" si="12"/>
        <v>3.3954545454545457E-3</v>
      </c>
      <c r="AC47" s="59">
        <f>+IFERROR(AVERAGE(AMZN!E14*MGC!$S$41,AAPL!E14*MGC!$S$42,BAC!E13*MGC!$S$43,'C'!E13*MGC!$S$44,GE!E13*MGC!$S$45,JNJ!E13*MGC!$S$46,JPM!E13*MGC!$S$47,PFE!E13*MGC!$S$48),0)</f>
        <v>0</v>
      </c>
      <c r="AJ47" s="60"/>
      <c r="AL47" s="46" t="s">
        <v>106</v>
      </c>
      <c r="AM47" s="35">
        <f t="shared" si="13"/>
        <v>-2.0476190476190477E-3</v>
      </c>
      <c r="AN47" s="59">
        <f>+IFERROR(AVERAGE(AMZN!J14*MGC!$S$41,AAPL!J14*MGC!$S$42,BAC!J13*MGC!$S$43,'C'!J13*MGC!$S$44,GE!J13*MGC!$S$45,JNJ!J13*MGC!$S$46,JPM!J13*MGC!$S$47,PFE!J13*MGC!$S$48),0)</f>
        <v>1.5901382121394136E-4</v>
      </c>
      <c r="AU47" s="60"/>
      <c r="AW47" s="46" t="s">
        <v>106</v>
      </c>
      <c r="AX47" s="35">
        <f t="shared" si="14"/>
        <v>4.494999999999999E-3</v>
      </c>
      <c r="AY47" s="35">
        <f>+IFERROR(AVERAGE(AMZN!O14*MGC!$S$41,AAPL!O14*MGC!$S$42,BAC!O13*MGC!$S$43,'C'!O13*MGC!$S$44,GE!O13*MGC!$S$45,JNJ!O13*MGC!$S$46,JPM!O13*MGC!$S$47,PFE!O13*MGC!$S$48),0)</f>
        <v>4.0843234854432369E-4</v>
      </c>
      <c r="BF47" s="68"/>
    </row>
    <row r="48" spans="1:58">
      <c r="A48" s="33">
        <v>10</v>
      </c>
      <c r="B48" s="33">
        <v>3</v>
      </c>
      <c r="C48" s="33">
        <v>2010</v>
      </c>
      <c r="D48" s="34">
        <v>1403.82</v>
      </c>
      <c r="E48" s="34">
        <v>1403.17</v>
      </c>
      <c r="F48" s="34">
        <v>1407.17</v>
      </c>
      <c r="G48" s="34">
        <v>1401.9</v>
      </c>
      <c r="I48" s="35">
        <v>5.0000000000000001E-4</v>
      </c>
      <c r="J48" s="35"/>
      <c r="AA48" s="46" t="s">
        <v>107</v>
      </c>
      <c r="AB48" s="35">
        <f t="shared" si="12"/>
        <v>-1.3500000000000001E-3</v>
      </c>
      <c r="AC48" s="59">
        <f>+IFERROR(AVERAGE(AMZN!E15*MGC!$S$41,AAPL!E15*MGC!$S$42,BAC!E14*MGC!$S$43,'C'!E14*MGC!$S$44,GE!E14*MGC!$S$45,JNJ!E14*MGC!$S$46,JPM!E14*MGC!$S$47,PFE!E14*MGC!$S$48),0)</f>
        <v>0</v>
      </c>
      <c r="AJ48" s="60"/>
      <c r="AL48" s="46" t="s">
        <v>107</v>
      </c>
      <c r="AM48" s="35">
        <f t="shared" si="13"/>
        <v>7.2999999999999996E-4</v>
      </c>
      <c r="AN48" s="59">
        <f>+IFERROR(AVERAGE(AMZN!J15*MGC!$S$41,AAPL!J15*MGC!$S$42,BAC!J14*MGC!$S$43,'C'!J14*MGC!$S$44,GE!J14*MGC!$S$45,JNJ!J14*MGC!$S$46,JPM!J14*MGC!$S$47,PFE!J14*MGC!$S$48),0)</f>
        <v>0</v>
      </c>
      <c r="AU48" s="60"/>
      <c r="AW48" s="46" t="s">
        <v>107</v>
      </c>
      <c r="AX48" s="35">
        <f t="shared" si="14"/>
        <v>5.7499999999999977E-4</v>
      </c>
      <c r="AY48" s="35">
        <f>+IFERROR(AVERAGE(AMZN!O15*MGC!$S$41,AAPL!O15*MGC!$S$42,BAC!O14*MGC!$S$43,'C'!O14*MGC!$S$44,GE!O14*MGC!$S$45,JNJ!O14*MGC!$S$46,JPM!O14*MGC!$S$47,PFE!O14*MGC!$S$48),0)</f>
        <v>-2.192031614502778E-4</v>
      </c>
      <c r="BF48" s="68"/>
    </row>
    <row r="49" spans="1:58">
      <c r="A49" s="33">
        <v>11</v>
      </c>
      <c r="B49" s="33">
        <v>3</v>
      </c>
      <c r="C49" s="33">
        <v>2010</v>
      </c>
      <c r="D49" s="34">
        <v>1405.26</v>
      </c>
      <c r="E49" s="34">
        <v>1403.82</v>
      </c>
      <c r="F49" s="34">
        <v>1407.45</v>
      </c>
      <c r="G49" s="34">
        <v>1399.65</v>
      </c>
      <c r="I49" s="35">
        <v>1E-3</v>
      </c>
      <c r="J49" s="35"/>
      <c r="AA49" s="46" t="s">
        <v>108</v>
      </c>
      <c r="AB49" s="35">
        <f t="shared" si="12"/>
        <v>2.1526315789473682E-3</v>
      </c>
      <c r="AC49" s="59">
        <f>+IFERROR(AVERAGE(AMZN!E16*MGC!$S$41,AAPL!E16*MGC!$S$42,BAC!E15*MGC!$S$43,'C'!E15*MGC!$S$44,GE!E15*MGC!$S$45,JNJ!E15*MGC!$S$46,JPM!E15*MGC!$S$47,PFE!E15*MGC!$S$48),0)</f>
        <v>0</v>
      </c>
      <c r="AJ49" s="60"/>
      <c r="AL49" s="46" t="s">
        <v>108</v>
      </c>
      <c r="AM49" s="35">
        <f t="shared" si="13"/>
        <v>2.5777777777777778E-3</v>
      </c>
      <c r="AN49" s="59">
        <f>+IFERROR(AVERAGE(AMZN!J16*MGC!$S$41,AAPL!J16*MGC!$S$42,BAC!J15*MGC!$S$43,'C'!J15*MGC!$S$44,GE!J15*MGC!$S$45,JNJ!J15*MGC!$S$46,JPM!J15*MGC!$S$47,PFE!J15*MGC!$S$48),0)</f>
        <v>0</v>
      </c>
      <c r="AU49" s="60"/>
      <c r="AW49" s="46" t="s">
        <v>108</v>
      </c>
      <c r="AX49" s="35">
        <f t="shared" si="14"/>
        <v>1.7799999999999999E-3</v>
      </c>
      <c r="AY49" s="35">
        <f>+IFERROR(AVERAGE(AMZN!O16*MGC!$S$41,AAPL!O16*MGC!$S$42,BAC!O15*MGC!$S$43,'C'!O15*MGC!$S$44,GE!O15*MGC!$S$45,JNJ!O15*MGC!$S$46,JPM!O15*MGC!$S$47,PFE!O15*MGC!$S$48),0)</f>
        <v>-4.4042070351512979E-4</v>
      </c>
      <c r="BF49" s="68"/>
    </row>
    <row r="50" spans="1:58">
      <c r="A50" s="33">
        <v>12</v>
      </c>
      <c r="B50" s="33">
        <v>3</v>
      </c>
      <c r="C50" s="33">
        <v>2010</v>
      </c>
      <c r="D50" s="34">
        <v>1406.49</v>
      </c>
      <c r="E50" s="34">
        <v>1405.26</v>
      </c>
      <c r="F50" s="34">
        <v>1410.77</v>
      </c>
      <c r="G50" s="34">
        <v>1404.64</v>
      </c>
      <c r="I50" s="35">
        <v>8.9999999999999998E-4</v>
      </c>
      <c r="J50" s="35"/>
      <c r="AA50" s="46"/>
      <c r="AB50" s="35"/>
      <c r="AC50" s="61">
        <f>+AVERAGE(AC38:AC49)</f>
        <v>6.8341259141964223E-5</v>
      </c>
      <c r="AJ50" s="60"/>
      <c r="AL50" s="46"/>
      <c r="AM50" s="5"/>
      <c r="AN50" s="61">
        <f>+AVERAGE(AN38:AN49)</f>
        <v>5.3363352533546982E-5</v>
      </c>
      <c r="AU50" s="60"/>
      <c r="AW50" s="46"/>
      <c r="AX50" s="5"/>
      <c r="AY50" s="61">
        <f>+AVERAGE(AY38:AY49)</f>
        <v>-6.9992285389569565E-5</v>
      </c>
      <c r="BF50" s="68"/>
    </row>
    <row r="51" spans="1:58">
      <c r="A51" s="33">
        <v>15</v>
      </c>
      <c r="B51" s="33">
        <v>3</v>
      </c>
      <c r="C51" s="33">
        <v>2010</v>
      </c>
      <c r="D51" s="34">
        <v>1404.42</v>
      </c>
      <c r="E51" s="34">
        <v>1406.49</v>
      </c>
      <c r="F51" s="34">
        <v>1406.49</v>
      </c>
      <c r="G51" s="34">
        <v>1396.05</v>
      </c>
      <c r="I51" s="35">
        <v>-1.5E-3</v>
      </c>
      <c r="J51" s="35"/>
      <c r="AA51" s="17" t="s">
        <v>110</v>
      </c>
      <c r="AB51" s="162">
        <f>+_xlfn.COVARIANCE.S(AB38:AB49,AC38:AC49)</f>
        <v>6.1344682601682822E-8</v>
      </c>
      <c r="AC51" s="162"/>
      <c r="AJ51" s="60"/>
      <c r="AL51" s="17" t="s">
        <v>110</v>
      </c>
      <c r="AM51" s="162">
        <f>+_xlfn.COVARIANCE.S(AM38:AM49,AN38:AN49)</f>
        <v>-5.059890347004454E-9</v>
      </c>
      <c r="AN51" s="162"/>
      <c r="AU51" s="60"/>
      <c r="AW51" s="17" t="s">
        <v>110</v>
      </c>
      <c r="AX51" s="162">
        <f>+_xlfn.COVARIANCE.S(AX38:AX49,AY38:AY49)</f>
        <v>-1.3627537845706754E-9</v>
      </c>
      <c r="AY51" s="162"/>
      <c r="BF51" s="68"/>
    </row>
    <row r="52" spans="1:58">
      <c r="A52" s="33">
        <v>16</v>
      </c>
      <c r="B52" s="33">
        <v>3</v>
      </c>
      <c r="C52" s="33">
        <v>2010</v>
      </c>
      <c r="D52" s="34">
        <v>1411.71</v>
      </c>
      <c r="E52" s="34">
        <v>1404.42</v>
      </c>
      <c r="F52" s="34">
        <v>1411.71</v>
      </c>
      <c r="G52" s="34">
        <v>1404.42</v>
      </c>
      <c r="I52" s="35">
        <v>5.1999999999999998E-3</v>
      </c>
      <c r="J52" s="35"/>
      <c r="AA52" s="50" t="s">
        <v>112</v>
      </c>
      <c r="AB52" s="163">
        <f>IFERROR(CORREL(AB38:AB49,AC38:AC49),0)</f>
        <v>0.24276567627893733</v>
      </c>
      <c r="AC52" s="163"/>
      <c r="AD52" s="62"/>
      <c r="AE52" s="62"/>
      <c r="AF52" s="62"/>
      <c r="AG52" s="62"/>
      <c r="AH52" s="62"/>
      <c r="AI52" s="62"/>
      <c r="AJ52" s="63"/>
      <c r="AL52" s="50" t="s">
        <v>112</v>
      </c>
      <c r="AM52" s="163">
        <f>IFERROR(CORREL(AM38:AM49,AN38:AN49),0)</f>
        <v>-3.2650487341791115E-2</v>
      </c>
      <c r="AN52" s="163"/>
      <c r="AO52" s="62"/>
      <c r="AP52" s="62"/>
      <c r="AQ52" s="62"/>
      <c r="AR52" s="62"/>
      <c r="AS52" s="62"/>
      <c r="AT52" s="62"/>
      <c r="AU52" s="63"/>
      <c r="AW52" s="50" t="s">
        <v>112</v>
      </c>
      <c r="AX52" s="163">
        <f>IFERROR(CORREL(AX38:AX49,AY38:AY49),0)</f>
        <v>-7.1619581860651535E-4</v>
      </c>
      <c r="AY52" s="163"/>
      <c r="AZ52" s="69"/>
      <c r="BA52" s="69"/>
      <c r="BB52" s="69"/>
      <c r="BC52" s="69"/>
      <c r="BD52" s="69"/>
      <c r="BE52" s="69"/>
      <c r="BF52" s="70"/>
    </row>
    <row r="53" spans="1:58">
      <c r="A53" s="33">
        <v>17</v>
      </c>
      <c r="B53" s="33">
        <v>3</v>
      </c>
      <c r="C53" s="33">
        <v>2010</v>
      </c>
      <c r="D53" s="34">
        <v>1429.4</v>
      </c>
      <c r="E53" s="34">
        <v>1411.71</v>
      </c>
      <c r="F53" s="34">
        <v>1429.4</v>
      </c>
      <c r="G53" s="34">
        <v>1409.36</v>
      </c>
      <c r="I53" s="35">
        <v>1.2500000000000001E-2</v>
      </c>
      <c r="J53" s="35"/>
    </row>
    <row r="54" spans="1:58">
      <c r="A54" s="33">
        <v>18</v>
      </c>
      <c r="B54" s="33">
        <v>3</v>
      </c>
      <c r="C54" s="33">
        <v>2010</v>
      </c>
      <c r="D54" s="34">
        <v>1432.3</v>
      </c>
      <c r="E54" s="34">
        <v>1429.4</v>
      </c>
      <c r="F54" s="34">
        <v>1434.86</v>
      </c>
      <c r="G54" s="34">
        <v>1427.05</v>
      </c>
      <c r="I54" s="35">
        <v>2E-3</v>
      </c>
      <c r="J54" s="35"/>
      <c r="AA54" s="43">
        <v>2013</v>
      </c>
      <c r="AB54" s="44" t="s">
        <v>95</v>
      </c>
      <c r="AC54" s="44" t="s">
        <v>96</v>
      </c>
      <c r="AD54" s="57"/>
      <c r="AE54" s="57"/>
      <c r="AF54" s="57"/>
      <c r="AG54" s="57"/>
      <c r="AH54" s="57"/>
      <c r="AI54" s="57"/>
      <c r="AJ54" s="58"/>
      <c r="AL54" s="43">
        <v>2018</v>
      </c>
      <c r="AM54" s="44" t="s">
        <v>95</v>
      </c>
      <c r="AN54" s="44" t="s">
        <v>96</v>
      </c>
      <c r="AO54" s="57"/>
      <c r="AP54" s="57"/>
      <c r="AQ54" s="57"/>
      <c r="AR54" s="57"/>
      <c r="AS54" s="57"/>
      <c r="AT54" s="57"/>
      <c r="AU54" s="58"/>
    </row>
    <row r="55" spans="1:58">
      <c r="A55" s="33">
        <v>19</v>
      </c>
      <c r="B55" s="33">
        <v>3</v>
      </c>
      <c r="C55" s="33">
        <v>2010</v>
      </c>
      <c r="D55" s="34">
        <v>1414.1</v>
      </c>
      <c r="E55" s="34">
        <v>1431.86</v>
      </c>
      <c r="F55" s="34">
        <v>1432.41</v>
      </c>
      <c r="G55" s="34">
        <v>1414.1</v>
      </c>
      <c r="I55" s="35">
        <v>-1.2699999999999999E-2</v>
      </c>
      <c r="J55" s="35"/>
      <c r="AA55" s="46" t="s">
        <v>97</v>
      </c>
      <c r="AB55" s="35">
        <f t="shared" ref="AB55:AB66" si="15">+P3</f>
        <v>8.6666666666666674E-4</v>
      </c>
      <c r="AC55" s="59">
        <f>+IFERROR(AVERAGE(AMZN!F5*MGC!$S$41,AAPL!F5*MGC!$S$42,BAC!F4*MGC!$S$43,'C'!F4*MGC!$S$44,GE!F4*MGC!$S$45,JNJ!F4*MGC!$S$46,JPM!F4*MGC!$S$47,PFE!F4*MGC!$S$48),0)</f>
        <v>0</v>
      </c>
      <c r="AJ55" s="60"/>
      <c r="AL55" s="46" t="s">
        <v>97</v>
      </c>
      <c r="AM55" s="35">
        <f t="shared" ref="AM55:AM66" si="16">+U3</f>
        <v>1.4047619047619054E-3</v>
      </c>
      <c r="AN55" s="59">
        <f>+IFERROR(AVERAGE(AMZN!K5*MGC!$S$41,AAPL!K5*MGC!$S$42,BAC!K4*MGC!$S$43,'C'!K4*MGC!$S$44,GE!K4*MGC!$S$45,JNJ!K4*MGC!$S$46,JPM!K4*MGC!$S$47,PFE!K4*MGC!$S$48),0)</f>
        <v>0</v>
      </c>
      <c r="AU55" s="60"/>
    </row>
    <row r="56" spans="1:58">
      <c r="A56" s="33">
        <v>23</v>
      </c>
      <c r="B56" s="33">
        <v>3</v>
      </c>
      <c r="C56" s="33">
        <v>2010</v>
      </c>
      <c r="D56" s="34">
        <v>1426.74</v>
      </c>
      <c r="E56" s="34">
        <v>1414.51</v>
      </c>
      <c r="F56" s="34">
        <v>1426.74</v>
      </c>
      <c r="G56" s="34">
        <v>1410.8</v>
      </c>
      <c r="I56" s="35">
        <v>8.8999999999999999E-3</v>
      </c>
      <c r="J56" s="35"/>
      <c r="AA56" s="46" t="s">
        <v>98</v>
      </c>
      <c r="AB56" s="35">
        <f t="shared" si="15"/>
        <v>-5.8000000000000011E-4</v>
      </c>
      <c r="AC56" s="59">
        <f>+IFERROR(AVERAGE(AMZN!F6*MGC!$S$41,AAPL!F6*MGC!$S$42,BAC!F5*MGC!$S$43,'C'!F5*MGC!$S$44,GE!F5*MGC!$S$45,JNJ!F5*MGC!$S$46,JPM!F5*MGC!$S$47,PFE!F5*MGC!$S$48),0)</f>
        <v>0</v>
      </c>
      <c r="AJ56" s="60"/>
      <c r="AL56" s="46" t="s">
        <v>98</v>
      </c>
      <c r="AM56" s="35">
        <f t="shared" si="16"/>
        <v>-2.5700000000000002E-3</v>
      </c>
      <c r="AN56" s="59">
        <f>+IFERROR(AVERAGE(AMZN!K6*MGC!$S$41,AAPL!K6*MGC!$S$42,BAC!K5*MGC!$S$43,'C'!K5*MGC!$S$44,GE!K5*MGC!$S$45,JNJ!K5*MGC!$S$46,JPM!K5*MGC!$S$47,PFE!K5*MGC!$S$48),0)</f>
        <v>2.373230980054329E-3</v>
      </c>
      <c r="AU56" s="60"/>
    </row>
    <row r="57" spans="1:58">
      <c r="A57" s="33">
        <v>24</v>
      </c>
      <c r="B57" s="33">
        <v>3</v>
      </c>
      <c r="C57" s="33">
        <v>2010</v>
      </c>
      <c r="D57" s="34">
        <v>1422.69</v>
      </c>
      <c r="E57" s="34">
        <v>1423.09</v>
      </c>
      <c r="F57" s="34">
        <v>1425.92</v>
      </c>
      <c r="G57" s="34">
        <v>1421.83</v>
      </c>
      <c r="I57" s="35">
        <v>-2.8E-3</v>
      </c>
      <c r="J57" s="35"/>
      <c r="AA57" s="46" t="s">
        <v>99</v>
      </c>
      <c r="AB57" s="35">
        <f t="shared" si="15"/>
        <v>-2.1222222222222215E-3</v>
      </c>
      <c r="AC57" s="59">
        <f>+IFERROR(AVERAGE(AMZN!F7*MGC!$S$41,AAPL!F7*MGC!$S$42,BAC!F6*MGC!$S$43,'C'!F6*MGC!$S$44,GE!F6*MGC!$S$45,JNJ!F6*MGC!$S$46,JPM!F6*MGC!$S$47,PFE!F6*MGC!$S$48),0)</f>
        <v>0</v>
      </c>
      <c r="AJ57" s="60"/>
      <c r="AL57" s="46" t="s">
        <v>99</v>
      </c>
      <c r="AM57" s="35">
        <f t="shared" si="16"/>
        <v>-8.0000000000000004E-4</v>
      </c>
      <c r="AN57" s="59">
        <f>+IFERROR(AVERAGE(AMZN!K7*MGC!$S$41,AAPL!K7*MGC!$S$42,BAC!K6*MGC!$S$43,'C'!K6*MGC!$S$44,GE!K6*MGC!$S$45,JNJ!K6*MGC!$S$46,JPM!K6*MGC!$S$47,PFE!K6*MGC!$S$48),0)</f>
        <v>1.316142889664741E-4</v>
      </c>
      <c r="AU57" s="60"/>
    </row>
    <row r="58" spans="1:58">
      <c r="A58" s="33">
        <v>25</v>
      </c>
      <c r="B58" s="33">
        <v>3</v>
      </c>
      <c r="C58" s="33">
        <v>2010</v>
      </c>
      <c r="D58" s="34">
        <v>1427.24</v>
      </c>
      <c r="E58" s="34">
        <v>1423.39</v>
      </c>
      <c r="F58" s="34">
        <v>1431.06</v>
      </c>
      <c r="G58" s="34">
        <v>1423.39</v>
      </c>
      <c r="I58" s="35">
        <v>3.2000000000000002E-3</v>
      </c>
      <c r="J58" s="35"/>
      <c r="AA58" s="46" t="s">
        <v>100</v>
      </c>
      <c r="AB58" s="35">
        <f t="shared" si="15"/>
        <v>-2.3227272727272732E-3</v>
      </c>
      <c r="AC58" s="59">
        <f>+IFERROR(AVERAGE(AMZN!F8*MGC!$S$41,AAPL!F8*MGC!$S$42,BAC!F7*MGC!$S$43,'C'!F7*MGC!$S$44,GE!F7*MGC!$S$45,JNJ!F7*MGC!$S$46,JPM!F7*MGC!$S$47,PFE!F7*MGC!$S$48),0)</f>
        <v>0</v>
      </c>
      <c r="AJ58" s="60"/>
      <c r="AL58" s="46" t="s">
        <v>100</v>
      </c>
      <c r="AM58" s="35">
        <f t="shared" si="16"/>
        <v>3.4999999999999996E-3</v>
      </c>
      <c r="AN58" s="59">
        <f>+IFERROR(AVERAGE(AMZN!K8*MGC!$S$41,AAPL!K8*MGC!$S$42,BAC!K7*MGC!$S$43,'C'!K7*MGC!$S$44,GE!K7*MGC!$S$45,JNJ!K7*MGC!$S$46,JPM!K7*MGC!$S$47,PFE!K7*MGC!$S$48),0)</f>
        <v>0</v>
      </c>
      <c r="AU58" s="60"/>
    </row>
    <row r="59" spans="1:58">
      <c r="A59" s="33">
        <v>26</v>
      </c>
      <c r="B59" s="33">
        <v>3</v>
      </c>
      <c r="C59" s="33">
        <v>2010</v>
      </c>
      <c r="D59" s="34">
        <v>1423.02</v>
      </c>
      <c r="E59" s="34">
        <v>1427.14</v>
      </c>
      <c r="F59" s="34">
        <v>1427.14</v>
      </c>
      <c r="G59" s="34">
        <v>1421.87</v>
      </c>
      <c r="I59" s="35">
        <v>-3.0000000000000001E-3</v>
      </c>
      <c r="J59" s="35"/>
      <c r="AA59" s="46" t="s">
        <v>101</v>
      </c>
      <c r="AB59" s="35">
        <f t="shared" si="15"/>
        <v>-5.0952380952380954E-4</v>
      </c>
      <c r="AC59" s="59">
        <f>+IFERROR(AVERAGE(AMZN!F9*MGC!$S$41,AAPL!F9*MGC!$S$42,BAC!F8*MGC!$S$43,'C'!F8*MGC!$S$44,GE!F8*MGC!$S$45,JNJ!F8*MGC!$S$46,JPM!F8*MGC!$S$47,PFE!F8*MGC!$S$48),0)</f>
        <v>3.4059335393388229E-4</v>
      </c>
      <c r="AJ59" s="60"/>
      <c r="AL59" s="46" t="s">
        <v>101</v>
      </c>
      <c r="AM59" s="35">
        <f t="shared" si="16"/>
        <v>-5.5238095238095209E-4</v>
      </c>
      <c r="AN59" s="59">
        <f>+IFERROR(AVERAGE(AMZN!K9*MGC!$S$41,AAPL!K9*MGC!$S$42,BAC!K8*MGC!$S$43,'C'!K8*MGC!$S$44,GE!K8*MGC!$S$45,JNJ!K8*MGC!$S$46,JPM!K8*MGC!$S$47,PFE!K8*MGC!$S$48),0)</f>
        <v>4.2552908785471364E-4</v>
      </c>
      <c r="AU59" s="60"/>
    </row>
    <row r="60" spans="1:58">
      <c r="A60" s="33">
        <v>29</v>
      </c>
      <c r="B60" s="33">
        <v>3</v>
      </c>
      <c r="C60" s="33">
        <v>2010</v>
      </c>
      <c r="D60" s="34">
        <v>1429.29</v>
      </c>
      <c r="E60" s="34">
        <v>1425.28</v>
      </c>
      <c r="F60" s="34">
        <v>1430.41</v>
      </c>
      <c r="G60" s="34">
        <v>1423.02</v>
      </c>
      <c r="I60" s="35">
        <v>4.4000000000000003E-3</v>
      </c>
      <c r="J60" s="35"/>
      <c r="AA60" s="46" t="s">
        <v>102</v>
      </c>
      <c r="AB60" s="35">
        <f t="shared" si="15"/>
        <v>-1.6388888888888885E-3</v>
      </c>
      <c r="AC60" s="59">
        <f>+IFERROR(AVERAGE(AMZN!F10*MGC!$S$41,AAPL!F10*MGC!$S$42,BAC!F9*MGC!$S$43,'C'!F9*MGC!$S$44,GE!F9*MGC!$S$45,JNJ!F9*MGC!$S$46,JPM!F9*MGC!$S$47,PFE!F9*MGC!$S$48),0)</f>
        <v>0</v>
      </c>
      <c r="AJ60" s="60"/>
      <c r="AL60" s="46" t="s">
        <v>102</v>
      </c>
      <c r="AM60" s="35">
        <f t="shared" si="16"/>
        <v>1.0421052631578945E-3</v>
      </c>
      <c r="AN60" s="59">
        <f>+IFERROR(AVERAGE(AMZN!K10*MGC!$S$41,AAPL!K10*MGC!$S$42,BAC!K9*MGC!$S$43,'C'!K9*MGC!$S$44,GE!K9*MGC!$S$45,JNJ!K9*MGC!$S$46,JPM!K9*MGC!$S$47,PFE!K9*MGC!$S$48),0)</f>
        <v>8.0790101713628653E-5</v>
      </c>
      <c r="AU60" s="60"/>
    </row>
    <row r="61" spans="1:58">
      <c r="A61" s="33">
        <v>30</v>
      </c>
      <c r="B61" s="33">
        <v>3</v>
      </c>
      <c r="C61" s="33">
        <v>2010</v>
      </c>
      <c r="D61" s="34">
        <v>1430.71</v>
      </c>
      <c r="E61" s="34">
        <v>1428.14</v>
      </c>
      <c r="F61" s="34">
        <v>1430.71</v>
      </c>
      <c r="G61" s="34">
        <v>1426.94</v>
      </c>
      <c r="I61" s="35">
        <v>1E-3</v>
      </c>
      <c r="J61" s="35"/>
      <c r="AA61" s="46" t="s">
        <v>103</v>
      </c>
      <c r="AB61" s="35">
        <f t="shared" si="15"/>
        <v>1.840909090909091E-3</v>
      </c>
      <c r="AC61" s="59">
        <f>+IFERROR(AVERAGE(AMZN!F11*MGC!$S$41,AAPL!F11*MGC!$S$42,BAC!F10*MGC!$S$43,'C'!F10*MGC!$S$44,GE!F10*MGC!$S$45,JNJ!F10*MGC!$S$46,JPM!F10*MGC!$S$47,PFE!F10*MGC!$S$48),0)</f>
        <v>3.965919367474327E-5</v>
      </c>
      <c r="AJ61" s="60"/>
      <c r="AL61" s="46" t="s">
        <v>103</v>
      </c>
      <c r="AM61" s="35">
        <f t="shared" si="16"/>
        <v>-1.6100000000000003E-3</v>
      </c>
      <c r="AN61" s="59">
        <f>+IFERROR(AVERAGE(AMZN!K11*MGC!$S$41,AAPL!K11*MGC!$S$42,BAC!K10*MGC!$S$43,'C'!K10*MGC!$S$44,GE!K10*MGC!$S$45,JNJ!K10*MGC!$S$46,JPM!K10*MGC!$S$47,PFE!K10*MGC!$S$48),0)</f>
        <v>3.6524572837683133E-4</v>
      </c>
      <c r="AU61" s="60"/>
    </row>
    <row r="62" spans="1:58">
      <c r="A62" s="33">
        <v>31</v>
      </c>
      <c r="B62" s="33">
        <v>3</v>
      </c>
      <c r="C62" s="33">
        <v>2010</v>
      </c>
      <c r="D62" s="34">
        <v>1440.58</v>
      </c>
      <c r="E62" s="34">
        <v>1430.38</v>
      </c>
      <c r="F62" s="34">
        <v>1440.58</v>
      </c>
      <c r="G62" s="34">
        <v>1429.36</v>
      </c>
      <c r="I62" s="35">
        <v>6.8999999999999999E-3</v>
      </c>
      <c r="J62" s="35"/>
      <c r="AA62" s="46" t="s">
        <v>104</v>
      </c>
      <c r="AB62" s="35">
        <f t="shared" si="15"/>
        <v>1.4549999999999995E-3</v>
      </c>
      <c r="AC62" s="59">
        <f>+IFERROR(AVERAGE(AMZN!F12*MGC!$S$41,AAPL!F12*MGC!$S$42,BAC!F11*MGC!$S$43,'C'!F11*MGC!$S$44,GE!F11*MGC!$S$45,JNJ!F11*MGC!$S$46,JPM!F11*MGC!$S$47,PFE!F11*MGC!$S$48),0)</f>
        <v>1.0317445725474847E-6</v>
      </c>
      <c r="AJ62" s="60"/>
      <c r="AL62" s="46" t="s">
        <v>104</v>
      </c>
      <c r="AM62" s="35">
        <f t="shared" si="16"/>
        <v>5.142857142857143E-4</v>
      </c>
      <c r="AN62" s="59">
        <f>+IFERROR(AVERAGE(AMZN!K12*MGC!$S$41,AAPL!K12*MGC!$S$42,BAC!K11*MGC!$S$43,'C'!K11*MGC!$S$44,GE!K11*MGC!$S$45,JNJ!K11*MGC!$S$46,JPM!K11*MGC!$S$47,PFE!K11*MGC!$S$48),0)</f>
        <v>1.0875447261194863E-3</v>
      </c>
      <c r="AU62" s="60"/>
    </row>
    <row r="63" spans="1:58">
      <c r="A63" s="33">
        <v>5</v>
      </c>
      <c r="B63" s="33">
        <v>4</v>
      </c>
      <c r="C63" s="33">
        <v>2010</v>
      </c>
      <c r="D63" s="34">
        <v>1450.93</v>
      </c>
      <c r="E63" s="34">
        <v>1440.8</v>
      </c>
      <c r="F63" s="34">
        <v>1450.93</v>
      </c>
      <c r="G63" s="34">
        <v>1440.8</v>
      </c>
      <c r="I63" s="35">
        <v>7.1999999999999998E-3</v>
      </c>
      <c r="J63" s="35"/>
      <c r="AA63" s="46" t="s">
        <v>105</v>
      </c>
      <c r="AB63" s="35">
        <f t="shared" si="15"/>
        <v>6.333333333333333E-4</v>
      </c>
      <c r="AC63" s="59">
        <f>+IFERROR(AVERAGE(AMZN!F13*MGC!$S$41,AAPL!F13*MGC!$S$42,BAC!F12*MGC!$S$43,'C'!F12*MGC!$S$44,GE!F12*MGC!$S$45,JNJ!F12*MGC!$S$46,JPM!F12*MGC!$S$47,PFE!F12*MGC!$S$48),0)</f>
        <v>2.1128065753696766E-4</v>
      </c>
      <c r="AJ63" s="60"/>
      <c r="AL63" s="46" t="s">
        <v>105</v>
      </c>
      <c r="AM63" s="35">
        <f t="shared" si="16"/>
        <v>-1.1750000000000003E-3</v>
      </c>
      <c r="AN63" s="59">
        <f>+IFERROR(AVERAGE(AMZN!K13*MGC!$S$41,AAPL!K13*MGC!$S$42,BAC!K12*MGC!$S$43,'C'!K12*MGC!$S$44,GE!K12*MGC!$S$45,JNJ!K12*MGC!$S$46,JPM!K12*MGC!$S$47,PFE!K12*MGC!$S$48),0)</f>
        <v>4.1780990653386035E-4</v>
      </c>
      <c r="AU63" s="60"/>
    </row>
    <row r="64" spans="1:58">
      <c r="A64" s="33">
        <v>6</v>
      </c>
      <c r="B64" s="33">
        <v>4</v>
      </c>
      <c r="C64" s="33">
        <v>2010</v>
      </c>
      <c r="D64" s="34">
        <v>1460.3</v>
      </c>
      <c r="E64" s="34">
        <v>1449.93</v>
      </c>
      <c r="F64" s="34">
        <v>1460.3</v>
      </c>
      <c r="G64" s="34">
        <v>1448.84</v>
      </c>
      <c r="I64" s="35">
        <v>6.4999999999999997E-3</v>
      </c>
      <c r="J64" s="35"/>
      <c r="AA64" s="46" t="s">
        <v>106</v>
      </c>
      <c r="AB64" s="35">
        <f t="shared" si="15"/>
        <v>-2.3636363636363622E-4</v>
      </c>
      <c r="AC64" s="59">
        <f>+IFERROR(AVERAGE(AMZN!F14*MGC!$S$41,AAPL!F14*MGC!$S$42,BAC!F13*MGC!$S$43,'C'!F13*MGC!$S$44,GE!F13*MGC!$S$45,JNJ!F13*MGC!$S$46,JPM!F13*MGC!$S$47,PFE!F13*MGC!$S$48),0)</f>
        <v>0</v>
      </c>
      <c r="AJ64" s="60"/>
      <c r="AL64" s="46" t="s">
        <v>106</v>
      </c>
      <c r="AM64" s="35">
        <f t="shared" si="16"/>
        <v>-3.5500000000000002E-3</v>
      </c>
      <c r="AN64" s="59">
        <f>+IFERROR(AVERAGE(AMZN!K14*MGC!$S$41,AAPL!K14*MGC!$S$42,BAC!K13*MGC!$S$43,'C'!K13*MGC!$S$44,GE!K13*MGC!$S$45,JNJ!K13*MGC!$S$46,JPM!K13*MGC!$S$47,PFE!K13*MGC!$S$48),0)</f>
        <v>-6.8017457298937646E-5</v>
      </c>
      <c r="AU64" s="60"/>
    </row>
    <row r="65" spans="1:47">
      <c r="A65" s="33">
        <v>7</v>
      </c>
      <c r="B65" s="33">
        <v>4</v>
      </c>
      <c r="C65" s="33">
        <v>2010</v>
      </c>
      <c r="D65" s="34">
        <v>1472.19</v>
      </c>
      <c r="E65" s="34">
        <v>1460.58</v>
      </c>
      <c r="F65" s="34">
        <v>1472.19</v>
      </c>
      <c r="G65" s="34">
        <v>1458.64</v>
      </c>
      <c r="I65" s="35">
        <v>8.0999999999999996E-3</v>
      </c>
      <c r="J65" s="35"/>
      <c r="AA65" s="46" t="s">
        <v>107</v>
      </c>
      <c r="AB65" s="35">
        <f t="shared" si="15"/>
        <v>-3.4473684210526317E-3</v>
      </c>
      <c r="AC65" s="59">
        <f>+IFERROR(AVERAGE(AMZN!F15*MGC!$S$41,AAPL!F15*MGC!$S$42,BAC!F14*MGC!$S$43,'C'!F14*MGC!$S$44,GE!F14*MGC!$S$45,JNJ!F14*MGC!$S$46,JPM!F14*MGC!$S$47,PFE!F14*MGC!$S$48),0)</f>
        <v>3.931724420564771E-4</v>
      </c>
      <c r="AJ65" s="60"/>
      <c r="AL65" s="46" t="s">
        <v>107</v>
      </c>
      <c r="AM65" s="35">
        <f t="shared" si="16"/>
        <v>-4.0499999999999982E-4</v>
      </c>
      <c r="AN65" s="59">
        <f>+IFERROR(AVERAGE(AMZN!K15*MGC!$S$41,AAPL!K15*MGC!$S$42,BAC!K14*MGC!$S$43,'C'!K14*MGC!$S$44,GE!K14*MGC!$S$45,JNJ!K14*MGC!$S$46,JPM!K14*MGC!$S$47,PFE!K14*MGC!$S$48),0)</f>
        <v>0</v>
      </c>
      <c r="AU65" s="60"/>
    </row>
    <row r="66" spans="1:47">
      <c r="A66" s="33">
        <v>8</v>
      </c>
      <c r="B66" s="33">
        <v>4</v>
      </c>
      <c r="C66" s="33">
        <v>2010</v>
      </c>
      <c r="D66" s="34">
        <v>1472.76</v>
      </c>
      <c r="E66" s="34">
        <v>1470.86</v>
      </c>
      <c r="F66" s="34">
        <v>1475</v>
      </c>
      <c r="G66" s="34">
        <v>1468.55</v>
      </c>
      <c r="I66" s="35">
        <v>4.0000000000000002E-4</v>
      </c>
      <c r="J66" s="35"/>
      <c r="AA66" s="46" t="s">
        <v>108</v>
      </c>
      <c r="AB66" s="35">
        <f t="shared" si="15"/>
        <v>-6.9500000000000009E-4</v>
      </c>
      <c r="AC66" s="59">
        <f>+IFERROR(AVERAGE(AMZN!F16*MGC!$S$41,AAPL!F16*MGC!$S$42,BAC!F15*MGC!$S$43,'C'!F15*MGC!$S$44,GE!F15*MGC!$S$45,JNJ!F15*MGC!$S$46,JPM!F15*MGC!$S$47,PFE!F15*MGC!$S$48),0)</f>
        <v>0</v>
      </c>
      <c r="AJ66" s="60"/>
      <c r="AL66" s="46" t="s">
        <v>108</v>
      </c>
      <c r="AM66" s="35">
        <f t="shared" si="16"/>
        <v>-2.0105263157894735E-3</v>
      </c>
      <c r="AN66" s="59">
        <f>+IFERROR(AVERAGE(AMZN!K16*MGC!$S$41,AAPL!K16*MGC!$S$42,BAC!K15*MGC!$S$43,'C'!K15*MGC!$S$44,GE!K15*MGC!$S$45,JNJ!K15*MGC!$S$46,JPM!K15*MGC!$S$47,PFE!K15*MGC!$S$48),0)</f>
        <v>-4.7564353065169325E-4</v>
      </c>
      <c r="AU66" s="60"/>
    </row>
    <row r="67" spans="1:47">
      <c r="A67" s="33">
        <v>9</v>
      </c>
      <c r="B67" s="33">
        <v>4</v>
      </c>
      <c r="C67" s="33">
        <v>2010</v>
      </c>
      <c r="D67" s="34">
        <v>1468.95</v>
      </c>
      <c r="E67" s="34">
        <v>1474.16</v>
      </c>
      <c r="F67" s="34">
        <v>1480.65</v>
      </c>
      <c r="G67" s="34">
        <v>1468.95</v>
      </c>
      <c r="I67" s="35">
        <v>-2.5999999999999999E-3</v>
      </c>
      <c r="J67" s="35"/>
      <c r="AA67" s="46"/>
      <c r="AB67" s="35"/>
      <c r="AC67" s="61">
        <f>+AVERAGE(AC55:AC66)</f>
        <v>8.2144782647884806E-5</v>
      </c>
      <c r="AJ67" s="60"/>
      <c r="AL67" s="46"/>
      <c r="AM67" s="5"/>
      <c r="AN67" s="61">
        <f>+AVERAGE(AN55:AN66)</f>
        <v>3.6150865263905762E-4</v>
      </c>
      <c r="AU67" s="60"/>
    </row>
    <row r="68" spans="1:47">
      <c r="A68" s="33">
        <v>12</v>
      </c>
      <c r="B68" s="33">
        <v>4</v>
      </c>
      <c r="C68" s="33">
        <v>2010</v>
      </c>
      <c r="D68" s="34">
        <v>1470.7</v>
      </c>
      <c r="E68" s="34">
        <v>1468.97</v>
      </c>
      <c r="F68" s="34">
        <v>1473.12</v>
      </c>
      <c r="G68" s="34">
        <v>1464.05</v>
      </c>
      <c r="I68" s="35">
        <v>1.1999999999999999E-3</v>
      </c>
      <c r="J68" s="35"/>
      <c r="AA68" s="17" t="s">
        <v>110</v>
      </c>
      <c r="AB68" s="162">
        <f>+_xlfn.COVARIANCE.S(AB55:AB66,AC55:AC66)</f>
        <v>-6.9604007349857408E-8</v>
      </c>
      <c r="AC68" s="162"/>
      <c r="AJ68" s="60"/>
      <c r="AL68" s="17" t="s">
        <v>110</v>
      </c>
      <c r="AM68" s="162">
        <f>+_xlfn.COVARIANCE.S(AM55:AM66,AN55:AN66)</f>
        <v>-3.1196929107077381E-7</v>
      </c>
      <c r="AN68" s="162"/>
      <c r="AU68" s="60"/>
    </row>
    <row r="69" spans="1:47">
      <c r="A69" s="33">
        <v>13</v>
      </c>
      <c r="B69" s="33">
        <v>4</v>
      </c>
      <c r="C69" s="33">
        <v>2010</v>
      </c>
      <c r="D69" s="34">
        <v>1470.99</v>
      </c>
      <c r="E69" s="34">
        <v>1468.75</v>
      </c>
      <c r="F69" s="34">
        <v>1470.99</v>
      </c>
      <c r="G69" s="34">
        <v>1464.97</v>
      </c>
      <c r="I69" s="35">
        <v>2.0000000000000001E-4</v>
      </c>
      <c r="J69" s="35"/>
      <c r="AA69" s="50" t="s">
        <v>112</v>
      </c>
      <c r="AB69" s="163">
        <f>IFERROR(CORREL(AB55:AB66,AC55:AC66),0)</f>
        <v>-0.2955445496459036</v>
      </c>
      <c r="AC69" s="163"/>
      <c r="AD69" s="62"/>
      <c r="AE69" s="62"/>
      <c r="AF69" s="62"/>
      <c r="AG69" s="62"/>
      <c r="AH69" s="62"/>
      <c r="AI69" s="51"/>
      <c r="AJ69" s="63"/>
      <c r="AL69" s="50" t="s">
        <v>112</v>
      </c>
      <c r="AM69" s="163">
        <f>IFERROR(CORREL(AM55:AM66,AN55:AN66),0)</f>
        <v>-0.21980168236642739</v>
      </c>
      <c r="AN69" s="163"/>
      <c r="AO69" s="62"/>
      <c r="AP69" s="62"/>
      <c r="AQ69" s="51"/>
      <c r="AR69" s="62"/>
      <c r="AS69" s="62"/>
      <c r="AT69" s="62"/>
      <c r="AU69" s="52"/>
    </row>
    <row r="70" spans="1:47">
      <c r="A70" s="33">
        <v>14</v>
      </c>
      <c r="B70" s="33">
        <v>4</v>
      </c>
      <c r="C70" s="33">
        <v>2010</v>
      </c>
      <c r="D70" s="34">
        <v>1478.15</v>
      </c>
      <c r="E70" s="34">
        <v>1471.79</v>
      </c>
      <c r="F70" s="34">
        <v>1480.6</v>
      </c>
      <c r="G70" s="34">
        <v>1471.79</v>
      </c>
      <c r="I70" s="35">
        <v>4.8999999999999998E-3</v>
      </c>
      <c r="J70" s="35"/>
      <c r="AA70"/>
      <c r="AB70"/>
      <c r="AC70"/>
      <c r="AI70" s="11"/>
      <c r="AM70" s="11"/>
      <c r="AQ70" s="5"/>
      <c r="AU70" s="5"/>
    </row>
    <row r="71" spans="1:47">
      <c r="A71" s="33">
        <v>15</v>
      </c>
      <c r="B71" s="33">
        <v>4</v>
      </c>
      <c r="C71" s="33">
        <v>2010</v>
      </c>
      <c r="D71" s="34">
        <v>1481.14</v>
      </c>
      <c r="E71" s="34">
        <v>1478.15</v>
      </c>
      <c r="F71" s="34">
        <v>1481.27</v>
      </c>
      <c r="G71" s="34">
        <v>1474.58</v>
      </c>
      <c r="I71" s="35">
        <v>2E-3</v>
      </c>
      <c r="J71" s="35"/>
      <c r="AA71" s="43">
        <v>2014</v>
      </c>
      <c r="AB71" s="44" t="s">
        <v>95</v>
      </c>
      <c r="AC71" s="44" t="s">
        <v>96</v>
      </c>
      <c r="AD71" s="57"/>
      <c r="AE71" s="57"/>
      <c r="AF71" s="57"/>
      <c r="AG71" s="57"/>
      <c r="AH71" s="57"/>
      <c r="AI71" s="64"/>
      <c r="AJ71" s="58"/>
      <c r="AL71" s="43">
        <v>2019</v>
      </c>
      <c r="AM71" s="44" t="s">
        <v>95</v>
      </c>
      <c r="AN71" s="44" t="s">
        <v>96</v>
      </c>
      <c r="AO71" s="57"/>
      <c r="AP71" s="57"/>
      <c r="AQ71" s="54"/>
      <c r="AR71" s="57"/>
      <c r="AS71" s="57"/>
      <c r="AT71" s="57"/>
      <c r="AU71" s="55"/>
    </row>
    <row r="72" spans="1:47">
      <c r="A72" s="33">
        <v>16</v>
      </c>
      <c r="B72" s="33">
        <v>4</v>
      </c>
      <c r="C72" s="33">
        <v>2010</v>
      </c>
      <c r="D72" s="34">
        <v>1463.27</v>
      </c>
      <c r="E72" s="34">
        <v>1479.22</v>
      </c>
      <c r="F72" s="34">
        <v>1479.22</v>
      </c>
      <c r="G72" s="34">
        <v>1460.77</v>
      </c>
      <c r="I72" s="35">
        <v>-1.21E-2</v>
      </c>
      <c r="J72" s="35"/>
      <c r="AA72" s="46" t="s">
        <v>97</v>
      </c>
      <c r="AB72" s="35">
        <f t="shared" ref="AB72:AB83" si="17">+Q3</f>
        <v>-4.5095238095238088E-3</v>
      </c>
      <c r="AC72" s="59">
        <f>+IFERROR(AVERAGE(AMZN!G5*MGC!$S$41,AAPL!G5*MGC!$S$42,BAC!G4*MGC!$S$43,'C'!G4*MGC!$S$44,GE!G4*MGC!$S$45,JNJ!G4*MGC!$S$46,JPM!G4*MGC!$S$47,PFE!G4*MGC!$S$48),0)</f>
        <v>3.5715586633691825E-5</v>
      </c>
      <c r="AI72" s="65"/>
      <c r="AJ72" s="60"/>
      <c r="AL72" s="46" t="s">
        <v>97</v>
      </c>
      <c r="AM72" s="35">
        <f t="shared" ref="AM72:AM83" si="18">+V3</f>
        <v>4.1761904761904766E-3</v>
      </c>
      <c r="AN72" s="59">
        <f>+IFERROR(AVERAGE(AMZN!L5*MGC!$S$41,AAPL!L5*MGC!$S$42,BAC!L4*MGC!$S$43,'C'!L4*MGC!$S$44,GE!L4*MGC!$S$45,JNJ!L4*MGC!$S$46,JPM!L4*MGC!$S$47,PFE!L4*MGC!$S$48),0)</f>
        <v>0</v>
      </c>
      <c r="AQ72" s="5"/>
      <c r="AU72" s="49"/>
    </row>
    <row r="73" spans="1:47">
      <c r="A73" s="33">
        <v>19</v>
      </c>
      <c r="B73" s="33">
        <v>4</v>
      </c>
      <c r="C73" s="33">
        <v>2010</v>
      </c>
      <c r="D73" s="34">
        <v>1453.14</v>
      </c>
      <c r="E73" s="34">
        <v>1463.17</v>
      </c>
      <c r="F73" s="34">
        <v>1463.17</v>
      </c>
      <c r="G73" s="34">
        <v>1449.34</v>
      </c>
      <c r="I73" s="35">
        <v>-6.8999999999999999E-3</v>
      </c>
      <c r="J73" s="35"/>
      <c r="AA73" s="46" t="s">
        <v>98</v>
      </c>
      <c r="AB73" s="35">
        <f t="shared" si="17"/>
        <v>2.0900000000000003E-3</v>
      </c>
      <c r="AC73" s="59">
        <f>+IFERROR(AVERAGE(AMZN!G6*MGC!$S$41,AAPL!G6*MGC!$S$42,BAC!G5*MGC!$S$43,'C'!G5*MGC!$S$44,GE!G5*MGC!$S$45,JNJ!G5*MGC!$S$46,JPM!G5*MGC!$S$47,PFE!G5*MGC!$S$48),0)</f>
        <v>0</v>
      </c>
      <c r="AI73" s="65"/>
      <c r="AJ73" s="60"/>
      <c r="AL73" s="46" t="s">
        <v>98</v>
      </c>
      <c r="AM73" s="35">
        <f t="shared" si="18"/>
        <v>2.1050000000000001E-3</v>
      </c>
      <c r="AN73" s="59">
        <f>+IFERROR(AVERAGE(AMZN!L6*MGC!$S$41,AAPL!L6*MGC!$S$42,BAC!L5*MGC!$S$43,'C'!L5*MGC!$S$44,GE!L5*MGC!$S$45,JNJ!L5*MGC!$S$46,JPM!L5*MGC!$S$47,PFE!L5*MGC!$S$48),0)</f>
        <v>0</v>
      </c>
      <c r="AQ73" s="5"/>
      <c r="AU73" s="49"/>
    </row>
    <row r="74" spans="1:47">
      <c r="A74" s="33">
        <v>20</v>
      </c>
      <c r="B74" s="33">
        <v>4</v>
      </c>
      <c r="C74" s="33">
        <v>2010</v>
      </c>
      <c r="D74" s="34">
        <v>1467.76</v>
      </c>
      <c r="E74" s="34">
        <v>1460.96</v>
      </c>
      <c r="F74" s="34">
        <v>1471.41</v>
      </c>
      <c r="G74" s="34">
        <v>1460.96</v>
      </c>
      <c r="I74" s="35">
        <v>1.01E-2</v>
      </c>
      <c r="J74" s="35"/>
      <c r="AA74" s="46" t="s">
        <v>99</v>
      </c>
      <c r="AB74" s="35">
        <f t="shared" si="17"/>
        <v>5.2799999999999991E-3</v>
      </c>
      <c r="AC74" s="59">
        <f>+IFERROR(AVERAGE(AMZN!G7*MGC!$S$41,AAPL!G7*MGC!$S$42,BAC!G6*MGC!$S$43,'C'!G6*MGC!$S$44,GE!G6*MGC!$S$45,JNJ!G6*MGC!$S$46,JPM!G6*MGC!$S$47,PFE!G6*MGC!$S$48),0)</f>
        <v>-9.5622572818799664E-5</v>
      </c>
      <c r="AI74" s="65"/>
      <c r="AJ74" s="60"/>
      <c r="AL74" s="46" t="s">
        <v>99</v>
      </c>
      <c r="AM74" s="35">
        <f t="shared" si="18"/>
        <v>2.6299999999999982E-3</v>
      </c>
      <c r="AN74" s="59">
        <f>+IFERROR(AVERAGE(AMZN!L7*MGC!$S$41,AAPL!L7*MGC!$S$42,BAC!L6*MGC!$S$43,'C'!L6*MGC!$S$44,GE!L6*MGC!$S$45,JNJ!L6*MGC!$S$46,JPM!L6*MGC!$S$47,PFE!L6*MGC!$S$48),0)</f>
        <v>0</v>
      </c>
      <c r="AQ74" s="5"/>
      <c r="AU74" s="49"/>
    </row>
    <row r="75" spans="1:47">
      <c r="A75" s="33">
        <v>21</v>
      </c>
      <c r="B75" s="33">
        <v>4</v>
      </c>
      <c r="C75" s="33">
        <v>2010</v>
      </c>
      <c r="D75" s="34">
        <v>1475.06</v>
      </c>
      <c r="E75" s="34">
        <v>1467.4</v>
      </c>
      <c r="F75" s="34">
        <v>1475.06</v>
      </c>
      <c r="G75" s="34">
        <v>1466.8</v>
      </c>
      <c r="I75" s="35">
        <v>5.0000000000000001E-3</v>
      </c>
      <c r="J75" s="35"/>
      <c r="M75" s="35"/>
      <c r="AA75" s="46" t="s">
        <v>100</v>
      </c>
      <c r="AB75" s="35">
        <f t="shared" si="17"/>
        <v>-4.4499999999999992E-4</v>
      </c>
      <c r="AC75" s="59">
        <f>+IFERROR(AVERAGE(AMZN!G8*MGC!$S$41,AAPL!G8*MGC!$S$42,BAC!G7*MGC!$S$43,'C'!G7*MGC!$S$44,GE!G7*MGC!$S$45,JNJ!G7*MGC!$S$46,JPM!G7*MGC!$S$47,PFE!G7*MGC!$S$48),0)</f>
        <v>2.3000269059363617E-3</v>
      </c>
      <c r="AI75" s="65"/>
      <c r="AJ75" s="60"/>
      <c r="AL75" s="46" t="s">
        <v>100</v>
      </c>
      <c r="AM75" s="35">
        <f t="shared" si="18"/>
        <v>-4.3000000000000015E-4</v>
      </c>
      <c r="AN75" s="59">
        <f>+IFERROR(AVERAGE(AMZN!L8*MGC!$S$41,AAPL!L8*MGC!$S$42,BAC!L7*MGC!$S$43,'C'!L7*MGC!$S$44,GE!L7*MGC!$S$45,JNJ!L7*MGC!$S$46,JPM!L7*MGC!$S$47,PFE!L7*MGC!$S$48),0)</f>
        <v>6.3333273062790032E-4</v>
      </c>
      <c r="AQ75" s="5"/>
      <c r="AU75" s="49"/>
    </row>
    <row r="76" spans="1:47">
      <c r="A76" s="33">
        <v>22</v>
      </c>
      <c r="B76" s="33">
        <v>4</v>
      </c>
      <c r="C76" s="33">
        <v>2010</v>
      </c>
      <c r="D76" s="34">
        <v>1478.51</v>
      </c>
      <c r="E76" s="34">
        <v>1472.71</v>
      </c>
      <c r="F76" s="34">
        <v>1478.51</v>
      </c>
      <c r="G76" s="34">
        <v>1466.71</v>
      </c>
      <c r="I76" s="35">
        <v>2.3E-3</v>
      </c>
      <c r="J76" s="35"/>
      <c r="M76" s="42"/>
      <c r="AA76" s="46" t="s">
        <v>101</v>
      </c>
      <c r="AB76" s="35">
        <f t="shared" si="17"/>
        <v>-3.6666666666666662E-4</v>
      </c>
      <c r="AC76" s="59">
        <f>+IFERROR(AVERAGE(AMZN!G9*MGC!$S$41,AAPL!G9*MGC!$S$42,BAC!G8*MGC!$S$43,'C'!G8*MGC!$S$44,GE!G8*MGC!$S$45,JNJ!G8*MGC!$S$46,JPM!G8*MGC!$S$47,PFE!G8*MGC!$S$48),0)</f>
        <v>-5.2175693100707417E-7</v>
      </c>
      <c r="AI76" s="65"/>
      <c r="AJ76" s="60"/>
      <c r="AL76" s="46" t="s">
        <v>101</v>
      </c>
      <c r="AM76" s="35">
        <f t="shared" si="18"/>
        <v>-2.5409090909090915E-3</v>
      </c>
      <c r="AN76" s="59">
        <f>+IFERROR(AVERAGE(AMZN!L9*MGC!$S$41,AAPL!L9*MGC!$S$42,BAC!L8*MGC!$S$43,'C'!L8*MGC!$S$44,GE!L8*MGC!$S$45,JNJ!L8*MGC!$S$46,JPM!L8*MGC!$S$47,PFE!L8*MGC!$S$48),0)</f>
        <v>1.6157188036634564E-4</v>
      </c>
      <c r="AQ76" s="5"/>
      <c r="AU76" s="49"/>
    </row>
    <row r="77" spans="1:47">
      <c r="A77" s="33">
        <v>23</v>
      </c>
      <c r="B77" s="33">
        <v>4</v>
      </c>
      <c r="C77" s="33">
        <v>2010</v>
      </c>
      <c r="D77" s="34">
        <v>1488.05</v>
      </c>
      <c r="E77" s="34">
        <v>1478.8</v>
      </c>
      <c r="F77" s="34">
        <v>1488.05</v>
      </c>
      <c r="G77" s="34">
        <v>1478.67</v>
      </c>
      <c r="I77" s="35">
        <v>6.4999999999999997E-3</v>
      </c>
      <c r="J77" s="35"/>
      <c r="M77" s="35"/>
      <c r="AA77" s="46" t="s">
        <v>102</v>
      </c>
      <c r="AB77" s="35">
        <f t="shared" si="17"/>
        <v>1.5722222222222218E-3</v>
      </c>
      <c r="AC77" s="59">
        <f>+IFERROR(AVERAGE(AMZN!G10*MGC!$S$41,AAPL!G10*MGC!$S$42,BAC!G9*MGC!$S$43,'C'!G9*MGC!$S$44,GE!G9*MGC!$S$45,JNJ!G9*MGC!$S$46,JPM!G9*MGC!$S$47,PFE!G9*MGC!$S$48),0)</f>
        <v>0</v>
      </c>
      <c r="AI77" s="65"/>
      <c r="AJ77" s="60"/>
      <c r="AL77" s="46" t="s">
        <v>102</v>
      </c>
      <c r="AM77" s="35">
        <f t="shared" si="18"/>
        <v>2.2999999999999995E-3</v>
      </c>
      <c r="AN77" s="59">
        <f>+IFERROR(AVERAGE(AMZN!L10*MGC!$S$41,AAPL!L10*MGC!$S$42,BAC!L9*MGC!$S$43,'C'!L9*MGC!$S$44,GE!L9*MGC!$S$45,JNJ!L9*MGC!$S$46,JPM!L9*MGC!$S$47,PFE!L9*MGC!$S$48),0)</f>
        <v>0</v>
      </c>
      <c r="AQ77" s="5"/>
      <c r="AU77" s="49"/>
    </row>
    <row r="78" spans="1:47">
      <c r="A78" s="33">
        <v>26</v>
      </c>
      <c r="B78" s="33">
        <v>4</v>
      </c>
      <c r="C78" s="33">
        <v>2010</v>
      </c>
      <c r="D78" s="34">
        <v>1484.44</v>
      </c>
      <c r="E78" s="34">
        <v>1488.45</v>
      </c>
      <c r="F78" s="34">
        <v>1488.45</v>
      </c>
      <c r="G78" s="34">
        <v>1484.44</v>
      </c>
      <c r="I78" s="35">
        <v>-2.3999999999999998E-3</v>
      </c>
      <c r="J78" s="35"/>
      <c r="M78" s="35"/>
      <c r="AA78" s="46" t="s">
        <v>103</v>
      </c>
      <c r="AB78" s="35">
        <f t="shared" si="17"/>
        <v>-2.8695652173913041E-4</v>
      </c>
      <c r="AC78" s="59">
        <f>+IFERROR(AVERAGE(AMZN!G11*MGC!$S$41,AAPL!G11*MGC!$S$42,BAC!G10*MGC!$S$43,'C'!G10*MGC!$S$44,GE!G10*MGC!$S$45,JNJ!G10*MGC!$S$46,JPM!G10*MGC!$S$47,PFE!G10*MGC!$S$48),0)</f>
        <v>0</v>
      </c>
      <c r="AI78" s="65"/>
      <c r="AJ78" s="60"/>
      <c r="AL78" s="46" t="s">
        <v>103</v>
      </c>
      <c r="AM78" s="35">
        <f t="shared" si="18"/>
        <v>4.0454545454545436E-4</v>
      </c>
      <c r="AN78" s="59">
        <f>+IFERROR(AVERAGE(AMZN!L11*MGC!$S$41,AAPL!L11*MGC!$S$42,BAC!L10*MGC!$S$43,'C'!L10*MGC!$S$44,GE!L10*MGC!$S$45,JNJ!L10*MGC!$S$46,JPM!L10*MGC!$S$47,PFE!L10*MGC!$S$48),0)</f>
        <v>0</v>
      </c>
      <c r="AQ78" s="5"/>
      <c r="AU78" s="49"/>
    </row>
    <row r="79" spans="1:47">
      <c r="A79" s="33">
        <v>27</v>
      </c>
      <c r="B79" s="33">
        <v>4</v>
      </c>
      <c r="C79" s="33">
        <v>2010</v>
      </c>
      <c r="D79" s="34">
        <v>1472.11</v>
      </c>
      <c r="E79" s="34">
        <v>1484.44</v>
      </c>
      <c r="F79" s="34">
        <v>1484.44</v>
      </c>
      <c r="G79" s="34">
        <v>1461.57</v>
      </c>
      <c r="I79" s="35">
        <v>-8.3000000000000001E-3</v>
      </c>
      <c r="J79" s="35"/>
      <c r="M79" s="35"/>
      <c r="AA79" s="46" t="s">
        <v>104</v>
      </c>
      <c r="AB79" s="35">
        <f t="shared" si="17"/>
        <v>2.3473684210526314E-3</v>
      </c>
      <c r="AC79" s="59">
        <f>+IFERROR(AVERAGE(AMZN!G12*MGC!$S$41,AAPL!G12*MGC!$S$42,BAC!G11*MGC!$S$43,'C'!G11*MGC!$S$44,GE!G11*MGC!$S$45,JNJ!G11*MGC!$S$46,JPM!G11*MGC!$S$47,PFE!G11*MGC!$S$48),0)</f>
        <v>-1.033800410391891E-4</v>
      </c>
      <c r="AI79" s="65"/>
      <c r="AJ79" s="60"/>
      <c r="AL79" s="46" t="s">
        <v>104</v>
      </c>
      <c r="AM79" s="35">
        <f t="shared" si="18"/>
        <v>-5.00000000000049E-6</v>
      </c>
      <c r="AN79" s="59">
        <f>+IFERROR(AVERAGE(AMZN!L12*MGC!$S$41,AAPL!L12*MGC!$S$42,BAC!L11*MGC!$S$43,'C'!L11*MGC!$S$44,GE!L11*MGC!$S$45,JNJ!L11*MGC!$S$46,JPM!L11*MGC!$S$47,PFE!L11*MGC!$S$48),0)</f>
        <v>2.5585314841513188E-5</v>
      </c>
      <c r="AQ79" s="5"/>
      <c r="AU79" s="49"/>
    </row>
    <row r="80" spans="1:47">
      <c r="A80" s="33">
        <v>28</v>
      </c>
      <c r="B80" s="33">
        <v>4</v>
      </c>
      <c r="C80" s="33">
        <v>2010</v>
      </c>
      <c r="D80" s="34">
        <v>1457.28</v>
      </c>
      <c r="E80" s="34">
        <v>1471.02</v>
      </c>
      <c r="F80" s="34">
        <v>1471.02</v>
      </c>
      <c r="G80" s="34">
        <v>1454.75</v>
      </c>
      <c r="I80" s="35">
        <v>-1.01E-2</v>
      </c>
      <c r="J80" s="35"/>
      <c r="M80" s="35"/>
      <c r="AA80" s="46" t="s">
        <v>105</v>
      </c>
      <c r="AB80" s="35">
        <f t="shared" si="17"/>
        <v>-2.7727272727272731E-3</v>
      </c>
      <c r="AC80" s="59">
        <f>+IFERROR(AVERAGE(AMZN!G13*MGC!$S$41,AAPL!G13*MGC!$S$42,BAC!G12*MGC!$S$43,'C'!G12*MGC!$S$44,GE!G12*MGC!$S$45,JNJ!G12*MGC!$S$46,JPM!G12*MGC!$S$47,PFE!G12*MGC!$S$48),0)</f>
        <v>4.6824280920510045E-4</v>
      </c>
      <c r="AI80" s="65"/>
      <c r="AJ80" s="60"/>
      <c r="AL80" s="46" t="s">
        <v>105</v>
      </c>
      <c r="AM80" s="35">
        <f t="shared" si="18"/>
        <v>5.6666666666666649E-4</v>
      </c>
      <c r="AN80" s="59">
        <f>+IFERROR(AVERAGE(AMZN!L13*MGC!$S$41,AAPL!L13*MGC!$S$42,BAC!L12*MGC!$S$43,'C'!L12*MGC!$S$44,GE!L12*MGC!$S$45,JNJ!L12*MGC!$S$46,JPM!L12*MGC!$S$47,PFE!L12*MGC!$S$48),0)</f>
        <v>0</v>
      </c>
      <c r="AQ80" s="5"/>
      <c r="AU80" s="49"/>
    </row>
    <row r="81" spans="1:50">
      <c r="A81" s="33">
        <v>29</v>
      </c>
      <c r="B81" s="33">
        <v>4</v>
      </c>
      <c r="C81" s="33">
        <v>2010</v>
      </c>
      <c r="D81" s="34">
        <v>1470.13</v>
      </c>
      <c r="E81" s="34">
        <v>1458.04</v>
      </c>
      <c r="F81" s="34">
        <v>1470.13</v>
      </c>
      <c r="G81" s="34">
        <v>1458.04</v>
      </c>
      <c r="I81" s="35">
        <v>8.8000000000000005E-3</v>
      </c>
      <c r="J81" s="35"/>
      <c r="M81" s="35"/>
      <c r="AA81" s="46" t="s">
        <v>106</v>
      </c>
      <c r="AB81" s="35">
        <f t="shared" si="17"/>
        <v>-8.1363636363636349E-4</v>
      </c>
      <c r="AC81" s="59">
        <f>+IFERROR(AVERAGE(AMZN!G14*MGC!$S$41,AAPL!G14*MGC!$S$42,BAC!G13*MGC!$S$43,'C'!G13*MGC!$S$44,GE!G13*MGC!$S$45,JNJ!G13*MGC!$S$46,JPM!G13*MGC!$S$47,PFE!G13*MGC!$S$48),0)</f>
        <v>-3.0234268937104774E-6</v>
      </c>
      <c r="AI81" s="65"/>
      <c r="AJ81" s="60"/>
      <c r="AL81" s="46" t="s">
        <v>106</v>
      </c>
      <c r="AM81" s="35">
        <f t="shared" si="18"/>
        <v>1.5727272727272727E-3</v>
      </c>
      <c r="AN81" s="59">
        <f>+IFERROR(AVERAGE(AMZN!L14*MGC!$S$41,AAPL!L14*MGC!$S$42,BAC!L13*MGC!$S$43,'C'!L13*MGC!$S$44,GE!L13*MGC!$S$45,JNJ!L13*MGC!$S$46,JPM!L13*MGC!$S$47,PFE!L13*MGC!$S$48),0)</f>
        <v>0</v>
      </c>
      <c r="AQ81" s="5"/>
      <c r="AU81" s="49"/>
    </row>
    <row r="82" spans="1:50">
      <c r="A82" s="33">
        <v>30</v>
      </c>
      <c r="B82" s="33">
        <v>4</v>
      </c>
      <c r="C82" s="33">
        <v>2010</v>
      </c>
      <c r="D82" s="34">
        <v>1467.26</v>
      </c>
      <c r="E82" s="34">
        <v>1472.61</v>
      </c>
      <c r="F82" s="34">
        <v>1472.61</v>
      </c>
      <c r="G82" s="34">
        <v>1463.93</v>
      </c>
      <c r="I82" s="35">
        <v>-2E-3</v>
      </c>
      <c r="J82" s="35"/>
      <c r="M82" s="35"/>
      <c r="AA82" s="46" t="s">
        <v>107</v>
      </c>
      <c r="AB82" s="35">
        <f t="shared" si="17"/>
        <v>-3.8222222222222221E-3</v>
      </c>
      <c r="AC82" s="59">
        <f>+IFERROR(AVERAGE(AMZN!G15*MGC!$S$41,AAPL!G15*MGC!$S$42,BAC!G14*MGC!$S$43,'C'!G14*MGC!$S$44,GE!G14*MGC!$S$45,JNJ!G14*MGC!$S$46,JPM!G14*MGC!$S$47,PFE!G14*MGC!$S$48),0)</f>
        <v>4.1230989587781006E-4</v>
      </c>
      <c r="AI82" s="5"/>
      <c r="AJ82" s="60"/>
      <c r="AL82" s="46" t="s">
        <v>107</v>
      </c>
      <c r="AM82" s="35">
        <f t="shared" si="18"/>
        <v>-6.7894736842105251E-4</v>
      </c>
      <c r="AN82" s="59">
        <f>+IFERROR(AVERAGE(AMZN!L15*MGC!$S$41,AAPL!L15*MGC!$S$42,BAC!L14*MGC!$S$43,'C'!L14*MGC!$S$44,GE!L14*MGC!$S$45,JNJ!L14*MGC!$S$46,JPM!L14*MGC!$S$47,PFE!L14*MGC!$S$48),0)</f>
        <v>0</v>
      </c>
      <c r="AQ82" s="5"/>
      <c r="AU82" s="49"/>
    </row>
    <row r="83" spans="1:50">
      <c r="A83" s="33">
        <v>3</v>
      </c>
      <c r="B83" s="33">
        <v>5</v>
      </c>
      <c r="C83" s="33">
        <v>2010</v>
      </c>
      <c r="D83" s="34">
        <v>1490.16</v>
      </c>
      <c r="E83" s="34">
        <v>1468.88</v>
      </c>
      <c r="F83" s="34">
        <v>1491.34</v>
      </c>
      <c r="G83" s="34">
        <v>1468.88</v>
      </c>
      <c r="I83" s="35">
        <v>1.5599999999999999E-2</v>
      </c>
      <c r="J83" s="35"/>
      <c r="M83" s="35"/>
      <c r="AA83" s="46" t="s">
        <v>108</v>
      </c>
      <c r="AB83" s="35">
        <f t="shared" si="17"/>
        <v>-2.399999999999999E-4</v>
      </c>
      <c r="AC83" s="59">
        <f>+IFERROR(AVERAGE(AMZN!G16*MGC!$S$41,AAPL!G16*MGC!$S$42,BAC!G15*MGC!$S$43,'C'!G15*MGC!$S$44,GE!G15*MGC!$S$45,JNJ!G15*MGC!$S$46,JPM!G15*MGC!$S$47,PFE!G15*MGC!$S$48),0)</f>
        <v>0</v>
      </c>
      <c r="AI83" s="5"/>
      <c r="AJ83" s="60"/>
      <c r="AL83" s="46" t="s">
        <v>108</v>
      </c>
      <c r="AM83" s="35">
        <f t="shared" si="18"/>
        <v>1.56E-3</v>
      </c>
      <c r="AN83" s="59">
        <f>+IFERROR(AVERAGE(AMZN!L16*MGC!$S$41,AAPL!L16*MGC!$S$42,BAC!L15*MGC!$S$43,'C'!L15*MGC!$S$44,GE!L15*MGC!$S$45,JNJ!L15*MGC!$S$46,JPM!L15*MGC!$S$47,PFE!L15*MGC!$S$48),0)</f>
        <v>0</v>
      </c>
      <c r="AQ83" s="5"/>
      <c r="AU83" s="49"/>
    </row>
    <row r="84" spans="1:50">
      <c r="A84" s="33">
        <v>4</v>
      </c>
      <c r="B84" s="33">
        <v>5</v>
      </c>
      <c r="C84" s="33">
        <v>2010</v>
      </c>
      <c r="D84" s="34">
        <v>1481.63</v>
      </c>
      <c r="E84" s="34">
        <v>1489.19</v>
      </c>
      <c r="F84" s="34">
        <v>1489.19</v>
      </c>
      <c r="G84" s="34">
        <v>1466.08</v>
      </c>
      <c r="I84" s="35">
        <v>-5.7000000000000002E-3</v>
      </c>
      <c r="J84" s="35"/>
      <c r="M84" s="35"/>
      <c r="AA84" s="46"/>
      <c r="AC84" s="61">
        <f>+AVERAGE(AC72:AC83)</f>
        <v>2.5114561666418812E-4</v>
      </c>
      <c r="AI84" s="5"/>
      <c r="AJ84" s="60"/>
      <c r="AL84" s="46"/>
      <c r="AM84" s="5"/>
      <c r="AN84" s="61">
        <f>+AVERAGE(AN72:AN83)</f>
        <v>6.8374160486313264E-5</v>
      </c>
      <c r="AQ84" s="5"/>
      <c r="AU84" s="49"/>
    </row>
    <row r="85" spans="1:50">
      <c r="A85" s="33">
        <v>5</v>
      </c>
      <c r="B85" s="33">
        <v>5</v>
      </c>
      <c r="C85" s="33">
        <v>2010</v>
      </c>
      <c r="D85" s="34">
        <v>1449.52</v>
      </c>
      <c r="E85" s="34">
        <v>1473.06</v>
      </c>
      <c r="F85" s="34">
        <v>1473.06</v>
      </c>
      <c r="G85" s="34">
        <v>1448.63</v>
      </c>
      <c r="I85" s="35">
        <v>-2.1700000000000001E-2</v>
      </c>
      <c r="J85" s="35"/>
      <c r="M85" s="35"/>
      <c r="AA85" s="17" t="s">
        <v>110</v>
      </c>
      <c r="AB85" s="162">
        <f>+_xlfn.COVARIANCE.S(AB72:AB83,AC72:AC83)</f>
        <v>-3.9178997438929311E-7</v>
      </c>
      <c r="AC85" s="162"/>
      <c r="AF85" s="5"/>
      <c r="AG85" s="35"/>
      <c r="AH85" s="65"/>
      <c r="AI85" s="5"/>
      <c r="AJ85" s="49"/>
      <c r="AK85" s="35"/>
      <c r="AL85" s="17" t="s">
        <v>110</v>
      </c>
      <c r="AM85" s="162">
        <f>+_xlfn.COVARIANCE.S(AM72:AM83,AN72:AN83)</f>
        <v>-1.3456926053696728E-7</v>
      </c>
      <c r="AN85" s="162"/>
      <c r="AO85" s="35"/>
      <c r="AP85" s="35"/>
      <c r="AQ85" s="5"/>
      <c r="AR85" s="5"/>
      <c r="AS85" s="35"/>
      <c r="AT85" s="35"/>
      <c r="AU85" s="49"/>
      <c r="AV85" s="5"/>
    </row>
    <row r="86" spans="1:50">
      <c r="A86" s="33">
        <v>6</v>
      </c>
      <c r="B86" s="33">
        <v>5</v>
      </c>
      <c r="C86" s="33">
        <v>2010</v>
      </c>
      <c r="D86" s="34">
        <v>1403.06</v>
      </c>
      <c r="E86" s="34">
        <v>1449.52</v>
      </c>
      <c r="F86" s="34">
        <v>1449.52</v>
      </c>
      <c r="G86" s="34">
        <v>1396.98</v>
      </c>
      <c r="I86" s="35">
        <v>-3.2099999999999997E-2</v>
      </c>
      <c r="J86" s="35"/>
      <c r="M86" s="35"/>
      <c r="AA86" s="50" t="s">
        <v>112</v>
      </c>
      <c r="AB86" s="163">
        <f>IFERROR(CORREL(AB72:AB83,AC72:AC83),0)</f>
        <v>-0.21189947126964356</v>
      </c>
      <c r="AC86" s="163"/>
      <c r="AD86" s="62"/>
      <c r="AE86" s="62"/>
      <c r="AF86" s="51"/>
      <c r="AG86" s="51"/>
      <c r="AH86" s="51"/>
      <c r="AI86" s="51"/>
      <c r="AJ86" s="52"/>
      <c r="AK86" s="5"/>
      <c r="AL86" s="50" t="s">
        <v>112</v>
      </c>
      <c r="AM86" s="163">
        <f>IFERROR(CORREL(AM72:AM83,AN72:AN83),0)</f>
        <v>-0.40894915256349884</v>
      </c>
      <c r="AN86" s="163"/>
      <c r="AO86" s="51"/>
      <c r="AP86" s="51"/>
      <c r="AQ86" s="51"/>
      <c r="AR86" s="51"/>
      <c r="AS86" s="51"/>
      <c r="AT86" s="51"/>
      <c r="AU86" s="52"/>
      <c r="AV86" s="5"/>
      <c r="AW86" s="5"/>
      <c r="AX86" s="3"/>
    </row>
    <row r="87" spans="1:50">
      <c r="A87" s="33">
        <v>7</v>
      </c>
      <c r="B87" s="33">
        <v>5</v>
      </c>
      <c r="C87" s="33">
        <v>2010</v>
      </c>
      <c r="D87" s="34">
        <v>1412.8</v>
      </c>
      <c r="E87" s="34">
        <v>1399.76</v>
      </c>
      <c r="F87" s="34">
        <v>1412.8</v>
      </c>
      <c r="G87" s="34">
        <v>1351.23</v>
      </c>
      <c r="I87" s="35">
        <v>6.8999999999999999E-3</v>
      </c>
      <c r="J87" s="35"/>
      <c r="M87" s="35"/>
      <c r="AI87" s="5"/>
      <c r="AM87" s="5"/>
      <c r="AQ87" s="5"/>
      <c r="AU87" s="5"/>
      <c r="AW87" s="5"/>
      <c r="AX87" s="3"/>
    </row>
    <row r="88" spans="1:50">
      <c r="A88" s="33">
        <v>10</v>
      </c>
      <c r="B88" s="33">
        <v>5</v>
      </c>
      <c r="C88" s="33">
        <v>2010</v>
      </c>
      <c r="D88" s="34">
        <v>1438.18</v>
      </c>
      <c r="E88" s="34">
        <v>1437.44</v>
      </c>
      <c r="F88" s="34">
        <v>1454.98</v>
      </c>
      <c r="G88" s="34">
        <v>1435.52</v>
      </c>
      <c r="I88" s="35">
        <v>1.7999999999999999E-2</v>
      </c>
      <c r="J88" s="35"/>
      <c r="AI88" s="5"/>
      <c r="AM88" s="5"/>
      <c r="AQ88" s="5"/>
      <c r="AU88" s="5"/>
    </row>
    <row r="89" spans="1:50">
      <c r="A89" s="33">
        <v>11</v>
      </c>
      <c r="B89" s="33">
        <v>5</v>
      </c>
      <c r="C89" s="33">
        <v>2010</v>
      </c>
      <c r="D89" s="34">
        <v>1447.07</v>
      </c>
      <c r="E89" s="34">
        <v>1438.1</v>
      </c>
      <c r="F89" s="34">
        <v>1447.07</v>
      </c>
      <c r="G89" s="34">
        <v>1428.92</v>
      </c>
      <c r="I89" s="35">
        <v>6.1999999999999998E-3</v>
      </c>
      <c r="J89" s="35"/>
      <c r="AI89" s="5"/>
      <c r="AM89" s="5"/>
      <c r="AQ89" s="5"/>
      <c r="AU89" s="5"/>
    </row>
    <row r="90" spans="1:50">
      <c r="A90" s="33">
        <v>12</v>
      </c>
      <c r="B90" s="33">
        <v>5</v>
      </c>
      <c r="C90" s="33">
        <v>2010</v>
      </c>
      <c r="D90" s="34">
        <v>1451.06</v>
      </c>
      <c r="E90" s="34">
        <v>1442.73</v>
      </c>
      <c r="F90" s="34">
        <v>1452.88</v>
      </c>
      <c r="G90" s="34">
        <v>1442.54</v>
      </c>
      <c r="I90" s="35">
        <v>2.8E-3</v>
      </c>
      <c r="J90" s="35"/>
      <c r="AI90" s="5"/>
      <c r="AM90" s="5"/>
      <c r="AQ90" s="5"/>
      <c r="AU90" s="5"/>
    </row>
    <row r="91" spans="1:50">
      <c r="A91" s="33">
        <v>13</v>
      </c>
      <c r="B91" s="33">
        <v>5</v>
      </c>
      <c r="C91" s="33">
        <v>2010</v>
      </c>
      <c r="D91" s="34">
        <v>1454.93</v>
      </c>
      <c r="E91" s="34">
        <v>1448.34</v>
      </c>
      <c r="F91" s="34">
        <v>1458.03</v>
      </c>
      <c r="G91" s="34">
        <v>1448.34</v>
      </c>
      <c r="I91" s="35">
        <v>2.7000000000000001E-3</v>
      </c>
      <c r="J91" s="35"/>
      <c r="AI91" s="5"/>
      <c r="AM91" s="5"/>
      <c r="AQ91" s="5"/>
      <c r="AU91" s="5"/>
    </row>
    <row r="92" spans="1:50">
      <c r="A92" s="33">
        <v>14</v>
      </c>
      <c r="B92" s="33">
        <v>5</v>
      </c>
      <c r="C92" s="33">
        <v>2010</v>
      </c>
      <c r="D92" s="34">
        <v>1444.27</v>
      </c>
      <c r="E92" s="34">
        <v>1453.53</v>
      </c>
      <c r="F92" s="34">
        <v>1453.53</v>
      </c>
      <c r="G92" s="34">
        <v>1424.92</v>
      </c>
      <c r="I92" s="35">
        <v>-7.3000000000000001E-3</v>
      </c>
      <c r="J92" s="35"/>
      <c r="AI92" s="5"/>
      <c r="AM92" s="5"/>
      <c r="AQ92" s="5"/>
      <c r="AU92" s="5"/>
    </row>
    <row r="93" spans="1:50">
      <c r="A93" s="33">
        <v>18</v>
      </c>
      <c r="B93" s="33">
        <v>5</v>
      </c>
      <c r="C93" s="33">
        <v>2010</v>
      </c>
      <c r="D93" s="34">
        <v>1424.49</v>
      </c>
      <c r="E93" s="34">
        <v>1444.27</v>
      </c>
      <c r="F93" s="34">
        <v>1445.16</v>
      </c>
      <c r="G93" s="34">
        <v>1424.49</v>
      </c>
      <c r="I93" s="35">
        <v>-1.37E-2</v>
      </c>
      <c r="J93" s="35"/>
      <c r="AI93" s="5"/>
      <c r="AM93" s="5"/>
      <c r="AQ93" s="5"/>
      <c r="AU93" s="5"/>
    </row>
    <row r="94" spans="1:50">
      <c r="A94" s="33">
        <v>19</v>
      </c>
      <c r="B94" s="33">
        <v>5</v>
      </c>
      <c r="C94" s="33">
        <v>2010</v>
      </c>
      <c r="D94" s="34">
        <v>1406.37</v>
      </c>
      <c r="E94" s="34">
        <v>1424.49</v>
      </c>
      <c r="F94" s="34">
        <v>1424.49</v>
      </c>
      <c r="G94" s="34">
        <v>1391.94</v>
      </c>
      <c r="I94" s="35">
        <v>-1.2699999999999999E-2</v>
      </c>
      <c r="J94" s="35"/>
      <c r="AI94" s="5"/>
      <c r="AM94" s="5"/>
      <c r="AQ94" s="5"/>
      <c r="AU94" s="5"/>
    </row>
    <row r="95" spans="1:50">
      <c r="A95" s="33">
        <v>20</v>
      </c>
      <c r="B95" s="33">
        <v>5</v>
      </c>
      <c r="C95" s="33">
        <v>2010</v>
      </c>
      <c r="D95" s="34">
        <v>1386.35</v>
      </c>
      <c r="E95" s="34">
        <v>1405.76</v>
      </c>
      <c r="F95" s="34">
        <v>1405.76</v>
      </c>
      <c r="G95" s="34">
        <v>1375.84</v>
      </c>
      <c r="I95" s="35">
        <v>-1.4200000000000001E-2</v>
      </c>
      <c r="J95" s="35"/>
      <c r="AI95" s="5"/>
      <c r="AM95" s="5"/>
      <c r="AQ95" s="5"/>
      <c r="AU95" s="5"/>
    </row>
    <row r="96" spans="1:50">
      <c r="A96" s="33">
        <v>21</v>
      </c>
      <c r="B96" s="33">
        <v>5</v>
      </c>
      <c r="C96" s="33">
        <v>2010</v>
      </c>
      <c r="D96" s="34">
        <v>1397.39</v>
      </c>
      <c r="E96" s="34">
        <v>1395.99</v>
      </c>
      <c r="F96" s="34">
        <v>1407.92</v>
      </c>
      <c r="G96" s="34">
        <v>1384.52</v>
      </c>
      <c r="I96" s="35">
        <v>8.0000000000000002E-3</v>
      </c>
      <c r="J96" s="35"/>
      <c r="AI96" s="5"/>
      <c r="AM96" s="5"/>
      <c r="AQ96" s="5"/>
      <c r="AU96" s="5"/>
    </row>
    <row r="97" spans="1:50">
      <c r="A97" s="33">
        <v>24</v>
      </c>
      <c r="B97" s="33">
        <v>5</v>
      </c>
      <c r="C97" s="33">
        <v>2010</v>
      </c>
      <c r="D97" s="34">
        <v>1410.93</v>
      </c>
      <c r="E97" s="34">
        <v>1397.39</v>
      </c>
      <c r="F97" s="34">
        <v>1410.93</v>
      </c>
      <c r="G97" s="34">
        <v>1396.1</v>
      </c>
      <c r="I97" s="35">
        <v>9.7000000000000003E-3</v>
      </c>
      <c r="J97" s="35"/>
      <c r="AI97" s="5"/>
      <c r="AM97" s="5"/>
      <c r="AQ97" s="5"/>
      <c r="AU97" s="5"/>
    </row>
    <row r="98" spans="1:50">
      <c r="A98" s="33">
        <v>25</v>
      </c>
      <c r="B98" s="33">
        <v>5</v>
      </c>
      <c r="C98" s="33">
        <v>2010</v>
      </c>
      <c r="D98" s="34">
        <v>1399.25</v>
      </c>
      <c r="E98" s="34">
        <v>1410.93</v>
      </c>
      <c r="F98" s="34">
        <v>1410.93</v>
      </c>
      <c r="G98" s="34">
        <v>1385.58</v>
      </c>
      <c r="I98" s="35">
        <v>-8.3000000000000001E-3</v>
      </c>
      <c r="J98" s="35"/>
      <c r="AI98" s="5"/>
      <c r="AM98" s="5"/>
      <c r="AQ98" s="5"/>
      <c r="AU98" s="5"/>
    </row>
    <row r="99" spans="1:50">
      <c r="A99" s="33">
        <v>26</v>
      </c>
      <c r="B99" s="33">
        <v>5</v>
      </c>
      <c r="C99" s="33">
        <v>2010</v>
      </c>
      <c r="D99" s="34">
        <v>1432.82</v>
      </c>
      <c r="E99" s="34">
        <v>1399.25</v>
      </c>
      <c r="F99" s="34">
        <v>1432.82</v>
      </c>
      <c r="G99" s="34">
        <v>1399.25</v>
      </c>
      <c r="I99" s="35">
        <v>2.4E-2</v>
      </c>
      <c r="J99" s="35"/>
      <c r="AI99" s="5"/>
      <c r="AM99" s="5"/>
      <c r="AQ99" s="5"/>
      <c r="AU99" s="5"/>
    </row>
    <row r="100" spans="1:50">
      <c r="A100" s="33">
        <v>27</v>
      </c>
      <c r="B100" s="33">
        <v>5</v>
      </c>
      <c r="C100" s="33">
        <v>2010</v>
      </c>
      <c r="D100" s="34">
        <v>1428.47</v>
      </c>
      <c r="E100" s="34">
        <v>1432.82</v>
      </c>
      <c r="F100" s="34">
        <v>1437.93</v>
      </c>
      <c r="G100" s="34">
        <v>1428.47</v>
      </c>
      <c r="I100" s="35">
        <v>-3.0000000000000001E-3</v>
      </c>
      <c r="J100" s="35"/>
      <c r="AI100" s="5"/>
      <c r="AM100" s="5"/>
      <c r="AQ100" s="5"/>
      <c r="AU100" s="5"/>
    </row>
    <row r="101" spans="1:50">
      <c r="A101" s="33">
        <v>28</v>
      </c>
      <c r="B101" s="33">
        <v>5</v>
      </c>
      <c r="C101" s="33">
        <v>2010</v>
      </c>
      <c r="D101" s="34">
        <v>1446.48</v>
      </c>
      <c r="E101" s="34">
        <v>1428.47</v>
      </c>
      <c r="F101" s="34">
        <v>1446.48</v>
      </c>
      <c r="G101" s="34">
        <v>1424.32</v>
      </c>
      <c r="I101" s="35">
        <v>1.26E-2</v>
      </c>
      <c r="J101" s="35"/>
      <c r="AI101" s="5"/>
      <c r="AM101" s="5"/>
      <c r="AQ101" s="5"/>
      <c r="AU101" s="5"/>
    </row>
    <row r="102" spans="1:50">
      <c r="A102" s="33">
        <v>31</v>
      </c>
      <c r="B102" s="33">
        <v>5</v>
      </c>
      <c r="C102" s="33">
        <v>2010</v>
      </c>
      <c r="D102" s="34">
        <v>1444.54</v>
      </c>
      <c r="E102" s="34">
        <v>1446.48</v>
      </c>
      <c r="F102" s="34">
        <v>1447.98</v>
      </c>
      <c r="G102" s="34">
        <v>1441.7</v>
      </c>
      <c r="I102" s="35">
        <v>-1.2999999999999999E-3</v>
      </c>
      <c r="J102" s="35"/>
      <c r="AI102" s="5"/>
      <c r="AM102" s="5"/>
      <c r="AQ102" s="5"/>
      <c r="AU102" s="5"/>
    </row>
    <row r="103" spans="1:50">
      <c r="A103" s="33">
        <v>1</v>
      </c>
      <c r="B103" s="33">
        <v>6</v>
      </c>
      <c r="C103" s="33">
        <v>2010</v>
      </c>
      <c r="D103" s="34">
        <v>1447.26</v>
      </c>
      <c r="E103" s="34">
        <v>1444.54</v>
      </c>
      <c r="F103" s="34">
        <v>1452.54</v>
      </c>
      <c r="G103" s="34">
        <v>1442.89</v>
      </c>
      <c r="I103" s="35">
        <v>1.9E-3</v>
      </c>
      <c r="J103" s="3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</row>
    <row r="104" spans="1:50">
      <c r="A104" s="33">
        <v>2</v>
      </c>
      <c r="B104" s="33">
        <v>6</v>
      </c>
      <c r="C104" s="33">
        <v>2010</v>
      </c>
      <c r="D104" s="34">
        <v>1451.91</v>
      </c>
      <c r="E104" s="34">
        <v>1447.26</v>
      </c>
      <c r="F104" s="34">
        <v>1455.28</v>
      </c>
      <c r="G104" s="34">
        <v>1445.67</v>
      </c>
      <c r="I104" s="35">
        <v>3.2000000000000002E-3</v>
      </c>
      <c r="J104" s="3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Q104" s="5"/>
      <c r="AR104" s="5"/>
      <c r="AS104" s="5"/>
      <c r="AT104" s="5"/>
      <c r="AU104" s="5"/>
      <c r="AV104" s="5"/>
      <c r="AW104" s="5"/>
      <c r="AX104" s="3"/>
    </row>
    <row r="105" spans="1:50">
      <c r="A105" s="33">
        <v>3</v>
      </c>
      <c r="B105" s="33">
        <v>6</v>
      </c>
      <c r="C105" s="33">
        <v>2010</v>
      </c>
      <c r="D105" s="34">
        <v>1453.36</v>
      </c>
      <c r="E105" s="34">
        <v>1451.91</v>
      </c>
      <c r="F105" s="34">
        <v>1458.27</v>
      </c>
      <c r="G105" s="34">
        <v>1447.68</v>
      </c>
      <c r="I105" s="35">
        <v>1E-3</v>
      </c>
      <c r="J105" s="35"/>
      <c r="AI105" s="5"/>
      <c r="AM105" s="5"/>
      <c r="AQ105" s="5"/>
      <c r="AR105" s="5"/>
      <c r="AS105" s="5"/>
      <c r="AT105" s="5"/>
      <c r="AU105" s="5"/>
      <c r="AV105" s="5"/>
      <c r="AW105" s="5"/>
      <c r="AX105" s="3"/>
    </row>
    <row r="106" spans="1:50">
      <c r="A106" s="33">
        <v>4</v>
      </c>
      <c r="B106" s="33">
        <v>6</v>
      </c>
      <c r="C106" s="33">
        <v>2010</v>
      </c>
      <c r="D106" s="34">
        <v>1438.3</v>
      </c>
      <c r="E106" s="34">
        <v>1453.36</v>
      </c>
      <c r="F106" s="34">
        <v>1453.36</v>
      </c>
      <c r="G106" s="34">
        <v>1436.7</v>
      </c>
      <c r="I106" s="35">
        <v>-1.04E-2</v>
      </c>
      <c r="J106" s="35"/>
      <c r="AI106" s="5"/>
      <c r="AM106" s="5"/>
      <c r="AQ106" s="5"/>
      <c r="AR106" s="5"/>
      <c r="AS106" s="5"/>
      <c r="AT106" s="5"/>
      <c r="AU106" s="5"/>
      <c r="AV106" s="5"/>
      <c r="AW106" s="5"/>
      <c r="AX106" s="3"/>
    </row>
    <row r="107" spans="1:50">
      <c r="A107" s="33">
        <v>8</v>
      </c>
      <c r="B107" s="33">
        <v>6</v>
      </c>
      <c r="C107" s="33">
        <v>2010</v>
      </c>
      <c r="D107" s="34">
        <v>1433.27</v>
      </c>
      <c r="E107" s="34">
        <v>1438.3</v>
      </c>
      <c r="F107" s="34">
        <v>1438.3</v>
      </c>
      <c r="G107" s="34">
        <v>1430.24</v>
      </c>
      <c r="I107" s="35">
        <v>-3.5000000000000001E-3</v>
      </c>
      <c r="J107" s="35"/>
      <c r="AI107" s="5"/>
      <c r="AM107" s="5"/>
      <c r="AQ107" s="5"/>
      <c r="AR107" s="5"/>
      <c r="AS107" s="5"/>
      <c r="AT107" s="5"/>
      <c r="AU107" s="5"/>
      <c r="AV107" s="5"/>
      <c r="AW107" s="5"/>
      <c r="AX107" s="3"/>
    </row>
    <row r="108" spans="1:50">
      <c r="A108" s="33">
        <v>9</v>
      </c>
      <c r="B108" s="33">
        <v>6</v>
      </c>
      <c r="C108" s="33">
        <v>2010</v>
      </c>
      <c r="D108" s="34">
        <v>1445.53</v>
      </c>
      <c r="E108" s="34">
        <v>1433.27</v>
      </c>
      <c r="F108" s="34">
        <v>1446.74</v>
      </c>
      <c r="G108" s="34">
        <v>1433.27</v>
      </c>
      <c r="I108" s="35">
        <v>8.6E-3</v>
      </c>
      <c r="J108" s="35"/>
      <c r="AI108" s="5"/>
      <c r="AM108" s="5"/>
      <c r="AQ108" s="5"/>
      <c r="AR108" s="5"/>
      <c r="AS108" s="5"/>
      <c r="AT108" s="5"/>
      <c r="AU108" s="5"/>
      <c r="AV108" s="5"/>
      <c r="AW108" s="5"/>
      <c r="AX108" s="3"/>
    </row>
    <row r="109" spans="1:50">
      <c r="A109" s="33">
        <v>10</v>
      </c>
      <c r="B109" s="33">
        <v>6</v>
      </c>
      <c r="C109" s="33">
        <v>2010</v>
      </c>
      <c r="D109" s="34">
        <v>1446.34</v>
      </c>
      <c r="E109" s="34">
        <v>1445.53</v>
      </c>
      <c r="F109" s="34">
        <v>1450.36</v>
      </c>
      <c r="G109" s="34">
        <v>1440.58</v>
      </c>
      <c r="I109" s="35">
        <v>5.9999999999999995E-4</v>
      </c>
      <c r="J109" s="35"/>
      <c r="AI109" s="5"/>
      <c r="AM109" s="5"/>
      <c r="AQ109" s="5"/>
      <c r="AR109" s="5"/>
      <c r="AS109" s="5"/>
      <c r="AT109" s="5"/>
      <c r="AU109" s="5"/>
      <c r="AV109" s="5"/>
      <c r="AW109" s="5"/>
      <c r="AX109" s="3"/>
    </row>
    <row r="110" spans="1:50">
      <c r="A110" s="33">
        <v>11</v>
      </c>
      <c r="B110" s="33">
        <v>6</v>
      </c>
      <c r="C110" s="33">
        <v>2010</v>
      </c>
      <c r="D110" s="34">
        <v>1448.08</v>
      </c>
      <c r="E110" s="34">
        <v>1446.34</v>
      </c>
      <c r="F110" s="34">
        <v>1451.98</v>
      </c>
      <c r="G110" s="34">
        <v>1445.52</v>
      </c>
      <c r="I110" s="35">
        <v>1.1999999999999999E-3</v>
      </c>
      <c r="J110" s="35"/>
      <c r="AI110" s="5"/>
      <c r="AM110" s="5"/>
      <c r="AQ110" s="5"/>
      <c r="AR110" s="5"/>
      <c r="AS110" s="5"/>
      <c r="AT110" s="5"/>
      <c r="AU110" s="5"/>
      <c r="AV110" s="5"/>
      <c r="AW110" s="5"/>
      <c r="AX110" s="3"/>
    </row>
    <row r="111" spans="1:50">
      <c r="A111" s="33">
        <v>15</v>
      </c>
      <c r="B111" s="33">
        <v>6</v>
      </c>
      <c r="C111" s="33">
        <v>2010</v>
      </c>
      <c r="D111" s="34">
        <v>1450.71</v>
      </c>
      <c r="E111" s="34">
        <v>1448.08</v>
      </c>
      <c r="F111" s="34">
        <v>1455.18</v>
      </c>
      <c r="G111" s="34">
        <v>1448.08</v>
      </c>
      <c r="I111" s="35">
        <v>1.8E-3</v>
      </c>
      <c r="J111" s="35"/>
      <c r="AI111" s="5"/>
      <c r="AM111" s="5"/>
      <c r="AQ111" s="5"/>
      <c r="AR111" s="5"/>
      <c r="AS111" s="5"/>
      <c r="AT111" s="5"/>
      <c r="AU111" s="5"/>
      <c r="AV111" s="5"/>
      <c r="AW111" s="5"/>
      <c r="AX111" s="3"/>
    </row>
    <row r="112" spans="1:50">
      <c r="A112" s="33">
        <v>16</v>
      </c>
      <c r="B112" s="33">
        <v>6</v>
      </c>
      <c r="C112" s="33">
        <v>2010</v>
      </c>
      <c r="D112" s="34">
        <v>1461.39</v>
      </c>
      <c r="E112" s="34">
        <v>1450.71</v>
      </c>
      <c r="F112" s="34">
        <v>1461.39</v>
      </c>
      <c r="G112" s="34">
        <v>1450.29</v>
      </c>
      <c r="I112" s="35">
        <v>7.4000000000000003E-3</v>
      </c>
      <c r="J112" s="35"/>
      <c r="AI112" s="5"/>
      <c r="AM112" s="5"/>
      <c r="AQ112" s="5"/>
      <c r="AR112" s="5"/>
      <c r="AS112" s="5"/>
      <c r="AT112" s="5"/>
      <c r="AU112" s="5"/>
      <c r="AV112" s="5"/>
      <c r="AW112" s="5"/>
      <c r="AX112" s="3"/>
    </row>
    <row r="113" spans="1:50">
      <c r="A113" s="33">
        <v>17</v>
      </c>
      <c r="B113" s="33">
        <v>6</v>
      </c>
      <c r="C113" s="33">
        <v>2010</v>
      </c>
      <c r="D113" s="34">
        <v>1460.56</v>
      </c>
      <c r="E113" s="34">
        <v>1461.39</v>
      </c>
      <c r="F113" s="34">
        <v>1463.02</v>
      </c>
      <c r="G113" s="34">
        <v>1457.05</v>
      </c>
      <c r="I113" s="35">
        <v>-5.9999999999999995E-4</v>
      </c>
      <c r="J113" s="35"/>
      <c r="AI113" s="5"/>
      <c r="AM113" s="5"/>
      <c r="AQ113" s="5"/>
      <c r="AR113" s="5"/>
      <c r="AS113" s="5"/>
      <c r="AT113" s="5"/>
      <c r="AU113" s="5"/>
      <c r="AV113" s="5"/>
      <c r="AW113" s="5"/>
      <c r="AX113" s="3"/>
    </row>
    <row r="114" spans="1:50">
      <c r="A114" s="33">
        <v>18</v>
      </c>
      <c r="B114" s="33">
        <v>6</v>
      </c>
      <c r="C114" s="33">
        <v>2010</v>
      </c>
      <c r="D114" s="34">
        <v>1472.41</v>
      </c>
      <c r="E114" s="34">
        <v>1460.56</v>
      </c>
      <c r="F114" s="34">
        <v>1472.41</v>
      </c>
      <c r="G114" s="34">
        <v>1460.56</v>
      </c>
      <c r="I114" s="35">
        <v>8.0999999999999996E-3</v>
      </c>
      <c r="J114" s="35"/>
      <c r="AI114" s="5"/>
      <c r="AM114" s="5"/>
      <c r="AQ114" s="5"/>
      <c r="AR114" s="5"/>
      <c r="AS114" s="5"/>
      <c r="AT114" s="5"/>
      <c r="AU114" s="5"/>
      <c r="AV114" s="5"/>
      <c r="AW114" s="5"/>
      <c r="AX114" s="3"/>
    </row>
    <row r="115" spans="1:50">
      <c r="A115" s="33">
        <v>21</v>
      </c>
      <c r="B115" s="33">
        <v>6</v>
      </c>
      <c r="C115" s="33">
        <v>2010</v>
      </c>
      <c r="D115" s="34">
        <v>1466.78</v>
      </c>
      <c r="E115" s="34">
        <v>1472.41</v>
      </c>
      <c r="F115" s="34">
        <v>1478.42</v>
      </c>
      <c r="G115" s="34">
        <v>1466.78</v>
      </c>
      <c r="I115" s="35">
        <v>-3.8E-3</v>
      </c>
      <c r="J115" s="35"/>
      <c r="AI115" s="5"/>
      <c r="AM115" s="5"/>
      <c r="AQ115" s="5"/>
      <c r="AR115" s="5"/>
      <c r="AS115" s="5"/>
      <c r="AT115" s="5"/>
      <c r="AU115" s="5"/>
      <c r="AV115" s="5"/>
      <c r="AW115" s="5"/>
      <c r="AX115" s="3"/>
    </row>
    <row r="116" spans="1:50">
      <c r="A116" s="33">
        <v>22</v>
      </c>
      <c r="B116" s="33">
        <v>6</v>
      </c>
      <c r="C116" s="33">
        <v>2010</v>
      </c>
      <c r="D116" s="34">
        <v>1467.67</v>
      </c>
      <c r="E116" s="34">
        <v>1466.78</v>
      </c>
      <c r="F116" s="34">
        <v>1470.49</v>
      </c>
      <c r="G116" s="34">
        <v>1464.53</v>
      </c>
      <c r="I116" s="35">
        <v>5.9999999999999995E-4</v>
      </c>
      <c r="J116" s="35"/>
      <c r="AI116" s="5"/>
      <c r="AM116" s="5"/>
      <c r="AQ116" s="5"/>
      <c r="AR116" s="5"/>
      <c r="AS116" s="5"/>
      <c r="AT116" s="5"/>
      <c r="AU116" s="5"/>
      <c r="AV116" s="5"/>
      <c r="AW116" s="5"/>
      <c r="AX116" s="3"/>
    </row>
    <row r="117" spans="1:50">
      <c r="A117" s="33">
        <v>23</v>
      </c>
      <c r="B117" s="33">
        <v>6</v>
      </c>
      <c r="C117" s="33">
        <v>2010</v>
      </c>
      <c r="D117" s="34">
        <v>1471.95</v>
      </c>
      <c r="E117" s="34">
        <v>1467.67</v>
      </c>
      <c r="F117" s="34">
        <v>1471.95</v>
      </c>
      <c r="G117" s="34">
        <v>1460.97</v>
      </c>
      <c r="I117" s="35">
        <v>2.8999999999999998E-3</v>
      </c>
      <c r="J117" s="35"/>
      <c r="AI117" s="5"/>
      <c r="AM117" s="5"/>
      <c r="AQ117" s="5"/>
      <c r="AR117" s="5"/>
      <c r="AS117" s="5"/>
      <c r="AT117" s="5"/>
      <c r="AU117" s="5"/>
      <c r="AV117" s="5"/>
      <c r="AW117" s="5"/>
      <c r="AX117" s="3"/>
    </row>
    <row r="118" spans="1:50">
      <c r="A118" s="33">
        <v>24</v>
      </c>
      <c r="B118" s="33">
        <v>6</v>
      </c>
      <c r="C118" s="33">
        <v>2010</v>
      </c>
      <c r="D118" s="34">
        <v>1468.73</v>
      </c>
      <c r="E118" s="34">
        <v>1468.87</v>
      </c>
      <c r="F118" s="34">
        <v>1469.34</v>
      </c>
      <c r="G118" s="34">
        <v>1461.11</v>
      </c>
      <c r="I118" s="35">
        <v>-2.2000000000000001E-3</v>
      </c>
      <c r="J118" s="35"/>
      <c r="AI118" s="5"/>
      <c r="AM118" s="5"/>
      <c r="AQ118" s="5"/>
      <c r="AR118" s="5"/>
      <c r="AS118" s="5"/>
      <c r="AT118" s="5"/>
      <c r="AU118" s="5"/>
      <c r="AV118" s="5"/>
      <c r="AW118" s="5"/>
      <c r="AX118" s="3"/>
    </row>
    <row r="119" spans="1:50">
      <c r="A119" s="33">
        <v>25</v>
      </c>
      <c r="B119" s="33">
        <v>6</v>
      </c>
      <c r="C119" s="33">
        <v>2010</v>
      </c>
      <c r="D119" s="34">
        <v>1475.04</v>
      </c>
      <c r="E119" s="34">
        <v>1471.95</v>
      </c>
      <c r="F119" s="34">
        <v>1475.22</v>
      </c>
      <c r="G119" s="34">
        <v>1461.11</v>
      </c>
      <c r="I119" s="35">
        <v>4.3E-3</v>
      </c>
      <c r="J119" s="35"/>
      <c r="AI119" s="5"/>
      <c r="AM119" s="5"/>
      <c r="AQ119" s="5"/>
      <c r="AR119" s="5"/>
      <c r="AS119" s="5"/>
      <c r="AT119" s="5"/>
      <c r="AU119" s="5"/>
      <c r="AV119" s="5"/>
      <c r="AW119" s="5"/>
      <c r="AX119" s="3"/>
    </row>
    <row r="120" spans="1:50">
      <c r="A120" s="33">
        <v>28</v>
      </c>
      <c r="B120" s="33">
        <v>6</v>
      </c>
      <c r="C120" s="33">
        <v>2010</v>
      </c>
      <c r="D120" s="34">
        <v>1472.02</v>
      </c>
      <c r="E120" s="34">
        <v>1475.04</v>
      </c>
      <c r="F120" s="34">
        <v>1475.48</v>
      </c>
      <c r="G120" s="34">
        <v>1466.11</v>
      </c>
      <c r="I120" s="35">
        <v>-2E-3</v>
      </c>
      <c r="J120" s="35"/>
      <c r="AI120" s="5"/>
      <c r="AM120" s="5"/>
      <c r="AQ120" s="5"/>
      <c r="AR120" s="5"/>
      <c r="AS120" s="5"/>
      <c r="AT120" s="5"/>
      <c r="AU120" s="5"/>
      <c r="AV120" s="5"/>
      <c r="AW120" s="5"/>
      <c r="AX120" s="3"/>
    </row>
    <row r="121" spans="1:50">
      <c r="A121" s="33">
        <v>29</v>
      </c>
      <c r="B121" s="33">
        <v>6</v>
      </c>
      <c r="C121" s="33">
        <v>2010</v>
      </c>
      <c r="D121" s="34">
        <v>1453.6</v>
      </c>
      <c r="E121" s="34">
        <v>1472.02</v>
      </c>
      <c r="F121" s="34">
        <v>1472.02</v>
      </c>
      <c r="G121" s="34">
        <v>1453.57</v>
      </c>
      <c r="I121" s="35">
        <v>-1.2500000000000001E-2</v>
      </c>
      <c r="J121" s="3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3"/>
    </row>
    <row r="122" spans="1:50">
      <c r="A122" s="33">
        <v>30</v>
      </c>
      <c r="B122" s="33">
        <v>6</v>
      </c>
      <c r="C122" s="33">
        <v>2010</v>
      </c>
      <c r="D122" s="34">
        <v>1466.78</v>
      </c>
      <c r="E122" s="34">
        <v>1453.6</v>
      </c>
      <c r="F122" s="34">
        <v>1466.78</v>
      </c>
      <c r="G122" s="34">
        <v>1452.51</v>
      </c>
      <c r="I122" s="35">
        <v>9.1000000000000004E-3</v>
      </c>
      <c r="J122" s="35"/>
      <c r="AW122" s="5"/>
      <c r="AX122" s="3"/>
    </row>
    <row r="123" spans="1:50">
      <c r="A123" s="33">
        <v>1</v>
      </c>
      <c r="B123" s="33">
        <v>7</v>
      </c>
      <c r="C123" s="33">
        <v>2010</v>
      </c>
      <c r="D123" s="34">
        <v>1459.01</v>
      </c>
      <c r="E123" s="34">
        <v>1466.78</v>
      </c>
      <c r="F123" s="34">
        <v>1466.78</v>
      </c>
      <c r="G123" s="34">
        <v>1450</v>
      </c>
      <c r="I123" s="35">
        <v>-5.3E-3</v>
      </c>
      <c r="J123" s="35"/>
    </row>
    <row r="124" spans="1:50">
      <c r="A124" s="33">
        <v>2</v>
      </c>
      <c r="B124" s="33">
        <v>7</v>
      </c>
      <c r="C124" s="33">
        <v>2010</v>
      </c>
      <c r="D124" s="34">
        <v>1455.04</v>
      </c>
      <c r="E124" s="34">
        <v>1458.76</v>
      </c>
      <c r="F124" s="34">
        <v>1459.51</v>
      </c>
      <c r="G124" s="34">
        <v>1451.01</v>
      </c>
      <c r="I124" s="35">
        <v>-2.7000000000000001E-3</v>
      </c>
      <c r="J124" s="35"/>
    </row>
    <row r="125" spans="1:50">
      <c r="A125" s="33">
        <v>6</v>
      </c>
      <c r="B125" s="33">
        <v>7</v>
      </c>
      <c r="C125" s="33">
        <v>2010</v>
      </c>
      <c r="D125" s="34">
        <v>1463.82</v>
      </c>
      <c r="E125" s="34">
        <v>1458.81</v>
      </c>
      <c r="F125" s="34">
        <v>1466.39</v>
      </c>
      <c r="G125" s="34">
        <v>1457.09</v>
      </c>
      <c r="I125" s="35">
        <v>6.0000000000000001E-3</v>
      </c>
      <c r="J125" s="35"/>
    </row>
    <row r="126" spans="1:50">
      <c r="A126" s="33">
        <v>7</v>
      </c>
      <c r="B126" s="33">
        <v>7</v>
      </c>
      <c r="C126" s="33">
        <v>2010</v>
      </c>
      <c r="D126" s="34">
        <v>1462.31</v>
      </c>
      <c r="E126" s="34">
        <v>1466.53</v>
      </c>
      <c r="F126" s="34">
        <v>1467.57</v>
      </c>
      <c r="G126" s="34">
        <v>1460.42</v>
      </c>
      <c r="I126" s="35">
        <v>-1E-3</v>
      </c>
      <c r="J126" s="35"/>
    </row>
    <row r="127" spans="1:50">
      <c r="A127" s="33">
        <v>8</v>
      </c>
      <c r="B127" s="33">
        <v>7</v>
      </c>
      <c r="C127" s="33">
        <v>2010</v>
      </c>
      <c r="D127" s="34">
        <v>1474.59</v>
      </c>
      <c r="E127" s="34">
        <v>1472.97</v>
      </c>
      <c r="F127" s="34">
        <v>1475.66</v>
      </c>
      <c r="G127" s="34">
        <v>1471.11</v>
      </c>
      <c r="I127" s="35">
        <v>8.3999999999999995E-3</v>
      </c>
      <c r="J127" s="35"/>
    </row>
    <row r="128" spans="1:50">
      <c r="A128" s="33">
        <v>9</v>
      </c>
      <c r="B128" s="33">
        <v>7</v>
      </c>
      <c r="C128" s="33">
        <v>2010</v>
      </c>
      <c r="D128" s="34">
        <v>1478.49</v>
      </c>
      <c r="E128" s="34">
        <v>1480.33</v>
      </c>
      <c r="F128" s="34">
        <v>1491.18</v>
      </c>
      <c r="G128" s="34">
        <v>1477.61</v>
      </c>
      <c r="I128" s="35">
        <v>2.5999999999999999E-3</v>
      </c>
      <c r="J128" s="35"/>
    </row>
    <row r="129" spans="1:10">
      <c r="A129" s="33">
        <v>12</v>
      </c>
      <c r="B129" s="33">
        <v>7</v>
      </c>
      <c r="C129" s="33">
        <v>2010</v>
      </c>
      <c r="D129" s="34">
        <v>1496.79</v>
      </c>
      <c r="E129" s="34">
        <v>1487.46</v>
      </c>
      <c r="F129" s="34">
        <v>1496.79</v>
      </c>
      <c r="G129" s="34">
        <v>1485.6</v>
      </c>
      <c r="I129" s="35">
        <v>1.24E-2</v>
      </c>
      <c r="J129" s="35"/>
    </row>
    <row r="130" spans="1:10">
      <c r="A130" s="33">
        <v>13</v>
      </c>
      <c r="B130" s="33">
        <v>7</v>
      </c>
      <c r="C130" s="33">
        <v>2010</v>
      </c>
      <c r="D130" s="34">
        <v>1507.16</v>
      </c>
      <c r="E130" s="34">
        <v>1499.28</v>
      </c>
      <c r="F130" s="34">
        <v>1510.71</v>
      </c>
      <c r="G130" s="34">
        <v>1499.28</v>
      </c>
      <c r="I130" s="35">
        <v>6.8999999999999999E-3</v>
      </c>
      <c r="J130" s="35"/>
    </row>
    <row r="131" spans="1:10">
      <c r="A131" s="33">
        <v>14</v>
      </c>
      <c r="B131" s="33">
        <v>7</v>
      </c>
      <c r="C131" s="33">
        <v>2010</v>
      </c>
      <c r="D131" s="34">
        <v>1521.17</v>
      </c>
      <c r="E131" s="34">
        <v>1507.68</v>
      </c>
      <c r="F131" s="34">
        <v>1522.54</v>
      </c>
      <c r="G131" s="34">
        <v>1503.18</v>
      </c>
      <c r="I131" s="35">
        <v>9.2999999999999992E-3</v>
      </c>
      <c r="J131" s="35"/>
    </row>
    <row r="132" spans="1:10">
      <c r="A132" s="33">
        <v>15</v>
      </c>
      <c r="B132" s="33">
        <v>7</v>
      </c>
      <c r="C132" s="33">
        <v>2010</v>
      </c>
      <c r="D132" s="34">
        <v>1532.45</v>
      </c>
      <c r="E132" s="34">
        <v>1521.21</v>
      </c>
      <c r="F132" s="34">
        <v>1533.82</v>
      </c>
      <c r="G132" s="34">
        <v>1514.66</v>
      </c>
      <c r="I132" s="35">
        <v>7.4000000000000003E-3</v>
      </c>
      <c r="J132" s="35"/>
    </row>
    <row r="133" spans="1:10">
      <c r="A133" s="33">
        <v>16</v>
      </c>
      <c r="B133" s="33">
        <v>7</v>
      </c>
      <c r="C133" s="33">
        <v>2010</v>
      </c>
      <c r="D133" s="34">
        <v>1526.67</v>
      </c>
      <c r="E133" s="34">
        <v>1531.63</v>
      </c>
      <c r="F133" s="34">
        <v>1533.72</v>
      </c>
      <c r="G133" s="34">
        <v>1524.33</v>
      </c>
      <c r="I133" s="35">
        <v>-3.8E-3</v>
      </c>
      <c r="J133" s="35"/>
    </row>
    <row r="134" spans="1:10">
      <c r="A134" s="33">
        <v>19</v>
      </c>
      <c r="B134" s="33">
        <v>7</v>
      </c>
      <c r="C134" s="33">
        <v>2010</v>
      </c>
      <c r="D134" s="34">
        <v>1528.75</v>
      </c>
      <c r="E134" s="34">
        <v>1528.75</v>
      </c>
      <c r="F134" s="34">
        <v>1528.75</v>
      </c>
      <c r="G134" s="34">
        <v>1523.73</v>
      </c>
      <c r="I134" s="35">
        <v>1.4E-3</v>
      </c>
      <c r="J134" s="35"/>
    </row>
    <row r="135" spans="1:10">
      <c r="A135" s="33">
        <v>21</v>
      </c>
      <c r="B135" s="33">
        <v>7</v>
      </c>
      <c r="C135" s="33">
        <v>2010</v>
      </c>
      <c r="D135" s="34">
        <v>1565.5</v>
      </c>
      <c r="E135" s="34">
        <v>1534.79</v>
      </c>
      <c r="F135" s="34">
        <v>1565.5</v>
      </c>
      <c r="G135" s="34">
        <v>1534.43</v>
      </c>
      <c r="I135" s="35">
        <v>2.4E-2</v>
      </c>
      <c r="J135" s="35"/>
    </row>
    <row r="136" spans="1:10">
      <c r="A136" s="33">
        <v>22</v>
      </c>
      <c r="B136" s="33">
        <v>7</v>
      </c>
      <c r="C136" s="33">
        <v>2010</v>
      </c>
      <c r="D136" s="34">
        <v>1566.33</v>
      </c>
      <c r="E136" s="34">
        <v>1565.5</v>
      </c>
      <c r="F136" s="34">
        <v>1575.08</v>
      </c>
      <c r="G136" s="34">
        <v>1560.35</v>
      </c>
      <c r="I136" s="35">
        <v>5.0000000000000001E-4</v>
      </c>
      <c r="J136" s="35"/>
    </row>
    <row r="137" spans="1:10">
      <c r="A137" s="33">
        <v>23</v>
      </c>
      <c r="B137" s="33">
        <v>7</v>
      </c>
      <c r="C137" s="33">
        <v>2010</v>
      </c>
      <c r="D137" s="34">
        <v>1569.86</v>
      </c>
      <c r="E137" s="34">
        <v>1568.85</v>
      </c>
      <c r="F137" s="34">
        <v>1574.31</v>
      </c>
      <c r="G137" s="34">
        <v>1567.85</v>
      </c>
      <c r="I137" s="35">
        <v>2.3E-3</v>
      </c>
      <c r="J137" s="35"/>
    </row>
    <row r="138" spans="1:10">
      <c r="A138" s="33">
        <v>26</v>
      </c>
      <c r="B138" s="33">
        <v>7</v>
      </c>
      <c r="C138" s="33">
        <v>2010</v>
      </c>
      <c r="D138" s="34">
        <v>1596.49</v>
      </c>
      <c r="E138" s="34">
        <v>1570.76</v>
      </c>
      <c r="F138" s="34">
        <v>1596.49</v>
      </c>
      <c r="G138" s="34">
        <v>1570.76</v>
      </c>
      <c r="I138" s="35">
        <v>1.7000000000000001E-2</v>
      </c>
      <c r="J138" s="35"/>
    </row>
    <row r="139" spans="1:10">
      <c r="A139" s="33">
        <v>27</v>
      </c>
      <c r="B139" s="33">
        <v>7</v>
      </c>
      <c r="C139" s="33">
        <v>2010</v>
      </c>
      <c r="D139" s="34">
        <v>1602.61</v>
      </c>
      <c r="E139" s="34">
        <v>1596.49</v>
      </c>
      <c r="F139" s="34">
        <v>1604.21</v>
      </c>
      <c r="G139" s="34">
        <v>1595.41</v>
      </c>
      <c r="I139" s="35">
        <v>3.8E-3</v>
      </c>
      <c r="J139" s="35"/>
    </row>
    <row r="140" spans="1:10">
      <c r="A140" s="33">
        <v>28</v>
      </c>
      <c r="B140" s="33">
        <v>7</v>
      </c>
      <c r="C140" s="33">
        <v>2010</v>
      </c>
      <c r="D140" s="34">
        <v>1591.33</v>
      </c>
      <c r="E140" s="34">
        <v>1602.16</v>
      </c>
      <c r="F140" s="34">
        <v>1602.68</v>
      </c>
      <c r="G140" s="34">
        <v>1584.63</v>
      </c>
      <c r="I140" s="35">
        <v>-7.0000000000000001E-3</v>
      </c>
      <c r="J140" s="35"/>
    </row>
    <row r="141" spans="1:10">
      <c r="A141" s="33">
        <v>29</v>
      </c>
      <c r="B141" s="33">
        <v>7</v>
      </c>
      <c r="C141" s="33">
        <v>2010</v>
      </c>
      <c r="D141" s="34">
        <v>1562.05</v>
      </c>
      <c r="E141" s="34">
        <v>1591.33</v>
      </c>
      <c r="F141" s="34">
        <v>1593.97</v>
      </c>
      <c r="G141" s="34">
        <v>1556.28</v>
      </c>
      <c r="I141" s="35">
        <v>-1.84E-2</v>
      </c>
      <c r="J141" s="35"/>
    </row>
    <row r="142" spans="1:10">
      <c r="A142" s="33">
        <v>30</v>
      </c>
      <c r="B142" s="33">
        <v>7</v>
      </c>
      <c r="C142" s="33">
        <v>2010</v>
      </c>
      <c r="D142" s="34">
        <v>1571.62</v>
      </c>
      <c r="E142" s="34">
        <v>1559.79</v>
      </c>
      <c r="F142" s="34">
        <v>1573.38</v>
      </c>
      <c r="G142" s="34">
        <v>1559.79</v>
      </c>
      <c r="I142" s="35">
        <v>6.1000000000000004E-3</v>
      </c>
      <c r="J142" s="35"/>
    </row>
    <row r="143" spans="1:10">
      <c r="A143" s="33">
        <v>2</v>
      </c>
      <c r="B143" s="33">
        <v>8</v>
      </c>
      <c r="C143" s="33">
        <v>2010</v>
      </c>
      <c r="D143" s="34">
        <v>1575.01</v>
      </c>
      <c r="E143" s="34">
        <v>1576.87</v>
      </c>
      <c r="F143" s="34">
        <v>1586.53</v>
      </c>
      <c r="G143" s="34">
        <v>1570.38</v>
      </c>
      <c r="I143" s="35">
        <v>2.2000000000000001E-3</v>
      </c>
      <c r="J143" s="35"/>
    </row>
    <row r="144" spans="1:10">
      <c r="A144" s="33">
        <v>3</v>
      </c>
      <c r="B144" s="33">
        <v>8</v>
      </c>
      <c r="C144" s="33">
        <v>2010</v>
      </c>
      <c r="D144" s="34">
        <v>1586.92</v>
      </c>
      <c r="E144" s="34">
        <v>1581.24</v>
      </c>
      <c r="F144" s="34">
        <v>1586.92</v>
      </c>
      <c r="G144" s="34">
        <v>1575.21</v>
      </c>
      <c r="I144" s="35">
        <v>7.6E-3</v>
      </c>
      <c r="J144" s="35"/>
    </row>
    <row r="145" spans="1:10">
      <c r="A145" s="33">
        <v>4</v>
      </c>
      <c r="B145" s="33">
        <v>8</v>
      </c>
      <c r="C145" s="33">
        <v>2010</v>
      </c>
      <c r="D145" s="34">
        <v>1595.44</v>
      </c>
      <c r="E145" s="34">
        <v>1586.92</v>
      </c>
      <c r="F145" s="34">
        <v>1595.44</v>
      </c>
      <c r="G145" s="34">
        <v>1583.88</v>
      </c>
      <c r="I145" s="35">
        <v>5.4000000000000003E-3</v>
      </c>
      <c r="J145" s="35"/>
    </row>
    <row r="146" spans="1:10">
      <c r="A146" s="33">
        <v>5</v>
      </c>
      <c r="B146" s="33">
        <v>8</v>
      </c>
      <c r="C146" s="33">
        <v>2010</v>
      </c>
      <c r="D146" s="34">
        <v>1601.01</v>
      </c>
      <c r="E146" s="34">
        <v>1587.06</v>
      </c>
      <c r="F146" s="34">
        <v>1601.01</v>
      </c>
      <c r="G146" s="34">
        <v>1584.19</v>
      </c>
      <c r="I146" s="35">
        <v>3.5000000000000001E-3</v>
      </c>
      <c r="J146" s="35"/>
    </row>
    <row r="147" spans="1:10">
      <c r="A147" s="33">
        <v>6</v>
      </c>
      <c r="B147" s="33">
        <v>8</v>
      </c>
      <c r="C147" s="33">
        <v>2010</v>
      </c>
      <c r="D147" s="34">
        <v>1580.41</v>
      </c>
      <c r="E147" s="34">
        <v>1601.47</v>
      </c>
      <c r="F147" s="34">
        <v>1601.47</v>
      </c>
      <c r="G147" s="34">
        <v>1580.77</v>
      </c>
      <c r="I147" s="35">
        <v>-1.29E-2</v>
      </c>
      <c r="J147" s="35"/>
    </row>
    <row r="148" spans="1:10">
      <c r="A148" s="33">
        <v>9</v>
      </c>
      <c r="B148" s="33">
        <v>8</v>
      </c>
      <c r="C148" s="33">
        <v>2010</v>
      </c>
      <c r="D148" s="34">
        <v>1582.51</v>
      </c>
      <c r="E148" s="34">
        <v>1584.04</v>
      </c>
      <c r="F148" s="34">
        <v>1590.71</v>
      </c>
      <c r="G148" s="34">
        <v>1579.7</v>
      </c>
      <c r="I148" s="35">
        <v>1.2999999999999999E-3</v>
      </c>
      <c r="J148" s="35"/>
    </row>
    <row r="149" spans="1:10">
      <c r="A149" s="33">
        <v>10</v>
      </c>
      <c r="B149" s="33">
        <v>8</v>
      </c>
      <c r="C149" s="33">
        <v>2010</v>
      </c>
      <c r="D149" s="34">
        <v>1577.34</v>
      </c>
      <c r="E149" s="34">
        <v>1582.51</v>
      </c>
      <c r="F149" s="34">
        <v>1582.51</v>
      </c>
      <c r="G149" s="34">
        <v>1571.63</v>
      </c>
      <c r="I149" s="35">
        <v>-3.3E-3</v>
      </c>
      <c r="J149" s="35"/>
    </row>
    <row r="150" spans="1:10">
      <c r="A150" s="33">
        <v>11</v>
      </c>
      <c r="B150" s="33">
        <v>8</v>
      </c>
      <c r="C150" s="33">
        <v>2010</v>
      </c>
      <c r="D150" s="34">
        <v>1558.12</v>
      </c>
      <c r="E150" s="34">
        <v>1572.73</v>
      </c>
      <c r="F150" s="34">
        <v>1572.73</v>
      </c>
      <c r="G150" s="34">
        <v>1556.16</v>
      </c>
      <c r="I150" s="35">
        <v>-1.2200000000000001E-2</v>
      </c>
      <c r="J150" s="35"/>
    </row>
    <row r="151" spans="1:10">
      <c r="A151" s="33">
        <v>12</v>
      </c>
      <c r="B151" s="33">
        <v>8</v>
      </c>
      <c r="C151" s="33">
        <v>2010</v>
      </c>
      <c r="D151" s="34">
        <v>1557.42</v>
      </c>
      <c r="E151" s="34">
        <v>1560.22</v>
      </c>
      <c r="F151" s="34">
        <v>1560.22</v>
      </c>
      <c r="G151" s="34">
        <v>1548.36</v>
      </c>
      <c r="I151" s="35">
        <v>-4.0000000000000002E-4</v>
      </c>
      <c r="J151" s="35"/>
    </row>
    <row r="152" spans="1:10">
      <c r="A152" s="33">
        <v>13</v>
      </c>
      <c r="B152" s="33">
        <v>8</v>
      </c>
      <c r="C152" s="33">
        <v>2010</v>
      </c>
      <c r="D152" s="34">
        <v>1567.78</v>
      </c>
      <c r="E152" s="34">
        <v>1558.25</v>
      </c>
      <c r="F152" s="34">
        <v>1568.7</v>
      </c>
      <c r="G152" s="34">
        <v>1557.83</v>
      </c>
      <c r="I152" s="35">
        <v>6.7000000000000002E-3</v>
      </c>
      <c r="J152" s="35"/>
    </row>
    <row r="153" spans="1:10">
      <c r="A153" s="33">
        <v>17</v>
      </c>
      <c r="B153" s="33">
        <v>8</v>
      </c>
      <c r="C153" s="33">
        <v>2010</v>
      </c>
      <c r="D153" s="34">
        <v>1575.02</v>
      </c>
      <c r="E153" s="34">
        <v>1572.72</v>
      </c>
      <c r="F153" s="34">
        <v>1577.95</v>
      </c>
      <c r="G153" s="34">
        <v>1571.04</v>
      </c>
      <c r="I153" s="35">
        <v>4.5999999999999999E-3</v>
      </c>
      <c r="J153" s="35"/>
    </row>
    <row r="154" spans="1:10">
      <c r="A154" s="33">
        <v>18</v>
      </c>
      <c r="B154" s="33">
        <v>8</v>
      </c>
      <c r="C154" s="33">
        <v>2010</v>
      </c>
      <c r="D154" s="34">
        <v>1581.48</v>
      </c>
      <c r="E154" s="34">
        <v>1575.01</v>
      </c>
      <c r="F154" s="34">
        <v>1581.48</v>
      </c>
      <c r="G154" s="34">
        <v>1569.03</v>
      </c>
      <c r="I154" s="35">
        <v>4.1000000000000003E-3</v>
      </c>
      <c r="J154" s="35"/>
    </row>
    <row r="155" spans="1:10">
      <c r="A155" s="33">
        <v>19</v>
      </c>
      <c r="B155" s="33">
        <v>8</v>
      </c>
      <c r="C155" s="33">
        <v>2010</v>
      </c>
      <c r="D155" s="34">
        <v>1586.73</v>
      </c>
      <c r="E155" s="34">
        <v>1580.94</v>
      </c>
      <c r="F155" s="34">
        <v>1586.73</v>
      </c>
      <c r="G155" s="34">
        <v>1576.13</v>
      </c>
      <c r="I155" s="35">
        <v>3.3E-3</v>
      </c>
      <c r="J155" s="35"/>
    </row>
    <row r="156" spans="1:10">
      <c r="A156" s="33">
        <v>20</v>
      </c>
      <c r="B156" s="33">
        <v>8</v>
      </c>
      <c r="C156" s="33">
        <v>2010</v>
      </c>
      <c r="D156" s="34">
        <v>1585.6</v>
      </c>
      <c r="E156" s="34">
        <v>1586.15</v>
      </c>
      <c r="F156" s="34">
        <v>1586.15</v>
      </c>
      <c r="G156" s="34">
        <v>1579.98</v>
      </c>
      <c r="I156" s="35">
        <v>-6.9999999999999999E-4</v>
      </c>
      <c r="J156" s="35"/>
    </row>
    <row r="157" spans="1:10">
      <c r="A157" s="33">
        <v>23</v>
      </c>
      <c r="B157" s="33">
        <v>8</v>
      </c>
      <c r="C157" s="33">
        <v>2010</v>
      </c>
      <c r="D157" s="34">
        <v>1606.82</v>
      </c>
      <c r="E157" s="34">
        <v>1595</v>
      </c>
      <c r="F157" s="34">
        <v>1606.82</v>
      </c>
      <c r="G157" s="34">
        <v>1589.38</v>
      </c>
      <c r="I157" s="35">
        <v>1.34E-2</v>
      </c>
      <c r="J157" s="35"/>
    </row>
    <row r="158" spans="1:10">
      <c r="A158" s="33">
        <v>24</v>
      </c>
      <c r="B158" s="33">
        <v>8</v>
      </c>
      <c r="C158" s="33">
        <v>2010</v>
      </c>
      <c r="D158" s="34">
        <v>1605.58</v>
      </c>
      <c r="E158" s="34">
        <v>1601.98</v>
      </c>
      <c r="F158" s="34">
        <v>1607.31</v>
      </c>
      <c r="G158" s="34">
        <v>1589.75</v>
      </c>
      <c r="I158" s="35">
        <v>-8.0000000000000004E-4</v>
      </c>
      <c r="J158" s="35"/>
    </row>
    <row r="159" spans="1:10">
      <c r="A159" s="33">
        <v>25</v>
      </c>
      <c r="B159" s="33">
        <v>8</v>
      </c>
      <c r="C159" s="33">
        <v>2010</v>
      </c>
      <c r="D159" s="34">
        <v>1602.95</v>
      </c>
      <c r="E159" s="34">
        <v>1605.58</v>
      </c>
      <c r="F159" s="34">
        <v>1608.57</v>
      </c>
      <c r="G159" s="34">
        <v>1600.99</v>
      </c>
      <c r="I159" s="35">
        <v>-1.6000000000000001E-3</v>
      </c>
      <c r="J159" s="35"/>
    </row>
    <row r="160" spans="1:10">
      <c r="A160" s="33">
        <v>26</v>
      </c>
      <c r="B160" s="33">
        <v>8</v>
      </c>
      <c r="C160" s="33">
        <v>2010</v>
      </c>
      <c r="D160" s="34">
        <v>1616.93</v>
      </c>
      <c r="E160" s="34">
        <v>1602.97</v>
      </c>
      <c r="F160" s="34">
        <v>1619.71</v>
      </c>
      <c r="G160" s="34">
        <v>1602.97</v>
      </c>
      <c r="I160" s="35">
        <v>8.6999999999999994E-3</v>
      </c>
      <c r="J160" s="35"/>
    </row>
    <row r="161" spans="1:10">
      <c r="A161" s="33">
        <v>27</v>
      </c>
      <c r="B161" s="33">
        <v>8</v>
      </c>
      <c r="C161" s="33">
        <v>2010</v>
      </c>
      <c r="D161" s="34">
        <v>1639.89</v>
      </c>
      <c r="E161" s="34">
        <v>1616.93</v>
      </c>
      <c r="F161" s="34">
        <v>1639.89</v>
      </c>
      <c r="G161" s="34">
        <v>1616.93</v>
      </c>
      <c r="I161" s="35">
        <v>1.4200000000000001E-2</v>
      </c>
      <c r="J161" s="35"/>
    </row>
    <row r="162" spans="1:10">
      <c r="A162" s="33">
        <v>30</v>
      </c>
      <c r="B162" s="33">
        <v>8</v>
      </c>
      <c r="C162" s="33">
        <v>2010</v>
      </c>
      <c r="D162" s="34">
        <v>1642.91</v>
      </c>
      <c r="E162" s="34">
        <v>1640.66</v>
      </c>
      <c r="F162" s="34">
        <v>1643.81</v>
      </c>
      <c r="G162" s="34">
        <v>1636.22</v>
      </c>
      <c r="I162" s="35">
        <v>1.8E-3</v>
      </c>
      <c r="J162" s="35"/>
    </row>
    <row r="163" spans="1:10">
      <c r="A163" s="33">
        <v>31</v>
      </c>
      <c r="B163" s="33">
        <v>8</v>
      </c>
      <c r="C163" s="33">
        <v>2010</v>
      </c>
      <c r="D163" s="34">
        <v>1664.18</v>
      </c>
      <c r="E163" s="34">
        <v>1642.91</v>
      </c>
      <c r="F163" s="34">
        <v>1664.18</v>
      </c>
      <c r="G163" s="34">
        <v>1642.45</v>
      </c>
      <c r="I163" s="35">
        <v>1.29E-2</v>
      </c>
      <c r="J163" s="35"/>
    </row>
    <row r="164" spans="1:10">
      <c r="A164" s="33">
        <v>1</v>
      </c>
      <c r="B164" s="33">
        <v>9</v>
      </c>
      <c r="C164" s="33">
        <v>2010</v>
      </c>
      <c r="D164" s="34">
        <v>1713.81</v>
      </c>
      <c r="E164" s="34">
        <v>1666.57</v>
      </c>
      <c r="F164" s="34">
        <v>1713.81</v>
      </c>
      <c r="G164" s="34">
        <v>1666.57</v>
      </c>
      <c r="I164" s="35">
        <v>2.98E-2</v>
      </c>
      <c r="J164" s="35"/>
    </row>
    <row r="165" spans="1:10">
      <c r="A165" s="33">
        <v>2</v>
      </c>
      <c r="B165" s="33">
        <v>9</v>
      </c>
      <c r="C165" s="33">
        <v>2010</v>
      </c>
      <c r="D165" s="34">
        <v>1681.03</v>
      </c>
      <c r="E165" s="34">
        <v>1710.26</v>
      </c>
      <c r="F165" s="34">
        <v>1714.5</v>
      </c>
      <c r="G165" s="34">
        <v>1681.03</v>
      </c>
      <c r="I165" s="35">
        <v>-1.9099999999999999E-2</v>
      </c>
      <c r="J165" s="35"/>
    </row>
    <row r="166" spans="1:10">
      <c r="A166" s="33">
        <v>3</v>
      </c>
      <c r="B166" s="33">
        <v>9</v>
      </c>
      <c r="C166" s="33">
        <v>2010</v>
      </c>
      <c r="D166" s="34">
        <v>1687.24</v>
      </c>
      <c r="E166" s="34">
        <v>1698.53</v>
      </c>
      <c r="F166" s="34">
        <v>1698.53</v>
      </c>
      <c r="G166" s="34">
        <v>1680.96</v>
      </c>
      <c r="I166" s="35">
        <v>3.7000000000000002E-3</v>
      </c>
      <c r="J166" s="35"/>
    </row>
    <row r="167" spans="1:10">
      <c r="A167" s="33">
        <v>6</v>
      </c>
      <c r="B167" s="33">
        <v>9</v>
      </c>
      <c r="C167" s="33">
        <v>2010</v>
      </c>
      <c r="D167" s="34">
        <v>1719.62</v>
      </c>
      <c r="E167" s="34">
        <v>1720.47</v>
      </c>
      <c r="F167" s="34">
        <v>1720.47</v>
      </c>
      <c r="G167" s="34">
        <v>1693.47</v>
      </c>
      <c r="I167" s="35">
        <v>1.9199999999999998E-2</v>
      </c>
      <c r="J167" s="35"/>
    </row>
    <row r="168" spans="1:10">
      <c r="A168" s="33">
        <v>7</v>
      </c>
      <c r="B168" s="33">
        <v>9</v>
      </c>
      <c r="C168" s="33">
        <v>2010</v>
      </c>
      <c r="D168" s="34">
        <v>1715.27</v>
      </c>
      <c r="E168" s="34">
        <v>1720.98</v>
      </c>
      <c r="F168" s="34">
        <v>1720.98</v>
      </c>
      <c r="G168" s="34">
        <v>1704.04</v>
      </c>
      <c r="I168" s="35">
        <v>-2.5000000000000001E-3</v>
      </c>
      <c r="J168" s="35"/>
    </row>
    <row r="169" spans="1:10">
      <c r="A169" s="33">
        <v>8</v>
      </c>
      <c r="B169" s="33">
        <v>9</v>
      </c>
      <c r="C169" s="33">
        <v>2010</v>
      </c>
      <c r="D169" s="34">
        <v>1735.68</v>
      </c>
      <c r="E169" s="34">
        <v>1735.68</v>
      </c>
      <c r="F169" s="34">
        <v>1735.68</v>
      </c>
      <c r="G169" s="34">
        <v>1735.68</v>
      </c>
      <c r="I169" s="35">
        <v>1.1900000000000001E-2</v>
      </c>
      <c r="J169" s="35"/>
    </row>
    <row r="170" spans="1:10">
      <c r="A170" s="33">
        <v>9</v>
      </c>
      <c r="B170" s="33">
        <v>9</v>
      </c>
      <c r="C170" s="33">
        <v>2010</v>
      </c>
      <c r="D170" s="34">
        <v>1730.15</v>
      </c>
      <c r="E170" s="34">
        <v>1743.95</v>
      </c>
      <c r="F170" s="34">
        <v>1755.09</v>
      </c>
      <c r="G170" s="34">
        <v>1716.22</v>
      </c>
      <c r="I170" s="35">
        <v>-3.2000000000000002E-3</v>
      </c>
      <c r="J170" s="35"/>
    </row>
    <row r="171" spans="1:10">
      <c r="A171" s="33">
        <v>10</v>
      </c>
      <c r="B171" s="33">
        <v>9</v>
      </c>
      <c r="C171" s="33">
        <v>2010</v>
      </c>
      <c r="D171" s="34">
        <v>1699.91</v>
      </c>
      <c r="E171" s="34">
        <v>1730.15</v>
      </c>
      <c r="F171" s="34">
        <v>1734.4</v>
      </c>
      <c r="G171" s="34">
        <v>1698.94</v>
      </c>
      <c r="I171" s="35">
        <v>-1.7500000000000002E-2</v>
      </c>
      <c r="J171" s="35"/>
    </row>
    <row r="172" spans="1:10">
      <c r="A172" s="33">
        <v>13</v>
      </c>
      <c r="B172" s="33">
        <v>9</v>
      </c>
      <c r="C172" s="33">
        <v>2010</v>
      </c>
      <c r="D172" s="34">
        <v>1695.47</v>
      </c>
      <c r="E172" s="34">
        <v>1702.15</v>
      </c>
      <c r="F172" s="34">
        <v>1711.16</v>
      </c>
      <c r="G172" s="34">
        <v>1690.65</v>
      </c>
      <c r="I172" s="35">
        <v>-2.5999999999999999E-3</v>
      </c>
      <c r="J172" s="35"/>
    </row>
    <row r="173" spans="1:10">
      <c r="A173" s="33">
        <v>14</v>
      </c>
      <c r="B173" s="33">
        <v>9</v>
      </c>
      <c r="C173" s="33">
        <v>2010</v>
      </c>
      <c r="D173" s="34">
        <v>1703.11</v>
      </c>
      <c r="E173" s="34">
        <v>1698.85</v>
      </c>
      <c r="F173" s="34">
        <v>1706.1</v>
      </c>
      <c r="G173" s="34">
        <v>1688.74</v>
      </c>
      <c r="I173" s="35">
        <v>4.4999999999999997E-3</v>
      </c>
      <c r="J173" s="35"/>
    </row>
    <row r="174" spans="1:10">
      <c r="A174" s="33">
        <v>15</v>
      </c>
      <c r="B174" s="33">
        <v>9</v>
      </c>
      <c r="C174" s="33">
        <v>2010</v>
      </c>
      <c r="D174" s="34">
        <v>1693.44</v>
      </c>
      <c r="E174" s="34">
        <v>1703.11</v>
      </c>
      <c r="F174" s="34">
        <v>1704.39</v>
      </c>
      <c r="G174" s="34">
        <v>1689.38</v>
      </c>
      <c r="I174" s="35">
        <v>-5.7000000000000002E-3</v>
      </c>
      <c r="J174" s="35"/>
    </row>
    <row r="175" spans="1:10">
      <c r="A175" s="33">
        <v>16</v>
      </c>
      <c r="B175" s="33">
        <v>9</v>
      </c>
      <c r="C175" s="33">
        <v>2010</v>
      </c>
      <c r="D175" s="34">
        <v>1691.32</v>
      </c>
      <c r="E175" s="34">
        <v>1694.35</v>
      </c>
      <c r="F175" s="34">
        <v>1698.64</v>
      </c>
      <c r="G175" s="34">
        <v>1687.38</v>
      </c>
      <c r="I175" s="35">
        <v>-1.2999999999999999E-3</v>
      </c>
      <c r="J175" s="35"/>
    </row>
    <row r="176" spans="1:10">
      <c r="A176" s="33">
        <v>17</v>
      </c>
      <c r="B176" s="33">
        <v>9</v>
      </c>
      <c r="C176" s="33">
        <v>2010</v>
      </c>
      <c r="D176" s="34">
        <v>1691.24</v>
      </c>
      <c r="E176" s="34">
        <v>1690.58</v>
      </c>
      <c r="F176" s="34">
        <v>1692.65</v>
      </c>
      <c r="G176" s="34">
        <v>1682.44</v>
      </c>
      <c r="I176" s="35">
        <v>0</v>
      </c>
      <c r="J176" s="35"/>
    </row>
    <row r="177" spans="1:10">
      <c r="A177" s="33">
        <v>20</v>
      </c>
      <c r="B177" s="33">
        <v>9</v>
      </c>
      <c r="C177" s="33">
        <v>2010</v>
      </c>
      <c r="D177" s="34">
        <v>1709.46</v>
      </c>
      <c r="E177" s="34">
        <v>1693.41</v>
      </c>
      <c r="F177" s="34">
        <v>1711.86</v>
      </c>
      <c r="G177" s="34">
        <v>1693.41</v>
      </c>
      <c r="I177" s="35">
        <v>1.0800000000000001E-2</v>
      </c>
      <c r="J177" s="35"/>
    </row>
    <row r="178" spans="1:10">
      <c r="A178" s="33">
        <v>21</v>
      </c>
      <c r="B178" s="33">
        <v>9</v>
      </c>
      <c r="C178" s="33">
        <v>2010</v>
      </c>
      <c r="D178" s="34">
        <v>1716.15</v>
      </c>
      <c r="E178" s="34">
        <v>1712.6</v>
      </c>
      <c r="F178" s="34">
        <v>1725.44</v>
      </c>
      <c r="G178" s="34">
        <v>1712.6</v>
      </c>
      <c r="I178" s="35">
        <v>3.8999999999999998E-3</v>
      </c>
      <c r="J178" s="35"/>
    </row>
    <row r="179" spans="1:10">
      <c r="A179" s="33">
        <v>22</v>
      </c>
      <c r="B179" s="33">
        <v>9</v>
      </c>
      <c r="C179" s="33">
        <v>2010</v>
      </c>
      <c r="D179" s="34">
        <v>1707.34</v>
      </c>
      <c r="E179" s="34">
        <v>1718.33</v>
      </c>
      <c r="F179" s="34">
        <v>1718.33</v>
      </c>
      <c r="G179" s="34">
        <v>1700.86</v>
      </c>
      <c r="I179" s="35">
        <v>-5.1000000000000004E-3</v>
      </c>
      <c r="J179" s="35"/>
    </row>
    <row r="180" spans="1:10">
      <c r="A180" s="33">
        <v>23</v>
      </c>
      <c r="B180" s="33">
        <v>9</v>
      </c>
      <c r="C180" s="33">
        <v>2010</v>
      </c>
      <c r="D180" s="34">
        <v>1693.47</v>
      </c>
      <c r="E180" s="34">
        <v>1693.47</v>
      </c>
      <c r="F180" s="34">
        <v>1693.47</v>
      </c>
      <c r="G180" s="34">
        <v>1693.47</v>
      </c>
      <c r="I180" s="35">
        <v>-8.0999999999999996E-3</v>
      </c>
      <c r="J180" s="35"/>
    </row>
    <row r="181" spans="1:10">
      <c r="A181" s="33">
        <v>24</v>
      </c>
      <c r="B181" s="33">
        <v>9</v>
      </c>
      <c r="C181" s="33">
        <v>2010</v>
      </c>
      <c r="D181" s="34">
        <v>1697.26</v>
      </c>
      <c r="E181" s="34">
        <v>1695.42</v>
      </c>
      <c r="F181" s="34">
        <v>1704.04</v>
      </c>
      <c r="G181" s="34">
        <v>1695.42</v>
      </c>
      <c r="I181" s="35">
        <v>2.2000000000000001E-3</v>
      </c>
      <c r="J181" s="35"/>
    </row>
    <row r="182" spans="1:10">
      <c r="A182" s="33">
        <v>27</v>
      </c>
      <c r="B182" s="33">
        <v>9</v>
      </c>
      <c r="C182" s="33">
        <v>2010</v>
      </c>
      <c r="D182" s="34">
        <v>1711.46</v>
      </c>
      <c r="E182" s="34">
        <v>1711.46</v>
      </c>
      <c r="F182" s="34">
        <v>1711.46</v>
      </c>
      <c r="G182" s="34">
        <v>1711.46</v>
      </c>
      <c r="I182" s="35">
        <v>8.3999999999999995E-3</v>
      </c>
      <c r="J182" s="35"/>
    </row>
    <row r="183" spans="1:10">
      <c r="A183" s="33">
        <v>28</v>
      </c>
      <c r="B183" s="33">
        <v>9</v>
      </c>
      <c r="C183" s="33">
        <v>2010</v>
      </c>
      <c r="D183" s="34">
        <v>1744.84</v>
      </c>
      <c r="E183" s="34">
        <v>1711.49</v>
      </c>
      <c r="F183" s="34">
        <v>1746.13</v>
      </c>
      <c r="G183" s="34">
        <v>1711.49</v>
      </c>
      <c r="I183" s="35">
        <v>1.95E-2</v>
      </c>
      <c r="J183" s="35"/>
    </row>
    <row r="184" spans="1:10">
      <c r="A184" s="33">
        <v>29</v>
      </c>
      <c r="B184" s="33">
        <v>9</v>
      </c>
      <c r="C184" s="33">
        <v>2010</v>
      </c>
      <c r="D184" s="34">
        <v>1766.22</v>
      </c>
      <c r="E184" s="34">
        <v>1751.79</v>
      </c>
      <c r="F184" s="34">
        <v>1766.22</v>
      </c>
      <c r="G184" s="34">
        <v>1751.79</v>
      </c>
      <c r="I184" s="35">
        <v>1.23E-2</v>
      </c>
      <c r="J184" s="35"/>
    </row>
    <row r="185" spans="1:10">
      <c r="A185" s="33">
        <v>30</v>
      </c>
      <c r="B185" s="33">
        <v>9</v>
      </c>
      <c r="C185" s="33">
        <v>2010</v>
      </c>
      <c r="D185" s="34">
        <v>1769.5</v>
      </c>
      <c r="E185" s="34">
        <v>1777.72</v>
      </c>
      <c r="F185" s="34">
        <v>1782.65</v>
      </c>
      <c r="G185" s="34">
        <v>1761.13</v>
      </c>
      <c r="I185" s="35">
        <v>1.9E-3</v>
      </c>
      <c r="J185" s="35"/>
    </row>
    <row r="186" spans="1:10">
      <c r="A186" s="33">
        <v>1</v>
      </c>
      <c r="B186" s="33">
        <v>10</v>
      </c>
      <c r="C186" s="33">
        <v>2010</v>
      </c>
      <c r="D186" s="34">
        <v>1766.79</v>
      </c>
      <c r="E186" s="34">
        <v>1774.14</v>
      </c>
      <c r="F186" s="34">
        <v>1774.14</v>
      </c>
      <c r="G186" s="34">
        <v>1761.66</v>
      </c>
      <c r="I186" s="35">
        <v>-1.5E-3</v>
      </c>
      <c r="J186" s="35"/>
    </row>
    <row r="187" spans="1:10">
      <c r="A187" s="33">
        <v>4</v>
      </c>
      <c r="B187" s="33">
        <v>10</v>
      </c>
      <c r="C187" s="33">
        <v>2010</v>
      </c>
      <c r="D187" s="34">
        <v>1766.42</v>
      </c>
      <c r="E187" s="34">
        <v>1769.07</v>
      </c>
      <c r="F187" s="34">
        <v>1771.55</v>
      </c>
      <c r="G187" s="34">
        <v>1760.44</v>
      </c>
      <c r="I187" s="35">
        <v>-2.0000000000000001E-4</v>
      </c>
      <c r="J187" s="35"/>
    </row>
    <row r="188" spans="1:10">
      <c r="A188" s="33">
        <v>5</v>
      </c>
      <c r="B188" s="33">
        <v>10</v>
      </c>
      <c r="C188" s="33">
        <v>2010</v>
      </c>
      <c r="D188" s="34">
        <v>1794.73</v>
      </c>
      <c r="E188" s="34">
        <v>1771.48</v>
      </c>
      <c r="F188" s="34">
        <v>1794.73</v>
      </c>
      <c r="G188" s="34">
        <v>1767.74</v>
      </c>
      <c r="I188" s="35">
        <v>1.6E-2</v>
      </c>
      <c r="J188" s="35"/>
    </row>
    <row r="189" spans="1:10">
      <c r="A189" s="33">
        <v>6</v>
      </c>
      <c r="B189" s="33">
        <v>10</v>
      </c>
      <c r="C189" s="33">
        <v>2010</v>
      </c>
      <c r="D189" s="34">
        <v>1825.05</v>
      </c>
      <c r="E189" s="34">
        <v>1799.53</v>
      </c>
      <c r="F189" s="34">
        <v>1829.92</v>
      </c>
      <c r="G189" s="34">
        <v>1799.53</v>
      </c>
      <c r="I189" s="35">
        <v>1.6899999999999998E-2</v>
      </c>
      <c r="J189" s="35"/>
    </row>
    <row r="190" spans="1:10">
      <c r="A190" s="33">
        <v>7</v>
      </c>
      <c r="B190" s="33">
        <v>10</v>
      </c>
      <c r="C190" s="33">
        <v>2010</v>
      </c>
      <c r="D190" s="34">
        <v>1808.89</v>
      </c>
      <c r="E190" s="34">
        <v>1823.28</v>
      </c>
      <c r="F190" s="34">
        <v>1824.37</v>
      </c>
      <c r="G190" s="34">
        <v>1802.51</v>
      </c>
      <c r="I190" s="35">
        <v>-8.8999999999999999E-3</v>
      </c>
      <c r="J190" s="35"/>
    </row>
    <row r="191" spans="1:10">
      <c r="A191" s="33">
        <v>8</v>
      </c>
      <c r="B191" s="33">
        <v>10</v>
      </c>
      <c r="C191" s="33">
        <v>2010</v>
      </c>
      <c r="D191" s="34">
        <v>1826.38</v>
      </c>
      <c r="E191" s="34">
        <v>1807.85</v>
      </c>
      <c r="F191" s="34">
        <v>1826.38</v>
      </c>
      <c r="G191" s="34">
        <v>1805.6</v>
      </c>
      <c r="I191" s="35">
        <v>9.7000000000000003E-3</v>
      </c>
      <c r="J191" s="35"/>
    </row>
    <row r="192" spans="1:10">
      <c r="A192" s="33">
        <v>11</v>
      </c>
      <c r="B192" s="33">
        <v>10</v>
      </c>
      <c r="C192" s="33">
        <v>2010</v>
      </c>
      <c r="D192" s="34">
        <v>1845.91</v>
      </c>
      <c r="E192" s="34">
        <v>1828.49</v>
      </c>
      <c r="F192" s="34">
        <v>1846.98</v>
      </c>
      <c r="G192" s="34">
        <v>1828.49</v>
      </c>
      <c r="I192" s="35">
        <v>1.0699999999999999E-2</v>
      </c>
      <c r="J192" s="35"/>
    </row>
    <row r="193" spans="1:10">
      <c r="A193" s="33">
        <v>12</v>
      </c>
      <c r="B193" s="33">
        <v>10</v>
      </c>
      <c r="C193" s="33">
        <v>2010</v>
      </c>
      <c r="D193" s="34">
        <v>1842.54</v>
      </c>
      <c r="E193" s="34">
        <v>1844.3</v>
      </c>
      <c r="F193" s="34">
        <v>1846.01</v>
      </c>
      <c r="G193" s="34">
        <v>1838.14</v>
      </c>
      <c r="I193" s="35">
        <v>-1.8E-3</v>
      </c>
      <c r="J193" s="35"/>
    </row>
    <row r="194" spans="1:10">
      <c r="A194" s="33">
        <v>13</v>
      </c>
      <c r="B194" s="33">
        <v>10</v>
      </c>
      <c r="C194" s="33">
        <v>2010</v>
      </c>
      <c r="D194" s="34">
        <v>1873.5</v>
      </c>
      <c r="E194" s="34">
        <v>1873.5</v>
      </c>
      <c r="F194" s="34">
        <v>1873.5</v>
      </c>
      <c r="G194" s="34">
        <v>1873.5</v>
      </c>
      <c r="I194" s="35">
        <v>1.6799999999999999E-2</v>
      </c>
      <c r="J194" s="35"/>
    </row>
    <row r="195" spans="1:10">
      <c r="A195" s="33">
        <v>14</v>
      </c>
      <c r="B195" s="33">
        <v>10</v>
      </c>
      <c r="C195" s="33">
        <v>2010</v>
      </c>
      <c r="D195" s="34">
        <v>1855.43</v>
      </c>
      <c r="E195" s="34">
        <v>1875.21</v>
      </c>
      <c r="F195" s="34">
        <v>1875.39</v>
      </c>
      <c r="G195" s="34">
        <v>1845.99</v>
      </c>
      <c r="I195" s="35">
        <v>-9.5999999999999992E-3</v>
      </c>
      <c r="J195" s="35"/>
    </row>
    <row r="196" spans="1:10">
      <c r="A196" s="33">
        <v>15</v>
      </c>
      <c r="B196" s="33">
        <v>10</v>
      </c>
      <c r="C196" s="33">
        <v>2010</v>
      </c>
      <c r="D196" s="34">
        <v>1833.59</v>
      </c>
      <c r="E196" s="34">
        <v>1853.82</v>
      </c>
      <c r="F196" s="34">
        <v>1853.82</v>
      </c>
      <c r="G196" s="34">
        <v>1822.97</v>
      </c>
      <c r="I196" s="35">
        <v>-1.18E-2</v>
      </c>
      <c r="J196" s="35"/>
    </row>
    <row r="197" spans="1:10">
      <c r="A197" s="33">
        <v>19</v>
      </c>
      <c r="B197" s="33">
        <v>10</v>
      </c>
      <c r="C197" s="33">
        <v>2010</v>
      </c>
      <c r="D197" s="34">
        <v>1857.75</v>
      </c>
      <c r="E197" s="34">
        <v>1843.27</v>
      </c>
      <c r="F197" s="34">
        <v>1857.75</v>
      </c>
      <c r="G197" s="34">
        <v>1833.56</v>
      </c>
      <c r="I197" s="35">
        <v>1.32E-2</v>
      </c>
      <c r="J197" s="35"/>
    </row>
    <row r="198" spans="1:10">
      <c r="A198" s="33">
        <v>20</v>
      </c>
      <c r="B198" s="33">
        <v>10</v>
      </c>
      <c r="C198" s="33">
        <v>2010</v>
      </c>
      <c r="D198" s="34">
        <v>1860.52</v>
      </c>
      <c r="E198" s="34">
        <v>1862.91</v>
      </c>
      <c r="F198" s="34">
        <v>1862.91</v>
      </c>
      <c r="G198" s="34">
        <v>1848.97</v>
      </c>
      <c r="I198" s="35">
        <v>1.5E-3</v>
      </c>
      <c r="J198" s="35"/>
    </row>
    <row r="199" spans="1:10">
      <c r="A199" s="33">
        <v>21</v>
      </c>
      <c r="B199" s="33">
        <v>10</v>
      </c>
      <c r="C199" s="33">
        <v>2010</v>
      </c>
      <c r="D199" s="34">
        <v>1877.98</v>
      </c>
      <c r="E199" s="34">
        <v>1888.28</v>
      </c>
      <c r="F199" s="34">
        <v>1888.28</v>
      </c>
      <c r="G199" s="34">
        <v>1864.26</v>
      </c>
      <c r="I199" s="35">
        <v>9.4000000000000004E-3</v>
      </c>
      <c r="J199" s="35"/>
    </row>
    <row r="200" spans="1:10">
      <c r="A200" s="33">
        <v>22</v>
      </c>
      <c r="B200" s="33">
        <v>10</v>
      </c>
      <c r="C200" s="33">
        <v>2010</v>
      </c>
      <c r="D200" s="34">
        <v>1906.66</v>
      </c>
      <c r="E200" s="34">
        <v>1906.93</v>
      </c>
      <c r="F200" s="34">
        <v>1906.93</v>
      </c>
      <c r="G200" s="34">
        <v>1906.66</v>
      </c>
      <c r="I200" s="35">
        <v>1.5299999999999999E-2</v>
      </c>
      <c r="J200" s="35"/>
    </row>
    <row r="201" spans="1:10">
      <c r="A201" s="33">
        <v>25</v>
      </c>
      <c r="B201" s="33">
        <v>10</v>
      </c>
      <c r="C201" s="33">
        <v>2010</v>
      </c>
      <c r="D201" s="34">
        <v>1900.1</v>
      </c>
      <c r="E201" s="34">
        <v>1910.22</v>
      </c>
      <c r="F201" s="34">
        <v>1918.19</v>
      </c>
      <c r="G201" s="34">
        <v>1891.01</v>
      </c>
      <c r="I201" s="35">
        <v>-3.3999999999999998E-3</v>
      </c>
      <c r="J201" s="35"/>
    </row>
    <row r="202" spans="1:10">
      <c r="A202" s="33">
        <v>26</v>
      </c>
      <c r="B202" s="33">
        <v>10</v>
      </c>
      <c r="C202" s="33">
        <v>2010</v>
      </c>
      <c r="D202" s="34">
        <v>1870.75</v>
      </c>
      <c r="E202" s="34">
        <v>1896.38</v>
      </c>
      <c r="F202" s="34">
        <v>1896.38</v>
      </c>
      <c r="G202" s="34">
        <v>1864.11</v>
      </c>
      <c r="I202" s="35">
        <v>-1.54E-2</v>
      </c>
      <c r="J202" s="35"/>
    </row>
    <row r="203" spans="1:10">
      <c r="A203" s="33">
        <v>27</v>
      </c>
      <c r="B203" s="33">
        <v>10</v>
      </c>
      <c r="C203" s="33">
        <v>2010</v>
      </c>
      <c r="D203" s="34">
        <v>1862.84</v>
      </c>
      <c r="E203" s="34">
        <v>1870.52</v>
      </c>
      <c r="F203" s="34">
        <v>1870.52</v>
      </c>
      <c r="G203" s="34">
        <v>1835.41</v>
      </c>
      <c r="I203" s="35">
        <v>-4.1999999999999997E-3</v>
      </c>
      <c r="J203" s="35"/>
    </row>
    <row r="204" spans="1:10">
      <c r="A204" s="33">
        <v>28</v>
      </c>
      <c r="B204" s="33">
        <v>10</v>
      </c>
      <c r="C204" s="33">
        <v>2010</v>
      </c>
      <c r="D204" s="34">
        <v>1871.21</v>
      </c>
      <c r="E204" s="34">
        <v>1863.94</v>
      </c>
      <c r="F204" s="34">
        <v>1878.1</v>
      </c>
      <c r="G204" s="34">
        <v>1863.94</v>
      </c>
      <c r="I204" s="35">
        <v>4.4999999999999997E-3</v>
      </c>
      <c r="J204" s="35"/>
    </row>
    <row r="205" spans="1:10">
      <c r="A205" s="33">
        <v>29</v>
      </c>
      <c r="B205" s="33">
        <v>10</v>
      </c>
      <c r="C205" s="33">
        <v>2010</v>
      </c>
      <c r="D205" s="34">
        <v>1901.83</v>
      </c>
      <c r="E205" s="34">
        <v>1868.4</v>
      </c>
      <c r="F205" s="34">
        <v>1901.83</v>
      </c>
      <c r="G205" s="34">
        <v>1868.4</v>
      </c>
      <c r="I205" s="35">
        <v>1.6400000000000001E-2</v>
      </c>
      <c r="J205" s="35"/>
    </row>
    <row r="206" spans="1:10">
      <c r="A206" s="33">
        <v>2</v>
      </c>
      <c r="B206" s="33">
        <v>11</v>
      </c>
      <c r="C206" s="33">
        <v>2010</v>
      </c>
      <c r="D206" s="34">
        <v>1913.88</v>
      </c>
      <c r="E206" s="34">
        <v>1907.71</v>
      </c>
      <c r="F206" s="34">
        <v>1919.39</v>
      </c>
      <c r="G206" s="34">
        <v>1907.71</v>
      </c>
      <c r="I206" s="35">
        <v>6.3E-3</v>
      </c>
      <c r="J206" s="35"/>
    </row>
    <row r="207" spans="1:10">
      <c r="A207" s="33">
        <v>3</v>
      </c>
      <c r="B207" s="33">
        <v>11</v>
      </c>
      <c r="C207" s="33">
        <v>2010</v>
      </c>
      <c r="D207" s="34">
        <v>1923.28</v>
      </c>
      <c r="E207" s="34">
        <v>1914.26</v>
      </c>
      <c r="F207" s="34">
        <v>1926.85</v>
      </c>
      <c r="G207" s="34">
        <v>1914.26</v>
      </c>
      <c r="I207" s="35">
        <v>4.8999999999999998E-3</v>
      </c>
      <c r="J207" s="35"/>
    </row>
    <row r="208" spans="1:10">
      <c r="A208" s="33">
        <v>4</v>
      </c>
      <c r="B208" s="33">
        <v>11</v>
      </c>
      <c r="C208" s="33">
        <v>2010</v>
      </c>
      <c r="D208" s="34">
        <v>1942.37</v>
      </c>
      <c r="E208" s="34">
        <v>1931.88</v>
      </c>
      <c r="F208" s="34">
        <v>1946.93</v>
      </c>
      <c r="G208" s="34">
        <v>1931.88</v>
      </c>
      <c r="I208" s="35">
        <v>9.9000000000000008E-3</v>
      </c>
      <c r="J208" s="35"/>
    </row>
    <row r="209" spans="1:10">
      <c r="A209" s="33">
        <v>5</v>
      </c>
      <c r="B209" s="33">
        <v>11</v>
      </c>
      <c r="C209" s="33">
        <v>2010</v>
      </c>
      <c r="D209" s="34">
        <v>1940.38</v>
      </c>
      <c r="E209" s="34">
        <v>1945.04</v>
      </c>
      <c r="F209" s="34">
        <v>1956.89</v>
      </c>
      <c r="G209" s="34">
        <v>1940.38</v>
      </c>
      <c r="I209" s="35">
        <v>-1E-3</v>
      </c>
      <c r="J209" s="35"/>
    </row>
    <row r="210" spans="1:10">
      <c r="A210" s="33">
        <v>8</v>
      </c>
      <c r="B210" s="33">
        <v>11</v>
      </c>
      <c r="C210" s="33">
        <v>2010</v>
      </c>
      <c r="D210" s="34">
        <v>1939.96</v>
      </c>
      <c r="E210" s="34">
        <v>1942.67</v>
      </c>
      <c r="F210" s="34">
        <v>1945.32</v>
      </c>
      <c r="G210" s="34">
        <v>1922.91</v>
      </c>
      <c r="I210" s="35">
        <v>-2.0000000000000001E-4</v>
      </c>
      <c r="J210" s="35"/>
    </row>
    <row r="211" spans="1:10">
      <c r="A211" s="33">
        <v>9</v>
      </c>
      <c r="B211" s="33">
        <v>11</v>
      </c>
      <c r="C211" s="33">
        <v>2010</v>
      </c>
      <c r="D211" s="34">
        <v>1938.49</v>
      </c>
      <c r="E211" s="34">
        <v>1938.49</v>
      </c>
      <c r="F211" s="34">
        <v>1950.03</v>
      </c>
      <c r="G211" s="34">
        <v>1926.62</v>
      </c>
      <c r="I211" s="35">
        <v>-8.0000000000000004E-4</v>
      </c>
      <c r="J211" s="35"/>
    </row>
    <row r="212" spans="1:10">
      <c r="A212" s="33">
        <v>10</v>
      </c>
      <c r="B212" s="33">
        <v>11</v>
      </c>
      <c r="C212" s="33">
        <v>2010</v>
      </c>
      <c r="D212" s="34">
        <v>1889.62</v>
      </c>
      <c r="E212" s="34">
        <v>1932.59</v>
      </c>
      <c r="F212" s="34">
        <v>1936.63</v>
      </c>
      <c r="G212" s="34">
        <v>1881</v>
      </c>
      <c r="I212" s="35">
        <v>-2.52E-2</v>
      </c>
      <c r="J212" s="35"/>
    </row>
    <row r="213" spans="1:10">
      <c r="A213" s="33">
        <v>11</v>
      </c>
      <c r="B213" s="33">
        <v>11</v>
      </c>
      <c r="C213" s="33">
        <v>2010</v>
      </c>
      <c r="D213" s="34">
        <v>1841.69</v>
      </c>
      <c r="E213" s="34">
        <v>1893.83</v>
      </c>
      <c r="F213" s="34">
        <v>1898.22</v>
      </c>
      <c r="G213" s="34">
        <v>1841.69</v>
      </c>
      <c r="I213" s="35">
        <v>-2.5399999999999999E-2</v>
      </c>
      <c r="J213" s="35"/>
    </row>
    <row r="214" spans="1:10">
      <c r="A214" s="33">
        <v>12</v>
      </c>
      <c r="B214" s="33">
        <v>11</v>
      </c>
      <c r="C214" s="33">
        <v>2010</v>
      </c>
      <c r="D214" s="34">
        <v>1795.09</v>
      </c>
      <c r="E214" s="34">
        <v>1795.74</v>
      </c>
      <c r="F214" s="34">
        <v>1795.74</v>
      </c>
      <c r="G214" s="34">
        <v>1795.09</v>
      </c>
      <c r="I214" s="35">
        <v>-2.53E-2</v>
      </c>
      <c r="J214" s="35"/>
    </row>
    <row r="215" spans="1:10">
      <c r="A215" s="33">
        <v>16</v>
      </c>
      <c r="B215" s="33">
        <v>11</v>
      </c>
      <c r="C215" s="33">
        <v>2010</v>
      </c>
      <c r="D215" s="34">
        <v>1729.16</v>
      </c>
      <c r="E215" s="34">
        <v>1787.72</v>
      </c>
      <c r="F215" s="34">
        <v>1790.03</v>
      </c>
      <c r="G215" s="34">
        <v>1696.8</v>
      </c>
      <c r="I215" s="35">
        <v>-3.6700000000000003E-2</v>
      </c>
      <c r="J215" s="35"/>
    </row>
    <row r="216" spans="1:10">
      <c r="A216" s="33">
        <v>17</v>
      </c>
      <c r="B216" s="33">
        <v>11</v>
      </c>
      <c r="C216" s="33">
        <v>2010</v>
      </c>
      <c r="D216" s="34">
        <v>1786.89</v>
      </c>
      <c r="E216" s="34">
        <v>1729.73</v>
      </c>
      <c r="F216" s="34">
        <v>1788.9</v>
      </c>
      <c r="G216" s="34">
        <v>1729.73</v>
      </c>
      <c r="I216" s="35">
        <v>3.3399999999999999E-2</v>
      </c>
      <c r="J216" s="35"/>
    </row>
    <row r="217" spans="1:10">
      <c r="A217" s="33">
        <v>18</v>
      </c>
      <c r="B217" s="33">
        <v>11</v>
      </c>
      <c r="C217" s="33">
        <v>2010</v>
      </c>
      <c r="D217" s="34">
        <v>1814.13</v>
      </c>
      <c r="E217" s="34">
        <v>1811.81</v>
      </c>
      <c r="F217" s="34">
        <v>1850.28</v>
      </c>
      <c r="G217" s="34">
        <v>1811.81</v>
      </c>
      <c r="I217" s="35">
        <v>1.52E-2</v>
      </c>
      <c r="J217" s="35"/>
    </row>
    <row r="218" spans="1:10">
      <c r="A218" s="33">
        <v>19</v>
      </c>
      <c r="B218" s="33">
        <v>11</v>
      </c>
      <c r="C218" s="33">
        <v>2010</v>
      </c>
      <c r="D218" s="34">
        <v>1778.83</v>
      </c>
      <c r="E218" s="34">
        <v>1812.92</v>
      </c>
      <c r="F218" s="34">
        <v>1812.92</v>
      </c>
      <c r="G218" s="34">
        <v>1771.79</v>
      </c>
      <c r="I218" s="35">
        <v>-1.95E-2</v>
      </c>
      <c r="J218" s="35"/>
    </row>
    <row r="219" spans="1:10">
      <c r="A219" s="33">
        <v>22</v>
      </c>
      <c r="B219" s="33">
        <v>11</v>
      </c>
      <c r="C219" s="33">
        <v>2010</v>
      </c>
      <c r="D219" s="34">
        <v>1775.45</v>
      </c>
      <c r="E219" s="34">
        <v>1779.72</v>
      </c>
      <c r="F219" s="34">
        <v>1789.73</v>
      </c>
      <c r="G219" s="34">
        <v>1768.76</v>
      </c>
      <c r="I219" s="35">
        <v>-1.9E-3</v>
      </c>
      <c r="J219" s="35"/>
    </row>
    <row r="220" spans="1:10">
      <c r="A220" s="33">
        <v>23</v>
      </c>
      <c r="B220" s="33">
        <v>11</v>
      </c>
      <c r="C220" s="33">
        <v>2010</v>
      </c>
      <c r="D220" s="34">
        <v>1750.36</v>
      </c>
      <c r="E220" s="34">
        <v>1765.42</v>
      </c>
      <c r="F220" s="34">
        <v>1768.63</v>
      </c>
      <c r="G220" s="34">
        <v>1739.75</v>
      </c>
      <c r="I220" s="35">
        <v>-1.41E-2</v>
      </c>
      <c r="J220" s="35"/>
    </row>
    <row r="221" spans="1:10">
      <c r="A221" s="33">
        <v>24</v>
      </c>
      <c r="B221" s="33">
        <v>11</v>
      </c>
      <c r="C221" s="33">
        <v>2010</v>
      </c>
      <c r="D221" s="34">
        <v>1790.15</v>
      </c>
      <c r="E221" s="34">
        <v>1793.55</v>
      </c>
      <c r="F221" s="34">
        <v>1793.55</v>
      </c>
      <c r="G221" s="34">
        <v>1756.76</v>
      </c>
      <c r="I221" s="35">
        <v>2.2700000000000001E-2</v>
      </c>
      <c r="J221" s="35"/>
    </row>
    <row r="222" spans="1:10">
      <c r="A222" s="33">
        <v>25</v>
      </c>
      <c r="B222" s="33">
        <v>11</v>
      </c>
      <c r="C222" s="33">
        <v>2010</v>
      </c>
      <c r="D222" s="34">
        <v>1784.8</v>
      </c>
      <c r="E222" s="34">
        <v>1798.98</v>
      </c>
      <c r="F222" s="34">
        <v>1807.76</v>
      </c>
      <c r="G222" s="34">
        <v>1782.03</v>
      </c>
      <c r="I222" s="35">
        <v>-3.0000000000000001E-3</v>
      </c>
      <c r="J222" s="35"/>
    </row>
    <row r="223" spans="1:10">
      <c r="A223" s="33">
        <v>26</v>
      </c>
      <c r="B223" s="33">
        <v>11</v>
      </c>
      <c r="C223" s="33">
        <v>2010</v>
      </c>
      <c r="D223" s="34">
        <v>1770.59</v>
      </c>
      <c r="E223" s="34">
        <v>1766.55</v>
      </c>
      <c r="F223" s="34">
        <v>1772.09</v>
      </c>
      <c r="G223" s="34">
        <v>1745.21</v>
      </c>
      <c r="I223" s="35">
        <v>-8.0000000000000002E-3</v>
      </c>
      <c r="J223" s="35"/>
    </row>
    <row r="224" spans="1:10">
      <c r="A224" s="33">
        <v>29</v>
      </c>
      <c r="B224" s="33">
        <v>11</v>
      </c>
      <c r="C224" s="33">
        <v>2010</v>
      </c>
      <c r="D224" s="34">
        <v>1762.11</v>
      </c>
      <c r="E224" s="34">
        <v>1774.64</v>
      </c>
      <c r="F224" s="34">
        <v>1774.64</v>
      </c>
      <c r="G224" s="34">
        <v>1742.6</v>
      </c>
      <c r="I224" s="35">
        <v>-4.7999999999999996E-3</v>
      </c>
      <c r="J224" s="35"/>
    </row>
    <row r="225" spans="1:10">
      <c r="A225" s="33">
        <v>30</v>
      </c>
      <c r="B225" s="33">
        <v>11</v>
      </c>
      <c r="C225" s="33">
        <v>2010</v>
      </c>
      <c r="D225" s="34">
        <v>1779.94</v>
      </c>
      <c r="E225" s="34">
        <v>1758.09</v>
      </c>
      <c r="F225" s="34">
        <v>1781.1</v>
      </c>
      <c r="G225" s="34">
        <v>1751.78</v>
      </c>
      <c r="I225" s="35">
        <v>1.01E-2</v>
      </c>
      <c r="J225" s="35"/>
    </row>
    <row r="226" spans="1:10">
      <c r="A226" s="33">
        <v>1</v>
      </c>
      <c r="B226" s="33">
        <v>12</v>
      </c>
      <c r="C226" s="33">
        <v>2010</v>
      </c>
      <c r="D226" s="34">
        <v>1793.55</v>
      </c>
      <c r="E226" s="34">
        <v>1789.62</v>
      </c>
      <c r="F226" s="34">
        <v>1811.45</v>
      </c>
      <c r="G226" s="34">
        <v>1789.62</v>
      </c>
      <c r="I226" s="35">
        <v>7.6E-3</v>
      </c>
      <c r="J226" s="35"/>
    </row>
    <row r="227" spans="1:10">
      <c r="A227" s="33">
        <v>2</v>
      </c>
      <c r="B227" s="33">
        <v>12</v>
      </c>
      <c r="C227" s="33">
        <v>2010</v>
      </c>
      <c r="D227" s="34">
        <v>1825.55</v>
      </c>
      <c r="E227" s="34">
        <v>1801.99</v>
      </c>
      <c r="F227" s="34">
        <v>1825.55</v>
      </c>
      <c r="G227" s="34">
        <v>1795.7</v>
      </c>
      <c r="I227" s="35">
        <v>1.78E-2</v>
      </c>
      <c r="J227" s="35"/>
    </row>
    <row r="228" spans="1:10">
      <c r="A228" s="33">
        <v>3</v>
      </c>
      <c r="B228" s="33">
        <v>12</v>
      </c>
      <c r="C228" s="33">
        <v>2010</v>
      </c>
      <c r="D228" s="34">
        <v>1830.26</v>
      </c>
      <c r="E228" s="34">
        <v>1821.97</v>
      </c>
      <c r="F228" s="34">
        <v>1841.12</v>
      </c>
      <c r="G228" s="34">
        <v>1821.97</v>
      </c>
      <c r="I228" s="35">
        <v>2.5999999999999999E-3</v>
      </c>
      <c r="J228" s="35"/>
    </row>
    <row r="229" spans="1:10">
      <c r="A229" s="33">
        <v>6</v>
      </c>
      <c r="B229" s="33">
        <v>12</v>
      </c>
      <c r="C229" s="33">
        <v>2010</v>
      </c>
      <c r="D229" s="34">
        <v>1840.29</v>
      </c>
      <c r="E229" s="34">
        <v>1846.81</v>
      </c>
      <c r="F229" s="34">
        <v>1846.81</v>
      </c>
      <c r="G229" s="34">
        <v>1840.29</v>
      </c>
      <c r="I229" s="35">
        <v>5.4999999999999997E-3</v>
      </c>
      <c r="J229" s="35"/>
    </row>
    <row r="230" spans="1:10">
      <c r="A230" s="33">
        <v>7</v>
      </c>
      <c r="B230" s="33">
        <v>12</v>
      </c>
      <c r="C230" s="33">
        <v>2010</v>
      </c>
      <c r="D230" s="34">
        <v>1837.18</v>
      </c>
      <c r="E230" s="34">
        <v>1858.72</v>
      </c>
      <c r="F230" s="34">
        <v>1858.72</v>
      </c>
      <c r="G230" s="34">
        <v>1837.18</v>
      </c>
      <c r="I230" s="35">
        <v>-1.6999999999999999E-3</v>
      </c>
      <c r="J230" s="35"/>
    </row>
    <row r="231" spans="1:10">
      <c r="A231" s="33">
        <v>9</v>
      </c>
      <c r="B231" s="33">
        <v>12</v>
      </c>
      <c r="C231" s="33">
        <v>2010</v>
      </c>
      <c r="D231" s="34">
        <v>1826.7</v>
      </c>
      <c r="E231" s="34">
        <v>1836.3</v>
      </c>
      <c r="F231" s="34">
        <v>1840.59</v>
      </c>
      <c r="G231" s="34">
        <v>1817</v>
      </c>
      <c r="I231" s="35">
        <v>-5.7000000000000002E-3</v>
      </c>
      <c r="J231" s="35"/>
    </row>
    <row r="232" spans="1:10">
      <c r="A232" s="33">
        <v>10</v>
      </c>
      <c r="B232" s="33">
        <v>12</v>
      </c>
      <c r="C232" s="33">
        <v>2010</v>
      </c>
      <c r="D232" s="34">
        <v>1830.86</v>
      </c>
      <c r="E232" s="34">
        <v>1824.92</v>
      </c>
      <c r="F232" s="34">
        <v>1835.19</v>
      </c>
      <c r="G232" s="34">
        <v>1824.92</v>
      </c>
      <c r="I232" s="35">
        <v>2.3E-3</v>
      </c>
      <c r="J232" s="35"/>
    </row>
    <row r="233" spans="1:10">
      <c r="A233" s="33">
        <v>13</v>
      </c>
      <c r="B233" s="33">
        <v>12</v>
      </c>
      <c r="C233" s="33">
        <v>2010</v>
      </c>
      <c r="D233" s="34">
        <v>1841.24</v>
      </c>
      <c r="E233" s="34">
        <v>1824.92</v>
      </c>
      <c r="F233" s="34">
        <v>1847.08</v>
      </c>
      <c r="G233" s="34">
        <v>1824.92</v>
      </c>
      <c r="I233" s="35">
        <v>5.7000000000000002E-3</v>
      </c>
      <c r="J233" s="35"/>
    </row>
    <row r="234" spans="1:10">
      <c r="A234" s="33">
        <v>14</v>
      </c>
      <c r="B234" s="33">
        <v>12</v>
      </c>
      <c r="C234" s="33">
        <v>2010</v>
      </c>
      <c r="D234" s="34">
        <v>1845.71</v>
      </c>
      <c r="E234" s="34">
        <v>1845.57</v>
      </c>
      <c r="F234" s="34">
        <v>1850.15</v>
      </c>
      <c r="G234" s="34">
        <v>1839.56</v>
      </c>
      <c r="I234" s="35">
        <v>2.3999999999999998E-3</v>
      </c>
      <c r="J234" s="35"/>
    </row>
    <row r="235" spans="1:10">
      <c r="A235" s="33">
        <v>15</v>
      </c>
      <c r="B235" s="33">
        <v>12</v>
      </c>
      <c r="C235" s="33">
        <v>2010</v>
      </c>
      <c r="D235" s="34">
        <v>1823.61</v>
      </c>
      <c r="E235" s="34">
        <v>1823.42</v>
      </c>
      <c r="F235" s="34">
        <v>1823.61</v>
      </c>
      <c r="G235" s="34">
        <v>1823.42</v>
      </c>
      <c r="I235" s="35">
        <v>-1.2E-2</v>
      </c>
      <c r="J235" s="35"/>
    </row>
    <row r="236" spans="1:10">
      <c r="A236" s="33">
        <v>16</v>
      </c>
      <c r="B236" s="33">
        <v>12</v>
      </c>
      <c r="C236" s="33">
        <v>2010</v>
      </c>
      <c r="D236" s="34">
        <v>1826.74</v>
      </c>
      <c r="E236" s="34">
        <v>1823.64</v>
      </c>
      <c r="F236" s="34">
        <v>1826.74</v>
      </c>
      <c r="G236" s="34">
        <v>1810.24</v>
      </c>
      <c r="I236" s="35">
        <v>1.6999999999999999E-3</v>
      </c>
      <c r="J236" s="35"/>
    </row>
    <row r="237" spans="1:10">
      <c r="A237" s="33">
        <v>17</v>
      </c>
      <c r="B237" s="33">
        <v>12</v>
      </c>
      <c r="C237" s="33">
        <v>2010</v>
      </c>
      <c r="D237" s="34">
        <v>1823.1</v>
      </c>
      <c r="E237" s="34">
        <v>1826.81</v>
      </c>
      <c r="F237" s="34">
        <v>1828.3</v>
      </c>
      <c r="G237" s="34">
        <v>1818.6</v>
      </c>
      <c r="I237" s="35">
        <v>-2E-3</v>
      </c>
      <c r="J237" s="35"/>
    </row>
    <row r="238" spans="1:10">
      <c r="A238" s="33">
        <v>20</v>
      </c>
      <c r="B238" s="33">
        <v>12</v>
      </c>
      <c r="C238" s="33">
        <v>2010</v>
      </c>
      <c r="D238" s="34">
        <v>1815.55</v>
      </c>
      <c r="E238" s="34">
        <v>1823.52</v>
      </c>
      <c r="F238" s="34">
        <v>1829.13</v>
      </c>
      <c r="G238" s="34">
        <v>1811.32</v>
      </c>
      <c r="I238" s="35">
        <v>-4.1000000000000003E-3</v>
      </c>
      <c r="J238" s="35"/>
    </row>
    <row r="239" spans="1:10">
      <c r="A239" s="33">
        <v>21</v>
      </c>
      <c r="B239" s="33">
        <v>12</v>
      </c>
      <c r="C239" s="33">
        <v>2010</v>
      </c>
      <c r="D239" s="34">
        <v>1824.82</v>
      </c>
      <c r="E239" s="34">
        <v>1815.6</v>
      </c>
      <c r="F239" s="34">
        <v>1825.99</v>
      </c>
      <c r="G239" s="34">
        <v>1815.6</v>
      </c>
      <c r="I239" s="35">
        <v>5.1000000000000004E-3</v>
      </c>
      <c r="J239" s="35"/>
    </row>
    <row r="240" spans="1:10">
      <c r="A240" s="33">
        <v>22</v>
      </c>
      <c r="B240" s="33">
        <v>12</v>
      </c>
      <c r="C240" s="33">
        <v>2010</v>
      </c>
      <c r="D240" s="34">
        <v>1839.59</v>
      </c>
      <c r="E240" s="34">
        <v>1828.51</v>
      </c>
      <c r="F240" s="34">
        <v>1840.94</v>
      </c>
      <c r="G240" s="34">
        <v>1827.59</v>
      </c>
      <c r="I240" s="35">
        <v>8.0999999999999996E-3</v>
      </c>
      <c r="J240" s="35"/>
    </row>
    <row r="241" spans="1:10">
      <c r="A241" s="33">
        <v>23</v>
      </c>
      <c r="B241" s="33">
        <v>12</v>
      </c>
      <c r="C241" s="33">
        <v>2010</v>
      </c>
      <c r="D241" s="34">
        <v>1846.5</v>
      </c>
      <c r="E241" s="34">
        <v>1839.13</v>
      </c>
      <c r="F241" s="34">
        <v>1847.5</v>
      </c>
      <c r="G241" s="34">
        <v>1836.33</v>
      </c>
      <c r="I241" s="35">
        <v>3.8E-3</v>
      </c>
      <c r="J241" s="35"/>
    </row>
    <row r="242" spans="1:10">
      <c r="A242" s="33">
        <v>24</v>
      </c>
      <c r="B242" s="33">
        <v>12</v>
      </c>
      <c r="C242" s="33">
        <v>2010</v>
      </c>
      <c r="D242" s="34">
        <v>1853.24</v>
      </c>
      <c r="E242" s="34">
        <v>1846.93</v>
      </c>
      <c r="F242" s="34">
        <v>1853.95</v>
      </c>
      <c r="G242" s="34">
        <v>1844.62</v>
      </c>
      <c r="I242" s="35">
        <v>3.7000000000000002E-3</v>
      </c>
      <c r="J242" s="35"/>
    </row>
    <row r="243" spans="1:10">
      <c r="A243" s="33">
        <v>27</v>
      </c>
      <c r="B243" s="33">
        <v>12</v>
      </c>
      <c r="C243" s="33">
        <v>2010</v>
      </c>
      <c r="D243" s="34">
        <v>1866.12</v>
      </c>
      <c r="E243" s="34">
        <v>1853.61</v>
      </c>
      <c r="F243" s="34">
        <v>1870.72</v>
      </c>
      <c r="G243" s="34">
        <v>1853.61</v>
      </c>
      <c r="I243" s="35">
        <v>6.8999999999999999E-3</v>
      </c>
      <c r="J243" s="35"/>
    </row>
    <row r="244" spans="1:10">
      <c r="A244" s="33">
        <v>28</v>
      </c>
      <c r="B244" s="33">
        <v>12</v>
      </c>
      <c r="C244" s="33">
        <v>2010</v>
      </c>
      <c r="D244" s="34">
        <v>1849.51</v>
      </c>
      <c r="E244" s="34">
        <v>1849.51</v>
      </c>
      <c r="F244" s="34">
        <v>1849.51</v>
      </c>
      <c r="G244" s="34">
        <v>1841</v>
      </c>
      <c r="I244" s="35">
        <v>-8.8999999999999999E-3</v>
      </c>
      <c r="J244" s="35"/>
    </row>
    <row r="245" spans="1:10">
      <c r="A245" s="33">
        <v>29</v>
      </c>
      <c r="B245" s="33">
        <v>12</v>
      </c>
      <c r="C245" s="33">
        <v>2010</v>
      </c>
      <c r="D245" s="34">
        <v>1831.84</v>
      </c>
      <c r="E245" s="34">
        <v>1850.89</v>
      </c>
      <c r="F245" s="34">
        <v>1853.76</v>
      </c>
      <c r="G245" s="34">
        <v>1831.84</v>
      </c>
      <c r="I245" s="35">
        <v>-9.5999999999999992E-3</v>
      </c>
      <c r="J245" s="35"/>
    </row>
    <row r="246" spans="1:10">
      <c r="A246" s="33">
        <v>30</v>
      </c>
      <c r="B246" s="33">
        <v>12</v>
      </c>
      <c r="C246" s="33">
        <v>2010</v>
      </c>
      <c r="D246" s="34">
        <v>1823.7</v>
      </c>
      <c r="E246" s="34">
        <v>1826.47</v>
      </c>
      <c r="F246" s="34">
        <v>1837.53</v>
      </c>
      <c r="G246" s="34">
        <v>1818.14</v>
      </c>
      <c r="I246" s="35">
        <v>-4.4000000000000003E-3</v>
      </c>
      <c r="J246" s="35"/>
    </row>
    <row r="247" spans="1:10">
      <c r="A247" s="33">
        <v>3</v>
      </c>
      <c r="B247" s="33">
        <v>1</v>
      </c>
      <c r="C247" s="33">
        <v>2011</v>
      </c>
      <c r="D247" s="34">
        <v>1803</v>
      </c>
      <c r="E247" s="34">
        <v>1828.31</v>
      </c>
      <c r="F247" s="34">
        <v>1828.31</v>
      </c>
      <c r="G247" s="34">
        <v>1794.89</v>
      </c>
      <c r="I247" s="35">
        <v>-1.14E-2</v>
      </c>
      <c r="J247" s="35"/>
    </row>
    <row r="248" spans="1:10">
      <c r="A248" s="33">
        <v>4</v>
      </c>
      <c r="B248" s="33">
        <v>1</v>
      </c>
      <c r="C248" s="33">
        <v>2011</v>
      </c>
      <c r="D248" s="34">
        <v>1810.27</v>
      </c>
      <c r="E248" s="34">
        <v>1805.76</v>
      </c>
      <c r="F248" s="34">
        <v>1810.27</v>
      </c>
      <c r="G248" s="34">
        <v>1785.93</v>
      </c>
      <c r="I248" s="35">
        <v>4.0000000000000001E-3</v>
      </c>
      <c r="J248" s="35"/>
    </row>
    <row r="249" spans="1:10">
      <c r="A249" s="33">
        <v>5</v>
      </c>
      <c r="B249" s="33">
        <v>1</v>
      </c>
      <c r="C249" s="33">
        <v>2011</v>
      </c>
      <c r="D249" s="34">
        <v>1790.57</v>
      </c>
      <c r="E249" s="34">
        <v>1809.17</v>
      </c>
      <c r="F249" s="34">
        <v>1810.81</v>
      </c>
      <c r="G249" s="34">
        <v>1790.57</v>
      </c>
      <c r="I249" s="35">
        <v>-1.09E-2</v>
      </c>
      <c r="J249" s="35"/>
    </row>
    <row r="250" spans="1:10">
      <c r="A250" s="33">
        <v>6</v>
      </c>
      <c r="B250" s="33">
        <v>1</v>
      </c>
      <c r="C250" s="33">
        <v>2011</v>
      </c>
      <c r="D250" s="34">
        <v>1766.77</v>
      </c>
      <c r="E250" s="34">
        <v>1790.12</v>
      </c>
      <c r="F250" s="34">
        <v>1790.12</v>
      </c>
      <c r="G250" s="34">
        <v>1766.77</v>
      </c>
      <c r="I250" s="35">
        <v>-1.3299999999999999E-2</v>
      </c>
      <c r="J250" s="35"/>
    </row>
    <row r="251" spans="1:10">
      <c r="A251" s="33">
        <v>7</v>
      </c>
      <c r="B251" s="33">
        <v>1</v>
      </c>
      <c r="C251" s="33">
        <v>2011</v>
      </c>
      <c r="D251" s="34">
        <v>1781.71</v>
      </c>
      <c r="E251" s="34">
        <v>1766.32</v>
      </c>
      <c r="F251" s="34">
        <v>1781.71</v>
      </c>
      <c r="G251" s="34">
        <v>1758.3</v>
      </c>
      <c r="I251" s="35">
        <v>8.5000000000000006E-3</v>
      </c>
      <c r="J251" s="35"/>
    </row>
    <row r="252" spans="1:10">
      <c r="A252" s="33">
        <v>11</v>
      </c>
      <c r="B252" s="33">
        <v>1</v>
      </c>
      <c r="C252" s="33">
        <v>2011</v>
      </c>
      <c r="D252" s="34">
        <v>1763.08</v>
      </c>
      <c r="E252" s="34">
        <v>1761.56</v>
      </c>
      <c r="F252" s="34">
        <v>1761.56</v>
      </c>
      <c r="G252" s="34">
        <v>1747.88</v>
      </c>
      <c r="I252" s="35">
        <v>-1.0500000000000001E-2</v>
      </c>
      <c r="J252" s="35"/>
    </row>
    <row r="253" spans="1:10">
      <c r="A253" s="33">
        <v>12</v>
      </c>
      <c r="B253" s="33">
        <v>1</v>
      </c>
      <c r="C253" s="33">
        <v>2011</v>
      </c>
      <c r="D253" s="34">
        <v>1784.1</v>
      </c>
      <c r="E253" s="34">
        <v>1763.53</v>
      </c>
      <c r="F253" s="34">
        <v>1786.06</v>
      </c>
      <c r="G253" s="34">
        <v>1763.53</v>
      </c>
      <c r="I253" s="35">
        <v>1.1900000000000001E-2</v>
      </c>
      <c r="J253" s="35"/>
    </row>
    <row r="254" spans="1:10">
      <c r="A254" s="33">
        <v>13</v>
      </c>
      <c r="B254" s="33">
        <v>1</v>
      </c>
      <c r="C254" s="33">
        <v>2011</v>
      </c>
      <c r="D254" s="34">
        <v>1801.86</v>
      </c>
      <c r="E254" s="34">
        <v>1785.61</v>
      </c>
      <c r="F254" s="34">
        <v>1802.47</v>
      </c>
      <c r="G254" s="34">
        <v>1785.61</v>
      </c>
      <c r="I254" s="35">
        <v>0.01</v>
      </c>
      <c r="J254" s="35"/>
    </row>
    <row r="255" spans="1:10">
      <c r="A255" s="33">
        <v>14</v>
      </c>
      <c r="B255" s="33">
        <v>1</v>
      </c>
      <c r="C255" s="33">
        <v>2011</v>
      </c>
      <c r="D255" s="34">
        <v>1796.05</v>
      </c>
      <c r="E255" s="34">
        <v>1801.95</v>
      </c>
      <c r="F255" s="34">
        <v>1807.49</v>
      </c>
      <c r="G255" s="34">
        <v>1795.62</v>
      </c>
      <c r="I255" s="35">
        <v>-3.2000000000000002E-3</v>
      </c>
      <c r="J255" s="35"/>
    </row>
    <row r="256" spans="1:10">
      <c r="A256" s="33">
        <v>17</v>
      </c>
      <c r="B256" s="33">
        <v>1</v>
      </c>
      <c r="C256" s="33">
        <v>2011</v>
      </c>
      <c r="D256" s="34">
        <v>1801.66</v>
      </c>
      <c r="E256" s="34">
        <v>1796.16</v>
      </c>
      <c r="F256" s="34">
        <v>1801.66</v>
      </c>
      <c r="G256" s="34">
        <v>1791.34</v>
      </c>
      <c r="I256" s="35">
        <v>3.0999999999999999E-3</v>
      </c>
      <c r="J256" s="35"/>
    </row>
    <row r="257" spans="1:10">
      <c r="A257" s="33">
        <v>18</v>
      </c>
      <c r="B257" s="33">
        <v>1</v>
      </c>
      <c r="C257" s="33">
        <v>2011</v>
      </c>
      <c r="D257" s="34">
        <v>1790.41</v>
      </c>
      <c r="E257" s="34">
        <v>1802.37</v>
      </c>
      <c r="F257" s="34">
        <v>1807.44</v>
      </c>
      <c r="G257" s="34">
        <v>1787.8</v>
      </c>
      <c r="I257" s="35">
        <v>-6.1999999999999998E-3</v>
      </c>
      <c r="J257" s="35"/>
    </row>
    <row r="258" spans="1:10">
      <c r="A258" s="33">
        <v>19</v>
      </c>
      <c r="B258" s="33">
        <v>1</v>
      </c>
      <c r="C258" s="33">
        <v>2011</v>
      </c>
      <c r="D258" s="34">
        <v>1766.21</v>
      </c>
      <c r="E258" s="34">
        <v>1790.22</v>
      </c>
      <c r="F258" s="34">
        <v>1791.87</v>
      </c>
      <c r="G258" s="34">
        <v>1762.87</v>
      </c>
      <c r="I258" s="35">
        <v>-1.35E-2</v>
      </c>
      <c r="J258" s="35"/>
    </row>
    <row r="259" spans="1:10">
      <c r="A259" s="33">
        <v>20</v>
      </c>
      <c r="B259" s="33">
        <v>1</v>
      </c>
      <c r="C259" s="33">
        <v>2011</v>
      </c>
      <c r="D259" s="34">
        <v>1741.61</v>
      </c>
      <c r="E259" s="34">
        <v>1768.66</v>
      </c>
      <c r="F259" s="34">
        <v>1768.66</v>
      </c>
      <c r="G259" s="34">
        <v>1732.93</v>
      </c>
      <c r="I259" s="35">
        <v>-1.3899999999999999E-2</v>
      </c>
      <c r="J259" s="35"/>
    </row>
    <row r="260" spans="1:10">
      <c r="A260" s="33">
        <v>21</v>
      </c>
      <c r="B260" s="33">
        <v>1</v>
      </c>
      <c r="C260" s="33">
        <v>2011</v>
      </c>
      <c r="D260" s="34">
        <v>1756.48</v>
      </c>
      <c r="E260" s="34">
        <v>1751.9</v>
      </c>
      <c r="F260" s="34">
        <v>1767.17</v>
      </c>
      <c r="G260" s="34">
        <v>1748.82</v>
      </c>
      <c r="I260" s="35">
        <v>8.5000000000000006E-3</v>
      </c>
      <c r="J260" s="35"/>
    </row>
    <row r="261" spans="1:10">
      <c r="A261" s="33">
        <v>24</v>
      </c>
      <c r="B261" s="33">
        <v>1</v>
      </c>
      <c r="C261" s="33">
        <v>2011</v>
      </c>
      <c r="D261" s="34">
        <v>1759.99</v>
      </c>
      <c r="E261" s="34">
        <v>1750.71</v>
      </c>
      <c r="F261" s="34">
        <v>1759.66</v>
      </c>
      <c r="G261" s="34">
        <v>1749.76</v>
      </c>
      <c r="I261" s="35">
        <v>2E-3</v>
      </c>
      <c r="J261" s="35"/>
    </row>
    <row r="262" spans="1:10">
      <c r="A262" s="33">
        <v>25</v>
      </c>
      <c r="B262" s="33">
        <v>1</v>
      </c>
      <c r="C262" s="33">
        <v>2011</v>
      </c>
      <c r="D262" s="34">
        <v>1754.92</v>
      </c>
      <c r="E262" s="34">
        <v>1763.1</v>
      </c>
      <c r="F262" s="34">
        <v>1763.1</v>
      </c>
      <c r="G262" s="34">
        <v>1753.64</v>
      </c>
      <c r="I262" s="35">
        <v>-2.8999999999999998E-3</v>
      </c>
      <c r="J262" s="35"/>
    </row>
    <row r="263" spans="1:10">
      <c r="A263" s="33">
        <v>26</v>
      </c>
      <c r="B263" s="33">
        <v>1</v>
      </c>
      <c r="C263" s="33">
        <v>2011</v>
      </c>
      <c r="D263" s="34">
        <v>1771.55</v>
      </c>
      <c r="E263" s="34">
        <v>1755.7</v>
      </c>
      <c r="F263" s="34">
        <v>1773.49</v>
      </c>
      <c r="G263" s="34">
        <v>1755.7</v>
      </c>
      <c r="I263" s="35">
        <v>9.4999999999999998E-3</v>
      </c>
      <c r="J263" s="35"/>
    </row>
    <row r="264" spans="1:10">
      <c r="A264" s="33">
        <v>27</v>
      </c>
      <c r="B264" s="33">
        <v>1</v>
      </c>
      <c r="C264" s="33">
        <v>2011</v>
      </c>
      <c r="D264" s="34">
        <v>1773.04</v>
      </c>
      <c r="E264" s="34">
        <v>1771.5</v>
      </c>
      <c r="F264" s="34">
        <v>1782.54</v>
      </c>
      <c r="G264" s="34">
        <v>1767.89</v>
      </c>
      <c r="I264" s="35">
        <v>8.0000000000000004E-4</v>
      </c>
      <c r="J264" s="35"/>
    </row>
    <row r="265" spans="1:10">
      <c r="A265" s="33">
        <v>28</v>
      </c>
      <c r="B265" s="33">
        <v>1</v>
      </c>
      <c r="C265" s="33">
        <v>2011</v>
      </c>
      <c r="D265" s="34">
        <v>1768.13</v>
      </c>
      <c r="E265" s="34">
        <v>1773.05</v>
      </c>
      <c r="F265" s="34">
        <v>1776.79</v>
      </c>
      <c r="G265" s="34">
        <v>1758.01</v>
      </c>
      <c r="I265" s="35">
        <v>-2.8E-3</v>
      </c>
      <c r="J265" s="35"/>
    </row>
    <row r="266" spans="1:10">
      <c r="A266" s="33">
        <v>31</v>
      </c>
      <c r="B266" s="33">
        <v>1</v>
      </c>
      <c r="C266" s="33">
        <v>2011</v>
      </c>
      <c r="D266" s="34">
        <v>1762.43</v>
      </c>
      <c r="E266" s="34">
        <v>1769.08</v>
      </c>
      <c r="F266" s="34">
        <v>1778.88</v>
      </c>
      <c r="G266" s="34">
        <v>1762.43</v>
      </c>
      <c r="I266" s="35">
        <v>-3.2000000000000002E-3</v>
      </c>
      <c r="J266" s="35"/>
    </row>
    <row r="267" spans="1:10">
      <c r="A267" s="33">
        <v>1</v>
      </c>
      <c r="B267" s="33">
        <v>2</v>
      </c>
      <c r="C267" s="33">
        <v>2011</v>
      </c>
      <c r="D267" s="34">
        <v>1759.61</v>
      </c>
      <c r="E267" s="34">
        <v>1762.8</v>
      </c>
      <c r="F267" s="34">
        <v>1776.66</v>
      </c>
      <c r="G267" s="34">
        <v>1759.61</v>
      </c>
      <c r="I267" s="35">
        <v>-1.6000000000000001E-3</v>
      </c>
      <c r="J267" s="35"/>
    </row>
    <row r="268" spans="1:10">
      <c r="A268" s="33">
        <v>2</v>
      </c>
      <c r="B268" s="33">
        <v>2</v>
      </c>
      <c r="C268" s="33">
        <v>2011</v>
      </c>
      <c r="D268" s="34">
        <v>1745.24</v>
      </c>
      <c r="E268" s="34">
        <v>1762.29</v>
      </c>
      <c r="F268" s="34">
        <v>1762.85</v>
      </c>
      <c r="G268" s="34">
        <v>1745.24</v>
      </c>
      <c r="I268" s="35">
        <v>-8.2000000000000007E-3</v>
      </c>
      <c r="J268" s="35"/>
    </row>
    <row r="269" spans="1:10">
      <c r="A269" s="33">
        <v>3</v>
      </c>
      <c r="B269" s="33">
        <v>2</v>
      </c>
      <c r="C269" s="33">
        <v>2011</v>
      </c>
      <c r="D269" s="34">
        <v>1735.96</v>
      </c>
      <c r="E269" s="34">
        <v>1745.29</v>
      </c>
      <c r="F269" s="34">
        <v>1750.43</v>
      </c>
      <c r="G269" s="34">
        <v>1735.96</v>
      </c>
      <c r="I269" s="35">
        <v>-5.3E-3</v>
      </c>
      <c r="J269" s="35"/>
    </row>
    <row r="270" spans="1:10">
      <c r="A270" s="33">
        <v>4</v>
      </c>
      <c r="B270" s="33">
        <v>2</v>
      </c>
      <c r="C270" s="33">
        <v>2011</v>
      </c>
      <c r="D270" s="34">
        <v>1709.06</v>
      </c>
      <c r="E270" s="34">
        <v>1737.27</v>
      </c>
      <c r="F270" s="34">
        <v>1751.47</v>
      </c>
      <c r="G270" s="34">
        <v>1699.34</v>
      </c>
      <c r="I270" s="35">
        <v>-1.55E-2</v>
      </c>
      <c r="J270" s="35"/>
    </row>
    <row r="271" spans="1:10">
      <c r="A271" s="33">
        <v>7</v>
      </c>
      <c r="B271" s="33">
        <v>2</v>
      </c>
      <c r="C271" s="33">
        <v>2011</v>
      </c>
      <c r="D271" s="34">
        <v>1691.87</v>
      </c>
      <c r="E271" s="34">
        <v>1711.25</v>
      </c>
      <c r="F271" s="34">
        <v>1715.14</v>
      </c>
      <c r="G271" s="34">
        <v>1677.97</v>
      </c>
      <c r="I271" s="35">
        <v>-1.01E-2</v>
      </c>
      <c r="J271" s="35"/>
    </row>
    <row r="272" spans="1:10">
      <c r="A272" s="33">
        <v>8</v>
      </c>
      <c r="B272" s="33">
        <v>2</v>
      </c>
      <c r="C272" s="33">
        <v>2011</v>
      </c>
      <c r="D272" s="34">
        <v>1710.54</v>
      </c>
      <c r="E272" s="34">
        <v>1692.31</v>
      </c>
      <c r="F272" s="34">
        <v>1710.54</v>
      </c>
      <c r="G272" s="34">
        <v>1687.62</v>
      </c>
      <c r="I272" s="35">
        <v>1.0999999999999999E-2</v>
      </c>
      <c r="J272" s="35"/>
    </row>
    <row r="273" spans="1:10">
      <c r="A273" s="33">
        <v>9</v>
      </c>
      <c r="B273" s="33">
        <v>2</v>
      </c>
      <c r="C273" s="33">
        <v>2011</v>
      </c>
      <c r="D273" s="34">
        <v>1696.85</v>
      </c>
      <c r="E273" s="34">
        <v>1710.96</v>
      </c>
      <c r="F273" s="34">
        <v>1721.09</v>
      </c>
      <c r="G273" s="34">
        <v>1696.85</v>
      </c>
      <c r="I273" s="35">
        <v>-8.0000000000000002E-3</v>
      </c>
      <c r="J273" s="35"/>
    </row>
    <row r="274" spans="1:10">
      <c r="A274" s="33">
        <v>10</v>
      </c>
      <c r="B274" s="33">
        <v>2</v>
      </c>
      <c r="C274" s="33">
        <v>2011</v>
      </c>
      <c r="D274" s="34">
        <v>1687.92</v>
      </c>
      <c r="E274" s="34">
        <v>1696.85</v>
      </c>
      <c r="F274" s="34">
        <v>1696.85</v>
      </c>
      <c r="G274" s="34">
        <v>1679.42</v>
      </c>
      <c r="I274" s="35">
        <v>-5.3E-3</v>
      </c>
      <c r="J274" s="35"/>
    </row>
    <row r="275" spans="1:10">
      <c r="A275" s="33">
        <v>11</v>
      </c>
      <c r="B275" s="33">
        <v>2</v>
      </c>
      <c r="C275" s="33">
        <v>2011</v>
      </c>
      <c r="D275" s="34">
        <v>1694.51</v>
      </c>
      <c r="E275" s="34">
        <v>1688.98</v>
      </c>
      <c r="F275" s="34">
        <v>1697.53</v>
      </c>
      <c r="G275" s="34">
        <v>1683.25</v>
      </c>
      <c r="I275" s="35">
        <v>3.8999999999999998E-3</v>
      </c>
      <c r="J275" s="35"/>
    </row>
    <row r="276" spans="1:10">
      <c r="A276" s="33">
        <v>14</v>
      </c>
      <c r="B276" s="33">
        <v>2</v>
      </c>
      <c r="C276" s="33">
        <v>2011</v>
      </c>
      <c r="D276" s="34">
        <v>1703.39</v>
      </c>
      <c r="E276" s="34">
        <v>1694.36</v>
      </c>
      <c r="F276" s="34">
        <v>1706.7</v>
      </c>
      <c r="G276" s="34">
        <v>1694.36</v>
      </c>
      <c r="I276" s="35">
        <v>5.1999999999999998E-3</v>
      </c>
      <c r="J276" s="35"/>
    </row>
    <row r="277" spans="1:10">
      <c r="A277" s="33">
        <v>15</v>
      </c>
      <c r="B277" s="33">
        <v>2</v>
      </c>
      <c r="C277" s="33">
        <v>2011</v>
      </c>
      <c r="D277" s="34">
        <v>1692.43</v>
      </c>
      <c r="E277" s="34">
        <v>1708.87</v>
      </c>
      <c r="F277" s="34">
        <v>1714.47</v>
      </c>
      <c r="G277" s="34">
        <v>1692.43</v>
      </c>
      <c r="I277" s="35">
        <v>-6.4000000000000003E-3</v>
      </c>
      <c r="J277" s="35"/>
    </row>
    <row r="278" spans="1:10">
      <c r="A278" s="33">
        <v>16</v>
      </c>
      <c r="B278" s="33">
        <v>2</v>
      </c>
      <c r="C278" s="33">
        <v>2011</v>
      </c>
      <c r="D278" s="34">
        <v>1689.95</v>
      </c>
      <c r="E278" s="34">
        <v>1692.87</v>
      </c>
      <c r="F278" s="34">
        <v>1701.31</v>
      </c>
      <c r="G278" s="34">
        <v>1689.06</v>
      </c>
      <c r="I278" s="35">
        <v>-1.5E-3</v>
      </c>
      <c r="J278" s="35"/>
    </row>
    <row r="279" spans="1:10">
      <c r="A279" s="33">
        <v>17</v>
      </c>
      <c r="B279" s="33">
        <v>2</v>
      </c>
      <c r="C279" s="33">
        <v>2011</v>
      </c>
      <c r="D279" s="34">
        <v>1666.93</v>
      </c>
      <c r="E279" s="34">
        <v>1691.65</v>
      </c>
      <c r="F279" s="34">
        <v>1691.65</v>
      </c>
      <c r="G279" s="34">
        <v>1666.93</v>
      </c>
      <c r="I279" s="35">
        <v>-1.3599999999999999E-2</v>
      </c>
      <c r="J279" s="35"/>
    </row>
    <row r="280" spans="1:10">
      <c r="A280" s="33">
        <v>18</v>
      </c>
      <c r="B280" s="33">
        <v>2</v>
      </c>
      <c r="C280" s="33">
        <v>2011</v>
      </c>
      <c r="D280" s="34">
        <v>1644.66</v>
      </c>
      <c r="E280" s="34">
        <v>1667.82</v>
      </c>
      <c r="F280" s="34">
        <v>1667.82</v>
      </c>
      <c r="G280" s="34">
        <v>1641.05</v>
      </c>
      <c r="I280" s="35">
        <v>-1.34E-2</v>
      </c>
      <c r="J280" s="35"/>
    </row>
    <row r="281" spans="1:10">
      <c r="A281" s="33">
        <v>21</v>
      </c>
      <c r="B281" s="33">
        <v>2</v>
      </c>
      <c r="C281" s="33">
        <v>2011</v>
      </c>
      <c r="D281" s="34">
        <v>1658.33</v>
      </c>
      <c r="E281" s="34">
        <v>1644.9</v>
      </c>
      <c r="F281" s="34">
        <v>1659.8</v>
      </c>
      <c r="G281" s="34">
        <v>1644.9</v>
      </c>
      <c r="I281" s="35">
        <v>8.3000000000000001E-3</v>
      </c>
      <c r="J281" s="35"/>
    </row>
    <row r="282" spans="1:10">
      <c r="A282" s="33">
        <v>22</v>
      </c>
      <c r="B282" s="33">
        <v>2</v>
      </c>
      <c r="C282" s="33">
        <v>2011</v>
      </c>
      <c r="D282" s="34">
        <v>1661.43</v>
      </c>
      <c r="E282" s="34">
        <v>1660.62</v>
      </c>
      <c r="F282" s="34">
        <v>1663.08</v>
      </c>
      <c r="G282" s="34">
        <v>1655.52</v>
      </c>
      <c r="I282" s="35">
        <v>1.9E-3</v>
      </c>
      <c r="J282" s="35"/>
    </row>
    <row r="283" spans="1:10">
      <c r="A283" s="33">
        <v>23</v>
      </c>
      <c r="B283" s="33">
        <v>2</v>
      </c>
      <c r="C283" s="33">
        <v>2011</v>
      </c>
      <c r="D283" s="34">
        <v>1698.63</v>
      </c>
      <c r="E283" s="34">
        <v>1668.03</v>
      </c>
      <c r="F283" s="34">
        <v>1703.65</v>
      </c>
      <c r="G283" s="34">
        <v>1668.03</v>
      </c>
      <c r="I283" s="35">
        <v>2.24E-2</v>
      </c>
      <c r="J283" s="35"/>
    </row>
    <row r="284" spans="1:10">
      <c r="A284" s="33">
        <v>24</v>
      </c>
      <c r="B284" s="33">
        <v>2</v>
      </c>
      <c r="C284" s="33">
        <v>2011</v>
      </c>
      <c r="D284" s="34">
        <v>1699.17</v>
      </c>
      <c r="E284" s="34">
        <v>1702.23</v>
      </c>
      <c r="F284" s="34">
        <v>1717.73</v>
      </c>
      <c r="G284" s="34">
        <v>1699.17</v>
      </c>
      <c r="I284" s="35">
        <v>2.9999999999999997E-4</v>
      </c>
      <c r="J284" s="35"/>
    </row>
    <row r="285" spans="1:10">
      <c r="A285" s="33">
        <v>25</v>
      </c>
      <c r="B285" s="33">
        <v>2</v>
      </c>
      <c r="C285" s="33">
        <v>2011</v>
      </c>
      <c r="D285" s="34">
        <v>1713.4</v>
      </c>
      <c r="E285" s="34">
        <v>1699.27</v>
      </c>
      <c r="F285" s="34">
        <v>1715.45</v>
      </c>
      <c r="G285" s="34">
        <v>1698.4</v>
      </c>
      <c r="I285" s="35">
        <v>8.3999999999999995E-3</v>
      </c>
      <c r="J285" s="35"/>
    </row>
    <row r="286" spans="1:10">
      <c r="A286" s="33">
        <v>28</v>
      </c>
      <c r="B286" s="33">
        <v>2</v>
      </c>
      <c r="C286" s="33">
        <v>2011</v>
      </c>
      <c r="D286" s="34">
        <v>1750.97</v>
      </c>
      <c r="E286" s="34">
        <v>1717.39</v>
      </c>
      <c r="F286" s="34">
        <v>1750.97</v>
      </c>
      <c r="G286" s="34">
        <v>1714.09</v>
      </c>
      <c r="I286" s="35">
        <v>2.1899999999999999E-2</v>
      </c>
      <c r="J286" s="35"/>
    </row>
    <row r="287" spans="1:10">
      <c r="A287" s="33">
        <v>1</v>
      </c>
      <c r="B287" s="33">
        <v>3</v>
      </c>
      <c r="C287" s="33">
        <v>2011</v>
      </c>
      <c r="D287" s="34">
        <v>1762.02</v>
      </c>
      <c r="E287" s="34">
        <v>1754.39</v>
      </c>
      <c r="F287" s="34">
        <v>1767.73</v>
      </c>
      <c r="G287" s="34">
        <v>1753</v>
      </c>
      <c r="I287" s="35">
        <v>6.3E-3</v>
      </c>
      <c r="J287" s="35"/>
    </row>
    <row r="288" spans="1:10">
      <c r="A288" s="33">
        <v>2</v>
      </c>
      <c r="B288" s="33">
        <v>3</v>
      </c>
      <c r="C288" s="33">
        <v>2011</v>
      </c>
      <c r="D288" s="34">
        <v>1760.13</v>
      </c>
      <c r="E288" s="34">
        <v>1762.77</v>
      </c>
      <c r="F288" s="34">
        <v>1767.72</v>
      </c>
      <c r="G288" s="34">
        <v>1751.09</v>
      </c>
      <c r="I288" s="35">
        <v>-1.1000000000000001E-3</v>
      </c>
      <c r="J288" s="35"/>
    </row>
    <row r="289" spans="1:10">
      <c r="A289" s="33">
        <v>3</v>
      </c>
      <c r="B289" s="33">
        <v>3</v>
      </c>
      <c r="C289" s="33">
        <v>2011</v>
      </c>
      <c r="D289" s="34">
        <v>1782.06</v>
      </c>
      <c r="E289" s="34">
        <v>1761.93</v>
      </c>
      <c r="F289" s="34">
        <v>1782.64</v>
      </c>
      <c r="G289" s="34">
        <v>1758.62</v>
      </c>
      <c r="I289" s="35">
        <v>1.2500000000000001E-2</v>
      </c>
      <c r="J289" s="35"/>
    </row>
    <row r="290" spans="1:10">
      <c r="A290" s="33">
        <v>4</v>
      </c>
      <c r="B290" s="33">
        <v>3</v>
      </c>
      <c r="C290" s="33">
        <v>2011</v>
      </c>
      <c r="D290" s="34">
        <v>1788.14</v>
      </c>
      <c r="E290" s="34">
        <v>1794.94</v>
      </c>
      <c r="F290" s="34">
        <v>1794.94</v>
      </c>
      <c r="G290" s="34">
        <v>1779.55</v>
      </c>
      <c r="I290" s="35">
        <v>3.3999999999999998E-3</v>
      </c>
      <c r="J290" s="35"/>
    </row>
    <row r="291" spans="1:10">
      <c r="A291" s="33">
        <v>7</v>
      </c>
      <c r="B291" s="33">
        <v>3</v>
      </c>
      <c r="C291" s="33">
        <v>2011</v>
      </c>
      <c r="D291" s="34">
        <v>1778.92</v>
      </c>
      <c r="E291" s="34">
        <v>1793.02</v>
      </c>
      <c r="F291" s="34">
        <v>1797.57</v>
      </c>
      <c r="G291" s="34">
        <v>1778.23</v>
      </c>
      <c r="I291" s="35">
        <v>-5.1999999999999998E-3</v>
      </c>
      <c r="J291" s="35"/>
    </row>
    <row r="292" spans="1:10">
      <c r="A292" s="33">
        <v>8</v>
      </c>
      <c r="B292" s="33">
        <v>3</v>
      </c>
      <c r="C292" s="33">
        <v>2011</v>
      </c>
      <c r="D292" s="34">
        <v>1757.98</v>
      </c>
      <c r="E292" s="34">
        <v>1778.37</v>
      </c>
      <c r="F292" s="34">
        <v>1779.49</v>
      </c>
      <c r="G292" s="34">
        <v>1756.73</v>
      </c>
      <c r="I292" s="35">
        <v>-1.18E-2</v>
      </c>
      <c r="J292" s="35"/>
    </row>
    <row r="293" spans="1:10">
      <c r="A293" s="33">
        <v>9</v>
      </c>
      <c r="B293" s="33">
        <v>3</v>
      </c>
      <c r="C293" s="33">
        <v>2011</v>
      </c>
      <c r="D293" s="34">
        <v>1765.67</v>
      </c>
      <c r="E293" s="34">
        <v>1759.57</v>
      </c>
      <c r="F293" s="34">
        <v>1768.63</v>
      </c>
      <c r="G293" s="34">
        <v>1758.97</v>
      </c>
      <c r="I293" s="35">
        <v>4.4000000000000003E-3</v>
      </c>
      <c r="J293" s="35"/>
    </row>
    <row r="294" spans="1:10">
      <c r="A294" s="33">
        <v>10</v>
      </c>
      <c r="B294" s="33">
        <v>3</v>
      </c>
      <c r="C294" s="33">
        <v>2011</v>
      </c>
      <c r="D294" s="34">
        <v>1728.54</v>
      </c>
      <c r="E294" s="34">
        <v>1762.31</v>
      </c>
      <c r="F294" s="34">
        <v>1762.31</v>
      </c>
      <c r="G294" s="34">
        <v>1725.45</v>
      </c>
      <c r="I294" s="35">
        <v>-2.1000000000000001E-2</v>
      </c>
      <c r="J294" s="35"/>
    </row>
    <row r="295" spans="1:10">
      <c r="A295" s="33">
        <v>11</v>
      </c>
      <c r="B295" s="33">
        <v>3</v>
      </c>
      <c r="C295" s="33">
        <v>2011</v>
      </c>
      <c r="D295" s="34">
        <v>1699.01</v>
      </c>
      <c r="E295" s="34">
        <v>1725.05</v>
      </c>
      <c r="F295" s="34">
        <v>1725.05</v>
      </c>
      <c r="G295" s="34">
        <v>1676.53</v>
      </c>
      <c r="I295" s="35">
        <v>-1.7100000000000001E-2</v>
      </c>
      <c r="J295" s="35"/>
    </row>
    <row r="296" spans="1:10">
      <c r="A296" s="33">
        <v>14</v>
      </c>
      <c r="B296" s="33">
        <v>3</v>
      </c>
      <c r="C296" s="33">
        <v>2011</v>
      </c>
      <c r="D296" s="34">
        <v>1685.54</v>
      </c>
      <c r="E296" s="34">
        <v>1679.5</v>
      </c>
      <c r="F296" s="34">
        <v>1679.5</v>
      </c>
      <c r="G296" s="34">
        <v>1662.59</v>
      </c>
      <c r="I296" s="35">
        <v>-7.9000000000000008E-3</v>
      </c>
      <c r="J296" s="35"/>
    </row>
    <row r="297" spans="1:10">
      <c r="A297" s="33">
        <v>15</v>
      </c>
      <c r="B297" s="33">
        <v>3</v>
      </c>
      <c r="C297" s="33">
        <v>2011</v>
      </c>
      <c r="D297" s="34">
        <v>1645.96</v>
      </c>
      <c r="E297" s="34">
        <v>1663.77</v>
      </c>
      <c r="F297" s="34">
        <v>1666.95</v>
      </c>
      <c r="G297" s="34">
        <v>1629.58</v>
      </c>
      <c r="I297" s="35">
        <v>-2.35E-2</v>
      </c>
      <c r="J297" s="35"/>
    </row>
    <row r="298" spans="1:10">
      <c r="A298" s="33">
        <v>16</v>
      </c>
      <c r="B298" s="33">
        <v>3</v>
      </c>
      <c r="C298" s="33">
        <v>2011</v>
      </c>
      <c r="D298" s="34">
        <v>1638.58</v>
      </c>
      <c r="E298" s="34">
        <v>1647.34</v>
      </c>
      <c r="F298" s="34">
        <v>1667.84</v>
      </c>
      <c r="G298" s="34">
        <v>1623.46</v>
      </c>
      <c r="I298" s="35">
        <v>-4.4999999999999997E-3</v>
      </c>
      <c r="J298" s="35"/>
    </row>
    <row r="299" spans="1:10">
      <c r="A299" s="33">
        <v>17</v>
      </c>
      <c r="B299" s="33">
        <v>3</v>
      </c>
      <c r="C299" s="33">
        <v>2011</v>
      </c>
      <c r="D299" s="34">
        <v>1708.98</v>
      </c>
      <c r="E299" s="34">
        <v>1689.54</v>
      </c>
      <c r="F299" s="34">
        <v>1710.89</v>
      </c>
      <c r="G299" s="34">
        <v>1676.78</v>
      </c>
      <c r="I299" s="35">
        <v>4.2999999999999997E-2</v>
      </c>
      <c r="J299" s="35"/>
    </row>
    <row r="300" spans="1:10">
      <c r="A300" s="33">
        <v>18</v>
      </c>
      <c r="B300" s="33">
        <v>3</v>
      </c>
      <c r="C300" s="33">
        <v>2011</v>
      </c>
      <c r="D300" s="34">
        <v>1739.16</v>
      </c>
      <c r="E300" s="34">
        <v>1720.44</v>
      </c>
      <c r="F300" s="34">
        <v>1739.16</v>
      </c>
      <c r="G300" s="34">
        <v>1717.75</v>
      </c>
      <c r="I300" s="35">
        <v>1.77E-2</v>
      </c>
      <c r="J300" s="35"/>
    </row>
    <row r="301" spans="1:10">
      <c r="A301" s="33">
        <v>22</v>
      </c>
      <c r="B301" s="33">
        <v>3</v>
      </c>
      <c r="C301" s="33">
        <v>2011</v>
      </c>
      <c r="D301" s="34">
        <v>1740.98</v>
      </c>
      <c r="E301" s="34">
        <v>1739.4</v>
      </c>
      <c r="F301" s="34">
        <v>1741.2</v>
      </c>
      <c r="G301" s="34">
        <v>1724.23</v>
      </c>
      <c r="I301" s="35">
        <v>1E-3</v>
      </c>
      <c r="J301" s="35"/>
    </row>
    <row r="302" spans="1:10">
      <c r="A302" s="33">
        <v>23</v>
      </c>
      <c r="B302" s="33">
        <v>3</v>
      </c>
      <c r="C302" s="33">
        <v>2011</v>
      </c>
      <c r="D302" s="34">
        <v>1743.02</v>
      </c>
      <c r="E302" s="34">
        <v>1743.01</v>
      </c>
      <c r="F302" s="34">
        <v>1748.92</v>
      </c>
      <c r="G302" s="34">
        <v>1726.17</v>
      </c>
      <c r="I302" s="35">
        <v>1.1999999999999999E-3</v>
      </c>
      <c r="J302" s="35"/>
    </row>
    <row r="303" spans="1:10">
      <c r="A303" s="33">
        <v>24</v>
      </c>
      <c r="B303" s="33">
        <v>3</v>
      </c>
      <c r="C303" s="33">
        <v>2011</v>
      </c>
      <c r="D303" s="34">
        <v>1742.05</v>
      </c>
      <c r="E303" s="34">
        <v>1745.34</v>
      </c>
      <c r="F303" s="34">
        <v>1750.9</v>
      </c>
      <c r="G303" s="34">
        <v>1738.27</v>
      </c>
      <c r="I303" s="35">
        <v>-5.9999999999999995E-4</v>
      </c>
      <c r="J303" s="35"/>
    </row>
    <row r="304" spans="1:10">
      <c r="A304" s="33">
        <v>25</v>
      </c>
      <c r="B304" s="33">
        <v>3</v>
      </c>
      <c r="C304" s="33">
        <v>2011</v>
      </c>
      <c r="D304" s="34">
        <v>1727.79</v>
      </c>
      <c r="E304" s="34">
        <v>1747.09</v>
      </c>
      <c r="F304" s="34">
        <v>1747.09</v>
      </c>
      <c r="G304" s="34">
        <v>1722.63</v>
      </c>
      <c r="I304" s="35">
        <v>-8.2000000000000007E-3</v>
      </c>
      <c r="J304" s="35"/>
    </row>
    <row r="305" spans="1:10">
      <c r="A305" s="33">
        <v>28</v>
      </c>
      <c r="B305" s="33">
        <v>3</v>
      </c>
      <c r="C305" s="33">
        <v>2011</v>
      </c>
      <c r="D305" s="34">
        <v>1721.7</v>
      </c>
      <c r="E305" s="34">
        <v>1727.81</v>
      </c>
      <c r="F305" s="34">
        <v>1732.29</v>
      </c>
      <c r="G305" s="34">
        <v>1716.03</v>
      </c>
      <c r="I305" s="35">
        <v>-3.5000000000000001E-3</v>
      </c>
      <c r="J305" s="35"/>
    </row>
    <row r="306" spans="1:10">
      <c r="A306" s="33">
        <v>29</v>
      </c>
      <c r="B306" s="33">
        <v>3</v>
      </c>
      <c r="C306" s="33">
        <v>2011</v>
      </c>
      <c r="D306" s="34">
        <v>1708.76</v>
      </c>
      <c r="E306" s="34">
        <v>1720</v>
      </c>
      <c r="F306" s="34">
        <v>1720</v>
      </c>
      <c r="G306" s="34">
        <v>1704.81</v>
      </c>
      <c r="I306" s="35">
        <v>-7.4999999999999997E-3</v>
      </c>
      <c r="J306" s="35"/>
    </row>
    <row r="307" spans="1:10">
      <c r="A307" s="33">
        <v>30</v>
      </c>
      <c r="B307" s="33">
        <v>3</v>
      </c>
      <c r="C307" s="33">
        <v>2011</v>
      </c>
      <c r="D307" s="34">
        <v>1703.93</v>
      </c>
      <c r="E307" s="34">
        <v>1708.78</v>
      </c>
      <c r="F307" s="34">
        <v>1713.76</v>
      </c>
      <c r="G307" s="34">
        <v>1697.76</v>
      </c>
      <c r="I307" s="35">
        <v>-2.8E-3</v>
      </c>
      <c r="J307" s="35"/>
    </row>
    <row r="308" spans="1:10">
      <c r="A308" s="33">
        <v>31</v>
      </c>
      <c r="B308" s="33">
        <v>3</v>
      </c>
      <c r="C308" s="33">
        <v>2011</v>
      </c>
      <c r="D308" s="34">
        <v>1718.45</v>
      </c>
      <c r="E308" s="34">
        <v>1711.73</v>
      </c>
      <c r="F308" s="34">
        <v>1720.92</v>
      </c>
      <c r="G308" s="34">
        <v>1707.37</v>
      </c>
      <c r="I308" s="35">
        <v>8.5000000000000006E-3</v>
      </c>
      <c r="J308" s="35"/>
    </row>
    <row r="309" spans="1:10">
      <c r="A309" s="33">
        <v>1</v>
      </c>
      <c r="B309" s="33">
        <v>4</v>
      </c>
      <c r="C309" s="33">
        <v>2011</v>
      </c>
      <c r="D309" s="34">
        <v>1708.59</v>
      </c>
      <c r="E309" s="34">
        <v>1718</v>
      </c>
      <c r="F309" s="34">
        <v>1719.57</v>
      </c>
      <c r="G309" s="34">
        <v>1705.45</v>
      </c>
      <c r="I309" s="35">
        <v>-5.7000000000000002E-3</v>
      </c>
      <c r="J309" s="35"/>
    </row>
    <row r="310" spans="1:10">
      <c r="A310" s="33">
        <v>4</v>
      </c>
      <c r="B310" s="33">
        <v>4</v>
      </c>
      <c r="C310" s="33">
        <v>2011</v>
      </c>
      <c r="D310" s="34">
        <v>1708.53</v>
      </c>
      <c r="E310" s="34">
        <v>1709.11</v>
      </c>
      <c r="F310" s="34">
        <v>1709.78</v>
      </c>
      <c r="G310" s="34">
        <v>1703.63</v>
      </c>
      <c r="I310" s="35">
        <v>0</v>
      </c>
      <c r="J310" s="35"/>
    </row>
    <row r="311" spans="1:10">
      <c r="A311" s="33">
        <v>5</v>
      </c>
      <c r="B311" s="33">
        <v>4</v>
      </c>
      <c r="C311" s="33">
        <v>2011</v>
      </c>
      <c r="D311" s="34">
        <v>1722.18</v>
      </c>
      <c r="E311" s="34">
        <v>1714.8</v>
      </c>
      <c r="F311" s="34">
        <v>1722.8</v>
      </c>
      <c r="G311" s="34">
        <v>1711.1</v>
      </c>
      <c r="I311" s="35">
        <v>8.0000000000000002E-3</v>
      </c>
      <c r="J311" s="35"/>
    </row>
    <row r="312" spans="1:10">
      <c r="A312" s="33">
        <v>6</v>
      </c>
      <c r="B312" s="33">
        <v>4</v>
      </c>
      <c r="C312" s="33">
        <v>2011</v>
      </c>
      <c r="D312" s="34">
        <v>1719.57</v>
      </c>
      <c r="E312" s="34">
        <v>1737.5</v>
      </c>
      <c r="F312" s="34">
        <v>1737.9</v>
      </c>
      <c r="G312" s="34">
        <v>1718.95</v>
      </c>
      <c r="I312" s="35">
        <v>-1.5E-3</v>
      </c>
      <c r="J312" s="35"/>
    </row>
    <row r="313" spans="1:10">
      <c r="A313" s="33">
        <v>7</v>
      </c>
      <c r="B313" s="33">
        <v>4</v>
      </c>
      <c r="C313" s="33">
        <v>2011</v>
      </c>
      <c r="D313" s="34">
        <v>1723.94</v>
      </c>
      <c r="E313" s="34">
        <v>1725.4</v>
      </c>
      <c r="F313" s="34">
        <v>1725.53</v>
      </c>
      <c r="G313" s="34">
        <v>1708.8</v>
      </c>
      <c r="I313" s="35">
        <v>2.5000000000000001E-3</v>
      </c>
      <c r="J313" s="35"/>
    </row>
    <row r="314" spans="1:10">
      <c r="A314" s="33">
        <v>8</v>
      </c>
      <c r="B314" s="33">
        <v>4</v>
      </c>
      <c r="C314" s="33">
        <v>2011</v>
      </c>
      <c r="D314" s="34">
        <v>1708.66</v>
      </c>
      <c r="E314" s="34">
        <v>1723.99</v>
      </c>
      <c r="F314" s="34">
        <v>1725.85</v>
      </c>
      <c r="G314" s="34">
        <v>1708.66</v>
      </c>
      <c r="I314" s="35">
        <v>-8.8999999999999999E-3</v>
      </c>
      <c r="J314" s="35"/>
    </row>
    <row r="315" spans="1:10">
      <c r="A315" s="33">
        <v>11</v>
      </c>
      <c r="B315" s="33">
        <v>4</v>
      </c>
      <c r="C315" s="33">
        <v>2011</v>
      </c>
      <c r="D315" s="34">
        <v>1703.1</v>
      </c>
      <c r="E315" s="34">
        <v>1700.68</v>
      </c>
      <c r="F315" s="34">
        <v>1705.61</v>
      </c>
      <c r="G315" s="34">
        <v>1692.09</v>
      </c>
      <c r="I315" s="35">
        <v>-3.3E-3</v>
      </c>
      <c r="J315" s="35"/>
    </row>
    <row r="316" spans="1:10">
      <c r="A316" s="33">
        <v>12</v>
      </c>
      <c r="B316" s="33">
        <v>4</v>
      </c>
      <c r="C316" s="33">
        <v>2011</v>
      </c>
      <c r="D316" s="34">
        <v>1676.58</v>
      </c>
      <c r="E316" s="34">
        <v>1696.43</v>
      </c>
      <c r="F316" s="34">
        <v>1697.04</v>
      </c>
      <c r="G316" s="34">
        <v>1672.53</v>
      </c>
      <c r="I316" s="35">
        <v>-1.5599999999999999E-2</v>
      </c>
      <c r="J316" s="35"/>
    </row>
    <row r="317" spans="1:10">
      <c r="A317" s="33">
        <v>13</v>
      </c>
      <c r="B317" s="33">
        <v>4</v>
      </c>
      <c r="C317" s="33">
        <v>2011</v>
      </c>
      <c r="D317" s="34">
        <v>1682.54</v>
      </c>
      <c r="E317" s="34">
        <v>1686.38</v>
      </c>
      <c r="F317" s="34">
        <v>1686.38</v>
      </c>
      <c r="G317" s="34">
        <v>1675.78</v>
      </c>
      <c r="I317" s="35">
        <v>3.5999999999999999E-3</v>
      </c>
      <c r="J317" s="35"/>
    </row>
    <row r="318" spans="1:10">
      <c r="A318" s="33">
        <v>14</v>
      </c>
      <c r="B318" s="33">
        <v>4</v>
      </c>
      <c r="C318" s="33">
        <v>2011</v>
      </c>
      <c r="D318" s="34">
        <v>1670.12</v>
      </c>
      <c r="E318" s="34">
        <v>1677.16</v>
      </c>
      <c r="F318" s="34">
        <v>1678.47</v>
      </c>
      <c r="G318" s="34">
        <v>1660.37</v>
      </c>
      <c r="I318" s="35">
        <v>-7.4000000000000003E-3</v>
      </c>
      <c r="J318" s="35"/>
    </row>
    <row r="319" spans="1:10">
      <c r="A319" s="33">
        <v>15</v>
      </c>
      <c r="B319" s="33">
        <v>4</v>
      </c>
      <c r="C319" s="33">
        <v>2011</v>
      </c>
      <c r="D319" s="34">
        <v>1670.18</v>
      </c>
      <c r="E319" s="34">
        <v>1671.34</v>
      </c>
      <c r="F319" s="34">
        <v>1672.52</v>
      </c>
      <c r="G319" s="34">
        <v>1661.64</v>
      </c>
      <c r="I319" s="35">
        <v>0</v>
      </c>
      <c r="J319" s="35"/>
    </row>
    <row r="320" spans="1:10">
      <c r="A320" s="33">
        <v>18</v>
      </c>
      <c r="B320" s="33">
        <v>4</v>
      </c>
      <c r="C320" s="33">
        <v>2011</v>
      </c>
      <c r="D320" s="34">
        <v>1653.76</v>
      </c>
      <c r="E320" s="34">
        <v>1664.88</v>
      </c>
      <c r="F320" s="34">
        <v>1664.88</v>
      </c>
      <c r="G320" s="34">
        <v>1646.71</v>
      </c>
      <c r="I320" s="35">
        <v>-9.7999999999999997E-3</v>
      </c>
      <c r="J320" s="35"/>
    </row>
    <row r="321" spans="1:10">
      <c r="A321" s="33">
        <v>19</v>
      </c>
      <c r="B321" s="33">
        <v>4</v>
      </c>
      <c r="C321" s="33">
        <v>2011</v>
      </c>
      <c r="D321" s="34">
        <v>1661.23</v>
      </c>
      <c r="E321" s="34">
        <v>1653.35</v>
      </c>
      <c r="F321" s="34">
        <v>1661.23</v>
      </c>
      <c r="G321" s="34">
        <v>1646.5</v>
      </c>
      <c r="I321" s="35">
        <v>4.4999999999999997E-3</v>
      </c>
      <c r="J321" s="35"/>
    </row>
    <row r="322" spans="1:10">
      <c r="A322" s="33">
        <v>20</v>
      </c>
      <c r="B322" s="33">
        <v>4</v>
      </c>
      <c r="C322" s="33">
        <v>2011</v>
      </c>
      <c r="D322" s="34">
        <v>1691.73</v>
      </c>
      <c r="E322" s="34">
        <v>1661.46</v>
      </c>
      <c r="F322" s="34">
        <v>1691.73</v>
      </c>
      <c r="G322" s="34">
        <v>1660.99</v>
      </c>
      <c r="I322" s="35">
        <v>1.84E-2</v>
      </c>
      <c r="J322" s="35"/>
    </row>
    <row r="323" spans="1:10">
      <c r="A323" s="33">
        <v>25</v>
      </c>
      <c r="B323" s="33">
        <v>4</v>
      </c>
      <c r="C323" s="33">
        <v>2011</v>
      </c>
      <c r="D323" s="34">
        <v>1689.11</v>
      </c>
      <c r="E323" s="34">
        <v>1693.49</v>
      </c>
      <c r="F323" s="34">
        <v>1695.53</v>
      </c>
      <c r="G323" s="34">
        <v>1685.76</v>
      </c>
      <c r="I323" s="35">
        <v>-1.5E-3</v>
      </c>
      <c r="J323" s="35"/>
    </row>
    <row r="324" spans="1:10">
      <c r="A324" s="33">
        <v>26</v>
      </c>
      <c r="B324" s="33">
        <v>4</v>
      </c>
      <c r="C324" s="33">
        <v>2011</v>
      </c>
      <c r="D324" s="34">
        <v>1697.39</v>
      </c>
      <c r="E324" s="34">
        <v>1688.23</v>
      </c>
      <c r="F324" s="34">
        <v>1697.39</v>
      </c>
      <c r="G324" s="34">
        <v>1687.77</v>
      </c>
      <c r="I324" s="35">
        <v>4.8999999999999998E-3</v>
      </c>
      <c r="J324" s="35"/>
    </row>
    <row r="325" spans="1:10">
      <c r="A325" s="33">
        <v>27</v>
      </c>
      <c r="B325" s="33">
        <v>4</v>
      </c>
      <c r="C325" s="33">
        <v>2011</v>
      </c>
      <c r="D325" s="34">
        <v>1690.59</v>
      </c>
      <c r="E325" s="34">
        <v>1697.56</v>
      </c>
      <c r="F325" s="34">
        <v>1697.56</v>
      </c>
      <c r="G325" s="34">
        <v>1683.4</v>
      </c>
      <c r="I325" s="35">
        <v>-4.0000000000000001E-3</v>
      </c>
      <c r="J325" s="35"/>
    </row>
    <row r="326" spans="1:10">
      <c r="A326" s="33">
        <v>28</v>
      </c>
      <c r="B326" s="33">
        <v>4</v>
      </c>
      <c r="C326" s="33">
        <v>2011</v>
      </c>
      <c r="D326" s="34">
        <v>1697.39</v>
      </c>
      <c r="E326" s="34">
        <v>1693.3</v>
      </c>
      <c r="F326" s="34">
        <v>1697.39</v>
      </c>
      <c r="G326" s="34">
        <v>1685.66</v>
      </c>
      <c r="I326" s="35">
        <v>4.0000000000000001E-3</v>
      </c>
      <c r="J326" s="35"/>
    </row>
    <row r="327" spans="1:10">
      <c r="A327" s="33">
        <v>29</v>
      </c>
      <c r="B327" s="33">
        <v>4</v>
      </c>
      <c r="C327" s="33">
        <v>2011</v>
      </c>
      <c r="D327" s="34">
        <v>1700.68</v>
      </c>
      <c r="E327" s="34">
        <v>1701.58</v>
      </c>
      <c r="F327" s="34">
        <v>1704.86</v>
      </c>
      <c r="G327" s="34">
        <v>1700.68</v>
      </c>
      <c r="I327" s="35">
        <v>1.9E-3</v>
      </c>
      <c r="J327" s="35"/>
    </row>
    <row r="328" spans="1:10">
      <c r="A328" s="33">
        <v>2</v>
      </c>
      <c r="B328" s="33">
        <v>5</v>
      </c>
      <c r="C328" s="33">
        <v>2011</v>
      </c>
      <c r="D328" s="34">
        <v>1692.14</v>
      </c>
      <c r="E328" s="34">
        <v>1701.12</v>
      </c>
      <c r="F328" s="34">
        <v>1709.67</v>
      </c>
      <c r="G328" s="34">
        <v>1687.56</v>
      </c>
      <c r="I328" s="35">
        <v>-5.0000000000000001E-3</v>
      </c>
      <c r="J328" s="35"/>
    </row>
    <row r="329" spans="1:10">
      <c r="A329" s="33">
        <v>3</v>
      </c>
      <c r="B329" s="33">
        <v>5</v>
      </c>
      <c r="C329" s="33">
        <v>2011</v>
      </c>
      <c r="D329" s="34">
        <v>1671.95</v>
      </c>
      <c r="E329" s="34">
        <v>1687</v>
      </c>
      <c r="F329" s="34">
        <v>1687</v>
      </c>
      <c r="G329" s="34">
        <v>1666.81</v>
      </c>
      <c r="I329" s="35">
        <v>-1.1900000000000001E-2</v>
      </c>
      <c r="J329" s="35"/>
    </row>
    <row r="330" spans="1:10">
      <c r="A330" s="33">
        <v>4</v>
      </c>
      <c r="B330" s="33">
        <v>5</v>
      </c>
      <c r="C330" s="33">
        <v>2011</v>
      </c>
      <c r="D330" s="34">
        <v>1675.38</v>
      </c>
      <c r="E330" s="34">
        <v>1670.89</v>
      </c>
      <c r="F330" s="34">
        <v>1672.84</v>
      </c>
      <c r="G330" s="34">
        <v>1657.85</v>
      </c>
      <c r="I330" s="35">
        <v>2.0999999999999999E-3</v>
      </c>
      <c r="J330" s="35"/>
    </row>
    <row r="331" spans="1:10">
      <c r="A331" s="33">
        <v>5</v>
      </c>
      <c r="B331" s="33">
        <v>5</v>
      </c>
      <c r="C331" s="33">
        <v>2011</v>
      </c>
      <c r="D331" s="34">
        <v>1643.3</v>
      </c>
      <c r="E331" s="34">
        <v>1673.36</v>
      </c>
      <c r="F331" s="34">
        <v>1678.78</v>
      </c>
      <c r="G331" s="34">
        <v>1643.3</v>
      </c>
      <c r="I331" s="35">
        <v>-1.9099999999999999E-2</v>
      </c>
      <c r="J331" s="35"/>
    </row>
    <row r="332" spans="1:10">
      <c r="A332" s="33">
        <v>6</v>
      </c>
      <c r="B332" s="33">
        <v>5</v>
      </c>
      <c r="C332" s="33">
        <v>2011</v>
      </c>
      <c r="D332" s="34">
        <v>1652.88</v>
      </c>
      <c r="E332" s="34">
        <v>1650.25</v>
      </c>
      <c r="F332" s="34">
        <v>1662.5</v>
      </c>
      <c r="G332" s="34">
        <v>1643.49</v>
      </c>
      <c r="I332" s="35">
        <v>5.7999999999999996E-3</v>
      </c>
      <c r="J332" s="35"/>
    </row>
    <row r="333" spans="1:10">
      <c r="A333" s="33">
        <v>9</v>
      </c>
      <c r="B333" s="33">
        <v>5</v>
      </c>
      <c r="C333" s="33">
        <v>2011</v>
      </c>
      <c r="D333" s="34">
        <v>1670.42</v>
      </c>
      <c r="E333" s="34">
        <v>1653.89</v>
      </c>
      <c r="F333" s="34">
        <v>1670.42</v>
      </c>
      <c r="G333" s="34">
        <v>1648.24</v>
      </c>
      <c r="I333" s="35">
        <v>1.06E-2</v>
      </c>
      <c r="J333" s="35"/>
    </row>
    <row r="334" spans="1:10">
      <c r="A334" s="33">
        <v>10</v>
      </c>
      <c r="B334" s="33">
        <v>5</v>
      </c>
      <c r="C334" s="33">
        <v>2011</v>
      </c>
      <c r="D334" s="34">
        <v>1692.77</v>
      </c>
      <c r="E334" s="34">
        <v>1671.24</v>
      </c>
      <c r="F334" s="34">
        <v>1693.94</v>
      </c>
      <c r="G334" s="34">
        <v>1671.24</v>
      </c>
      <c r="I334" s="35">
        <v>1.34E-2</v>
      </c>
      <c r="J334" s="35"/>
    </row>
    <row r="335" spans="1:10">
      <c r="A335" s="33">
        <v>11</v>
      </c>
      <c r="B335" s="33">
        <v>5</v>
      </c>
      <c r="C335" s="33">
        <v>2011</v>
      </c>
      <c r="D335" s="34">
        <v>1697.55</v>
      </c>
      <c r="E335" s="34">
        <v>1692.85</v>
      </c>
      <c r="F335" s="34">
        <v>1697.55</v>
      </c>
      <c r="G335" s="34">
        <v>1687.59</v>
      </c>
      <c r="I335" s="35">
        <v>2.8E-3</v>
      </c>
      <c r="J335" s="35"/>
    </row>
    <row r="336" spans="1:10">
      <c r="A336" s="33">
        <v>12</v>
      </c>
      <c r="B336" s="33">
        <v>5</v>
      </c>
      <c r="C336" s="33">
        <v>2011</v>
      </c>
      <c r="D336" s="34">
        <v>1703.03</v>
      </c>
      <c r="E336" s="34">
        <v>1695.69</v>
      </c>
      <c r="F336" s="34">
        <v>1703.97</v>
      </c>
      <c r="G336" s="34">
        <v>1685.04</v>
      </c>
      <c r="I336" s="35">
        <v>3.2000000000000002E-3</v>
      </c>
      <c r="J336" s="35"/>
    </row>
    <row r="337" spans="1:10">
      <c r="A337" s="33">
        <v>13</v>
      </c>
      <c r="B337" s="33">
        <v>5</v>
      </c>
      <c r="C337" s="33">
        <v>2011</v>
      </c>
      <c r="D337" s="34">
        <v>1706.76</v>
      </c>
      <c r="E337" s="34">
        <v>1710.04</v>
      </c>
      <c r="F337" s="34">
        <v>1710.04</v>
      </c>
      <c r="G337" s="34">
        <v>1702.04</v>
      </c>
      <c r="I337" s="35">
        <v>2.2000000000000001E-3</v>
      </c>
      <c r="J337" s="35"/>
    </row>
    <row r="338" spans="1:10">
      <c r="A338" s="33">
        <v>16</v>
      </c>
      <c r="B338" s="33">
        <v>5</v>
      </c>
      <c r="C338" s="33">
        <v>2011</v>
      </c>
      <c r="D338" s="34">
        <v>1700.03</v>
      </c>
      <c r="E338" s="34">
        <v>1706.35</v>
      </c>
      <c r="F338" s="34">
        <v>1708.17</v>
      </c>
      <c r="G338" s="34">
        <v>1697.45</v>
      </c>
      <c r="I338" s="35">
        <v>-3.8999999999999998E-3</v>
      </c>
      <c r="J338" s="35"/>
    </row>
    <row r="339" spans="1:10">
      <c r="A339" s="33">
        <v>17</v>
      </c>
      <c r="B339" s="33">
        <v>5</v>
      </c>
      <c r="C339" s="33">
        <v>2011</v>
      </c>
      <c r="D339" s="34">
        <v>1713.15</v>
      </c>
      <c r="E339" s="34">
        <v>1700.16</v>
      </c>
      <c r="F339" s="34">
        <v>1713.15</v>
      </c>
      <c r="G339" s="34">
        <v>1697.16</v>
      </c>
      <c r="I339" s="35">
        <v>7.7000000000000002E-3</v>
      </c>
      <c r="J339" s="35"/>
    </row>
    <row r="340" spans="1:10">
      <c r="A340" s="33">
        <v>18</v>
      </c>
      <c r="B340" s="33">
        <v>5</v>
      </c>
      <c r="C340" s="33">
        <v>2011</v>
      </c>
      <c r="D340" s="34">
        <v>1710.67</v>
      </c>
      <c r="E340" s="34">
        <v>1713.07</v>
      </c>
      <c r="F340" s="34">
        <v>1719.68</v>
      </c>
      <c r="G340" s="34">
        <v>1710.53</v>
      </c>
      <c r="I340" s="35">
        <v>-1.4E-3</v>
      </c>
      <c r="J340" s="35"/>
    </row>
    <row r="341" spans="1:10">
      <c r="A341" s="33">
        <v>19</v>
      </c>
      <c r="B341" s="33">
        <v>5</v>
      </c>
      <c r="C341" s="33">
        <v>2011</v>
      </c>
      <c r="D341" s="34">
        <v>1706.13</v>
      </c>
      <c r="E341" s="34">
        <v>1712.87</v>
      </c>
      <c r="F341" s="34">
        <v>1712.87</v>
      </c>
      <c r="G341" s="34">
        <v>1699.8</v>
      </c>
      <c r="I341" s="35">
        <v>-2.7000000000000001E-3</v>
      </c>
      <c r="J341" s="35"/>
    </row>
    <row r="342" spans="1:10">
      <c r="A342" s="33">
        <v>20</v>
      </c>
      <c r="B342" s="33">
        <v>5</v>
      </c>
      <c r="C342" s="33">
        <v>2011</v>
      </c>
      <c r="D342" s="34">
        <v>1710.5</v>
      </c>
      <c r="E342" s="34">
        <v>1704.96</v>
      </c>
      <c r="F342" s="34">
        <v>1710.5</v>
      </c>
      <c r="G342" s="34">
        <v>1693.09</v>
      </c>
      <c r="I342" s="35">
        <v>2.5999999999999999E-3</v>
      </c>
      <c r="J342" s="35"/>
    </row>
    <row r="343" spans="1:10">
      <c r="A343" s="33">
        <v>23</v>
      </c>
      <c r="B343" s="33">
        <v>5</v>
      </c>
      <c r="C343" s="33">
        <v>2011</v>
      </c>
      <c r="D343" s="34">
        <v>1709.07</v>
      </c>
      <c r="E343" s="34">
        <v>1707.86</v>
      </c>
      <c r="F343" s="34">
        <v>1709.07</v>
      </c>
      <c r="G343" s="34">
        <v>1700.68</v>
      </c>
      <c r="I343" s="35">
        <v>-8.0000000000000004E-4</v>
      </c>
      <c r="J343" s="35"/>
    </row>
    <row r="344" spans="1:10">
      <c r="A344" s="33">
        <v>24</v>
      </c>
      <c r="B344" s="33">
        <v>5</v>
      </c>
      <c r="C344" s="33">
        <v>2011</v>
      </c>
      <c r="D344" s="34">
        <v>1721.44</v>
      </c>
      <c r="E344" s="34">
        <v>1709.35</v>
      </c>
      <c r="F344" s="34">
        <v>1721.44</v>
      </c>
      <c r="G344" s="34">
        <v>1703.91</v>
      </c>
      <c r="I344" s="35">
        <v>7.1999999999999998E-3</v>
      </c>
      <c r="J344" s="35"/>
    </row>
    <row r="345" spans="1:10">
      <c r="A345" s="33">
        <v>25</v>
      </c>
      <c r="B345" s="33">
        <v>5</v>
      </c>
      <c r="C345" s="33">
        <v>2011</v>
      </c>
      <c r="D345" s="34">
        <v>1717.92</v>
      </c>
      <c r="E345" s="34">
        <v>1720.36</v>
      </c>
      <c r="F345" s="34">
        <v>1723.73</v>
      </c>
      <c r="G345" s="34">
        <v>1715.11</v>
      </c>
      <c r="I345" s="35">
        <v>-2E-3</v>
      </c>
      <c r="J345" s="35"/>
    </row>
    <row r="346" spans="1:10">
      <c r="A346" s="33">
        <v>26</v>
      </c>
      <c r="B346" s="33">
        <v>5</v>
      </c>
      <c r="C346" s="33">
        <v>2011</v>
      </c>
      <c r="D346" s="34">
        <v>1733.2</v>
      </c>
      <c r="E346" s="34">
        <v>1722.95</v>
      </c>
      <c r="F346" s="34">
        <v>1733.2</v>
      </c>
      <c r="G346" s="34">
        <v>1718.03</v>
      </c>
      <c r="I346" s="35">
        <v>8.8999999999999999E-3</v>
      </c>
      <c r="J346" s="35"/>
    </row>
    <row r="347" spans="1:10">
      <c r="A347" s="33">
        <v>27</v>
      </c>
      <c r="B347" s="33">
        <v>5</v>
      </c>
      <c r="C347" s="33">
        <v>2011</v>
      </c>
      <c r="D347" s="34">
        <v>1732.02</v>
      </c>
      <c r="E347" s="34">
        <v>1737.8</v>
      </c>
      <c r="F347" s="34">
        <v>1738.29</v>
      </c>
      <c r="G347" s="34">
        <v>1731.6</v>
      </c>
      <c r="I347" s="35">
        <v>-6.9999999999999999E-4</v>
      </c>
      <c r="J347" s="35"/>
    </row>
    <row r="348" spans="1:10">
      <c r="A348" s="33">
        <v>30</v>
      </c>
      <c r="B348" s="33">
        <v>5</v>
      </c>
      <c r="C348" s="33">
        <v>2011</v>
      </c>
      <c r="D348" s="34">
        <v>1737.87</v>
      </c>
      <c r="E348" s="34">
        <v>1731.9</v>
      </c>
      <c r="F348" s="34">
        <v>1738.54</v>
      </c>
      <c r="G348" s="34">
        <v>1729.77</v>
      </c>
      <c r="I348" s="35">
        <v>3.3999999999999998E-3</v>
      </c>
      <c r="J348" s="35"/>
    </row>
    <row r="349" spans="1:10">
      <c r="A349" s="33">
        <v>31</v>
      </c>
      <c r="B349" s="33">
        <v>5</v>
      </c>
      <c r="C349" s="33">
        <v>2011</v>
      </c>
      <c r="D349" s="34">
        <v>1760.4</v>
      </c>
      <c r="E349" s="34">
        <v>1740.27</v>
      </c>
      <c r="F349" s="34">
        <v>1760.73</v>
      </c>
      <c r="G349" s="34">
        <v>1735.94</v>
      </c>
      <c r="I349" s="35">
        <v>1.2999999999999999E-2</v>
      </c>
      <c r="J349" s="35"/>
    </row>
    <row r="350" spans="1:10">
      <c r="A350" s="33">
        <v>1</v>
      </c>
      <c r="B350" s="33">
        <v>6</v>
      </c>
      <c r="C350" s="33">
        <v>2011</v>
      </c>
      <c r="D350" s="34">
        <v>1753.64</v>
      </c>
      <c r="E350" s="34">
        <v>1762.81</v>
      </c>
      <c r="F350" s="34">
        <v>1763.5</v>
      </c>
      <c r="G350" s="34">
        <v>1748.39</v>
      </c>
      <c r="I350" s="35">
        <v>-3.8E-3</v>
      </c>
      <c r="J350" s="35"/>
    </row>
    <row r="351" spans="1:10">
      <c r="A351" s="33">
        <v>2</v>
      </c>
      <c r="B351" s="33">
        <v>6</v>
      </c>
      <c r="C351" s="33">
        <v>2011</v>
      </c>
      <c r="D351" s="34">
        <v>1752.74</v>
      </c>
      <c r="E351" s="34">
        <v>1752.02</v>
      </c>
      <c r="F351" s="34">
        <v>1757.29</v>
      </c>
      <c r="G351" s="34">
        <v>1745.37</v>
      </c>
      <c r="I351" s="35">
        <v>-5.0000000000000001E-4</v>
      </c>
      <c r="J351" s="35"/>
    </row>
    <row r="352" spans="1:10">
      <c r="A352" s="33">
        <v>3</v>
      </c>
      <c r="B352" s="33">
        <v>6</v>
      </c>
      <c r="C352" s="33">
        <v>2011</v>
      </c>
      <c r="D352" s="34">
        <v>1753.31</v>
      </c>
      <c r="E352" s="34">
        <v>1749.49</v>
      </c>
      <c r="F352" s="34">
        <v>1755.87</v>
      </c>
      <c r="G352" s="34">
        <v>1745.54</v>
      </c>
      <c r="I352" s="35">
        <v>2.9999999999999997E-4</v>
      </c>
      <c r="J352" s="35"/>
    </row>
    <row r="353" spans="1:10">
      <c r="A353" s="33">
        <v>7</v>
      </c>
      <c r="B353" s="33">
        <v>6</v>
      </c>
      <c r="C353" s="33">
        <v>2011</v>
      </c>
      <c r="D353" s="34">
        <v>1750.15</v>
      </c>
      <c r="E353" s="34">
        <v>1747.08</v>
      </c>
      <c r="F353" s="34">
        <v>1752.06</v>
      </c>
      <c r="G353" s="34">
        <v>1745.04</v>
      </c>
      <c r="I353" s="35">
        <v>-1.8E-3</v>
      </c>
      <c r="J353" s="35"/>
    </row>
    <row r="354" spans="1:10">
      <c r="A354" s="33">
        <v>8</v>
      </c>
      <c r="B354" s="33">
        <v>6</v>
      </c>
      <c r="C354" s="33">
        <v>2011</v>
      </c>
      <c r="D354" s="34">
        <v>1755.85</v>
      </c>
      <c r="E354" s="34">
        <v>1751.28</v>
      </c>
      <c r="F354" s="34">
        <v>1759.14</v>
      </c>
      <c r="G354" s="34">
        <v>1749.89</v>
      </c>
      <c r="I354" s="35">
        <v>3.3E-3</v>
      </c>
      <c r="J354" s="35"/>
    </row>
    <row r="355" spans="1:10">
      <c r="A355" s="33">
        <v>9</v>
      </c>
      <c r="B355" s="33">
        <v>6</v>
      </c>
      <c r="C355" s="33">
        <v>2011</v>
      </c>
      <c r="D355" s="34">
        <v>1753.2</v>
      </c>
      <c r="E355" s="34">
        <v>1753.29</v>
      </c>
      <c r="F355" s="34">
        <v>1760.21</v>
      </c>
      <c r="G355" s="34">
        <v>1747.46</v>
      </c>
      <c r="I355" s="35">
        <v>-1.5E-3</v>
      </c>
      <c r="J355" s="35"/>
    </row>
    <row r="356" spans="1:10">
      <c r="A356" s="33">
        <v>10</v>
      </c>
      <c r="B356" s="33">
        <v>6</v>
      </c>
      <c r="C356" s="33">
        <v>2011</v>
      </c>
      <c r="D356" s="34">
        <v>1751.77</v>
      </c>
      <c r="E356" s="34">
        <v>1750.61</v>
      </c>
      <c r="F356" s="34">
        <v>1751.77</v>
      </c>
      <c r="G356" s="34">
        <v>1740.64</v>
      </c>
      <c r="I356" s="35">
        <v>-8.0000000000000004E-4</v>
      </c>
      <c r="J356" s="35"/>
    </row>
    <row r="357" spans="1:10">
      <c r="A357" s="33">
        <v>13</v>
      </c>
      <c r="B357" s="33">
        <v>6</v>
      </c>
      <c r="C357" s="33">
        <v>2011</v>
      </c>
      <c r="D357" s="34">
        <v>1730</v>
      </c>
      <c r="E357" s="34">
        <v>1753.86</v>
      </c>
      <c r="F357" s="34">
        <v>1753.86</v>
      </c>
      <c r="G357" s="34">
        <v>1726.96</v>
      </c>
      <c r="I357" s="35">
        <v>-1.24E-2</v>
      </c>
      <c r="J357" s="35"/>
    </row>
    <row r="358" spans="1:10">
      <c r="A358" s="33">
        <v>14</v>
      </c>
      <c r="B358" s="33">
        <v>6</v>
      </c>
      <c r="C358" s="33">
        <v>2011</v>
      </c>
      <c r="D358" s="34">
        <v>1729.69</v>
      </c>
      <c r="E358" s="34">
        <v>1730.88</v>
      </c>
      <c r="F358" s="34">
        <v>1737.12</v>
      </c>
      <c r="G358" s="34">
        <v>1722.54</v>
      </c>
      <c r="I358" s="35">
        <v>-2.0000000000000001E-4</v>
      </c>
      <c r="J358" s="35"/>
    </row>
    <row r="359" spans="1:10">
      <c r="A359" s="33">
        <v>15</v>
      </c>
      <c r="B359" s="33">
        <v>6</v>
      </c>
      <c r="C359" s="33">
        <v>2011</v>
      </c>
      <c r="D359" s="34">
        <v>1701.98</v>
      </c>
      <c r="E359" s="34">
        <v>1729.79</v>
      </c>
      <c r="F359" s="34">
        <v>1729.94</v>
      </c>
      <c r="G359" s="34">
        <v>1701.69</v>
      </c>
      <c r="I359" s="35">
        <v>-1.6E-2</v>
      </c>
      <c r="J359" s="35"/>
    </row>
    <row r="360" spans="1:10">
      <c r="A360" s="33">
        <v>16</v>
      </c>
      <c r="B360" s="33">
        <v>6</v>
      </c>
      <c r="C360" s="33">
        <v>2011</v>
      </c>
      <c r="D360" s="34">
        <v>1701.45</v>
      </c>
      <c r="E360" s="34">
        <v>1699.78</v>
      </c>
      <c r="F360" s="34">
        <v>1706.21</v>
      </c>
      <c r="G360" s="34">
        <v>1692.2</v>
      </c>
      <c r="I360" s="35">
        <v>-2.9999999999999997E-4</v>
      </c>
      <c r="J360" s="35"/>
    </row>
    <row r="361" spans="1:10">
      <c r="A361" s="33">
        <v>17</v>
      </c>
      <c r="B361" s="33">
        <v>6</v>
      </c>
      <c r="C361" s="33">
        <v>2011</v>
      </c>
      <c r="D361" s="34">
        <v>1702.44</v>
      </c>
      <c r="E361" s="34">
        <v>1701.63</v>
      </c>
      <c r="F361" s="34">
        <v>1711.84</v>
      </c>
      <c r="G361" s="34">
        <v>1700.19</v>
      </c>
      <c r="I361" s="35">
        <v>5.9999999999999995E-4</v>
      </c>
      <c r="J361" s="35"/>
    </row>
    <row r="362" spans="1:10">
      <c r="A362" s="33">
        <v>20</v>
      </c>
      <c r="B362" s="33">
        <v>6</v>
      </c>
      <c r="C362" s="33">
        <v>2011</v>
      </c>
      <c r="D362" s="34">
        <v>1697</v>
      </c>
      <c r="E362" s="34">
        <v>1702.51</v>
      </c>
      <c r="F362" s="34">
        <v>1702.75</v>
      </c>
      <c r="G362" s="34">
        <v>1696.24</v>
      </c>
      <c r="I362" s="35">
        <v>-3.2000000000000002E-3</v>
      </c>
      <c r="J362" s="35"/>
    </row>
    <row r="363" spans="1:10">
      <c r="A363" s="33">
        <v>21</v>
      </c>
      <c r="B363" s="33">
        <v>6</v>
      </c>
      <c r="C363" s="33">
        <v>2011</v>
      </c>
      <c r="D363" s="34">
        <v>1709.27</v>
      </c>
      <c r="E363" s="34">
        <v>1697.66</v>
      </c>
      <c r="F363" s="34">
        <v>1712.53</v>
      </c>
      <c r="G363" s="34">
        <v>1697.66</v>
      </c>
      <c r="I363" s="35">
        <v>7.1999999999999998E-3</v>
      </c>
      <c r="J363" s="35"/>
    </row>
    <row r="364" spans="1:10">
      <c r="A364" s="33">
        <v>22</v>
      </c>
      <c r="B364" s="33">
        <v>6</v>
      </c>
      <c r="C364" s="33">
        <v>2011</v>
      </c>
      <c r="D364" s="34">
        <v>1721.61</v>
      </c>
      <c r="E364" s="34">
        <v>1710.59</v>
      </c>
      <c r="F364" s="34">
        <v>1721.61</v>
      </c>
      <c r="G364" s="34">
        <v>1710.59</v>
      </c>
      <c r="I364" s="35">
        <v>7.1999999999999998E-3</v>
      </c>
      <c r="J364" s="35"/>
    </row>
    <row r="365" spans="1:10">
      <c r="A365" s="33">
        <v>23</v>
      </c>
      <c r="B365" s="33">
        <v>6</v>
      </c>
      <c r="C365" s="33">
        <v>2011</v>
      </c>
      <c r="D365" s="34">
        <v>1712.98</v>
      </c>
      <c r="E365" s="34">
        <v>1711.66</v>
      </c>
      <c r="F365" s="34">
        <v>1712.98</v>
      </c>
      <c r="G365" s="34">
        <v>1702.55</v>
      </c>
      <c r="I365" s="35">
        <v>-5.0000000000000001E-3</v>
      </c>
      <c r="J365" s="35"/>
    </row>
    <row r="366" spans="1:10">
      <c r="A366" s="33">
        <v>24</v>
      </c>
      <c r="B366" s="33">
        <v>6</v>
      </c>
      <c r="C366" s="33">
        <v>2011</v>
      </c>
      <c r="D366" s="34">
        <v>1710.15</v>
      </c>
      <c r="E366" s="34">
        <v>1710.72</v>
      </c>
      <c r="F366" s="34">
        <v>1711.82</v>
      </c>
      <c r="G366" s="34">
        <v>1702.11</v>
      </c>
      <c r="I366" s="35">
        <v>-1.6999999999999999E-3</v>
      </c>
      <c r="J366" s="35"/>
    </row>
    <row r="367" spans="1:10">
      <c r="A367" s="33">
        <v>28</v>
      </c>
      <c r="B367" s="33">
        <v>6</v>
      </c>
      <c r="C367" s="33">
        <v>2011</v>
      </c>
      <c r="D367" s="34">
        <v>1711.42</v>
      </c>
      <c r="E367" s="34">
        <v>1712.46</v>
      </c>
      <c r="F367" s="34">
        <v>1712.62</v>
      </c>
      <c r="G367" s="34">
        <v>1709.49</v>
      </c>
      <c r="I367" s="35">
        <v>6.9999999999999999E-4</v>
      </c>
      <c r="J367" s="35"/>
    </row>
    <row r="368" spans="1:10">
      <c r="A368" s="33">
        <v>29</v>
      </c>
      <c r="B368" s="33">
        <v>6</v>
      </c>
      <c r="C368" s="33">
        <v>2011</v>
      </c>
      <c r="D368" s="34">
        <v>1718.91</v>
      </c>
      <c r="E368" s="34">
        <v>1714.19</v>
      </c>
      <c r="F368" s="34">
        <v>1721.48</v>
      </c>
      <c r="G368" s="34">
        <v>1714.19</v>
      </c>
      <c r="I368" s="35">
        <v>4.4000000000000003E-3</v>
      </c>
      <c r="J368" s="35"/>
    </row>
    <row r="369" spans="1:10">
      <c r="A369" s="33">
        <v>30</v>
      </c>
      <c r="B369" s="33">
        <v>6</v>
      </c>
      <c r="C369" s="33">
        <v>2011</v>
      </c>
      <c r="D369" s="34">
        <v>1700.43</v>
      </c>
      <c r="E369" s="34">
        <v>1719.79</v>
      </c>
      <c r="F369" s="34">
        <v>1720.72</v>
      </c>
      <c r="G369" s="34">
        <v>1700.43</v>
      </c>
      <c r="I369" s="35">
        <v>-1.0800000000000001E-2</v>
      </c>
      <c r="J369" s="35"/>
    </row>
    <row r="370" spans="1:10">
      <c r="A370" s="33">
        <v>1</v>
      </c>
      <c r="B370" s="33">
        <v>7</v>
      </c>
      <c r="C370" s="33">
        <v>2011</v>
      </c>
      <c r="D370" s="34">
        <v>1707.03</v>
      </c>
      <c r="E370" s="34">
        <v>1700.24</v>
      </c>
      <c r="F370" s="34">
        <v>1707.03</v>
      </c>
      <c r="G370" s="34">
        <v>1698.76</v>
      </c>
      <c r="I370" s="35">
        <v>3.8999999999999998E-3</v>
      </c>
      <c r="J370" s="35"/>
    </row>
    <row r="371" spans="1:10">
      <c r="A371" s="33">
        <v>5</v>
      </c>
      <c r="B371" s="33">
        <v>7</v>
      </c>
      <c r="C371" s="33">
        <v>2011</v>
      </c>
      <c r="D371" s="34">
        <v>1716.02</v>
      </c>
      <c r="E371" s="34">
        <v>1709.76</v>
      </c>
      <c r="F371" s="34">
        <v>1716.02</v>
      </c>
      <c r="G371" s="34">
        <v>1702.35</v>
      </c>
      <c r="I371" s="35">
        <v>5.3E-3</v>
      </c>
      <c r="J371" s="35"/>
    </row>
    <row r="372" spans="1:10">
      <c r="A372" s="33">
        <v>6</v>
      </c>
      <c r="B372" s="33">
        <v>7</v>
      </c>
      <c r="C372" s="33">
        <v>2011</v>
      </c>
      <c r="D372" s="34">
        <v>1677.4</v>
      </c>
      <c r="E372" s="34">
        <v>1717.37</v>
      </c>
      <c r="F372" s="34">
        <v>1717.53</v>
      </c>
      <c r="G372" s="34">
        <v>1677.4</v>
      </c>
      <c r="I372" s="35">
        <v>-2.2499999999999999E-2</v>
      </c>
      <c r="J372" s="35"/>
    </row>
    <row r="373" spans="1:10">
      <c r="A373" s="33">
        <v>7</v>
      </c>
      <c r="B373" s="33">
        <v>7</v>
      </c>
      <c r="C373" s="33">
        <v>2011</v>
      </c>
      <c r="D373" s="34">
        <v>1673.86</v>
      </c>
      <c r="E373" s="34">
        <v>1677.3</v>
      </c>
      <c r="F373" s="34">
        <v>1679.25</v>
      </c>
      <c r="G373" s="34">
        <v>1671.49</v>
      </c>
      <c r="I373" s="35">
        <v>-2.0999999999999999E-3</v>
      </c>
      <c r="J373" s="35"/>
    </row>
    <row r="374" spans="1:10">
      <c r="A374" s="33">
        <v>8</v>
      </c>
      <c r="B374" s="33">
        <v>7</v>
      </c>
      <c r="C374" s="33">
        <v>2011</v>
      </c>
      <c r="D374" s="34">
        <v>1656.36</v>
      </c>
      <c r="E374" s="34">
        <v>1673.99</v>
      </c>
      <c r="F374" s="34">
        <v>1673.99</v>
      </c>
      <c r="G374" s="34">
        <v>1655.24</v>
      </c>
      <c r="I374" s="35">
        <v>-1.0500000000000001E-2</v>
      </c>
      <c r="J374" s="35"/>
    </row>
    <row r="375" spans="1:10">
      <c r="A375" s="33">
        <v>11</v>
      </c>
      <c r="B375" s="33">
        <v>7</v>
      </c>
      <c r="C375" s="33">
        <v>2011</v>
      </c>
      <c r="D375" s="34">
        <v>1612.67</v>
      </c>
      <c r="E375" s="34">
        <v>1653.08</v>
      </c>
      <c r="F375" s="34">
        <v>1654.52</v>
      </c>
      <c r="G375" s="34">
        <v>1606.97</v>
      </c>
      <c r="I375" s="35">
        <v>-2.64E-2</v>
      </c>
      <c r="J375" s="35"/>
    </row>
    <row r="376" spans="1:10">
      <c r="A376" s="33">
        <v>12</v>
      </c>
      <c r="B376" s="33">
        <v>7</v>
      </c>
      <c r="C376" s="33">
        <v>2011</v>
      </c>
      <c r="D376" s="34">
        <v>1597.89</v>
      </c>
      <c r="E376" s="34">
        <v>1612.74</v>
      </c>
      <c r="F376" s="34">
        <v>1612.74</v>
      </c>
      <c r="G376" s="34">
        <v>1597.89</v>
      </c>
      <c r="I376" s="35">
        <v>-9.1999999999999998E-3</v>
      </c>
      <c r="J376" s="35"/>
    </row>
    <row r="377" spans="1:10">
      <c r="A377" s="33">
        <v>13</v>
      </c>
      <c r="B377" s="33">
        <v>7</v>
      </c>
      <c r="C377" s="33">
        <v>2011</v>
      </c>
      <c r="D377" s="34">
        <v>1610.84</v>
      </c>
      <c r="E377" s="34">
        <v>1598.92</v>
      </c>
      <c r="F377" s="34">
        <v>1615.97</v>
      </c>
      <c r="G377" s="34">
        <v>1595.29</v>
      </c>
      <c r="I377" s="35">
        <v>8.0999999999999996E-3</v>
      </c>
      <c r="J377" s="35"/>
    </row>
    <row r="378" spans="1:10">
      <c r="A378" s="33">
        <v>14</v>
      </c>
      <c r="B378" s="33">
        <v>7</v>
      </c>
      <c r="C378" s="33">
        <v>2011</v>
      </c>
      <c r="D378" s="34">
        <v>1585.16</v>
      </c>
      <c r="E378" s="34">
        <v>1612.33</v>
      </c>
      <c r="F378" s="34">
        <v>1612.33</v>
      </c>
      <c r="G378" s="34">
        <v>1585.16</v>
      </c>
      <c r="I378" s="35">
        <v>-1.5900000000000001E-2</v>
      </c>
      <c r="J378" s="35"/>
    </row>
    <row r="379" spans="1:10">
      <c r="A379" s="33">
        <v>15</v>
      </c>
      <c r="B379" s="33">
        <v>7</v>
      </c>
      <c r="C379" s="33">
        <v>2011</v>
      </c>
      <c r="D379" s="34">
        <v>1584.07</v>
      </c>
      <c r="E379" s="34">
        <v>1584.49</v>
      </c>
      <c r="F379" s="34">
        <v>1587.77</v>
      </c>
      <c r="G379" s="34">
        <v>1576.68</v>
      </c>
      <c r="I379" s="35">
        <v>-6.9999999999999999E-4</v>
      </c>
      <c r="J379" s="35"/>
    </row>
    <row r="380" spans="1:10">
      <c r="A380" s="33">
        <v>18</v>
      </c>
      <c r="B380" s="33">
        <v>7</v>
      </c>
      <c r="C380" s="33">
        <v>2011</v>
      </c>
      <c r="D380" s="34">
        <v>1589.3</v>
      </c>
      <c r="E380" s="34">
        <v>1582.06</v>
      </c>
      <c r="F380" s="34">
        <v>1589.3</v>
      </c>
      <c r="G380" s="34">
        <v>1579.79</v>
      </c>
      <c r="I380" s="35">
        <v>3.3E-3</v>
      </c>
      <c r="J380" s="35"/>
    </row>
    <row r="381" spans="1:10">
      <c r="A381" s="33">
        <v>19</v>
      </c>
      <c r="B381" s="33">
        <v>7</v>
      </c>
      <c r="C381" s="33">
        <v>2011</v>
      </c>
      <c r="D381" s="34">
        <v>1628.2</v>
      </c>
      <c r="E381" s="34">
        <v>1595.01</v>
      </c>
      <c r="F381" s="34">
        <v>1628.2</v>
      </c>
      <c r="G381" s="34">
        <v>1594.65</v>
      </c>
      <c r="I381" s="35">
        <v>2.4500000000000001E-2</v>
      </c>
      <c r="J381" s="35"/>
    </row>
    <row r="382" spans="1:10">
      <c r="A382" s="33">
        <v>21</v>
      </c>
      <c r="B382" s="33">
        <v>7</v>
      </c>
      <c r="C382" s="33">
        <v>2011</v>
      </c>
      <c r="D382" s="34">
        <v>1647.32</v>
      </c>
      <c r="E382" s="34">
        <v>1629.69</v>
      </c>
      <c r="F382" s="34">
        <v>1651.33</v>
      </c>
      <c r="G382" s="34">
        <v>1629.69</v>
      </c>
      <c r="I382" s="35">
        <v>1.17E-2</v>
      </c>
      <c r="J382" s="35"/>
    </row>
    <row r="383" spans="1:10">
      <c r="A383" s="33">
        <v>22</v>
      </c>
      <c r="B383" s="33">
        <v>7</v>
      </c>
      <c r="C383" s="33">
        <v>2011</v>
      </c>
      <c r="D383" s="34">
        <v>1645.71</v>
      </c>
      <c r="E383" s="34">
        <v>1645.77</v>
      </c>
      <c r="F383" s="34">
        <v>1646.33</v>
      </c>
      <c r="G383" s="34">
        <v>1634.11</v>
      </c>
      <c r="I383" s="35">
        <v>-1E-3</v>
      </c>
      <c r="J383" s="35"/>
    </row>
    <row r="384" spans="1:10">
      <c r="A384" s="33">
        <v>25</v>
      </c>
      <c r="B384" s="33">
        <v>7</v>
      </c>
      <c r="C384" s="33">
        <v>2011</v>
      </c>
      <c r="D384" s="34">
        <v>1655.68</v>
      </c>
      <c r="E384" s="34">
        <v>1654.38</v>
      </c>
      <c r="F384" s="34">
        <v>1665.52</v>
      </c>
      <c r="G384" s="34">
        <v>1654.38</v>
      </c>
      <c r="I384" s="35">
        <v>6.1000000000000004E-3</v>
      </c>
      <c r="J384" s="35"/>
    </row>
    <row r="385" spans="1:10">
      <c r="A385" s="33">
        <v>26</v>
      </c>
      <c r="B385" s="33">
        <v>7</v>
      </c>
      <c r="C385" s="33">
        <v>2011</v>
      </c>
      <c r="D385" s="34">
        <v>1664.25</v>
      </c>
      <c r="E385" s="34">
        <v>1652.46</v>
      </c>
      <c r="F385" s="34">
        <v>1664.26</v>
      </c>
      <c r="G385" s="34">
        <v>1649.56</v>
      </c>
      <c r="I385" s="35">
        <v>5.1999999999999998E-3</v>
      </c>
      <c r="J385" s="35"/>
    </row>
    <row r="386" spans="1:10">
      <c r="A386" s="33">
        <v>27</v>
      </c>
      <c r="B386" s="33">
        <v>7</v>
      </c>
      <c r="C386" s="33">
        <v>2011</v>
      </c>
      <c r="D386" s="34">
        <v>1652.59</v>
      </c>
      <c r="E386" s="34">
        <v>1661.91</v>
      </c>
      <c r="F386" s="34">
        <v>1664.58</v>
      </c>
      <c r="G386" s="34">
        <v>1649.87</v>
      </c>
      <c r="I386" s="35">
        <v>-7.0000000000000001E-3</v>
      </c>
      <c r="J386" s="35"/>
    </row>
    <row r="387" spans="1:10">
      <c r="A387" s="33">
        <v>28</v>
      </c>
      <c r="B387" s="33">
        <v>7</v>
      </c>
      <c r="C387" s="33">
        <v>2011</v>
      </c>
      <c r="D387" s="34">
        <v>1671.32</v>
      </c>
      <c r="E387" s="34">
        <v>1658.16</v>
      </c>
      <c r="F387" s="34">
        <v>1672.86</v>
      </c>
      <c r="G387" s="34">
        <v>1657.19</v>
      </c>
      <c r="I387" s="35">
        <v>1.1299999999999999E-2</v>
      </c>
      <c r="J387" s="35"/>
    </row>
    <row r="388" spans="1:10">
      <c r="A388" s="33">
        <v>29</v>
      </c>
      <c r="B388" s="33">
        <v>7</v>
      </c>
      <c r="C388" s="33">
        <v>2011</v>
      </c>
      <c r="D388" s="34">
        <v>1659.39</v>
      </c>
      <c r="E388" s="34">
        <v>1671.03</v>
      </c>
      <c r="F388" s="34">
        <v>1671.03</v>
      </c>
      <c r="G388" s="34">
        <v>1659.32</v>
      </c>
      <c r="I388" s="35">
        <v>-7.1000000000000004E-3</v>
      </c>
      <c r="J388" s="35"/>
    </row>
    <row r="389" spans="1:10">
      <c r="A389" s="33">
        <v>1</v>
      </c>
      <c r="B389" s="33">
        <v>8</v>
      </c>
      <c r="C389" s="33">
        <v>2011</v>
      </c>
      <c r="D389" s="34">
        <v>1669.63</v>
      </c>
      <c r="E389" s="34">
        <v>1663.02</v>
      </c>
      <c r="F389" s="34">
        <v>1669.86</v>
      </c>
      <c r="G389" s="34">
        <v>1662.1</v>
      </c>
      <c r="I389" s="35">
        <v>6.1999999999999998E-3</v>
      </c>
      <c r="J389" s="35"/>
    </row>
    <row r="390" spans="1:10">
      <c r="A390" s="33">
        <v>2</v>
      </c>
      <c r="B390" s="33">
        <v>8</v>
      </c>
      <c r="C390" s="33">
        <v>2011</v>
      </c>
      <c r="D390" s="34">
        <v>1658.98</v>
      </c>
      <c r="E390" s="34">
        <v>1667.41</v>
      </c>
      <c r="F390" s="34">
        <v>1668.89</v>
      </c>
      <c r="G390" s="34">
        <v>1658.98</v>
      </c>
      <c r="I390" s="35">
        <v>-6.4000000000000003E-3</v>
      </c>
      <c r="J390" s="35"/>
    </row>
    <row r="391" spans="1:10">
      <c r="A391" s="33">
        <v>3</v>
      </c>
      <c r="B391" s="33">
        <v>8</v>
      </c>
      <c r="C391" s="33">
        <v>2011</v>
      </c>
      <c r="D391" s="34">
        <v>1651.57</v>
      </c>
      <c r="E391" s="34">
        <v>1639.57</v>
      </c>
      <c r="F391" s="34">
        <v>1653.15</v>
      </c>
      <c r="G391" s="34">
        <v>1639.57</v>
      </c>
      <c r="I391" s="35">
        <v>-4.4999999999999997E-3</v>
      </c>
      <c r="J391" s="35"/>
    </row>
    <row r="392" spans="1:10">
      <c r="A392" s="33">
        <v>4</v>
      </c>
      <c r="B392" s="33">
        <v>8</v>
      </c>
      <c r="C392" s="33">
        <v>2011</v>
      </c>
      <c r="D392" s="34">
        <v>1601.41</v>
      </c>
      <c r="E392" s="34">
        <v>1649.59</v>
      </c>
      <c r="F392" s="34">
        <v>1649.59</v>
      </c>
      <c r="G392" s="34">
        <v>1601.41</v>
      </c>
      <c r="I392" s="35">
        <v>-3.04E-2</v>
      </c>
      <c r="J392" s="35"/>
    </row>
    <row r="393" spans="1:10">
      <c r="A393" s="33">
        <v>5</v>
      </c>
      <c r="B393" s="33">
        <v>8</v>
      </c>
      <c r="C393" s="33">
        <v>2011</v>
      </c>
      <c r="D393" s="34">
        <v>1588.1</v>
      </c>
      <c r="E393" s="34">
        <v>1598.37</v>
      </c>
      <c r="F393" s="34">
        <v>1602.89</v>
      </c>
      <c r="G393" s="34">
        <v>1565.36</v>
      </c>
      <c r="I393" s="35">
        <v>-8.3000000000000001E-3</v>
      </c>
      <c r="J393" s="35"/>
    </row>
    <row r="394" spans="1:10">
      <c r="A394" s="33">
        <v>8</v>
      </c>
      <c r="B394" s="33">
        <v>8</v>
      </c>
      <c r="C394" s="33">
        <v>2011</v>
      </c>
      <c r="D394" s="34">
        <v>1535.48</v>
      </c>
      <c r="E394" s="34">
        <v>1569.76</v>
      </c>
      <c r="F394" s="34">
        <v>1569.76</v>
      </c>
      <c r="G394" s="34">
        <v>1535.48</v>
      </c>
      <c r="I394" s="35">
        <v>-3.3099999999999997E-2</v>
      </c>
      <c r="J394" s="35"/>
    </row>
    <row r="395" spans="1:10">
      <c r="A395" s="33">
        <v>9</v>
      </c>
      <c r="B395" s="33">
        <v>8</v>
      </c>
      <c r="C395" s="33">
        <v>2011</v>
      </c>
      <c r="D395" s="34">
        <v>1578.06</v>
      </c>
      <c r="E395" s="34">
        <v>1535.77</v>
      </c>
      <c r="F395" s="34">
        <v>1588.89</v>
      </c>
      <c r="G395" s="34">
        <v>1534.72</v>
      </c>
      <c r="I395" s="35">
        <v>2.7699999999999999E-2</v>
      </c>
      <c r="J395" s="35"/>
    </row>
    <row r="396" spans="1:10">
      <c r="A396" s="33">
        <v>10</v>
      </c>
      <c r="B396" s="33">
        <v>8</v>
      </c>
      <c r="C396" s="33">
        <v>2011</v>
      </c>
      <c r="D396" s="34">
        <v>1582.2</v>
      </c>
      <c r="E396" s="34">
        <v>1577.36</v>
      </c>
      <c r="F396" s="34">
        <v>1587.66</v>
      </c>
      <c r="G396" s="34">
        <v>1564.74</v>
      </c>
      <c r="I396" s="35">
        <v>2.5999999999999999E-3</v>
      </c>
      <c r="J396" s="35"/>
    </row>
    <row r="397" spans="1:10">
      <c r="A397" s="33">
        <v>11</v>
      </c>
      <c r="B397" s="33">
        <v>8</v>
      </c>
      <c r="C397" s="33">
        <v>2011</v>
      </c>
      <c r="D397" s="34">
        <v>1600.32</v>
      </c>
      <c r="E397" s="34">
        <v>1585.18</v>
      </c>
      <c r="F397" s="34">
        <v>1606.21</v>
      </c>
      <c r="G397" s="34">
        <v>1585.18</v>
      </c>
      <c r="I397" s="35">
        <v>1.15E-2</v>
      </c>
      <c r="J397" s="35"/>
    </row>
    <row r="398" spans="1:10">
      <c r="A398" s="33">
        <v>12</v>
      </c>
      <c r="B398" s="33">
        <v>8</v>
      </c>
      <c r="C398" s="33">
        <v>2011</v>
      </c>
      <c r="D398" s="34">
        <v>1611.13</v>
      </c>
      <c r="E398" s="34">
        <v>1601.84</v>
      </c>
      <c r="F398" s="34">
        <v>1617.17</v>
      </c>
      <c r="G398" s="34">
        <v>1601.84</v>
      </c>
      <c r="I398" s="35">
        <v>6.7999999999999996E-3</v>
      </c>
      <c r="J398" s="35"/>
    </row>
    <row r="399" spans="1:10">
      <c r="A399" s="33">
        <v>16</v>
      </c>
      <c r="B399" s="33">
        <v>8</v>
      </c>
      <c r="C399" s="33">
        <v>2011</v>
      </c>
      <c r="D399" s="34">
        <v>1620.63</v>
      </c>
      <c r="E399" s="34">
        <v>1614.66</v>
      </c>
      <c r="F399" s="34">
        <v>1620.63</v>
      </c>
      <c r="G399" s="34">
        <v>1606.3</v>
      </c>
      <c r="I399" s="35">
        <v>5.8999999999999999E-3</v>
      </c>
      <c r="J399" s="35"/>
    </row>
    <row r="400" spans="1:10">
      <c r="A400" s="33">
        <v>17</v>
      </c>
      <c r="B400" s="33">
        <v>8</v>
      </c>
      <c r="C400" s="33">
        <v>2011</v>
      </c>
      <c r="D400" s="34">
        <v>1624.14</v>
      </c>
      <c r="E400" s="34">
        <v>1629.59</v>
      </c>
      <c r="F400" s="34">
        <v>1635.87</v>
      </c>
      <c r="G400" s="34">
        <v>1618.25</v>
      </c>
      <c r="I400" s="35">
        <v>2.2000000000000001E-3</v>
      </c>
      <c r="J400" s="35"/>
    </row>
    <row r="401" spans="1:10">
      <c r="A401" s="33">
        <v>18</v>
      </c>
      <c r="B401" s="33">
        <v>8</v>
      </c>
      <c r="C401" s="33">
        <v>2011</v>
      </c>
      <c r="D401" s="34">
        <v>1581.3</v>
      </c>
      <c r="E401" s="34">
        <v>1620.76</v>
      </c>
      <c r="F401" s="34">
        <v>1620.76</v>
      </c>
      <c r="G401" s="34">
        <v>1572.85</v>
      </c>
      <c r="I401" s="35">
        <v>-2.64E-2</v>
      </c>
      <c r="J401" s="35"/>
    </row>
    <row r="402" spans="1:10">
      <c r="A402" s="33">
        <v>19</v>
      </c>
      <c r="B402" s="33">
        <v>8</v>
      </c>
      <c r="C402" s="33">
        <v>2011</v>
      </c>
      <c r="D402" s="34">
        <v>1573.1</v>
      </c>
      <c r="E402" s="34">
        <v>1579.84</v>
      </c>
      <c r="F402" s="34">
        <v>1583.94</v>
      </c>
      <c r="G402" s="34">
        <v>1568.12</v>
      </c>
      <c r="I402" s="35">
        <v>-5.1999999999999998E-3</v>
      </c>
      <c r="J402" s="35"/>
    </row>
    <row r="403" spans="1:10">
      <c r="A403" s="33">
        <v>22</v>
      </c>
      <c r="B403" s="33">
        <v>8</v>
      </c>
      <c r="C403" s="33">
        <v>2011</v>
      </c>
      <c r="D403" s="34">
        <v>1576.18</v>
      </c>
      <c r="E403" s="34">
        <v>1575.99</v>
      </c>
      <c r="F403" s="34">
        <v>1582.25</v>
      </c>
      <c r="G403" s="34">
        <v>1571.31</v>
      </c>
      <c r="I403" s="35">
        <v>2E-3</v>
      </c>
      <c r="J403" s="35"/>
    </row>
    <row r="404" spans="1:10">
      <c r="A404" s="33">
        <v>23</v>
      </c>
      <c r="B404" s="33">
        <v>8</v>
      </c>
      <c r="C404" s="33">
        <v>2011</v>
      </c>
      <c r="D404" s="34">
        <v>1605.45</v>
      </c>
      <c r="E404" s="34">
        <v>1576.61</v>
      </c>
      <c r="F404" s="34">
        <v>1605.45</v>
      </c>
      <c r="G404" s="34">
        <v>1576.33</v>
      </c>
      <c r="I404" s="35">
        <v>1.8599999999999998E-2</v>
      </c>
      <c r="J404" s="35"/>
    </row>
    <row r="405" spans="1:10">
      <c r="A405" s="33">
        <v>24</v>
      </c>
      <c r="B405" s="33">
        <v>8</v>
      </c>
      <c r="C405" s="33">
        <v>2011</v>
      </c>
      <c r="D405" s="34">
        <v>1609.82</v>
      </c>
      <c r="E405" s="34">
        <v>1610.98</v>
      </c>
      <c r="F405" s="34">
        <v>1613.33</v>
      </c>
      <c r="G405" s="34">
        <v>1603.46</v>
      </c>
      <c r="I405" s="35">
        <v>2.7000000000000001E-3</v>
      </c>
      <c r="J405" s="35"/>
    </row>
    <row r="406" spans="1:10">
      <c r="A406" s="33">
        <v>25</v>
      </c>
      <c r="B406" s="33">
        <v>8</v>
      </c>
      <c r="C406" s="33">
        <v>2011</v>
      </c>
      <c r="D406" s="34">
        <v>1598.34</v>
      </c>
      <c r="E406" s="34">
        <v>1608.56</v>
      </c>
      <c r="F406" s="34">
        <v>1609.94</v>
      </c>
      <c r="G406" s="34">
        <v>1593.66</v>
      </c>
      <c r="I406" s="35">
        <v>-7.1000000000000004E-3</v>
      </c>
      <c r="J406" s="35"/>
    </row>
    <row r="407" spans="1:10">
      <c r="A407" s="33">
        <v>26</v>
      </c>
      <c r="B407" s="33">
        <v>8</v>
      </c>
      <c r="C407" s="33">
        <v>2011</v>
      </c>
      <c r="D407" s="34">
        <v>1604.16</v>
      </c>
      <c r="E407" s="34">
        <v>1597.64</v>
      </c>
      <c r="F407" s="34">
        <v>1604.16</v>
      </c>
      <c r="G407" s="34">
        <v>1583.74</v>
      </c>
      <c r="I407" s="35">
        <v>3.5999999999999999E-3</v>
      </c>
      <c r="J407" s="35"/>
    </row>
    <row r="408" spans="1:10">
      <c r="A408" s="33">
        <v>29</v>
      </c>
      <c r="B408" s="33">
        <v>8</v>
      </c>
      <c r="C408" s="33">
        <v>2011</v>
      </c>
      <c r="D408" s="34">
        <v>1633.69</v>
      </c>
      <c r="E408" s="34">
        <v>1609.07</v>
      </c>
      <c r="F408" s="34">
        <v>1633.69</v>
      </c>
      <c r="G408" s="34">
        <v>1608.78</v>
      </c>
      <c r="I408" s="35">
        <v>1.84E-2</v>
      </c>
      <c r="J408" s="35"/>
    </row>
    <row r="409" spans="1:10">
      <c r="A409" s="33">
        <v>30</v>
      </c>
      <c r="B409" s="33">
        <v>8</v>
      </c>
      <c r="C409" s="33">
        <v>2011</v>
      </c>
      <c r="D409" s="34">
        <v>1640.97</v>
      </c>
      <c r="E409" s="34">
        <v>1633.11</v>
      </c>
      <c r="F409" s="34">
        <v>1651.85</v>
      </c>
      <c r="G409" s="34">
        <v>1627.27</v>
      </c>
      <c r="I409" s="35">
        <v>4.4999999999999997E-3</v>
      </c>
      <c r="J409" s="35"/>
    </row>
    <row r="410" spans="1:10">
      <c r="A410" s="33">
        <v>31</v>
      </c>
      <c r="B410" s="33">
        <v>8</v>
      </c>
      <c r="C410" s="33">
        <v>2011</v>
      </c>
      <c r="D410" s="34">
        <v>1642.53</v>
      </c>
      <c r="E410" s="34">
        <v>1641.22</v>
      </c>
      <c r="F410" s="34">
        <v>1648.84</v>
      </c>
      <c r="G410" s="34">
        <v>1631.21</v>
      </c>
      <c r="I410" s="35">
        <v>1E-3</v>
      </c>
      <c r="J410" s="35"/>
    </row>
    <row r="411" spans="1:10">
      <c r="A411" s="33">
        <v>1</v>
      </c>
      <c r="B411" s="33">
        <v>9</v>
      </c>
      <c r="C411" s="33">
        <v>2011</v>
      </c>
      <c r="D411" s="34">
        <v>1642.9</v>
      </c>
      <c r="E411" s="34">
        <v>1644.81</v>
      </c>
      <c r="F411" s="34">
        <v>1653.62</v>
      </c>
      <c r="G411" s="34">
        <v>1642.9</v>
      </c>
      <c r="I411" s="35">
        <v>2.0000000000000001E-4</v>
      </c>
      <c r="J411" s="35"/>
    </row>
    <row r="412" spans="1:10">
      <c r="A412" s="33">
        <v>2</v>
      </c>
      <c r="B412" s="33">
        <v>9</v>
      </c>
      <c r="C412" s="33">
        <v>2011</v>
      </c>
      <c r="D412" s="34">
        <v>1642.54</v>
      </c>
      <c r="E412" s="34">
        <v>1638.96</v>
      </c>
      <c r="F412" s="34">
        <v>1645.2</v>
      </c>
      <c r="G412" s="34">
        <v>1632.64</v>
      </c>
      <c r="I412" s="35">
        <v>-2.0000000000000001E-4</v>
      </c>
      <c r="J412" s="35"/>
    </row>
    <row r="413" spans="1:10">
      <c r="A413" s="33">
        <v>5</v>
      </c>
      <c r="B413" s="33">
        <v>9</v>
      </c>
      <c r="C413" s="33">
        <v>2011</v>
      </c>
      <c r="D413" s="34">
        <v>1610.98</v>
      </c>
      <c r="E413" s="34">
        <v>1640.5</v>
      </c>
      <c r="F413" s="34">
        <v>1643.27</v>
      </c>
      <c r="G413" s="34">
        <v>1609.17</v>
      </c>
      <c r="I413" s="35">
        <v>-1.9199999999999998E-2</v>
      </c>
      <c r="J413" s="35"/>
    </row>
    <row r="414" spans="1:10">
      <c r="A414" s="33">
        <v>6</v>
      </c>
      <c r="B414" s="33">
        <v>9</v>
      </c>
      <c r="C414" s="33">
        <v>2011</v>
      </c>
      <c r="D414" s="34">
        <v>1634.33</v>
      </c>
      <c r="E414" s="34">
        <v>1612.74</v>
      </c>
      <c r="F414" s="34">
        <v>1634.33</v>
      </c>
      <c r="G414" s="34">
        <v>1608.97</v>
      </c>
      <c r="I414" s="35">
        <v>1.4500000000000001E-2</v>
      </c>
      <c r="J414" s="35"/>
    </row>
    <row r="415" spans="1:10">
      <c r="A415" s="33">
        <v>7</v>
      </c>
      <c r="B415" s="33">
        <v>9</v>
      </c>
      <c r="C415" s="33">
        <v>2011</v>
      </c>
      <c r="D415" s="34">
        <v>1646.88</v>
      </c>
      <c r="E415" s="34">
        <v>1641.72</v>
      </c>
      <c r="F415" s="34">
        <v>1654.09</v>
      </c>
      <c r="G415" s="34">
        <v>1646.88</v>
      </c>
      <c r="I415" s="35">
        <v>7.7000000000000002E-3</v>
      </c>
      <c r="J415" s="35"/>
    </row>
    <row r="416" spans="1:10">
      <c r="A416" s="33">
        <v>8</v>
      </c>
      <c r="B416" s="33">
        <v>9</v>
      </c>
      <c r="C416" s="33">
        <v>2011</v>
      </c>
      <c r="D416" s="34">
        <v>1645.06</v>
      </c>
      <c r="E416" s="34">
        <v>1646.96</v>
      </c>
      <c r="F416" s="34">
        <v>1654.28</v>
      </c>
      <c r="G416" s="34">
        <v>1641.84</v>
      </c>
      <c r="I416" s="35">
        <v>-1.1000000000000001E-3</v>
      </c>
      <c r="J416" s="35"/>
    </row>
    <row r="417" spans="1:10">
      <c r="A417" s="33">
        <v>9</v>
      </c>
      <c r="B417" s="33">
        <v>9</v>
      </c>
      <c r="C417" s="33">
        <v>2011</v>
      </c>
      <c r="D417" s="34">
        <v>1631.87</v>
      </c>
      <c r="E417" s="34">
        <v>1642.86</v>
      </c>
      <c r="F417" s="34">
        <v>1646.62</v>
      </c>
      <c r="G417" s="34">
        <v>1625.65</v>
      </c>
      <c r="I417" s="35">
        <v>-8.0000000000000002E-3</v>
      </c>
      <c r="J417" s="35"/>
    </row>
    <row r="418" spans="1:10">
      <c r="A418" s="33">
        <v>12</v>
      </c>
      <c r="B418" s="33">
        <v>9</v>
      </c>
      <c r="C418" s="33">
        <v>2011</v>
      </c>
      <c r="D418" s="34">
        <v>1629.9</v>
      </c>
      <c r="E418" s="34">
        <v>1631.11</v>
      </c>
      <c r="F418" s="34">
        <v>1631.76</v>
      </c>
      <c r="G418" s="34">
        <v>1612.78</v>
      </c>
      <c r="I418" s="35">
        <v>-1.1999999999999999E-3</v>
      </c>
      <c r="J418" s="35"/>
    </row>
    <row r="419" spans="1:10">
      <c r="A419" s="33">
        <v>13</v>
      </c>
      <c r="B419" s="33">
        <v>9</v>
      </c>
      <c r="C419" s="33">
        <v>2011</v>
      </c>
      <c r="D419" s="34">
        <v>1634.16</v>
      </c>
      <c r="E419" s="34">
        <v>1630.9</v>
      </c>
      <c r="F419" s="34">
        <v>1640.44</v>
      </c>
      <c r="G419" s="34">
        <v>1628.09</v>
      </c>
      <c r="I419" s="35">
        <v>2.5999999999999999E-3</v>
      </c>
      <c r="J419" s="35"/>
    </row>
    <row r="420" spans="1:10">
      <c r="A420" s="33">
        <v>14</v>
      </c>
      <c r="B420" s="33">
        <v>9</v>
      </c>
      <c r="C420" s="33">
        <v>2011</v>
      </c>
      <c r="D420" s="34">
        <v>1640.37</v>
      </c>
      <c r="E420" s="34">
        <v>1635.39</v>
      </c>
      <c r="F420" s="34">
        <v>1646.99</v>
      </c>
      <c r="G420" s="34">
        <v>1630.65</v>
      </c>
      <c r="I420" s="35">
        <v>3.8E-3</v>
      </c>
      <c r="J420" s="35"/>
    </row>
    <row r="421" spans="1:10">
      <c r="A421" s="33">
        <v>15</v>
      </c>
      <c r="B421" s="33">
        <v>9</v>
      </c>
      <c r="C421" s="33">
        <v>2011</v>
      </c>
      <c r="D421" s="34">
        <v>1659.03</v>
      </c>
      <c r="E421" s="34">
        <v>1649.05</v>
      </c>
      <c r="F421" s="34">
        <v>1659.03</v>
      </c>
      <c r="G421" s="34">
        <v>1648</v>
      </c>
      <c r="I421" s="35">
        <v>1.14E-2</v>
      </c>
      <c r="J421" s="35"/>
    </row>
    <row r="422" spans="1:10">
      <c r="A422" s="33">
        <v>16</v>
      </c>
      <c r="B422" s="33">
        <v>9</v>
      </c>
      <c r="C422" s="33">
        <v>2011</v>
      </c>
      <c r="D422" s="34">
        <v>1684.37</v>
      </c>
      <c r="E422" s="34">
        <v>1661.02</v>
      </c>
      <c r="F422" s="34">
        <v>1685.35</v>
      </c>
      <c r="G422" s="34">
        <v>1660.27</v>
      </c>
      <c r="I422" s="35">
        <v>1.5299999999999999E-2</v>
      </c>
      <c r="J422" s="35"/>
    </row>
    <row r="423" spans="1:10">
      <c r="A423" s="33">
        <v>19</v>
      </c>
      <c r="B423" s="33">
        <v>9</v>
      </c>
      <c r="C423" s="33">
        <v>2011</v>
      </c>
      <c r="D423" s="34">
        <v>1680.37</v>
      </c>
      <c r="E423" s="34">
        <v>1681.73</v>
      </c>
      <c r="F423" s="34">
        <v>1681.73</v>
      </c>
      <c r="G423" s="34">
        <v>1662.75</v>
      </c>
      <c r="I423" s="35">
        <v>-2.3999999999999998E-3</v>
      </c>
      <c r="J423" s="35"/>
    </row>
    <row r="424" spans="1:10">
      <c r="A424" s="33">
        <v>20</v>
      </c>
      <c r="B424" s="33">
        <v>9</v>
      </c>
      <c r="C424" s="33">
        <v>2011</v>
      </c>
      <c r="D424" s="34">
        <v>1676.51</v>
      </c>
      <c r="E424" s="34">
        <v>1682.2</v>
      </c>
      <c r="F424" s="34">
        <v>1687.9</v>
      </c>
      <c r="G424" s="34">
        <v>1676.51</v>
      </c>
      <c r="I424" s="35">
        <v>-2.3E-3</v>
      </c>
      <c r="J424" s="35"/>
    </row>
    <row r="425" spans="1:10">
      <c r="A425" s="33">
        <v>21</v>
      </c>
      <c r="B425" s="33">
        <v>9</v>
      </c>
      <c r="C425" s="33">
        <v>2011</v>
      </c>
      <c r="D425" s="34">
        <v>1656.33</v>
      </c>
      <c r="E425" s="34">
        <v>1676.68</v>
      </c>
      <c r="F425" s="34">
        <v>1677.21</v>
      </c>
      <c r="G425" s="34">
        <v>1653.72</v>
      </c>
      <c r="I425" s="35">
        <v>-1.2E-2</v>
      </c>
      <c r="J425" s="35"/>
    </row>
    <row r="426" spans="1:10">
      <c r="A426" s="33">
        <v>22</v>
      </c>
      <c r="B426" s="33">
        <v>9</v>
      </c>
      <c r="C426" s="33">
        <v>2011</v>
      </c>
      <c r="D426" s="34">
        <v>1607.91</v>
      </c>
      <c r="E426" s="34">
        <v>1628.85</v>
      </c>
      <c r="F426" s="34">
        <v>1631.06</v>
      </c>
      <c r="G426" s="34">
        <v>1607.91</v>
      </c>
      <c r="I426" s="35">
        <v>-2.92E-2</v>
      </c>
      <c r="J426" s="35"/>
    </row>
    <row r="427" spans="1:10">
      <c r="A427" s="33">
        <v>23</v>
      </c>
      <c r="B427" s="33">
        <v>9</v>
      </c>
      <c r="C427" s="33">
        <v>2011</v>
      </c>
      <c r="D427" s="34">
        <v>1593.69</v>
      </c>
      <c r="E427" s="34">
        <v>1606.57</v>
      </c>
      <c r="F427" s="34">
        <v>1608.09</v>
      </c>
      <c r="G427" s="34">
        <v>1590.86</v>
      </c>
      <c r="I427" s="35">
        <v>-8.8000000000000005E-3</v>
      </c>
      <c r="J427" s="35"/>
    </row>
    <row r="428" spans="1:10">
      <c r="A428" s="33">
        <v>26</v>
      </c>
      <c r="B428" s="33">
        <v>9</v>
      </c>
      <c r="C428" s="33">
        <v>2011</v>
      </c>
      <c r="D428" s="34">
        <v>1584.3</v>
      </c>
      <c r="E428" s="34">
        <v>1592.7</v>
      </c>
      <c r="F428" s="34">
        <v>1593.14</v>
      </c>
      <c r="G428" s="34">
        <v>1569.11</v>
      </c>
      <c r="I428" s="35">
        <v>-5.8999999999999999E-3</v>
      </c>
      <c r="J428" s="35"/>
    </row>
    <row r="429" spans="1:10">
      <c r="A429" s="33">
        <v>27</v>
      </c>
      <c r="B429" s="33">
        <v>9</v>
      </c>
      <c r="C429" s="33">
        <v>2011</v>
      </c>
      <c r="D429" s="34">
        <v>1593.65</v>
      </c>
      <c r="E429" s="34">
        <v>1595.05</v>
      </c>
      <c r="F429" s="34">
        <v>1605.23</v>
      </c>
      <c r="G429" s="34">
        <v>1593.65</v>
      </c>
      <c r="I429" s="35">
        <v>5.8999999999999999E-3</v>
      </c>
      <c r="J429" s="35"/>
    </row>
    <row r="430" spans="1:10">
      <c r="A430" s="33">
        <v>28</v>
      </c>
      <c r="B430" s="33">
        <v>9</v>
      </c>
      <c r="C430" s="33">
        <v>2011</v>
      </c>
      <c r="D430" s="34">
        <v>1586.55</v>
      </c>
      <c r="E430" s="34">
        <v>1594.98</v>
      </c>
      <c r="F430" s="34">
        <v>1603.69</v>
      </c>
      <c r="G430" s="34">
        <v>1586.55</v>
      </c>
      <c r="I430" s="35">
        <v>-4.4999999999999997E-3</v>
      </c>
      <c r="J430" s="35"/>
    </row>
    <row r="431" spans="1:10">
      <c r="A431" s="33">
        <v>29</v>
      </c>
      <c r="B431" s="33">
        <v>9</v>
      </c>
      <c r="C431" s="33">
        <v>2011</v>
      </c>
      <c r="D431" s="34">
        <v>1602.97</v>
      </c>
      <c r="E431" s="34">
        <v>1584.27</v>
      </c>
      <c r="F431" s="34">
        <v>1604.08</v>
      </c>
      <c r="G431" s="34">
        <v>1584.27</v>
      </c>
      <c r="I431" s="35">
        <v>1.03E-2</v>
      </c>
      <c r="J431" s="35"/>
    </row>
    <row r="432" spans="1:10">
      <c r="A432" s="33">
        <v>30</v>
      </c>
      <c r="B432" s="33">
        <v>9</v>
      </c>
      <c r="C432" s="33">
        <v>2011</v>
      </c>
      <c r="D432" s="34">
        <v>1584.75</v>
      </c>
      <c r="E432" s="34">
        <v>1602.3</v>
      </c>
      <c r="F432" s="34">
        <v>1602.3</v>
      </c>
      <c r="G432" s="34">
        <v>1584.75</v>
      </c>
      <c r="I432" s="35">
        <v>-1.14E-2</v>
      </c>
      <c r="J432" s="35"/>
    </row>
    <row r="433" spans="1:10">
      <c r="A433" s="33">
        <v>3</v>
      </c>
      <c r="B433" s="33">
        <v>10</v>
      </c>
      <c r="C433" s="33">
        <v>2011</v>
      </c>
      <c r="D433" s="34">
        <v>1550.95</v>
      </c>
      <c r="E433" s="34">
        <v>1589.02</v>
      </c>
      <c r="F433" s="34">
        <v>1591.33</v>
      </c>
      <c r="G433" s="34">
        <v>1550.95</v>
      </c>
      <c r="I433" s="35">
        <v>-2.1299999999999999E-2</v>
      </c>
      <c r="J433" s="35"/>
    </row>
    <row r="434" spans="1:10">
      <c r="A434" s="33">
        <v>4</v>
      </c>
      <c r="B434" s="33">
        <v>10</v>
      </c>
      <c r="C434" s="33">
        <v>2011</v>
      </c>
      <c r="D434" s="34">
        <v>1567.69</v>
      </c>
      <c r="E434" s="34">
        <v>1550.54</v>
      </c>
      <c r="F434" s="34">
        <v>1567.69</v>
      </c>
      <c r="G434" s="34">
        <v>1528.17</v>
      </c>
      <c r="I434" s="35">
        <v>1.0800000000000001E-2</v>
      </c>
      <c r="J434" s="35"/>
    </row>
    <row r="435" spans="1:10">
      <c r="A435" s="33">
        <v>5</v>
      </c>
      <c r="B435" s="33">
        <v>10</v>
      </c>
      <c r="C435" s="33">
        <v>2011</v>
      </c>
      <c r="D435" s="34">
        <v>1578.7</v>
      </c>
      <c r="E435" s="34">
        <v>1568.51</v>
      </c>
      <c r="F435" s="34">
        <v>1588.24</v>
      </c>
      <c r="G435" s="34">
        <v>1568.51</v>
      </c>
      <c r="I435" s="35">
        <v>7.0000000000000001E-3</v>
      </c>
      <c r="J435" s="35"/>
    </row>
    <row r="436" spans="1:10">
      <c r="A436" s="33">
        <v>6</v>
      </c>
      <c r="B436" s="33">
        <v>10</v>
      </c>
      <c r="C436" s="33">
        <v>2011</v>
      </c>
      <c r="D436" s="34">
        <v>1589.68</v>
      </c>
      <c r="E436" s="34">
        <v>1579.34</v>
      </c>
      <c r="F436" s="34">
        <v>1591.56</v>
      </c>
      <c r="G436" s="34">
        <v>1573.99</v>
      </c>
      <c r="I436" s="35">
        <v>7.0000000000000001E-3</v>
      </c>
      <c r="J436" s="35"/>
    </row>
    <row r="437" spans="1:10">
      <c r="A437" s="33">
        <v>7</v>
      </c>
      <c r="B437" s="33">
        <v>10</v>
      </c>
      <c r="C437" s="33">
        <v>2011</v>
      </c>
      <c r="D437" s="34">
        <v>1583.86</v>
      </c>
      <c r="E437" s="34">
        <v>1592.33</v>
      </c>
      <c r="F437" s="34">
        <v>1601.65</v>
      </c>
      <c r="G437" s="34">
        <v>1580.94</v>
      </c>
      <c r="I437" s="35">
        <v>-3.7000000000000002E-3</v>
      </c>
      <c r="J437" s="35"/>
    </row>
    <row r="438" spans="1:10">
      <c r="A438" s="33">
        <v>10</v>
      </c>
      <c r="B438" s="33">
        <v>10</v>
      </c>
      <c r="C438" s="33">
        <v>2011</v>
      </c>
      <c r="D438" s="34">
        <v>1602.25</v>
      </c>
      <c r="E438" s="34">
        <v>1587.66</v>
      </c>
      <c r="F438" s="34">
        <v>1604.22</v>
      </c>
      <c r="G438" s="34">
        <v>1587.66</v>
      </c>
      <c r="I438" s="35">
        <v>1.1599999999999999E-2</v>
      </c>
      <c r="J438" s="35"/>
    </row>
    <row r="439" spans="1:10">
      <c r="A439" s="33">
        <v>11</v>
      </c>
      <c r="B439" s="33">
        <v>10</v>
      </c>
      <c r="C439" s="33">
        <v>2011</v>
      </c>
      <c r="D439" s="34">
        <v>1596.7</v>
      </c>
      <c r="E439" s="34">
        <v>1598.99</v>
      </c>
      <c r="F439" s="34">
        <v>1603.01</v>
      </c>
      <c r="G439" s="34">
        <v>1596.7</v>
      </c>
      <c r="I439" s="35">
        <v>-3.5000000000000001E-3</v>
      </c>
      <c r="J439" s="35"/>
    </row>
    <row r="440" spans="1:10">
      <c r="A440" s="33">
        <v>12</v>
      </c>
      <c r="B440" s="33">
        <v>10</v>
      </c>
      <c r="C440" s="33">
        <v>2011</v>
      </c>
      <c r="D440" s="34">
        <v>1610.92</v>
      </c>
      <c r="E440" s="34">
        <v>1598.47</v>
      </c>
      <c r="F440" s="34">
        <v>1614.76</v>
      </c>
      <c r="G440" s="34">
        <v>1598.47</v>
      </c>
      <c r="I440" s="35">
        <v>8.8999999999999999E-3</v>
      </c>
      <c r="J440" s="35"/>
    </row>
    <row r="441" spans="1:10">
      <c r="A441" s="33">
        <v>13</v>
      </c>
      <c r="B441" s="33">
        <v>10</v>
      </c>
      <c r="C441" s="33">
        <v>2011</v>
      </c>
      <c r="D441" s="34">
        <v>1612.34</v>
      </c>
      <c r="E441" s="34">
        <v>1608.34</v>
      </c>
      <c r="F441" s="34">
        <v>1612.34</v>
      </c>
      <c r="G441" s="34">
        <v>1605.93</v>
      </c>
      <c r="I441" s="35">
        <v>8.9999999999999998E-4</v>
      </c>
      <c r="J441" s="35"/>
    </row>
    <row r="442" spans="1:10">
      <c r="A442" s="33">
        <v>14</v>
      </c>
      <c r="B442" s="33">
        <v>10</v>
      </c>
      <c r="C442" s="33">
        <v>2011</v>
      </c>
      <c r="D442" s="34">
        <v>1618.42</v>
      </c>
      <c r="E442" s="34">
        <v>1620.45</v>
      </c>
      <c r="F442" s="34">
        <v>1627.23</v>
      </c>
      <c r="G442" s="34">
        <v>1618.42</v>
      </c>
      <c r="I442" s="35">
        <v>3.8E-3</v>
      </c>
      <c r="J442" s="35"/>
    </row>
    <row r="443" spans="1:10">
      <c r="A443" s="33">
        <v>18</v>
      </c>
      <c r="B443" s="33">
        <v>10</v>
      </c>
      <c r="C443" s="33">
        <v>2011</v>
      </c>
      <c r="D443" s="34">
        <v>1627.69</v>
      </c>
      <c r="E443" s="34">
        <v>1618.24</v>
      </c>
      <c r="F443" s="34">
        <v>1628.89</v>
      </c>
      <c r="G443" s="34">
        <v>1610.95</v>
      </c>
      <c r="I443" s="35">
        <v>5.7000000000000002E-3</v>
      </c>
      <c r="J443" s="35"/>
    </row>
    <row r="444" spans="1:10">
      <c r="A444" s="33">
        <v>19</v>
      </c>
      <c r="B444" s="33">
        <v>10</v>
      </c>
      <c r="C444" s="33">
        <v>2011</v>
      </c>
      <c r="D444" s="34">
        <v>1615.59</v>
      </c>
      <c r="E444" s="34">
        <v>1623.56</v>
      </c>
      <c r="F444" s="34">
        <v>1628.89</v>
      </c>
      <c r="G444" s="34">
        <v>1609.61</v>
      </c>
      <c r="I444" s="35">
        <v>-7.4000000000000003E-3</v>
      </c>
      <c r="J444" s="35"/>
    </row>
    <row r="445" spans="1:10">
      <c r="A445" s="33">
        <v>20</v>
      </c>
      <c r="B445" s="33">
        <v>10</v>
      </c>
      <c r="C445" s="33">
        <v>2011</v>
      </c>
      <c r="D445" s="34">
        <v>1619.15</v>
      </c>
      <c r="E445" s="34">
        <v>1616</v>
      </c>
      <c r="F445" s="34">
        <v>1621.04</v>
      </c>
      <c r="G445" s="34">
        <v>1611.87</v>
      </c>
      <c r="I445" s="35">
        <v>2.2000000000000001E-3</v>
      </c>
      <c r="J445" s="35"/>
    </row>
    <row r="446" spans="1:10">
      <c r="A446" s="33">
        <v>21</v>
      </c>
      <c r="B446" s="33">
        <v>10</v>
      </c>
      <c r="C446" s="33">
        <v>2011</v>
      </c>
      <c r="D446" s="34">
        <v>1627.27</v>
      </c>
      <c r="E446" s="34">
        <v>1625.54</v>
      </c>
      <c r="F446" s="34">
        <v>1628.76</v>
      </c>
      <c r="G446" s="34">
        <v>1623.62</v>
      </c>
      <c r="I446" s="35">
        <v>5.0000000000000001E-3</v>
      </c>
      <c r="J446" s="35"/>
    </row>
    <row r="447" spans="1:10">
      <c r="A447" s="33">
        <v>24</v>
      </c>
      <c r="B447" s="33">
        <v>10</v>
      </c>
      <c r="C447" s="33">
        <v>2011</v>
      </c>
      <c r="D447" s="34">
        <v>1634.43</v>
      </c>
      <c r="E447" s="34">
        <v>1628.98</v>
      </c>
      <c r="F447" s="34">
        <v>1637.8</v>
      </c>
      <c r="G447" s="34">
        <v>1628.26</v>
      </c>
      <c r="I447" s="35">
        <v>4.4000000000000003E-3</v>
      </c>
      <c r="J447" s="35"/>
    </row>
    <row r="448" spans="1:10">
      <c r="A448" s="33">
        <v>25</v>
      </c>
      <c r="B448" s="33">
        <v>10</v>
      </c>
      <c r="C448" s="33">
        <v>2011</v>
      </c>
      <c r="D448" s="34">
        <v>1620.98</v>
      </c>
      <c r="E448" s="34">
        <v>1636.43</v>
      </c>
      <c r="F448" s="34">
        <v>1636.77</v>
      </c>
      <c r="G448" s="34">
        <v>1620.98</v>
      </c>
      <c r="I448" s="35">
        <v>-8.2000000000000007E-3</v>
      </c>
      <c r="J448" s="35"/>
    </row>
    <row r="449" spans="1:10">
      <c r="A449" s="33">
        <v>26</v>
      </c>
      <c r="B449" s="33">
        <v>10</v>
      </c>
      <c r="C449" s="33">
        <v>2011</v>
      </c>
      <c r="D449" s="34">
        <v>1623.33</v>
      </c>
      <c r="E449" s="34">
        <v>1618.89</v>
      </c>
      <c r="F449" s="34">
        <v>1623.33</v>
      </c>
      <c r="G449" s="34">
        <v>1611.34</v>
      </c>
      <c r="I449" s="35">
        <v>1.4E-3</v>
      </c>
      <c r="J449" s="35"/>
    </row>
    <row r="450" spans="1:10">
      <c r="A450" s="33">
        <v>27</v>
      </c>
      <c r="B450" s="33">
        <v>10</v>
      </c>
      <c r="C450" s="33">
        <v>2011</v>
      </c>
      <c r="D450" s="34">
        <v>1639.95</v>
      </c>
      <c r="E450" s="34">
        <v>1641.54</v>
      </c>
      <c r="F450" s="34">
        <v>1644.55</v>
      </c>
      <c r="G450" s="34">
        <v>1635.9</v>
      </c>
      <c r="I450" s="35">
        <v>1.0200000000000001E-2</v>
      </c>
      <c r="J450" s="35"/>
    </row>
    <row r="451" spans="1:10">
      <c r="A451" s="33">
        <v>28</v>
      </c>
      <c r="B451" s="33">
        <v>10</v>
      </c>
      <c r="C451" s="33">
        <v>2011</v>
      </c>
      <c r="D451" s="34">
        <v>1636.5</v>
      </c>
      <c r="E451" s="34">
        <v>1640.34</v>
      </c>
      <c r="F451" s="34">
        <v>1640.87</v>
      </c>
      <c r="G451" s="34">
        <v>1628.37</v>
      </c>
      <c r="I451" s="35">
        <v>-2.0999999999999999E-3</v>
      </c>
      <c r="J451" s="35"/>
    </row>
    <row r="452" spans="1:10">
      <c r="A452" s="33">
        <v>31</v>
      </c>
      <c r="B452" s="33">
        <v>10</v>
      </c>
      <c r="C452" s="33">
        <v>2011</v>
      </c>
      <c r="D452" s="34">
        <v>1622.23</v>
      </c>
      <c r="E452" s="34">
        <v>1619.06</v>
      </c>
      <c r="F452" s="34">
        <v>1622.23</v>
      </c>
      <c r="G452" s="34">
        <v>1615.29</v>
      </c>
      <c r="I452" s="35">
        <v>-8.6999999999999994E-3</v>
      </c>
      <c r="J452" s="35"/>
    </row>
    <row r="453" spans="1:10">
      <c r="A453" s="33">
        <v>1</v>
      </c>
      <c r="B453" s="33">
        <v>11</v>
      </c>
      <c r="C453" s="33">
        <v>2011</v>
      </c>
      <c r="D453" s="34">
        <v>1597.17</v>
      </c>
      <c r="E453" s="34">
        <v>1594.74</v>
      </c>
      <c r="F453" s="34">
        <v>1605.07</v>
      </c>
      <c r="G453" s="34">
        <v>1590.05</v>
      </c>
      <c r="I453" s="35">
        <v>-1.54E-2</v>
      </c>
      <c r="J453" s="35"/>
    </row>
    <row r="454" spans="1:10">
      <c r="A454" s="33">
        <v>2</v>
      </c>
      <c r="B454" s="33">
        <v>11</v>
      </c>
      <c r="C454" s="33">
        <v>2011</v>
      </c>
      <c r="D454" s="34">
        <v>1595.2</v>
      </c>
      <c r="E454" s="34">
        <v>1601.87</v>
      </c>
      <c r="F454" s="34">
        <v>1609.2</v>
      </c>
      <c r="G454" s="34">
        <v>1595.2</v>
      </c>
      <c r="I454" s="35">
        <v>-1.1999999999999999E-3</v>
      </c>
      <c r="J454" s="35"/>
    </row>
    <row r="455" spans="1:10">
      <c r="A455" s="33">
        <v>3</v>
      </c>
      <c r="B455" s="33">
        <v>11</v>
      </c>
      <c r="C455" s="33">
        <v>2011</v>
      </c>
      <c r="D455" s="34">
        <v>1609.71</v>
      </c>
      <c r="E455" s="34">
        <v>1592.62</v>
      </c>
      <c r="F455" s="34">
        <v>1609.71</v>
      </c>
      <c r="G455" s="34">
        <v>1590.01</v>
      </c>
      <c r="I455" s="35">
        <v>9.1000000000000004E-3</v>
      </c>
      <c r="J455" s="35"/>
    </row>
    <row r="456" spans="1:10">
      <c r="A456" s="33">
        <v>4</v>
      </c>
      <c r="B456" s="33">
        <v>11</v>
      </c>
      <c r="C456" s="33">
        <v>2011</v>
      </c>
      <c r="D456" s="34">
        <v>1600.14</v>
      </c>
      <c r="E456" s="34">
        <v>1603.91</v>
      </c>
      <c r="F456" s="34">
        <v>1606.67</v>
      </c>
      <c r="G456" s="34">
        <v>1591.03</v>
      </c>
      <c r="I456" s="35">
        <v>-5.8999999999999999E-3</v>
      </c>
      <c r="J456" s="35"/>
    </row>
    <row r="457" spans="1:10">
      <c r="A457" s="33">
        <v>8</v>
      </c>
      <c r="B457" s="33">
        <v>11</v>
      </c>
      <c r="C457" s="33">
        <v>2011</v>
      </c>
      <c r="D457" s="34">
        <v>1606.91</v>
      </c>
      <c r="E457" s="34">
        <v>1600.2</v>
      </c>
      <c r="F457" s="34">
        <v>1605.2</v>
      </c>
      <c r="G457" s="34">
        <v>1590.48</v>
      </c>
      <c r="I457" s="35">
        <v>4.1999999999999997E-3</v>
      </c>
      <c r="J457" s="35"/>
    </row>
    <row r="458" spans="1:10">
      <c r="A458" s="33">
        <v>9</v>
      </c>
      <c r="B458" s="33">
        <v>11</v>
      </c>
      <c r="C458" s="33">
        <v>2011</v>
      </c>
      <c r="D458" s="34">
        <v>1581.37</v>
      </c>
      <c r="E458" s="34">
        <v>1600.42</v>
      </c>
      <c r="F458" s="34">
        <v>1602.72</v>
      </c>
      <c r="G458" s="34">
        <v>1579.75</v>
      </c>
      <c r="I458" s="35">
        <v>-1.5900000000000001E-2</v>
      </c>
      <c r="J458" s="35"/>
    </row>
    <row r="459" spans="1:10">
      <c r="A459" s="33">
        <v>10</v>
      </c>
      <c r="B459" s="33">
        <v>11</v>
      </c>
      <c r="C459" s="33">
        <v>2011</v>
      </c>
      <c r="D459" s="34">
        <v>1573.5</v>
      </c>
      <c r="E459" s="34">
        <v>1585.37</v>
      </c>
      <c r="F459" s="34">
        <v>1586.75</v>
      </c>
      <c r="G459" s="34">
        <v>1569.08</v>
      </c>
      <c r="I459" s="35">
        <v>-5.0000000000000001E-3</v>
      </c>
      <c r="J459" s="35"/>
    </row>
    <row r="460" spans="1:10">
      <c r="A460" s="33">
        <v>11</v>
      </c>
      <c r="B460" s="33">
        <v>11</v>
      </c>
      <c r="C460" s="33">
        <v>2011</v>
      </c>
      <c r="D460" s="34">
        <v>1582.14</v>
      </c>
      <c r="E460" s="34">
        <v>1573.61</v>
      </c>
      <c r="F460" s="34">
        <v>1582.14</v>
      </c>
      <c r="G460" s="34">
        <v>1571.14</v>
      </c>
      <c r="I460" s="35">
        <v>5.4999999999999997E-3</v>
      </c>
      <c r="J460" s="35"/>
    </row>
    <row r="461" spans="1:10">
      <c r="A461" s="33">
        <v>15</v>
      </c>
      <c r="B461" s="33">
        <v>11</v>
      </c>
      <c r="C461" s="33">
        <v>2011</v>
      </c>
      <c r="D461" s="34">
        <v>1579.39</v>
      </c>
      <c r="E461" s="34">
        <v>1581.39</v>
      </c>
      <c r="F461" s="34">
        <v>1581.39</v>
      </c>
      <c r="G461" s="34">
        <v>1568.69</v>
      </c>
      <c r="I461" s="35">
        <v>-1.6999999999999999E-3</v>
      </c>
      <c r="J461" s="35"/>
    </row>
    <row r="462" spans="1:10">
      <c r="A462" s="33">
        <v>16</v>
      </c>
      <c r="B462" s="33">
        <v>11</v>
      </c>
      <c r="C462" s="33">
        <v>2011</v>
      </c>
      <c r="D462" s="34">
        <v>1571.96</v>
      </c>
      <c r="E462" s="34">
        <v>1575.27</v>
      </c>
      <c r="F462" s="34">
        <v>1579.24</v>
      </c>
      <c r="G462" s="34">
        <v>1571.96</v>
      </c>
      <c r="I462" s="35">
        <v>-4.7000000000000002E-3</v>
      </c>
      <c r="J462" s="35"/>
    </row>
    <row r="463" spans="1:10">
      <c r="A463" s="33">
        <v>17</v>
      </c>
      <c r="B463" s="33">
        <v>11</v>
      </c>
      <c r="C463" s="33">
        <v>2011</v>
      </c>
      <c r="D463" s="34">
        <v>1570.15</v>
      </c>
      <c r="E463" s="34">
        <v>1572.54</v>
      </c>
      <c r="F463" s="34">
        <v>1578.05</v>
      </c>
      <c r="G463" s="34">
        <v>1566.73</v>
      </c>
      <c r="I463" s="35">
        <v>-1.1999999999999999E-3</v>
      </c>
      <c r="J463" s="35"/>
    </row>
    <row r="464" spans="1:10">
      <c r="A464" s="33">
        <v>18</v>
      </c>
      <c r="B464" s="33">
        <v>11</v>
      </c>
      <c r="C464" s="33">
        <v>2011</v>
      </c>
      <c r="D464" s="34">
        <v>1562.55</v>
      </c>
      <c r="E464" s="34">
        <v>1569.1</v>
      </c>
      <c r="F464" s="34">
        <v>1574.18</v>
      </c>
      <c r="G464" s="34">
        <v>1562.55</v>
      </c>
      <c r="I464" s="35">
        <v>-4.7999999999999996E-3</v>
      </c>
      <c r="J464" s="35"/>
    </row>
    <row r="465" spans="1:10">
      <c r="A465" s="33">
        <v>21</v>
      </c>
      <c r="B465" s="33">
        <v>11</v>
      </c>
      <c r="C465" s="33">
        <v>2011</v>
      </c>
      <c r="D465" s="34">
        <v>1545.32</v>
      </c>
      <c r="E465" s="34">
        <v>1559.54</v>
      </c>
      <c r="F465" s="34">
        <v>1559.54</v>
      </c>
      <c r="G465" s="34">
        <v>1536.37</v>
      </c>
      <c r="I465" s="35">
        <v>-1.0999999999999999E-2</v>
      </c>
      <c r="J465" s="35"/>
    </row>
    <row r="466" spans="1:10">
      <c r="A466" s="33">
        <v>22</v>
      </c>
      <c r="B466" s="33">
        <v>11</v>
      </c>
      <c r="C466" s="33">
        <v>2011</v>
      </c>
      <c r="D466" s="34">
        <v>1536.74</v>
      </c>
      <c r="E466" s="34">
        <v>1543.59</v>
      </c>
      <c r="F466" s="34">
        <v>1545.26</v>
      </c>
      <c r="G466" s="34">
        <v>1534.52</v>
      </c>
      <c r="I466" s="35">
        <v>-5.5999999999999999E-3</v>
      </c>
      <c r="J466" s="35"/>
    </row>
    <row r="467" spans="1:10">
      <c r="A467" s="33">
        <v>23</v>
      </c>
      <c r="B467" s="33">
        <v>11</v>
      </c>
      <c r="C467" s="33">
        <v>2011</v>
      </c>
      <c r="D467" s="34">
        <v>1496.65</v>
      </c>
      <c r="E467" s="34">
        <v>1534.3</v>
      </c>
      <c r="F467" s="34">
        <v>1534.3</v>
      </c>
      <c r="G467" s="34">
        <v>1496.65</v>
      </c>
      <c r="I467" s="35">
        <v>-2.6100000000000002E-2</v>
      </c>
      <c r="J467" s="35"/>
    </row>
    <row r="468" spans="1:10">
      <c r="A468" s="33">
        <v>24</v>
      </c>
      <c r="B468" s="33">
        <v>11</v>
      </c>
      <c r="C468" s="33">
        <v>2011</v>
      </c>
      <c r="D468" s="34">
        <v>1492.3</v>
      </c>
      <c r="E468" s="34">
        <v>1499.1</v>
      </c>
      <c r="F468" s="34">
        <v>1500.84</v>
      </c>
      <c r="G468" s="34">
        <v>1483.88</v>
      </c>
      <c r="I468" s="35">
        <v>-2.8999999999999998E-3</v>
      </c>
      <c r="J468" s="35"/>
    </row>
    <row r="469" spans="1:10">
      <c r="A469" s="33">
        <v>25</v>
      </c>
      <c r="B469" s="33">
        <v>11</v>
      </c>
      <c r="C469" s="33">
        <v>2011</v>
      </c>
      <c r="D469" s="34">
        <v>1482.59</v>
      </c>
      <c r="E469" s="34">
        <v>1490.67</v>
      </c>
      <c r="F469" s="34">
        <v>1496.47</v>
      </c>
      <c r="G469" s="34">
        <v>1482.59</v>
      </c>
      <c r="I469" s="35">
        <v>-6.4999999999999997E-3</v>
      </c>
      <c r="J469" s="35"/>
    </row>
    <row r="470" spans="1:10">
      <c r="A470" s="33">
        <v>28</v>
      </c>
      <c r="B470" s="33">
        <v>11</v>
      </c>
      <c r="C470" s="33">
        <v>2011</v>
      </c>
      <c r="D470" s="34">
        <v>1512.95</v>
      </c>
      <c r="E470" s="34">
        <v>1484.1</v>
      </c>
      <c r="F470" s="34">
        <v>1522.81</v>
      </c>
      <c r="G470" s="34">
        <v>1484.1</v>
      </c>
      <c r="I470" s="35">
        <v>2.0500000000000001E-2</v>
      </c>
      <c r="J470" s="35"/>
    </row>
    <row r="471" spans="1:10">
      <c r="A471" s="33">
        <v>29</v>
      </c>
      <c r="B471" s="33">
        <v>11</v>
      </c>
      <c r="C471" s="33">
        <v>2011</v>
      </c>
      <c r="D471" s="34">
        <v>1525.05</v>
      </c>
      <c r="E471" s="34">
        <v>1512.92</v>
      </c>
      <c r="F471" s="34">
        <v>1530.42</v>
      </c>
      <c r="G471" s="34">
        <v>1512.92</v>
      </c>
      <c r="I471" s="35">
        <v>8.0000000000000002E-3</v>
      </c>
      <c r="J471" s="35"/>
    </row>
    <row r="472" spans="1:10">
      <c r="A472" s="33">
        <v>30</v>
      </c>
      <c r="B472" s="33">
        <v>11</v>
      </c>
      <c r="C472" s="33">
        <v>2011</v>
      </c>
      <c r="D472" s="34">
        <v>1561.07</v>
      </c>
      <c r="E472" s="34">
        <v>1556.42</v>
      </c>
      <c r="F472" s="34">
        <v>1576.24</v>
      </c>
      <c r="G472" s="34">
        <v>1556.42</v>
      </c>
      <c r="I472" s="35">
        <v>2.3599999999999999E-2</v>
      </c>
      <c r="J472" s="35"/>
    </row>
    <row r="473" spans="1:10">
      <c r="A473" s="33">
        <v>1</v>
      </c>
      <c r="B473" s="33">
        <v>12</v>
      </c>
      <c r="C473" s="33">
        <v>2011</v>
      </c>
      <c r="D473" s="34">
        <v>1575.56</v>
      </c>
      <c r="E473" s="34">
        <v>1557.1</v>
      </c>
      <c r="F473" s="34">
        <v>1579.96</v>
      </c>
      <c r="G473" s="34">
        <v>1557.1</v>
      </c>
      <c r="I473" s="35">
        <v>9.2999999999999992E-3</v>
      </c>
      <c r="J473" s="35"/>
    </row>
    <row r="474" spans="1:10">
      <c r="A474" s="33">
        <v>2</v>
      </c>
      <c r="B474" s="33">
        <v>12</v>
      </c>
      <c r="C474" s="33">
        <v>2011</v>
      </c>
      <c r="D474" s="34">
        <v>1586.85</v>
      </c>
      <c r="E474" s="34">
        <v>1582.38</v>
      </c>
      <c r="F474" s="34">
        <v>1591.78</v>
      </c>
      <c r="G474" s="34">
        <v>1582.16</v>
      </c>
      <c r="I474" s="35">
        <v>7.1999999999999998E-3</v>
      </c>
      <c r="J474" s="35"/>
    </row>
    <row r="475" spans="1:10">
      <c r="A475" s="33">
        <v>5</v>
      </c>
      <c r="B475" s="33">
        <v>12</v>
      </c>
      <c r="C475" s="33">
        <v>2011</v>
      </c>
      <c r="D475" s="34">
        <v>1574.81</v>
      </c>
      <c r="E475" s="34">
        <v>1586.85</v>
      </c>
      <c r="F475" s="34">
        <v>1597.28</v>
      </c>
      <c r="G475" s="34">
        <v>1583.58</v>
      </c>
      <c r="I475" s="35">
        <v>-7.6E-3</v>
      </c>
      <c r="J475" s="35"/>
    </row>
    <row r="476" spans="1:10">
      <c r="A476" s="33">
        <v>6</v>
      </c>
      <c r="B476" s="33">
        <v>12</v>
      </c>
      <c r="C476" s="33">
        <v>2011</v>
      </c>
      <c r="D476" s="34">
        <v>1544.21</v>
      </c>
      <c r="E476" s="34">
        <v>1574.46</v>
      </c>
      <c r="F476" s="34">
        <v>1574.46</v>
      </c>
      <c r="G476" s="34">
        <v>1544.21</v>
      </c>
      <c r="I476" s="35">
        <v>-1.9400000000000001E-2</v>
      </c>
      <c r="J476" s="35"/>
    </row>
    <row r="477" spans="1:10">
      <c r="A477" s="33">
        <v>7</v>
      </c>
      <c r="B477" s="33">
        <v>12</v>
      </c>
      <c r="C477" s="33">
        <v>2011</v>
      </c>
      <c r="D477" s="34">
        <v>1576.49</v>
      </c>
      <c r="E477" s="34">
        <v>1543.86</v>
      </c>
      <c r="F477" s="34">
        <v>1576.49</v>
      </c>
      <c r="G477" s="34">
        <v>1535.97</v>
      </c>
      <c r="I477" s="35">
        <v>2.0899999999999998E-2</v>
      </c>
      <c r="J477" s="35"/>
    </row>
    <row r="478" spans="1:10">
      <c r="A478" s="33">
        <v>9</v>
      </c>
      <c r="B478" s="33">
        <v>12</v>
      </c>
      <c r="C478" s="33">
        <v>2011</v>
      </c>
      <c r="D478" s="34">
        <v>1577.86</v>
      </c>
      <c r="E478" s="34">
        <v>1570.22</v>
      </c>
      <c r="F478" s="34">
        <v>1584.11</v>
      </c>
      <c r="G478" s="34">
        <v>1560.61</v>
      </c>
      <c r="I478" s="35">
        <v>8.9999999999999998E-4</v>
      </c>
      <c r="J478" s="35"/>
    </row>
    <row r="479" spans="1:10">
      <c r="A479" s="33">
        <v>12</v>
      </c>
      <c r="B479" s="33">
        <v>12</v>
      </c>
      <c r="C479" s="33">
        <v>2011</v>
      </c>
      <c r="D479" s="34">
        <v>1572.06</v>
      </c>
      <c r="E479" s="34">
        <v>1576.67</v>
      </c>
      <c r="F479" s="34">
        <v>1576.67</v>
      </c>
      <c r="G479" s="34">
        <v>1558.26</v>
      </c>
      <c r="I479" s="35">
        <v>-3.7000000000000002E-3</v>
      </c>
      <c r="J479" s="35"/>
    </row>
    <row r="480" spans="1:10">
      <c r="A480" s="33">
        <v>13</v>
      </c>
      <c r="B480" s="33">
        <v>12</v>
      </c>
      <c r="C480" s="33">
        <v>2011</v>
      </c>
      <c r="D480" s="34">
        <v>1568.09</v>
      </c>
      <c r="E480" s="34">
        <v>1572.13</v>
      </c>
      <c r="F480" s="34">
        <v>1586.31</v>
      </c>
      <c r="G480" s="34">
        <v>1568.09</v>
      </c>
      <c r="I480" s="35">
        <v>-2.5000000000000001E-3</v>
      </c>
      <c r="J480" s="35"/>
    </row>
    <row r="481" spans="1:10">
      <c r="A481" s="33">
        <v>14</v>
      </c>
      <c r="B481" s="33">
        <v>12</v>
      </c>
      <c r="C481" s="33">
        <v>2011</v>
      </c>
      <c r="D481" s="34">
        <v>1543.97</v>
      </c>
      <c r="E481" s="34">
        <v>1566.46</v>
      </c>
      <c r="F481" s="34">
        <v>1567.52</v>
      </c>
      <c r="G481" s="34">
        <v>1543.97</v>
      </c>
      <c r="I481" s="35">
        <v>-1.54E-2</v>
      </c>
      <c r="J481" s="35"/>
    </row>
    <row r="482" spans="1:10">
      <c r="A482" s="33">
        <v>15</v>
      </c>
      <c r="B482" s="33">
        <v>12</v>
      </c>
      <c r="C482" s="33">
        <v>2011</v>
      </c>
      <c r="D482" s="34">
        <v>1541.9</v>
      </c>
      <c r="E482" s="34">
        <v>1550.65</v>
      </c>
      <c r="F482" s="34">
        <v>1554.67</v>
      </c>
      <c r="G482" s="34">
        <v>1540.94</v>
      </c>
      <c r="I482" s="35">
        <v>-1.2999999999999999E-3</v>
      </c>
      <c r="J482" s="35"/>
    </row>
    <row r="483" spans="1:10">
      <c r="A483" s="33">
        <v>16</v>
      </c>
      <c r="B483" s="33">
        <v>12</v>
      </c>
      <c r="C483" s="33">
        <v>2011</v>
      </c>
      <c r="D483" s="34">
        <v>1571.89</v>
      </c>
      <c r="E483" s="34">
        <v>1544.48</v>
      </c>
      <c r="F483" s="34">
        <v>1571.89</v>
      </c>
      <c r="G483" s="34">
        <v>1540.43</v>
      </c>
      <c r="I483" s="35">
        <v>1.95E-2</v>
      </c>
      <c r="J483" s="35"/>
    </row>
    <row r="484" spans="1:10">
      <c r="A484" s="33">
        <v>19</v>
      </c>
      <c r="B484" s="33">
        <v>12</v>
      </c>
      <c r="C484" s="33">
        <v>2011</v>
      </c>
      <c r="D484" s="34">
        <v>1561.06</v>
      </c>
      <c r="E484" s="34">
        <v>1572.8</v>
      </c>
      <c r="F484" s="34">
        <v>1575.01</v>
      </c>
      <c r="G484" s="34">
        <v>1554.57</v>
      </c>
      <c r="I484" s="35">
        <v>-6.8999999999999999E-3</v>
      </c>
      <c r="J484" s="35"/>
    </row>
    <row r="485" spans="1:10">
      <c r="A485" s="33">
        <v>20</v>
      </c>
      <c r="B485" s="33">
        <v>12</v>
      </c>
      <c r="C485" s="33">
        <v>2011</v>
      </c>
      <c r="D485" s="34">
        <v>1579.47</v>
      </c>
      <c r="E485" s="34">
        <v>1563.06</v>
      </c>
      <c r="F485" s="34">
        <v>1579.47</v>
      </c>
      <c r="G485" s="34">
        <v>1561.51</v>
      </c>
      <c r="I485" s="35">
        <v>1.18E-2</v>
      </c>
      <c r="J485" s="35"/>
    </row>
    <row r="486" spans="1:10">
      <c r="A486" s="33">
        <v>21</v>
      </c>
      <c r="B486" s="33">
        <v>12</v>
      </c>
      <c r="C486" s="33">
        <v>2011</v>
      </c>
      <c r="D486" s="34">
        <v>1586.41</v>
      </c>
      <c r="E486" s="34">
        <v>1576.63</v>
      </c>
      <c r="F486" s="34">
        <v>1586.41</v>
      </c>
      <c r="G486" s="34">
        <v>1573.43</v>
      </c>
      <c r="I486" s="35">
        <v>4.4000000000000003E-3</v>
      </c>
      <c r="J486" s="35"/>
    </row>
    <row r="487" spans="1:10">
      <c r="A487" s="33">
        <v>22</v>
      </c>
      <c r="B487" s="33">
        <v>12</v>
      </c>
      <c r="C487" s="33">
        <v>2011</v>
      </c>
      <c r="D487" s="34">
        <v>1599.74</v>
      </c>
      <c r="E487" s="34">
        <v>1588.45</v>
      </c>
      <c r="F487" s="34">
        <v>1599.74</v>
      </c>
      <c r="G487" s="34">
        <v>1585.19</v>
      </c>
      <c r="I487" s="35">
        <v>8.3999999999999995E-3</v>
      </c>
      <c r="J487" s="35"/>
    </row>
    <row r="488" spans="1:10">
      <c r="A488" s="33">
        <v>23</v>
      </c>
      <c r="B488" s="33">
        <v>12</v>
      </c>
      <c r="C488" s="33">
        <v>2011</v>
      </c>
      <c r="D488" s="34">
        <v>1600.4</v>
      </c>
      <c r="E488" s="34">
        <v>1598.11</v>
      </c>
      <c r="F488" s="34">
        <v>1607.09</v>
      </c>
      <c r="G488" s="34">
        <v>1593.63</v>
      </c>
      <c r="I488" s="35">
        <v>4.0000000000000002E-4</v>
      </c>
      <c r="J488" s="35"/>
    </row>
    <row r="489" spans="1:10">
      <c r="A489" s="33">
        <v>26</v>
      </c>
      <c r="B489" s="33">
        <v>12</v>
      </c>
      <c r="C489" s="33">
        <v>2011</v>
      </c>
      <c r="D489" s="34">
        <v>1592.11</v>
      </c>
      <c r="E489" s="34">
        <v>1600.53</v>
      </c>
      <c r="F489" s="34">
        <v>1600.79</v>
      </c>
      <c r="G489" s="34">
        <v>1590.17</v>
      </c>
      <c r="I489" s="35">
        <v>-5.1999999999999998E-3</v>
      </c>
      <c r="J489" s="35"/>
    </row>
    <row r="490" spans="1:10">
      <c r="A490" s="33">
        <v>27</v>
      </c>
      <c r="B490" s="33">
        <v>12</v>
      </c>
      <c r="C490" s="33">
        <v>2011</v>
      </c>
      <c r="D490" s="34">
        <v>1584.91</v>
      </c>
      <c r="E490" s="34">
        <v>1592.18</v>
      </c>
      <c r="F490" s="34">
        <v>1594.36</v>
      </c>
      <c r="G490" s="34">
        <v>1574.47</v>
      </c>
      <c r="I490" s="35">
        <v>-4.4999999999999997E-3</v>
      </c>
      <c r="J490" s="35"/>
    </row>
    <row r="491" spans="1:10">
      <c r="A491" s="33">
        <v>28</v>
      </c>
      <c r="B491" s="33">
        <v>12</v>
      </c>
      <c r="C491" s="33">
        <v>2011</v>
      </c>
      <c r="D491" s="34">
        <v>1589.38</v>
      </c>
      <c r="E491" s="34">
        <v>1585.01</v>
      </c>
      <c r="F491" s="34">
        <v>1589.38</v>
      </c>
      <c r="G491" s="34">
        <v>1574.97</v>
      </c>
      <c r="I491" s="35">
        <v>2.8E-3</v>
      </c>
      <c r="J491" s="35"/>
    </row>
    <row r="492" spans="1:10">
      <c r="A492" s="33">
        <v>29</v>
      </c>
      <c r="B492" s="33">
        <v>12</v>
      </c>
      <c r="C492" s="33">
        <v>2011</v>
      </c>
      <c r="D492" s="34">
        <v>1571.55</v>
      </c>
      <c r="E492" s="34">
        <v>1589.58</v>
      </c>
      <c r="F492" s="34">
        <v>1594.34</v>
      </c>
      <c r="G492" s="34">
        <v>1577.58</v>
      </c>
      <c r="I492" s="35">
        <v>-1.12E-2</v>
      </c>
      <c r="J492" s="35"/>
    </row>
    <row r="493" spans="1:10">
      <c r="A493" s="33">
        <v>2</v>
      </c>
      <c r="B493" s="33">
        <v>1</v>
      </c>
      <c r="C493" s="33">
        <v>2012</v>
      </c>
      <c r="D493" s="34">
        <v>1574.99</v>
      </c>
      <c r="E493" s="34">
        <v>1572.24</v>
      </c>
      <c r="F493" s="34">
        <v>1577.02</v>
      </c>
      <c r="G493" s="34">
        <v>1570.54</v>
      </c>
      <c r="I493" s="35">
        <v>2.2000000000000001E-3</v>
      </c>
      <c r="J493" s="35"/>
    </row>
    <row r="494" spans="1:10">
      <c r="A494" s="33">
        <v>3</v>
      </c>
      <c r="B494" s="33">
        <v>1</v>
      </c>
      <c r="C494" s="33">
        <v>2012</v>
      </c>
      <c r="D494" s="34">
        <v>1601.87</v>
      </c>
      <c r="E494" s="34">
        <v>1578.46</v>
      </c>
      <c r="F494" s="34">
        <v>1601.87</v>
      </c>
      <c r="G494" s="34">
        <v>1578.46</v>
      </c>
      <c r="I494" s="35">
        <v>1.7100000000000001E-2</v>
      </c>
      <c r="J494" s="35"/>
    </row>
    <row r="495" spans="1:10">
      <c r="A495" s="33">
        <v>4</v>
      </c>
      <c r="B495" s="33">
        <v>1</v>
      </c>
      <c r="C495" s="33">
        <v>2012</v>
      </c>
      <c r="D495" s="34">
        <v>1606.48</v>
      </c>
      <c r="E495" s="34">
        <v>1599.27</v>
      </c>
      <c r="F495" s="34">
        <v>1606.48</v>
      </c>
      <c r="G495" s="34">
        <v>1598.54</v>
      </c>
      <c r="I495" s="35">
        <v>2.8999999999999998E-3</v>
      </c>
      <c r="J495" s="35"/>
    </row>
    <row r="496" spans="1:10">
      <c r="A496" s="33">
        <v>5</v>
      </c>
      <c r="B496" s="33">
        <v>1</v>
      </c>
      <c r="C496" s="33">
        <v>2012</v>
      </c>
      <c r="D496" s="34">
        <v>1606.09</v>
      </c>
      <c r="E496" s="34">
        <v>1604.26</v>
      </c>
      <c r="F496" s="34">
        <v>1606.09</v>
      </c>
      <c r="G496" s="34">
        <v>1594.62</v>
      </c>
      <c r="I496" s="35">
        <v>-2.0000000000000001E-4</v>
      </c>
      <c r="J496" s="35"/>
    </row>
    <row r="497" spans="1:10">
      <c r="A497" s="33">
        <v>6</v>
      </c>
      <c r="B497" s="33">
        <v>1</v>
      </c>
      <c r="C497" s="33">
        <v>2012</v>
      </c>
      <c r="D497" s="34">
        <v>1599.69</v>
      </c>
      <c r="E497" s="34">
        <v>1598</v>
      </c>
      <c r="F497" s="34">
        <v>1599.83</v>
      </c>
      <c r="G497" s="34">
        <v>1586.13</v>
      </c>
      <c r="I497" s="35">
        <v>-4.0000000000000001E-3</v>
      </c>
      <c r="J497" s="35"/>
    </row>
    <row r="498" spans="1:10">
      <c r="A498" s="33">
        <v>10</v>
      </c>
      <c r="B498" s="33">
        <v>1</v>
      </c>
      <c r="C498" s="33">
        <v>2012</v>
      </c>
      <c r="D498" s="34">
        <v>1618.88</v>
      </c>
      <c r="E498" s="34">
        <v>1600.1</v>
      </c>
      <c r="F498" s="34">
        <v>1620.1</v>
      </c>
      <c r="G498" s="34">
        <v>1600.1</v>
      </c>
      <c r="I498" s="35">
        <v>1.2E-2</v>
      </c>
      <c r="J498" s="35"/>
    </row>
    <row r="499" spans="1:10">
      <c r="A499" s="33">
        <v>11</v>
      </c>
      <c r="B499" s="33">
        <v>1</v>
      </c>
      <c r="C499" s="33">
        <v>2012</v>
      </c>
      <c r="D499" s="34">
        <v>1609.94</v>
      </c>
      <c r="E499" s="34">
        <v>1618.96</v>
      </c>
      <c r="F499" s="34">
        <v>1619.05</v>
      </c>
      <c r="G499" s="34">
        <v>1609.94</v>
      </c>
      <c r="I499" s="35">
        <v>-5.4999999999999997E-3</v>
      </c>
      <c r="J499" s="35"/>
    </row>
    <row r="500" spans="1:10">
      <c r="A500" s="33">
        <v>12</v>
      </c>
      <c r="B500" s="33">
        <v>1</v>
      </c>
      <c r="C500" s="33">
        <v>2012</v>
      </c>
      <c r="D500" s="34">
        <v>1585.81</v>
      </c>
      <c r="E500" s="34">
        <v>1611.42</v>
      </c>
      <c r="F500" s="34">
        <v>1616.78</v>
      </c>
      <c r="G500" s="34">
        <v>1585.81</v>
      </c>
      <c r="I500" s="35">
        <v>-1.4999999999999999E-2</v>
      </c>
      <c r="J500" s="35"/>
    </row>
    <row r="501" spans="1:10">
      <c r="A501" s="33">
        <v>13</v>
      </c>
      <c r="B501" s="33">
        <v>1</v>
      </c>
      <c r="C501" s="33">
        <v>2012</v>
      </c>
      <c r="D501" s="34">
        <v>1592.82</v>
      </c>
      <c r="E501" s="34">
        <v>1580.62</v>
      </c>
      <c r="F501" s="34">
        <v>1592.82</v>
      </c>
      <c r="G501" s="34">
        <v>1569.22</v>
      </c>
      <c r="I501" s="35">
        <v>4.4000000000000003E-3</v>
      </c>
      <c r="J501" s="35"/>
    </row>
    <row r="502" spans="1:10">
      <c r="A502" s="33">
        <v>16</v>
      </c>
      <c r="B502" s="33">
        <v>1</v>
      </c>
      <c r="C502" s="33">
        <v>2012</v>
      </c>
      <c r="D502" s="34">
        <v>1578.22</v>
      </c>
      <c r="E502" s="34">
        <v>1592.56</v>
      </c>
      <c r="F502" s="34">
        <v>1598.24</v>
      </c>
      <c r="G502" s="34">
        <v>1577.96</v>
      </c>
      <c r="I502" s="35">
        <v>-9.1999999999999998E-3</v>
      </c>
      <c r="J502" s="35"/>
    </row>
    <row r="503" spans="1:10">
      <c r="A503" s="33">
        <v>17</v>
      </c>
      <c r="B503" s="33">
        <v>1</v>
      </c>
      <c r="C503" s="33">
        <v>2012</v>
      </c>
      <c r="D503" s="34">
        <v>1597.95</v>
      </c>
      <c r="E503" s="34">
        <v>1580.17</v>
      </c>
      <c r="F503" s="34">
        <v>1597.95</v>
      </c>
      <c r="G503" s="34">
        <v>1580.17</v>
      </c>
      <c r="I503" s="35">
        <v>1.2500000000000001E-2</v>
      </c>
      <c r="J503" s="35"/>
    </row>
    <row r="504" spans="1:10">
      <c r="A504" s="33">
        <v>18</v>
      </c>
      <c r="B504" s="33">
        <v>1</v>
      </c>
      <c r="C504" s="33">
        <v>2012</v>
      </c>
      <c r="D504" s="34">
        <v>1613.67</v>
      </c>
      <c r="E504" s="34">
        <v>1598.18</v>
      </c>
      <c r="F504" s="34">
        <v>1613.67</v>
      </c>
      <c r="G504" s="34">
        <v>1593.82</v>
      </c>
      <c r="I504" s="35">
        <v>9.7999999999999997E-3</v>
      </c>
      <c r="J504" s="35"/>
    </row>
    <row r="505" spans="1:10">
      <c r="A505" s="33">
        <v>19</v>
      </c>
      <c r="B505" s="33">
        <v>1</v>
      </c>
      <c r="C505" s="33">
        <v>2012</v>
      </c>
      <c r="D505" s="34">
        <v>1606.49</v>
      </c>
      <c r="E505" s="34">
        <v>1613.87</v>
      </c>
      <c r="F505" s="34">
        <v>1620.09</v>
      </c>
      <c r="G505" s="34">
        <v>1603.16</v>
      </c>
      <c r="I505" s="35">
        <v>-4.4000000000000003E-3</v>
      </c>
      <c r="J505" s="35"/>
    </row>
    <row r="506" spans="1:10">
      <c r="A506" s="33">
        <v>20</v>
      </c>
      <c r="B506" s="33">
        <v>1</v>
      </c>
      <c r="C506" s="33">
        <v>2012</v>
      </c>
      <c r="D506" s="34">
        <v>1607.26</v>
      </c>
      <c r="E506" s="34">
        <v>1605.74</v>
      </c>
      <c r="F506" s="34">
        <v>1607.26</v>
      </c>
      <c r="G506" s="34">
        <v>1599.02</v>
      </c>
      <c r="I506" s="35">
        <v>5.0000000000000001E-4</v>
      </c>
      <c r="J506" s="35"/>
    </row>
    <row r="507" spans="1:10">
      <c r="A507" s="33">
        <v>23</v>
      </c>
      <c r="B507" s="33">
        <v>1</v>
      </c>
      <c r="C507" s="33">
        <v>2012</v>
      </c>
      <c r="D507" s="34">
        <v>1609.92</v>
      </c>
      <c r="E507" s="34">
        <v>1607.93</v>
      </c>
      <c r="F507" s="34">
        <v>1611.91</v>
      </c>
      <c r="G507" s="34">
        <v>1603.79</v>
      </c>
      <c r="I507" s="35">
        <v>1.6999999999999999E-3</v>
      </c>
      <c r="J507" s="35"/>
    </row>
    <row r="508" spans="1:10">
      <c r="A508" s="33">
        <v>24</v>
      </c>
      <c r="B508" s="33">
        <v>1</v>
      </c>
      <c r="C508" s="33">
        <v>2012</v>
      </c>
      <c r="D508" s="34">
        <v>1605.29</v>
      </c>
      <c r="E508" s="34">
        <v>1608.64</v>
      </c>
      <c r="F508" s="34">
        <v>1609.5</v>
      </c>
      <c r="G508" s="34">
        <v>1600.47</v>
      </c>
      <c r="I508" s="35">
        <v>-2.8999999999999998E-3</v>
      </c>
      <c r="J508" s="35"/>
    </row>
    <row r="509" spans="1:10">
      <c r="A509" s="33">
        <v>25</v>
      </c>
      <c r="B509" s="33">
        <v>1</v>
      </c>
      <c r="C509" s="33">
        <v>2012</v>
      </c>
      <c r="D509" s="34">
        <v>1602.73</v>
      </c>
      <c r="E509" s="34">
        <v>1602.73</v>
      </c>
      <c r="F509" s="34">
        <v>1602.73</v>
      </c>
      <c r="G509" s="34">
        <v>1602.73</v>
      </c>
      <c r="I509" s="35">
        <v>-1.6000000000000001E-3</v>
      </c>
      <c r="J509" s="35"/>
    </row>
    <row r="510" spans="1:10">
      <c r="A510" s="33">
        <v>26</v>
      </c>
      <c r="B510" s="33">
        <v>1</v>
      </c>
      <c r="C510" s="33">
        <v>2012</v>
      </c>
      <c r="D510" s="34">
        <v>1601.27</v>
      </c>
      <c r="E510" s="34">
        <v>1603.9</v>
      </c>
      <c r="F510" s="34">
        <v>1613.7</v>
      </c>
      <c r="G510" s="34">
        <v>1595.39</v>
      </c>
      <c r="I510" s="35">
        <v>-8.9999999999999998E-4</v>
      </c>
      <c r="J510" s="35"/>
    </row>
    <row r="511" spans="1:10">
      <c r="A511" s="33">
        <v>27</v>
      </c>
      <c r="B511" s="33">
        <v>1</v>
      </c>
      <c r="C511" s="33">
        <v>2012</v>
      </c>
      <c r="D511" s="34">
        <v>1595.77</v>
      </c>
      <c r="E511" s="34">
        <v>1600.89</v>
      </c>
      <c r="F511" s="34">
        <v>1605.64</v>
      </c>
      <c r="G511" s="34">
        <v>1599.53</v>
      </c>
      <c r="I511" s="35">
        <v>-3.3999999999999998E-3</v>
      </c>
      <c r="J511" s="35"/>
    </row>
    <row r="512" spans="1:10">
      <c r="A512" s="33">
        <v>30</v>
      </c>
      <c r="B512" s="33">
        <v>1</v>
      </c>
      <c r="C512" s="33">
        <v>2012</v>
      </c>
      <c r="D512" s="34">
        <v>1614.01</v>
      </c>
      <c r="E512" s="34">
        <v>1594.67</v>
      </c>
      <c r="F512" s="34">
        <v>1613.02</v>
      </c>
      <c r="G512" s="34">
        <v>1591.98</v>
      </c>
      <c r="I512" s="35">
        <v>1.14E-2</v>
      </c>
      <c r="J512" s="35"/>
    </row>
    <row r="513" spans="1:10">
      <c r="A513" s="33">
        <v>31</v>
      </c>
      <c r="B513" s="33">
        <v>1</v>
      </c>
      <c r="C513" s="33">
        <v>2012</v>
      </c>
      <c r="D513" s="34">
        <v>1633.62</v>
      </c>
      <c r="E513" s="34">
        <v>1615.42</v>
      </c>
      <c r="F513" s="34">
        <v>1633.19</v>
      </c>
      <c r="G513" s="34">
        <v>1609.53</v>
      </c>
      <c r="I513" s="35">
        <v>1.21E-2</v>
      </c>
      <c r="J513" s="35"/>
    </row>
    <row r="514" spans="1:10">
      <c r="A514" s="33">
        <v>1</v>
      </c>
      <c r="B514" s="33">
        <v>2</v>
      </c>
      <c r="C514" s="33">
        <v>2012</v>
      </c>
      <c r="D514" s="34">
        <v>1634</v>
      </c>
      <c r="E514" s="34">
        <v>1635.85</v>
      </c>
      <c r="F514" s="34">
        <v>1640.76</v>
      </c>
      <c r="G514" s="34">
        <v>1628.24</v>
      </c>
      <c r="I514" s="35">
        <v>2.0000000000000001E-4</v>
      </c>
      <c r="J514" s="35"/>
    </row>
    <row r="515" spans="1:10">
      <c r="A515" s="33">
        <v>2</v>
      </c>
      <c r="B515" s="33">
        <v>2</v>
      </c>
      <c r="C515" s="33">
        <v>2012</v>
      </c>
      <c r="D515" s="34">
        <v>1642.73</v>
      </c>
      <c r="E515" s="34">
        <v>1634.11</v>
      </c>
      <c r="F515" s="34">
        <v>1642.73</v>
      </c>
      <c r="G515" s="34">
        <v>1629.16</v>
      </c>
      <c r="I515" s="35">
        <v>5.3E-3</v>
      </c>
      <c r="J515" s="35"/>
    </row>
    <row r="516" spans="1:10">
      <c r="A516" s="33">
        <v>3</v>
      </c>
      <c r="B516" s="33">
        <v>2</v>
      </c>
      <c r="C516" s="33">
        <v>2012</v>
      </c>
      <c r="D516" s="34">
        <v>1643.43</v>
      </c>
      <c r="E516" s="34">
        <v>1643.1</v>
      </c>
      <c r="F516" s="34">
        <v>1647.76</v>
      </c>
      <c r="G516" s="34">
        <v>1640.1</v>
      </c>
      <c r="I516" s="35">
        <v>4.0000000000000002E-4</v>
      </c>
      <c r="J516" s="35"/>
    </row>
    <row r="517" spans="1:10">
      <c r="A517" s="33">
        <v>6</v>
      </c>
      <c r="B517" s="33">
        <v>2</v>
      </c>
      <c r="C517" s="33">
        <v>2012</v>
      </c>
      <c r="D517" s="34">
        <v>1642.15</v>
      </c>
      <c r="E517" s="34">
        <v>1641.68</v>
      </c>
      <c r="F517" s="34">
        <v>1642.96</v>
      </c>
      <c r="G517" s="34">
        <v>1636.37</v>
      </c>
      <c r="I517" s="35">
        <v>-8.0000000000000004E-4</v>
      </c>
      <c r="J517" s="35"/>
    </row>
    <row r="518" spans="1:10">
      <c r="A518" s="33">
        <v>7</v>
      </c>
      <c r="B518" s="33">
        <v>2</v>
      </c>
      <c r="C518" s="33">
        <v>2012</v>
      </c>
      <c r="D518" s="34">
        <v>1649.71</v>
      </c>
      <c r="E518" s="34">
        <v>1641.78</v>
      </c>
      <c r="F518" s="34">
        <v>1648.46</v>
      </c>
      <c r="G518" s="34">
        <v>1638.64</v>
      </c>
      <c r="I518" s="35">
        <v>4.5999999999999999E-3</v>
      </c>
      <c r="J518" s="35"/>
    </row>
    <row r="519" spans="1:10">
      <c r="A519" s="33">
        <v>8</v>
      </c>
      <c r="B519" s="33">
        <v>2</v>
      </c>
      <c r="C519" s="33">
        <v>2012</v>
      </c>
      <c r="D519" s="34">
        <v>1655.43</v>
      </c>
      <c r="E519" s="34">
        <v>1649.77</v>
      </c>
      <c r="F519" s="34">
        <v>1660.93</v>
      </c>
      <c r="G519" s="34">
        <v>1648.44</v>
      </c>
      <c r="I519" s="35">
        <v>3.5000000000000001E-3</v>
      </c>
      <c r="J519" s="35"/>
    </row>
    <row r="520" spans="1:10">
      <c r="A520" s="33">
        <v>9</v>
      </c>
      <c r="B520" s="33">
        <v>2</v>
      </c>
      <c r="C520" s="33">
        <v>2012</v>
      </c>
      <c r="D520" s="34">
        <v>1658.67</v>
      </c>
      <c r="E520" s="34">
        <v>1655.46</v>
      </c>
      <c r="F520" s="34">
        <v>1661.15</v>
      </c>
      <c r="G520" s="34">
        <v>1653.71</v>
      </c>
      <c r="I520" s="35">
        <v>2E-3</v>
      </c>
      <c r="J520" s="35"/>
    </row>
    <row r="521" spans="1:10">
      <c r="A521" s="33">
        <v>10</v>
      </c>
      <c r="B521" s="33">
        <v>2</v>
      </c>
      <c r="C521" s="33">
        <v>2012</v>
      </c>
      <c r="D521" s="34">
        <v>1657.28</v>
      </c>
      <c r="E521" s="34">
        <v>1658.56</v>
      </c>
      <c r="F521" s="34">
        <v>1658.56</v>
      </c>
      <c r="G521" s="34">
        <v>1650.57</v>
      </c>
      <c r="I521" s="35">
        <v>-8.0000000000000004E-4</v>
      </c>
      <c r="J521" s="35"/>
    </row>
    <row r="522" spans="1:10">
      <c r="A522" s="33">
        <v>13</v>
      </c>
      <c r="B522" s="33">
        <v>2</v>
      </c>
      <c r="C522" s="33">
        <v>2012</v>
      </c>
      <c r="D522" s="34">
        <v>1669.47</v>
      </c>
      <c r="E522" s="34">
        <v>1657.69</v>
      </c>
      <c r="F522" s="34">
        <v>1672.18</v>
      </c>
      <c r="G522" s="34">
        <v>1657.69</v>
      </c>
      <c r="I522" s="35">
        <v>7.4000000000000003E-3</v>
      </c>
      <c r="J522" s="35"/>
    </row>
    <row r="523" spans="1:10">
      <c r="A523" s="33">
        <v>14</v>
      </c>
      <c r="B523" s="33">
        <v>2</v>
      </c>
      <c r="C523" s="33">
        <v>2012</v>
      </c>
      <c r="D523" s="34">
        <v>1674.22</v>
      </c>
      <c r="E523" s="34">
        <v>1669.48</v>
      </c>
      <c r="F523" s="34">
        <v>1671.32</v>
      </c>
      <c r="G523" s="34">
        <v>1664.92</v>
      </c>
      <c r="I523" s="35">
        <v>2.8E-3</v>
      </c>
      <c r="J523" s="35"/>
    </row>
    <row r="524" spans="1:10">
      <c r="A524" s="33">
        <v>15</v>
      </c>
      <c r="B524" s="33">
        <v>2</v>
      </c>
      <c r="C524" s="33">
        <v>2012</v>
      </c>
      <c r="D524" s="34">
        <v>1677.16</v>
      </c>
      <c r="E524" s="34">
        <v>1674.59</v>
      </c>
      <c r="F524" s="34">
        <v>1679.85</v>
      </c>
      <c r="G524" s="34">
        <v>1673.77</v>
      </c>
      <c r="I524" s="35">
        <v>1.8E-3</v>
      </c>
      <c r="J524" s="35"/>
    </row>
    <row r="525" spans="1:10">
      <c r="A525" s="33">
        <v>16</v>
      </c>
      <c r="B525" s="33">
        <v>2</v>
      </c>
      <c r="C525" s="33">
        <v>2012</v>
      </c>
      <c r="D525" s="34">
        <v>1705.02</v>
      </c>
      <c r="E525" s="34">
        <v>1677.9</v>
      </c>
      <c r="F525" s="34">
        <v>1702.03</v>
      </c>
      <c r="G525" s="34">
        <v>1672.22</v>
      </c>
      <c r="I525" s="35">
        <v>1.66E-2</v>
      </c>
      <c r="J525" s="35"/>
    </row>
    <row r="526" spans="1:10">
      <c r="A526" s="33">
        <v>17</v>
      </c>
      <c r="B526" s="33">
        <v>2</v>
      </c>
      <c r="C526" s="33">
        <v>2012</v>
      </c>
      <c r="D526" s="34">
        <v>1710.76</v>
      </c>
      <c r="E526" s="34">
        <v>1705.84</v>
      </c>
      <c r="F526" s="34">
        <v>1710.76</v>
      </c>
      <c r="G526" s="34">
        <v>1703.21</v>
      </c>
      <c r="I526" s="35">
        <v>3.3999999999999998E-3</v>
      </c>
      <c r="J526" s="35"/>
    </row>
    <row r="527" spans="1:10">
      <c r="A527" s="33">
        <v>20</v>
      </c>
      <c r="B527" s="33">
        <v>2</v>
      </c>
      <c r="C527" s="33">
        <v>2012</v>
      </c>
      <c r="D527" s="34">
        <v>1714.26</v>
      </c>
      <c r="E527" s="34">
        <v>1712.7</v>
      </c>
      <c r="F527" s="34">
        <v>1717.4</v>
      </c>
      <c r="G527" s="34">
        <v>1709.02</v>
      </c>
      <c r="I527" s="35">
        <v>2E-3</v>
      </c>
      <c r="J527" s="35"/>
    </row>
    <row r="528" spans="1:10">
      <c r="A528" s="33">
        <v>21</v>
      </c>
      <c r="B528" s="33">
        <v>2</v>
      </c>
      <c r="C528" s="33">
        <v>2012</v>
      </c>
      <c r="D528" s="34">
        <v>1700.22</v>
      </c>
      <c r="E528" s="34">
        <v>1713.89</v>
      </c>
      <c r="F528" s="34">
        <v>1717.47</v>
      </c>
      <c r="G528" s="34">
        <v>1698.26</v>
      </c>
      <c r="I528" s="35">
        <v>-8.2000000000000007E-3</v>
      </c>
      <c r="J528" s="35"/>
    </row>
    <row r="529" spans="1:10">
      <c r="A529" s="33">
        <v>22</v>
      </c>
      <c r="B529" s="33">
        <v>2</v>
      </c>
      <c r="C529" s="33">
        <v>2012</v>
      </c>
      <c r="D529" s="34">
        <v>1703.29</v>
      </c>
      <c r="E529" s="34">
        <v>1701.4</v>
      </c>
      <c r="F529" s="34">
        <v>1707.43</v>
      </c>
      <c r="G529" s="34">
        <v>1694.79</v>
      </c>
      <c r="I529" s="35">
        <v>1.8E-3</v>
      </c>
      <c r="J529" s="35"/>
    </row>
    <row r="530" spans="1:10">
      <c r="A530" s="33">
        <v>23</v>
      </c>
      <c r="B530" s="33">
        <v>2</v>
      </c>
      <c r="C530" s="33">
        <v>2012</v>
      </c>
      <c r="D530" s="34">
        <v>1720.51</v>
      </c>
      <c r="E530" s="34">
        <v>1706.26</v>
      </c>
      <c r="F530" s="34">
        <v>1719.13</v>
      </c>
      <c r="G530" s="34">
        <v>1705.99</v>
      </c>
      <c r="I530" s="35">
        <v>1.01E-2</v>
      </c>
      <c r="J530" s="35"/>
    </row>
    <row r="531" spans="1:10">
      <c r="A531" s="33">
        <v>24</v>
      </c>
      <c r="B531" s="33">
        <v>2</v>
      </c>
      <c r="C531" s="33">
        <v>2012</v>
      </c>
      <c r="D531" s="34">
        <v>1718.51</v>
      </c>
      <c r="E531" s="34">
        <v>1720.89</v>
      </c>
      <c r="F531" s="34">
        <v>1729.86</v>
      </c>
      <c r="G531" s="34">
        <v>1717.91</v>
      </c>
      <c r="I531" s="35">
        <v>-1.1999999999999999E-3</v>
      </c>
      <c r="J531" s="35"/>
    </row>
    <row r="532" spans="1:10">
      <c r="A532" s="33">
        <v>27</v>
      </c>
      <c r="B532" s="33">
        <v>2</v>
      </c>
      <c r="C532" s="33">
        <v>2012</v>
      </c>
      <c r="D532" s="34">
        <v>1706.7</v>
      </c>
      <c r="E532" s="34">
        <v>1718.37</v>
      </c>
      <c r="F532" s="34">
        <v>1718.63</v>
      </c>
      <c r="G532" s="34">
        <v>1705.02</v>
      </c>
      <c r="I532" s="35">
        <v>-6.8999999999999999E-3</v>
      </c>
      <c r="J532" s="35"/>
    </row>
    <row r="533" spans="1:10">
      <c r="A533" s="33">
        <v>28</v>
      </c>
      <c r="B533" s="33">
        <v>2</v>
      </c>
      <c r="C533" s="33">
        <v>2012</v>
      </c>
      <c r="D533" s="34">
        <v>1698.81</v>
      </c>
      <c r="E533" s="34">
        <v>1706.52</v>
      </c>
      <c r="F533" s="34">
        <v>1706.52</v>
      </c>
      <c r="G533" s="34">
        <v>1692.28</v>
      </c>
      <c r="I533" s="35">
        <v>-4.5999999999999999E-3</v>
      </c>
      <c r="J533" s="35"/>
    </row>
    <row r="534" spans="1:10">
      <c r="A534" s="33">
        <v>29</v>
      </c>
      <c r="B534" s="33">
        <v>2</v>
      </c>
      <c r="C534" s="33">
        <v>2012</v>
      </c>
      <c r="D534" s="34">
        <v>1730.46</v>
      </c>
      <c r="E534" s="34">
        <v>1698.98</v>
      </c>
      <c r="F534" s="34">
        <v>1718.88</v>
      </c>
      <c r="G534" s="34">
        <v>1698.04</v>
      </c>
      <c r="I534" s="35">
        <v>1.8599999999999998E-2</v>
      </c>
      <c r="J534" s="35"/>
    </row>
    <row r="535" spans="1:10">
      <c r="A535" s="33">
        <v>1</v>
      </c>
      <c r="B535" s="33">
        <v>3</v>
      </c>
      <c r="C535" s="33">
        <v>2012</v>
      </c>
      <c r="D535" s="34">
        <v>1740.64</v>
      </c>
      <c r="E535" s="34">
        <v>1730.93</v>
      </c>
      <c r="F535" s="34">
        <v>1745.39</v>
      </c>
      <c r="G535" s="34">
        <v>1726.89</v>
      </c>
      <c r="I535" s="35">
        <v>5.8999999999999999E-3</v>
      </c>
      <c r="J535" s="35"/>
    </row>
    <row r="536" spans="1:10">
      <c r="A536" s="33">
        <v>2</v>
      </c>
      <c r="B536" s="33">
        <v>3</v>
      </c>
      <c r="C536" s="33">
        <v>2012</v>
      </c>
      <c r="D536" s="34">
        <v>1734.65</v>
      </c>
      <c r="E536" s="34">
        <v>1742.44</v>
      </c>
      <c r="F536" s="34">
        <v>1747.18</v>
      </c>
      <c r="G536" s="34">
        <v>1733.53</v>
      </c>
      <c r="I536" s="35">
        <v>-3.3999999999999998E-3</v>
      </c>
      <c r="J536" s="35"/>
    </row>
    <row r="537" spans="1:10">
      <c r="A537" s="33">
        <v>5</v>
      </c>
      <c r="B537" s="33">
        <v>3</v>
      </c>
      <c r="C537" s="33">
        <v>2012</v>
      </c>
      <c r="D537" s="34">
        <v>1735.25</v>
      </c>
      <c r="E537" s="34">
        <v>1740.32</v>
      </c>
      <c r="F537" s="34">
        <v>1740.32</v>
      </c>
      <c r="G537" s="34">
        <v>1726.49</v>
      </c>
      <c r="I537" s="35">
        <v>2.9999999999999997E-4</v>
      </c>
      <c r="J537" s="35"/>
    </row>
    <row r="538" spans="1:10">
      <c r="A538" s="33">
        <v>6</v>
      </c>
      <c r="B538" s="33">
        <v>3</v>
      </c>
      <c r="C538" s="33">
        <v>2012</v>
      </c>
      <c r="D538" s="34">
        <v>1707.85</v>
      </c>
      <c r="E538" s="34">
        <v>1734.21</v>
      </c>
      <c r="F538" s="34">
        <v>1734.21</v>
      </c>
      <c r="G538" s="34">
        <v>1701.59</v>
      </c>
      <c r="I538" s="35">
        <v>-1.5800000000000002E-2</v>
      </c>
      <c r="J538" s="35"/>
    </row>
    <row r="539" spans="1:10">
      <c r="A539" s="33">
        <v>7</v>
      </c>
      <c r="B539" s="33">
        <v>3</v>
      </c>
      <c r="C539" s="33">
        <v>2012</v>
      </c>
      <c r="D539" s="34">
        <v>1714.38</v>
      </c>
      <c r="E539" s="34">
        <v>1708.11</v>
      </c>
      <c r="F539" s="34">
        <v>1716.17</v>
      </c>
      <c r="G539" s="34">
        <v>1706.69</v>
      </c>
      <c r="I539" s="35">
        <v>3.8E-3</v>
      </c>
      <c r="J539" s="35"/>
    </row>
    <row r="540" spans="1:10">
      <c r="A540" s="33">
        <v>8</v>
      </c>
      <c r="B540" s="33">
        <v>3</v>
      </c>
      <c r="C540" s="33">
        <v>2012</v>
      </c>
      <c r="D540" s="34">
        <v>1724.74</v>
      </c>
      <c r="E540" s="34">
        <v>1712.68</v>
      </c>
      <c r="F540" s="34">
        <v>1726.75</v>
      </c>
      <c r="G540" s="34">
        <v>1712.68</v>
      </c>
      <c r="I540" s="35">
        <v>6.0000000000000001E-3</v>
      </c>
      <c r="J540" s="35"/>
    </row>
    <row r="541" spans="1:10">
      <c r="A541" s="33">
        <v>9</v>
      </c>
      <c r="B541" s="33">
        <v>3</v>
      </c>
      <c r="C541" s="33">
        <v>2012</v>
      </c>
      <c r="D541" s="34">
        <v>1724.62</v>
      </c>
      <c r="E541" s="34">
        <v>1726.66</v>
      </c>
      <c r="F541" s="34">
        <v>1730.32</v>
      </c>
      <c r="G541" s="34">
        <v>1724.62</v>
      </c>
      <c r="I541" s="35">
        <v>-1E-4</v>
      </c>
      <c r="J541" s="35"/>
    </row>
    <row r="542" spans="1:10">
      <c r="A542" s="33">
        <v>12</v>
      </c>
      <c r="B542" s="33">
        <v>3</v>
      </c>
      <c r="C542" s="33">
        <v>2012</v>
      </c>
      <c r="D542" s="34">
        <v>1718.86</v>
      </c>
      <c r="E542" s="34">
        <v>1724.89</v>
      </c>
      <c r="F542" s="34">
        <v>1725.77</v>
      </c>
      <c r="G542" s="34">
        <v>1717.8</v>
      </c>
      <c r="I542" s="35">
        <v>-3.3E-3</v>
      </c>
      <c r="J542" s="35"/>
    </row>
    <row r="543" spans="1:10">
      <c r="A543" s="33">
        <v>13</v>
      </c>
      <c r="B543" s="33">
        <v>3</v>
      </c>
      <c r="C543" s="33">
        <v>2012</v>
      </c>
      <c r="D543" s="34">
        <v>1747.23</v>
      </c>
      <c r="E543" s="34">
        <v>1726.32</v>
      </c>
      <c r="F543" s="34">
        <v>1747.46</v>
      </c>
      <c r="G543" s="34">
        <v>1725.42</v>
      </c>
      <c r="I543" s="35">
        <v>1.6500000000000001E-2</v>
      </c>
      <c r="J543" s="35"/>
    </row>
    <row r="544" spans="1:10">
      <c r="A544" s="33">
        <v>14</v>
      </c>
      <c r="B544" s="33">
        <v>3</v>
      </c>
      <c r="C544" s="33">
        <v>2012</v>
      </c>
      <c r="D544" s="34">
        <v>1740.55</v>
      </c>
      <c r="E544" s="34">
        <v>1753.99</v>
      </c>
      <c r="F544" s="34">
        <v>1759.15</v>
      </c>
      <c r="G544" s="34">
        <v>1738.99</v>
      </c>
      <c r="I544" s="35">
        <v>-3.8E-3</v>
      </c>
      <c r="J544" s="35"/>
    </row>
    <row r="545" spans="1:10">
      <c r="A545" s="33">
        <v>15</v>
      </c>
      <c r="B545" s="33">
        <v>3</v>
      </c>
      <c r="C545" s="33">
        <v>2012</v>
      </c>
      <c r="D545" s="34">
        <v>1739.08</v>
      </c>
      <c r="E545" s="34">
        <v>1742.93</v>
      </c>
      <c r="F545" s="34">
        <v>1749.84</v>
      </c>
      <c r="G545" s="34">
        <v>1739.08</v>
      </c>
      <c r="I545" s="35">
        <v>-8.0000000000000004E-4</v>
      </c>
      <c r="J545" s="35"/>
    </row>
    <row r="546" spans="1:10">
      <c r="A546" s="33">
        <v>16</v>
      </c>
      <c r="B546" s="33">
        <v>3</v>
      </c>
      <c r="C546" s="33">
        <v>2012</v>
      </c>
      <c r="D546" s="34">
        <v>1705</v>
      </c>
      <c r="E546" s="34">
        <v>1732.46</v>
      </c>
      <c r="F546" s="34">
        <v>1735.4</v>
      </c>
      <c r="G546" s="34">
        <v>1705</v>
      </c>
      <c r="I546" s="35">
        <v>-1.9599999999999999E-2</v>
      </c>
      <c r="J546" s="35"/>
    </row>
    <row r="547" spans="1:10">
      <c r="A547" s="33">
        <v>20</v>
      </c>
      <c r="B547" s="33">
        <v>3</v>
      </c>
      <c r="C547" s="33">
        <v>2012</v>
      </c>
      <c r="D547" s="34">
        <v>1713.25</v>
      </c>
      <c r="E547" s="34">
        <v>1712.62</v>
      </c>
      <c r="F547" s="34">
        <v>1715.09</v>
      </c>
      <c r="G547" s="34">
        <v>1707.98</v>
      </c>
      <c r="I547" s="35">
        <v>4.7999999999999996E-3</v>
      </c>
      <c r="J547" s="35"/>
    </row>
    <row r="548" spans="1:10">
      <c r="A548" s="33">
        <v>21</v>
      </c>
      <c r="B548" s="33">
        <v>3</v>
      </c>
      <c r="C548" s="33">
        <v>2012</v>
      </c>
      <c r="D548" s="34">
        <v>1714.28</v>
      </c>
      <c r="E548" s="34">
        <v>1710.07</v>
      </c>
      <c r="F548" s="34">
        <v>1715.15</v>
      </c>
      <c r="G548" s="34">
        <v>1705.83</v>
      </c>
      <c r="I548" s="35">
        <v>5.9999999999999995E-4</v>
      </c>
      <c r="J548" s="35"/>
    </row>
    <row r="549" spans="1:10">
      <c r="A549" s="33">
        <v>22</v>
      </c>
      <c r="B549" s="33">
        <v>3</v>
      </c>
      <c r="C549" s="33">
        <v>2012</v>
      </c>
      <c r="D549" s="34">
        <v>1706.08</v>
      </c>
      <c r="E549" s="34">
        <v>1706.54</v>
      </c>
      <c r="F549" s="34">
        <v>1715.96</v>
      </c>
      <c r="G549" s="34">
        <v>1704.73</v>
      </c>
      <c r="I549" s="35">
        <v>-4.7999999999999996E-3</v>
      </c>
      <c r="J549" s="35"/>
    </row>
    <row r="550" spans="1:10">
      <c r="A550" s="33">
        <v>23</v>
      </c>
      <c r="B550" s="33">
        <v>3</v>
      </c>
      <c r="C550" s="33">
        <v>2012</v>
      </c>
      <c r="D550" s="34">
        <v>1732.23</v>
      </c>
      <c r="E550" s="34">
        <v>1707.62</v>
      </c>
      <c r="F550" s="34">
        <v>1732.23</v>
      </c>
      <c r="G550" s="34">
        <v>1705.41</v>
      </c>
      <c r="I550" s="35">
        <v>1.5299999999999999E-2</v>
      </c>
      <c r="J550" s="35"/>
    </row>
    <row r="551" spans="1:10">
      <c r="A551" s="33">
        <v>26</v>
      </c>
      <c r="B551" s="33">
        <v>3</v>
      </c>
      <c r="C551" s="33">
        <v>2012</v>
      </c>
      <c r="D551" s="34">
        <v>1747.8</v>
      </c>
      <c r="E551" s="34">
        <v>1739.64</v>
      </c>
      <c r="F551" s="34">
        <v>1747.8</v>
      </c>
      <c r="G551" s="34">
        <v>1735.1</v>
      </c>
      <c r="I551" s="35">
        <v>8.9999999999999993E-3</v>
      </c>
      <c r="J551" s="35"/>
    </row>
    <row r="552" spans="1:10">
      <c r="A552" s="33">
        <v>27</v>
      </c>
      <c r="B552" s="33">
        <v>3</v>
      </c>
      <c r="C552" s="33">
        <v>2012</v>
      </c>
      <c r="D552" s="34">
        <v>1736.81</v>
      </c>
      <c r="E552" s="34">
        <v>1749.41</v>
      </c>
      <c r="F552" s="34">
        <v>1749.66</v>
      </c>
      <c r="G552" s="34">
        <v>1736.81</v>
      </c>
      <c r="I552" s="35">
        <v>-6.3E-3</v>
      </c>
      <c r="J552" s="35"/>
    </row>
    <row r="553" spans="1:10">
      <c r="A553" s="33">
        <v>28</v>
      </c>
      <c r="B553" s="33">
        <v>3</v>
      </c>
      <c r="C553" s="33">
        <v>2012</v>
      </c>
      <c r="D553" s="34">
        <v>1737.36</v>
      </c>
      <c r="E553" s="34">
        <v>1737.19</v>
      </c>
      <c r="F553" s="34">
        <v>1739.35</v>
      </c>
      <c r="G553" s="34">
        <v>1732.04</v>
      </c>
      <c r="I553" s="35">
        <v>2.9999999999999997E-4</v>
      </c>
      <c r="J553" s="35"/>
    </row>
    <row r="554" spans="1:10">
      <c r="A554" s="33">
        <v>29</v>
      </c>
      <c r="B554" s="33">
        <v>3</v>
      </c>
      <c r="C554" s="33">
        <v>2012</v>
      </c>
      <c r="D554" s="34">
        <v>1751.47</v>
      </c>
      <c r="E554" s="34">
        <v>1730.73</v>
      </c>
      <c r="F554" s="34">
        <v>1751.47</v>
      </c>
      <c r="G554" s="34">
        <v>1729.99</v>
      </c>
      <c r="I554" s="35">
        <v>8.0999999999999996E-3</v>
      </c>
      <c r="J554" s="35"/>
    </row>
    <row r="555" spans="1:10">
      <c r="A555" s="33">
        <v>30</v>
      </c>
      <c r="B555" s="33">
        <v>3</v>
      </c>
      <c r="C555" s="33">
        <v>2012</v>
      </c>
      <c r="D555" s="34">
        <v>1743.63</v>
      </c>
      <c r="E555" s="34">
        <v>1752.31</v>
      </c>
      <c r="F555" s="34">
        <v>1753.22</v>
      </c>
      <c r="G555" s="34">
        <v>1741.73</v>
      </c>
      <c r="I555" s="35">
        <v>-4.4999999999999997E-3</v>
      </c>
      <c r="J555" s="35"/>
    </row>
    <row r="556" spans="1:10">
      <c r="A556" s="33">
        <v>2</v>
      </c>
      <c r="B556" s="33">
        <v>4</v>
      </c>
      <c r="C556" s="33">
        <v>2012</v>
      </c>
      <c r="D556" s="34">
        <v>1741.76</v>
      </c>
      <c r="E556" s="34">
        <v>1743.99</v>
      </c>
      <c r="F556" s="34">
        <v>1749.45</v>
      </c>
      <c r="G556" s="34">
        <v>1740.67</v>
      </c>
      <c r="I556" s="35">
        <v>-1.1000000000000001E-3</v>
      </c>
      <c r="J556" s="35"/>
    </row>
    <row r="557" spans="1:10">
      <c r="A557" s="33">
        <v>3</v>
      </c>
      <c r="B557" s="33">
        <v>4</v>
      </c>
      <c r="C557" s="33">
        <v>2012</v>
      </c>
      <c r="D557" s="34">
        <v>1741.87</v>
      </c>
      <c r="E557" s="34">
        <v>1738.41</v>
      </c>
      <c r="F557" s="34">
        <v>1745.85</v>
      </c>
      <c r="G557" s="34">
        <v>1738.41</v>
      </c>
      <c r="I557" s="35">
        <v>1E-4</v>
      </c>
      <c r="J557" s="35"/>
    </row>
    <row r="558" spans="1:10">
      <c r="A558" s="33">
        <v>4</v>
      </c>
      <c r="B558" s="33">
        <v>4</v>
      </c>
      <c r="C558" s="33">
        <v>2012</v>
      </c>
      <c r="D558" s="34">
        <v>1742.9</v>
      </c>
      <c r="E558" s="34">
        <v>1735.08</v>
      </c>
      <c r="F558" s="34">
        <v>1742.9</v>
      </c>
      <c r="G558" s="34">
        <v>1729.34</v>
      </c>
      <c r="I558" s="35">
        <v>5.9999999999999995E-4</v>
      </c>
      <c r="J558" s="35"/>
    </row>
    <row r="559" spans="1:10">
      <c r="A559" s="33">
        <v>9</v>
      </c>
      <c r="B559" s="33">
        <v>4</v>
      </c>
      <c r="C559" s="33">
        <v>2012</v>
      </c>
      <c r="D559" s="34">
        <v>1744.02</v>
      </c>
      <c r="E559" s="34">
        <v>1735.46</v>
      </c>
      <c r="F559" s="34">
        <v>1747.32</v>
      </c>
      <c r="G559" s="34">
        <v>1735.46</v>
      </c>
      <c r="I559" s="35">
        <v>5.9999999999999995E-4</v>
      </c>
      <c r="J559" s="35"/>
    </row>
    <row r="560" spans="1:10">
      <c r="A560" s="33">
        <v>10</v>
      </c>
      <c r="B560" s="33">
        <v>4</v>
      </c>
      <c r="C560" s="33">
        <v>2012</v>
      </c>
      <c r="D560" s="34">
        <v>1739.48</v>
      </c>
      <c r="E560" s="34">
        <v>1745.54</v>
      </c>
      <c r="F560" s="34">
        <v>1748.96</v>
      </c>
      <c r="G560" s="34">
        <v>1738.16</v>
      </c>
      <c r="I560" s="35">
        <v>-2.5999999999999999E-3</v>
      </c>
      <c r="J560" s="35"/>
    </row>
    <row r="561" spans="1:10">
      <c r="A561" s="33">
        <v>11</v>
      </c>
      <c r="B561" s="33">
        <v>4</v>
      </c>
      <c r="C561" s="33">
        <v>2012</v>
      </c>
      <c r="D561" s="34">
        <v>1755.43</v>
      </c>
      <c r="E561" s="34">
        <v>1746.31</v>
      </c>
      <c r="F561" s="34">
        <v>1759.13</v>
      </c>
      <c r="G561" s="34">
        <v>1745.52</v>
      </c>
      <c r="I561" s="35">
        <v>9.1999999999999998E-3</v>
      </c>
      <c r="J561" s="35"/>
    </row>
    <row r="562" spans="1:10">
      <c r="A562" s="33">
        <v>12</v>
      </c>
      <c r="B562" s="33">
        <v>4</v>
      </c>
      <c r="C562" s="33">
        <v>2012</v>
      </c>
      <c r="D562" s="34">
        <v>1756.27</v>
      </c>
      <c r="E562" s="34">
        <v>1757.66</v>
      </c>
      <c r="F562" s="34">
        <v>1757.66</v>
      </c>
      <c r="G562" s="34">
        <v>1744.89</v>
      </c>
      <c r="I562" s="35">
        <v>5.0000000000000001E-4</v>
      </c>
      <c r="J562" s="35"/>
    </row>
    <row r="563" spans="1:10">
      <c r="A563" s="33">
        <v>13</v>
      </c>
      <c r="B563" s="33">
        <v>4</v>
      </c>
      <c r="C563" s="33">
        <v>2012</v>
      </c>
      <c r="D563" s="34">
        <v>1748.7</v>
      </c>
      <c r="E563" s="34">
        <v>1751.85</v>
      </c>
      <c r="F563" s="34">
        <v>1752.35</v>
      </c>
      <c r="G563" s="34">
        <v>1745.55</v>
      </c>
      <c r="I563" s="35">
        <v>-4.3E-3</v>
      </c>
      <c r="J563" s="35"/>
    </row>
    <row r="564" spans="1:10">
      <c r="A564" s="33">
        <v>16</v>
      </c>
      <c r="B564" s="33">
        <v>4</v>
      </c>
      <c r="C564" s="33">
        <v>2012</v>
      </c>
      <c r="D564" s="34">
        <v>1761.03</v>
      </c>
      <c r="E564" s="34">
        <v>1750.01</v>
      </c>
      <c r="F564" s="34">
        <v>1761.03</v>
      </c>
      <c r="G564" s="34">
        <v>1744.39</v>
      </c>
      <c r="I564" s="35">
        <v>7.1000000000000004E-3</v>
      </c>
      <c r="J564" s="35"/>
    </row>
    <row r="565" spans="1:10">
      <c r="A565" s="33">
        <v>17</v>
      </c>
      <c r="B565" s="33">
        <v>4</v>
      </c>
      <c r="C565" s="33">
        <v>2012</v>
      </c>
      <c r="D565" s="34">
        <v>1765.55</v>
      </c>
      <c r="E565" s="34">
        <v>1765.35</v>
      </c>
      <c r="F565" s="34">
        <v>1771.62</v>
      </c>
      <c r="G565" s="34">
        <v>1763.54</v>
      </c>
      <c r="I565" s="35">
        <v>2.5999999999999999E-3</v>
      </c>
      <c r="J565" s="35"/>
    </row>
    <row r="566" spans="1:10">
      <c r="A566" s="33">
        <v>18</v>
      </c>
      <c r="B566" s="33">
        <v>4</v>
      </c>
      <c r="C566" s="33">
        <v>2012</v>
      </c>
      <c r="D566" s="34">
        <v>1762.93</v>
      </c>
      <c r="E566" s="34">
        <v>1768.47</v>
      </c>
      <c r="F566" s="34">
        <v>1775.63</v>
      </c>
      <c r="G566" s="34">
        <v>1758.23</v>
      </c>
      <c r="I566" s="35">
        <v>-1.5E-3</v>
      </c>
      <c r="J566" s="35"/>
    </row>
    <row r="567" spans="1:10">
      <c r="A567" s="33">
        <v>19</v>
      </c>
      <c r="B567" s="33">
        <v>4</v>
      </c>
      <c r="C567" s="33">
        <v>2012</v>
      </c>
      <c r="D567" s="34">
        <v>1750.7</v>
      </c>
      <c r="E567" s="34">
        <v>1745.19</v>
      </c>
      <c r="F567" s="34">
        <v>1754.31</v>
      </c>
      <c r="G567" s="34">
        <v>1741.72</v>
      </c>
      <c r="I567" s="35">
        <v>-6.8999999999999999E-3</v>
      </c>
      <c r="J567" s="35"/>
    </row>
    <row r="568" spans="1:10">
      <c r="A568" s="33">
        <v>20</v>
      </c>
      <c r="B568" s="33">
        <v>4</v>
      </c>
      <c r="C568" s="33">
        <v>2012</v>
      </c>
      <c r="D568" s="34">
        <v>1754.56</v>
      </c>
      <c r="E568" s="34">
        <v>1755.29</v>
      </c>
      <c r="F568" s="34">
        <v>1758.9</v>
      </c>
      <c r="G568" s="34">
        <v>1752.43</v>
      </c>
      <c r="I568" s="35">
        <v>2.2000000000000001E-3</v>
      </c>
      <c r="J568" s="35"/>
    </row>
    <row r="569" spans="1:10">
      <c r="A569" s="33">
        <v>23</v>
      </c>
      <c r="B569" s="33">
        <v>4</v>
      </c>
      <c r="C569" s="33">
        <v>2012</v>
      </c>
      <c r="D569" s="34">
        <v>1746.29</v>
      </c>
      <c r="E569" s="34">
        <v>1748.51</v>
      </c>
      <c r="F569" s="34">
        <v>1748.51</v>
      </c>
      <c r="G569" s="34">
        <v>1738.07</v>
      </c>
      <c r="I569" s="35">
        <v>-4.7000000000000002E-3</v>
      </c>
      <c r="J569" s="35"/>
    </row>
    <row r="570" spans="1:10">
      <c r="A570" s="33">
        <v>24</v>
      </c>
      <c r="B570" s="33">
        <v>4</v>
      </c>
      <c r="C570" s="33">
        <v>2012</v>
      </c>
      <c r="D570" s="34">
        <v>1736.95</v>
      </c>
      <c r="E570" s="34">
        <v>1749.97</v>
      </c>
      <c r="F570" s="34">
        <v>1750.64</v>
      </c>
      <c r="G570" s="34">
        <v>1731.39</v>
      </c>
      <c r="I570" s="35">
        <v>-5.3E-3</v>
      </c>
      <c r="J570" s="35"/>
    </row>
    <row r="571" spans="1:10">
      <c r="A571" s="33">
        <v>25</v>
      </c>
      <c r="B571" s="33">
        <v>4</v>
      </c>
      <c r="C571" s="33">
        <v>2012</v>
      </c>
      <c r="D571" s="34">
        <v>1749.43</v>
      </c>
      <c r="E571" s="34">
        <v>1741.65</v>
      </c>
      <c r="F571" s="34">
        <v>1749.43</v>
      </c>
      <c r="G571" s="34">
        <v>1739.76</v>
      </c>
      <c r="I571" s="35">
        <v>7.1999999999999998E-3</v>
      </c>
      <c r="J571" s="35"/>
    </row>
    <row r="572" spans="1:10">
      <c r="A572" s="33">
        <v>26</v>
      </c>
      <c r="B572" s="33">
        <v>4</v>
      </c>
      <c r="C572" s="33">
        <v>2012</v>
      </c>
      <c r="D572" s="34">
        <v>1759.62</v>
      </c>
      <c r="E572" s="34">
        <v>1755.92</v>
      </c>
      <c r="F572" s="34">
        <v>1760.22</v>
      </c>
      <c r="G572" s="34">
        <v>1754.11</v>
      </c>
      <c r="I572" s="35">
        <v>5.7999999999999996E-3</v>
      </c>
      <c r="J572" s="35"/>
    </row>
    <row r="573" spans="1:10">
      <c r="A573" s="33">
        <v>27</v>
      </c>
      <c r="B573" s="33">
        <v>4</v>
      </c>
      <c r="C573" s="33">
        <v>2012</v>
      </c>
      <c r="D573" s="34">
        <v>1769.49</v>
      </c>
      <c r="E573" s="34">
        <v>1762.38</v>
      </c>
      <c r="F573" s="34">
        <v>1771.85</v>
      </c>
      <c r="G573" s="34">
        <v>1760.06</v>
      </c>
      <c r="I573" s="35">
        <v>5.5999999999999999E-3</v>
      </c>
      <c r="J573" s="35"/>
    </row>
    <row r="574" spans="1:10">
      <c r="A574" s="33">
        <v>30</v>
      </c>
      <c r="B574" s="33">
        <v>4</v>
      </c>
      <c r="C574" s="33">
        <v>2012</v>
      </c>
      <c r="D574" s="34">
        <v>1785.66</v>
      </c>
      <c r="E574" s="34">
        <v>1775.02</v>
      </c>
      <c r="F574" s="34">
        <v>1785.66</v>
      </c>
      <c r="G574" s="34">
        <v>1771.08</v>
      </c>
      <c r="I574" s="35">
        <v>9.1000000000000004E-3</v>
      </c>
      <c r="J574" s="35"/>
    </row>
    <row r="575" spans="1:10">
      <c r="A575" s="33">
        <v>2</v>
      </c>
      <c r="B575" s="33">
        <v>5</v>
      </c>
      <c r="C575" s="33">
        <v>2012</v>
      </c>
      <c r="D575" s="34">
        <v>1814.12</v>
      </c>
      <c r="E575" s="34">
        <v>1799.44</v>
      </c>
      <c r="F575" s="34">
        <v>1814.12</v>
      </c>
      <c r="G575" s="34">
        <v>1796.75</v>
      </c>
      <c r="I575" s="35">
        <v>1.5900000000000001E-2</v>
      </c>
      <c r="J575" s="35"/>
    </row>
    <row r="576" spans="1:10">
      <c r="A576" s="33">
        <v>3</v>
      </c>
      <c r="B576" s="33">
        <v>5</v>
      </c>
      <c r="C576" s="33">
        <v>2012</v>
      </c>
      <c r="D576" s="34">
        <v>1812.08</v>
      </c>
      <c r="E576" s="34">
        <v>1807.82</v>
      </c>
      <c r="F576" s="34">
        <v>1812.08</v>
      </c>
      <c r="G576" s="34">
        <v>1803.19</v>
      </c>
      <c r="I576" s="35">
        <v>-1.1000000000000001E-3</v>
      </c>
      <c r="J576" s="35"/>
    </row>
    <row r="577" spans="1:10">
      <c r="A577" s="33">
        <v>4</v>
      </c>
      <c r="B577" s="33">
        <v>5</v>
      </c>
      <c r="C577" s="33">
        <v>2012</v>
      </c>
      <c r="D577" s="34">
        <v>1799.25</v>
      </c>
      <c r="E577" s="34">
        <v>1804.02</v>
      </c>
      <c r="F577" s="34">
        <v>1806.52</v>
      </c>
      <c r="G577" s="34">
        <v>1792.5</v>
      </c>
      <c r="I577" s="35">
        <v>-7.1000000000000004E-3</v>
      </c>
      <c r="J577" s="35"/>
    </row>
    <row r="578" spans="1:10">
      <c r="A578" s="33">
        <v>7</v>
      </c>
      <c r="B578" s="33">
        <v>5</v>
      </c>
      <c r="C578" s="33">
        <v>2012</v>
      </c>
      <c r="D578" s="34">
        <v>1802.34</v>
      </c>
      <c r="E578" s="34">
        <v>1789.24</v>
      </c>
      <c r="F578" s="34">
        <v>1802.34</v>
      </c>
      <c r="G578" s="34">
        <v>1788.96</v>
      </c>
      <c r="I578" s="35">
        <v>1.6999999999999999E-3</v>
      </c>
      <c r="J578" s="35"/>
    </row>
    <row r="579" spans="1:10">
      <c r="A579" s="33">
        <v>8</v>
      </c>
      <c r="B579" s="33">
        <v>5</v>
      </c>
      <c r="C579" s="33">
        <v>2012</v>
      </c>
      <c r="D579" s="34">
        <v>1796.45</v>
      </c>
      <c r="E579" s="34">
        <v>1793.66</v>
      </c>
      <c r="F579" s="34">
        <v>1796.72</v>
      </c>
      <c r="G579" s="34">
        <v>1785.4</v>
      </c>
      <c r="I579" s="35">
        <v>-3.3E-3</v>
      </c>
      <c r="J579" s="35"/>
    </row>
    <row r="580" spans="1:10">
      <c r="A580" s="33">
        <v>9</v>
      </c>
      <c r="B580" s="33">
        <v>5</v>
      </c>
      <c r="C580" s="33">
        <v>2012</v>
      </c>
      <c r="D580" s="34">
        <v>1793.63</v>
      </c>
      <c r="E580" s="34">
        <v>1788.19</v>
      </c>
      <c r="F580" s="34">
        <v>1797.94</v>
      </c>
      <c r="G580" s="34">
        <v>1787.07</v>
      </c>
      <c r="I580" s="35">
        <v>-1.6000000000000001E-3</v>
      </c>
      <c r="J580" s="35"/>
    </row>
    <row r="581" spans="1:10">
      <c r="A581" s="33">
        <v>10</v>
      </c>
      <c r="B581" s="33">
        <v>5</v>
      </c>
      <c r="C581" s="33">
        <v>2012</v>
      </c>
      <c r="D581" s="34">
        <v>1779.53</v>
      </c>
      <c r="E581" s="34">
        <v>1796.83</v>
      </c>
      <c r="F581" s="34">
        <v>1796.83</v>
      </c>
      <c r="G581" s="34">
        <v>1779.16</v>
      </c>
      <c r="I581" s="35">
        <v>-7.9000000000000008E-3</v>
      </c>
      <c r="J581" s="35"/>
    </row>
    <row r="582" spans="1:10">
      <c r="A582" s="33">
        <v>11</v>
      </c>
      <c r="B582" s="33">
        <v>5</v>
      </c>
      <c r="C582" s="33">
        <v>2012</v>
      </c>
      <c r="D582" s="34">
        <v>1775.8</v>
      </c>
      <c r="E582" s="34">
        <v>1777.16</v>
      </c>
      <c r="F582" s="34">
        <v>1781.05</v>
      </c>
      <c r="G582" s="34">
        <v>1772.39</v>
      </c>
      <c r="I582" s="35">
        <v>-2.0999999999999999E-3</v>
      </c>
      <c r="J582" s="35"/>
    </row>
    <row r="583" spans="1:10">
      <c r="A583" s="33">
        <v>14</v>
      </c>
      <c r="B583" s="33">
        <v>5</v>
      </c>
      <c r="C583" s="33">
        <v>2012</v>
      </c>
      <c r="D583" s="34">
        <v>1740.03</v>
      </c>
      <c r="E583" s="34">
        <v>1765.04</v>
      </c>
      <c r="F583" s="34">
        <v>1765.04</v>
      </c>
      <c r="G583" s="34">
        <v>1739.36</v>
      </c>
      <c r="I583" s="35">
        <v>-2.01E-2</v>
      </c>
      <c r="J583" s="35"/>
    </row>
    <row r="584" spans="1:10">
      <c r="A584" s="33">
        <v>15</v>
      </c>
      <c r="B584" s="33">
        <v>5</v>
      </c>
      <c r="C584" s="33">
        <v>2012</v>
      </c>
      <c r="D584" s="34">
        <v>1733.67</v>
      </c>
      <c r="E584" s="34">
        <v>1740.41</v>
      </c>
      <c r="F584" s="34">
        <v>1744.92</v>
      </c>
      <c r="G584" s="34">
        <v>1732.32</v>
      </c>
      <c r="I584" s="35">
        <v>-3.7000000000000002E-3</v>
      </c>
      <c r="J584" s="35"/>
    </row>
    <row r="585" spans="1:10">
      <c r="A585" s="33">
        <v>16</v>
      </c>
      <c r="B585" s="33">
        <v>5</v>
      </c>
      <c r="C585" s="33">
        <v>2012</v>
      </c>
      <c r="D585" s="34">
        <v>1737.27</v>
      </c>
      <c r="E585" s="34">
        <v>1754.34</v>
      </c>
      <c r="F585" s="34">
        <v>1755.71</v>
      </c>
      <c r="G585" s="34">
        <v>1735.92</v>
      </c>
      <c r="I585" s="35">
        <v>2.0999999999999999E-3</v>
      </c>
      <c r="J585" s="35"/>
    </row>
    <row r="586" spans="1:10">
      <c r="A586" s="33">
        <v>17</v>
      </c>
      <c r="B586" s="33">
        <v>5</v>
      </c>
      <c r="C586" s="33">
        <v>2012</v>
      </c>
      <c r="D586" s="34">
        <v>1707.1</v>
      </c>
      <c r="E586" s="34">
        <v>1726.98</v>
      </c>
      <c r="F586" s="34">
        <v>1728.19</v>
      </c>
      <c r="G586" s="34">
        <v>1704.27</v>
      </c>
      <c r="I586" s="35">
        <v>-1.7399999999999999E-2</v>
      </c>
      <c r="J586" s="35"/>
    </row>
    <row r="587" spans="1:10">
      <c r="A587" s="33">
        <v>18</v>
      </c>
      <c r="B587" s="33">
        <v>5</v>
      </c>
      <c r="C587" s="33">
        <v>2012</v>
      </c>
      <c r="D587" s="34">
        <v>1715.45</v>
      </c>
      <c r="E587" s="34">
        <v>1713.74</v>
      </c>
      <c r="F587" s="34">
        <v>1721.34</v>
      </c>
      <c r="G587" s="34">
        <v>1708.39</v>
      </c>
      <c r="I587" s="35">
        <v>4.8999999999999998E-3</v>
      </c>
      <c r="J587" s="35"/>
    </row>
    <row r="588" spans="1:10">
      <c r="A588" s="33">
        <v>22</v>
      </c>
      <c r="B588" s="33">
        <v>5</v>
      </c>
      <c r="C588" s="33">
        <v>2012</v>
      </c>
      <c r="D588" s="34">
        <v>1732.77</v>
      </c>
      <c r="E588" s="34">
        <v>1723.24</v>
      </c>
      <c r="F588" s="34">
        <v>1735.95</v>
      </c>
      <c r="G588" s="34">
        <v>1722.29</v>
      </c>
      <c r="I588" s="35">
        <v>1.01E-2</v>
      </c>
      <c r="J588" s="35"/>
    </row>
    <row r="589" spans="1:10">
      <c r="A589" s="33">
        <v>23</v>
      </c>
      <c r="B589" s="33">
        <v>5</v>
      </c>
      <c r="C589" s="33">
        <v>2012</v>
      </c>
      <c r="D589" s="34">
        <v>1727.34</v>
      </c>
      <c r="E589" s="34">
        <v>1719.92</v>
      </c>
      <c r="F589" s="34">
        <v>1730.34</v>
      </c>
      <c r="G589" s="34">
        <v>1707.27</v>
      </c>
      <c r="I589" s="35">
        <v>-3.0999999999999999E-3</v>
      </c>
      <c r="J589" s="35"/>
    </row>
    <row r="590" spans="1:10">
      <c r="A590" s="33">
        <v>24</v>
      </c>
      <c r="B590" s="33">
        <v>5</v>
      </c>
      <c r="C590" s="33">
        <v>2012</v>
      </c>
      <c r="D590" s="34">
        <v>1720.08</v>
      </c>
      <c r="E590" s="34">
        <v>1728.83</v>
      </c>
      <c r="F590" s="34">
        <v>1734.22</v>
      </c>
      <c r="G590" s="34">
        <v>1712.47</v>
      </c>
      <c r="I590" s="35">
        <v>-4.1999999999999997E-3</v>
      </c>
      <c r="J590" s="35"/>
    </row>
    <row r="591" spans="1:10">
      <c r="A591" s="33">
        <v>25</v>
      </c>
      <c r="B591" s="33">
        <v>5</v>
      </c>
      <c r="C591" s="33">
        <v>2012</v>
      </c>
      <c r="D591" s="34">
        <v>1713.33</v>
      </c>
      <c r="E591" s="34">
        <v>1722.38</v>
      </c>
      <c r="F591" s="34">
        <v>1722.38</v>
      </c>
      <c r="G591" s="34">
        <v>1710.08</v>
      </c>
      <c r="I591" s="35">
        <v>-3.8999999999999998E-3</v>
      </c>
      <c r="J591" s="35"/>
    </row>
    <row r="592" spans="1:10">
      <c r="A592" s="33">
        <v>28</v>
      </c>
      <c r="B592" s="33">
        <v>5</v>
      </c>
      <c r="C592" s="33">
        <v>2012</v>
      </c>
      <c r="D592" s="34">
        <v>1701.09</v>
      </c>
      <c r="E592" s="34">
        <v>1714.21</v>
      </c>
      <c r="F592" s="34">
        <v>1714.3</v>
      </c>
      <c r="G592" s="34">
        <v>1701.09</v>
      </c>
      <c r="I592" s="35">
        <v>-7.1000000000000004E-3</v>
      </c>
      <c r="J592" s="35"/>
    </row>
    <row r="593" spans="1:10">
      <c r="A593" s="33">
        <v>29</v>
      </c>
      <c r="B593" s="33">
        <v>5</v>
      </c>
      <c r="C593" s="33">
        <v>2012</v>
      </c>
      <c r="D593" s="34">
        <v>1712.03</v>
      </c>
      <c r="E593" s="34">
        <v>1715.14</v>
      </c>
      <c r="F593" s="34">
        <v>1720.24</v>
      </c>
      <c r="G593" s="34">
        <v>1708.72</v>
      </c>
      <c r="I593" s="35">
        <v>6.4000000000000003E-3</v>
      </c>
      <c r="J593" s="35"/>
    </row>
    <row r="594" spans="1:10">
      <c r="A594" s="33">
        <v>30</v>
      </c>
      <c r="B594" s="33">
        <v>5</v>
      </c>
      <c r="C594" s="33">
        <v>2012</v>
      </c>
      <c r="D594" s="34">
        <v>1693.06</v>
      </c>
      <c r="E594" s="34">
        <v>1703.32</v>
      </c>
      <c r="F594" s="34">
        <v>1709.74</v>
      </c>
      <c r="G594" s="34">
        <v>1692.89</v>
      </c>
      <c r="I594" s="35">
        <v>-1.11E-2</v>
      </c>
      <c r="J594" s="35"/>
    </row>
    <row r="595" spans="1:10">
      <c r="A595" s="33">
        <v>31</v>
      </c>
      <c r="B595" s="33">
        <v>5</v>
      </c>
      <c r="C595" s="33">
        <v>2012</v>
      </c>
      <c r="D595" s="34">
        <v>1726.55</v>
      </c>
      <c r="E595" s="34">
        <v>1699.91</v>
      </c>
      <c r="F595" s="34">
        <v>1726.55</v>
      </c>
      <c r="G595" s="34">
        <v>1689.12</v>
      </c>
      <c r="I595" s="35">
        <v>1.9800000000000002E-2</v>
      </c>
      <c r="J595" s="35"/>
    </row>
    <row r="596" spans="1:10">
      <c r="A596" s="33">
        <v>1</v>
      </c>
      <c r="B596" s="33">
        <v>6</v>
      </c>
      <c r="C596" s="33">
        <v>2012</v>
      </c>
      <c r="D596" s="34">
        <v>1680.44</v>
      </c>
      <c r="E596" s="34">
        <v>1696.15</v>
      </c>
      <c r="F596" s="34">
        <v>1698.62</v>
      </c>
      <c r="G596" s="34">
        <v>1677.66</v>
      </c>
      <c r="I596" s="35">
        <v>-2.6700000000000002E-2</v>
      </c>
      <c r="J596" s="35"/>
    </row>
    <row r="597" spans="1:10">
      <c r="A597" s="33">
        <v>4</v>
      </c>
      <c r="B597" s="33">
        <v>6</v>
      </c>
      <c r="C597" s="33">
        <v>2012</v>
      </c>
      <c r="D597" s="34">
        <v>1664.04</v>
      </c>
      <c r="E597" s="34">
        <v>1675.33</v>
      </c>
      <c r="F597" s="34">
        <v>1675.33</v>
      </c>
      <c r="G597" s="34">
        <v>1662.94</v>
      </c>
      <c r="I597" s="35">
        <v>-9.7999999999999997E-3</v>
      </c>
      <c r="J597" s="35"/>
    </row>
    <row r="598" spans="1:10">
      <c r="A598" s="33">
        <v>5</v>
      </c>
      <c r="B598" s="33">
        <v>6</v>
      </c>
      <c r="C598" s="33">
        <v>2012</v>
      </c>
      <c r="D598" s="34">
        <v>1660.65</v>
      </c>
      <c r="E598" s="34">
        <v>1670.84</v>
      </c>
      <c r="F598" s="34">
        <v>1672.23</v>
      </c>
      <c r="G598" s="34">
        <v>1660.65</v>
      </c>
      <c r="I598" s="35">
        <v>-2E-3</v>
      </c>
      <c r="J598" s="35"/>
    </row>
    <row r="599" spans="1:10">
      <c r="A599" s="33">
        <v>6</v>
      </c>
      <c r="B599" s="33">
        <v>6</v>
      </c>
      <c r="C599" s="33">
        <v>2012</v>
      </c>
      <c r="D599" s="34">
        <v>1673.34</v>
      </c>
      <c r="E599" s="34">
        <v>1672.62</v>
      </c>
      <c r="F599" s="34">
        <v>1675.73</v>
      </c>
      <c r="G599" s="34">
        <v>1668.9</v>
      </c>
      <c r="I599" s="35">
        <v>7.6E-3</v>
      </c>
      <c r="J599" s="35"/>
    </row>
    <row r="600" spans="1:10">
      <c r="A600" s="33">
        <v>7</v>
      </c>
      <c r="B600" s="33">
        <v>6</v>
      </c>
      <c r="C600" s="33">
        <v>2012</v>
      </c>
      <c r="D600" s="34">
        <v>1676.44</v>
      </c>
      <c r="E600" s="34">
        <v>1682.33</v>
      </c>
      <c r="F600" s="34">
        <v>1683.04</v>
      </c>
      <c r="G600" s="34">
        <v>1675.92</v>
      </c>
      <c r="I600" s="35">
        <v>1.9E-3</v>
      </c>
      <c r="J600" s="35"/>
    </row>
    <row r="601" spans="1:10">
      <c r="A601" s="33">
        <v>8</v>
      </c>
      <c r="B601" s="33">
        <v>6</v>
      </c>
      <c r="C601" s="33">
        <v>2012</v>
      </c>
      <c r="D601" s="34">
        <v>1672.84</v>
      </c>
      <c r="E601" s="34">
        <v>1668.13</v>
      </c>
      <c r="F601" s="34">
        <v>1676.44</v>
      </c>
      <c r="G601" s="34">
        <v>1657.85</v>
      </c>
      <c r="I601" s="35">
        <v>-2.0999999999999999E-3</v>
      </c>
      <c r="J601" s="35"/>
    </row>
    <row r="602" spans="1:10">
      <c r="A602" s="33">
        <v>12</v>
      </c>
      <c r="B602" s="33">
        <v>6</v>
      </c>
      <c r="C602" s="33">
        <v>2012</v>
      </c>
      <c r="D602" s="34">
        <v>1656.57</v>
      </c>
      <c r="E602" s="34">
        <v>1656.41</v>
      </c>
      <c r="F602" s="34">
        <v>1665.47</v>
      </c>
      <c r="G602" s="34">
        <v>1645.82</v>
      </c>
      <c r="I602" s="35">
        <v>-9.7000000000000003E-3</v>
      </c>
      <c r="J602" s="35"/>
    </row>
    <row r="603" spans="1:10">
      <c r="A603" s="33">
        <v>13</v>
      </c>
      <c r="B603" s="33">
        <v>6</v>
      </c>
      <c r="C603" s="33">
        <v>2012</v>
      </c>
      <c r="D603" s="34">
        <v>1653.02</v>
      </c>
      <c r="E603" s="34">
        <v>1655.74</v>
      </c>
      <c r="F603" s="34">
        <v>1665.48</v>
      </c>
      <c r="G603" s="34">
        <v>1650.67</v>
      </c>
      <c r="I603" s="35">
        <v>-2.0999999999999999E-3</v>
      </c>
      <c r="J603" s="35"/>
    </row>
    <row r="604" spans="1:10">
      <c r="A604" s="33">
        <v>14</v>
      </c>
      <c r="B604" s="33">
        <v>6</v>
      </c>
      <c r="C604" s="33">
        <v>2012</v>
      </c>
      <c r="D604" s="34">
        <v>1665.18</v>
      </c>
      <c r="E604" s="34">
        <v>1650.54</v>
      </c>
      <c r="F604" s="34">
        <v>1665.18</v>
      </c>
      <c r="G604" s="34">
        <v>1648.95</v>
      </c>
      <c r="I604" s="35">
        <v>7.4000000000000003E-3</v>
      </c>
      <c r="J604" s="35"/>
    </row>
    <row r="605" spans="1:10">
      <c r="A605" s="33">
        <v>15</v>
      </c>
      <c r="B605" s="33">
        <v>6</v>
      </c>
      <c r="C605" s="33">
        <v>2012</v>
      </c>
      <c r="D605" s="34">
        <v>1649.5</v>
      </c>
      <c r="E605" s="34">
        <v>1673.45</v>
      </c>
      <c r="F605" s="34">
        <v>1679.51</v>
      </c>
      <c r="G605" s="34">
        <v>1649.5</v>
      </c>
      <c r="I605" s="35">
        <v>-9.4000000000000004E-3</v>
      </c>
      <c r="J605" s="35"/>
    </row>
    <row r="606" spans="1:10">
      <c r="A606" s="33">
        <v>19</v>
      </c>
      <c r="B606" s="33">
        <v>6</v>
      </c>
      <c r="C606" s="33">
        <v>2012</v>
      </c>
      <c r="D606" s="34">
        <v>1676.53</v>
      </c>
      <c r="E606" s="34">
        <v>1664.12</v>
      </c>
      <c r="F606" s="34">
        <v>1676.53</v>
      </c>
      <c r="G606" s="34">
        <v>1661.7</v>
      </c>
      <c r="I606" s="35">
        <v>1.6400000000000001E-2</v>
      </c>
      <c r="J606" s="35"/>
    </row>
    <row r="607" spans="1:10">
      <c r="A607" s="33">
        <v>20</v>
      </c>
      <c r="B607" s="33">
        <v>6</v>
      </c>
      <c r="C607" s="33">
        <v>2012</v>
      </c>
      <c r="D607" s="34">
        <v>1686.6</v>
      </c>
      <c r="E607" s="34">
        <v>1680.09</v>
      </c>
      <c r="F607" s="34">
        <v>1686.6</v>
      </c>
      <c r="G607" s="34">
        <v>1668.68</v>
      </c>
      <c r="I607" s="35">
        <v>6.0000000000000001E-3</v>
      </c>
      <c r="J607" s="35"/>
    </row>
    <row r="608" spans="1:10">
      <c r="A608" s="33">
        <v>21</v>
      </c>
      <c r="B608" s="33">
        <v>6</v>
      </c>
      <c r="C608" s="33">
        <v>2012</v>
      </c>
      <c r="D608" s="34">
        <v>1638.93</v>
      </c>
      <c r="E608" s="34">
        <v>1671.11</v>
      </c>
      <c r="F608" s="34">
        <v>1671.11</v>
      </c>
      <c r="G608" s="34">
        <v>1637.31</v>
      </c>
      <c r="I608" s="35">
        <v>-2.8299999999999999E-2</v>
      </c>
      <c r="J608" s="35"/>
    </row>
    <row r="609" spans="1:10">
      <c r="A609" s="33">
        <v>22</v>
      </c>
      <c r="B609" s="33">
        <v>6</v>
      </c>
      <c r="C609" s="33">
        <v>2012</v>
      </c>
      <c r="D609" s="34">
        <v>1633.51</v>
      </c>
      <c r="E609" s="34">
        <v>1636.44</v>
      </c>
      <c r="F609" s="34">
        <v>1638.76</v>
      </c>
      <c r="G609" s="34">
        <v>1621.78</v>
      </c>
      <c r="I609" s="35">
        <v>-3.3E-3</v>
      </c>
      <c r="J609" s="35"/>
    </row>
    <row r="610" spans="1:10">
      <c r="A610" s="33">
        <v>25</v>
      </c>
      <c r="B610" s="33">
        <v>6</v>
      </c>
      <c r="C610" s="33">
        <v>2012</v>
      </c>
      <c r="D610" s="34">
        <v>1593.97</v>
      </c>
      <c r="E610" s="34">
        <v>1607.71</v>
      </c>
      <c r="F610" s="34">
        <v>1609.77</v>
      </c>
      <c r="G610" s="34">
        <v>1593.97</v>
      </c>
      <c r="I610" s="35">
        <v>-2.4199999999999999E-2</v>
      </c>
      <c r="J610" s="35"/>
    </row>
    <row r="611" spans="1:10">
      <c r="A611" s="33">
        <v>26</v>
      </c>
      <c r="B611" s="33">
        <v>6</v>
      </c>
      <c r="C611" s="33">
        <v>2012</v>
      </c>
      <c r="D611" s="34">
        <v>1595.32</v>
      </c>
      <c r="E611" s="34">
        <v>1588.31</v>
      </c>
      <c r="F611" s="34">
        <v>1604.84</v>
      </c>
      <c r="G611" s="34">
        <v>1586.67</v>
      </c>
      <c r="I611" s="35">
        <v>8.0000000000000004E-4</v>
      </c>
      <c r="J611" s="35"/>
    </row>
    <row r="612" spans="1:10">
      <c r="A612" s="33">
        <v>27</v>
      </c>
      <c r="B612" s="33">
        <v>6</v>
      </c>
      <c r="C612" s="33">
        <v>2012</v>
      </c>
      <c r="D612" s="34">
        <v>1626.87</v>
      </c>
      <c r="E612" s="34">
        <v>1599.85</v>
      </c>
      <c r="F612" s="34">
        <v>1626.87</v>
      </c>
      <c r="G612" s="34">
        <v>1599.55</v>
      </c>
      <c r="I612" s="35">
        <v>1.9800000000000002E-2</v>
      </c>
      <c r="J612" s="35"/>
    </row>
    <row r="613" spans="1:10">
      <c r="A613" s="33">
        <v>28</v>
      </c>
      <c r="B613" s="33">
        <v>6</v>
      </c>
      <c r="C613" s="33">
        <v>2012</v>
      </c>
      <c r="D613" s="34">
        <v>1610.49</v>
      </c>
      <c r="E613" s="34">
        <v>1609.83</v>
      </c>
      <c r="F613" s="34">
        <v>1614.77</v>
      </c>
      <c r="G613" s="34">
        <v>1601.54</v>
      </c>
      <c r="I613" s="35">
        <v>-1.01E-2</v>
      </c>
      <c r="J613" s="35"/>
    </row>
    <row r="614" spans="1:10">
      <c r="A614" s="33">
        <v>29</v>
      </c>
      <c r="B614" s="33">
        <v>6</v>
      </c>
      <c r="C614" s="33">
        <v>2012</v>
      </c>
      <c r="D614" s="34">
        <v>1640.01</v>
      </c>
      <c r="E614" s="34">
        <v>1637.11</v>
      </c>
      <c r="F614" s="34">
        <v>1640.01</v>
      </c>
      <c r="G614" s="34">
        <v>1629.33</v>
      </c>
      <c r="I614" s="35">
        <v>1.83E-2</v>
      </c>
      <c r="J614" s="35"/>
    </row>
    <row r="615" spans="1:10">
      <c r="A615" s="33">
        <v>3</v>
      </c>
      <c r="B615" s="33">
        <v>7</v>
      </c>
      <c r="C615" s="33">
        <v>2012</v>
      </c>
      <c r="D615" s="34">
        <v>1669.72</v>
      </c>
      <c r="E615" s="34">
        <v>1642.85</v>
      </c>
      <c r="F615" s="34">
        <v>1669.72</v>
      </c>
      <c r="G615" s="34">
        <v>1641.6</v>
      </c>
      <c r="I615" s="35">
        <v>1.8100000000000002E-2</v>
      </c>
      <c r="J615" s="35"/>
    </row>
    <row r="616" spans="1:10">
      <c r="A616" s="33">
        <v>4</v>
      </c>
      <c r="B616" s="33">
        <v>7</v>
      </c>
      <c r="C616" s="33">
        <v>2012</v>
      </c>
      <c r="D616" s="34">
        <v>1666.75</v>
      </c>
      <c r="E616" s="34">
        <v>1670.58</v>
      </c>
      <c r="F616" s="34">
        <v>1670.58</v>
      </c>
      <c r="G616" s="34">
        <v>1655.61</v>
      </c>
      <c r="I616" s="35">
        <v>-1.8E-3</v>
      </c>
      <c r="J616" s="35"/>
    </row>
    <row r="617" spans="1:10">
      <c r="A617" s="33">
        <v>5</v>
      </c>
      <c r="B617" s="33">
        <v>7</v>
      </c>
      <c r="C617" s="33">
        <v>2012</v>
      </c>
      <c r="D617" s="34">
        <v>1673.3</v>
      </c>
      <c r="E617" s="34">
        <v>1663.18</v>
      </c>
      <c r="F617" s="34">
        <v>1673.3</v>
      </c>
      <c r="G617" s="34">
        <v>1662.85</v>
      </c>
      <c r="I617" s="35">
        <v>3.8999999999999998E-3</v>
      </c>
      <c r="J617" s="35"/>
    </row>
    <row r="618" spans="1:10">
      <c r="A618" s="33">
        <v>6</v>
      </c>
      <c r="B618" s="33">
        <v>7</v>
      </c>
      <c r="C618" s="33">
        <v>2012</v>
      </c>
      <c r="D618" s="34">
        <v>1667.44</v>
      </c>
      <c r="E618" s="34">
        <v>1671.47</v>
      </c>
      <c r="F618" s="34">
        <v>1671.47</v>
      </c>
      <c r="G618" s="34">
        <v>1655.59</v>
      </c>
      <c r="I618" s="35">
        <v>-3.5000000000000001E-3</v>
      </c>
      <c r="J618" s="35"/>
    </row>
    <row r="619" spans="1:10">
      <c r="A619" s="33">
        <v>9</v>
      </c>
      <c r="B619" s="33">
        <v>7</v>
      </c>
      <c r="C619" s="33">
        <v>2012</v>
      </c>
      <c r="D619" s="34">
        <v>1660.33</v>
      </c>
      <c r="E619" s="34">
        <v>1666.19</v>
      </c>
      <c r="F619" s="34">
        <v>1666.79</v>
      </c>
      <c r="G619" s="34">
        <v>1657.69</v>
      </c>
      <c r="I619" s="35">
        <v>-4.3E-3</v>
      </c>
      <c r="J619" s="35"/>
    </row>
    <row r="620" spans="1:10">
      <c r="A620" s="33">
        <v>10</v>
      </c>
      <c r="B620" s="33">
        <v>7</v>
      </c>
      <c r="C620" s="33">
        <v>2012</v>
      </c>
      <c r="D620" s="34">
        <v>1654.13</v>
      </c>
      <c r="E620" s="34">
        <v>1661.75</v>
      </c>
      <c r="F620" s="34">
        <v>1667.66</v>
      </c>
      <c r="G620" s="34">
        <v>1644.7</v>
      </c>
      <c r="I620" s="35">
        <v>-3.7000000000000002E-3</v>
      </c>
      <c r="J620" s="35"/>
    </row>
    <row r="621" spans="1:10">
      <c r="A621" s="33">
        <v>11</v>
      </c>
      <c r="B621" s="33">
        <v>7</v>
      </c>
      <c r="C621" s="33">
        <v>2012</v>
      </c>
      <c r="D621" s="34">
        <v>1666.08</v>
      </c>
      <c r="E621" s="34">
        <v>1656.02</v>
      </c>
      <c r="F621" s="34">
        <v>1666.08</v>
      </c>
      <c r="G621" s="34">
        <v>1647.35</v>
      </c>
      <c r="I621" s="35">
        <v>7.1999999999999998E-3</v>
      </c>
      <c r="J621" s="35"/>
    </row>
    <row r="622" spans="1:10">
      <c r="A622" s="33">
        <v>12</v>
      </c>
      <c r="B622" s="33">
        <v>7</v>
      </c>
      <c r="C622" s="33">
        <v>2012</v>
      </c>
      <c r="D622" s="34">
        <v>1644.65</v>
      </c>
      <c r="E622" s="34">
        <v>1664.99</v>
      </c>
      <c r="F622" s="34">
        <v>1664.99</v>
      </c>
      <c r="G622" s="34">
        <v>1640.23</v>
      </c>
      <c r="I622" s="35">
        <v>-1.29E-2</v>
      </c>
      <c r="J622" s="35"/>
    </row>
    <row r="623" spans="1:10">
      <c r="A623" s="33">
        <v>13</v>
      </c>
      <c r="B623" s="33">
        <v>7</v>
      </c>
      <c r="C623" s="33">
        <v>2012</v>
      </c>
      <c r="D623" s="34">
        <v>1657.84</v>
      </c>
      <c r="E623" s="34">
        <v>1645.14</v>
      </c>
      <c r="F623" s="34">
        <v>1657.84</v>
      </c>
      <c r="G623" s="34">
        <v>1645.14</v>
      </c>
      <c r="I623" s="35">
        <v>8.0000000000000002E-3</v>
      </c>
      <c r="J623" s="35"/>
    </row>
    <row r="624" spans="1:10">
      <c r="A624" s="33">
        <v>16</v>
      </c>
      <c r="B624" s="33">
        <v>7</v>
      </c>
      <c r="C624" s="33">
        <v>2012</v>
      </c>
      <c r="D624" s="34">
        <v>1655.1</v>
      </c>
      <c r="E624" s="34">
        <v>1657.19</v>
      </c>
      <c r="F624" s="34">
        <v>1657.19</v>
      </c>
      <c r="G624" s="34">
        <v>1649.08</v>
      </c>
      <c r="I624" s="35">
        <v>-1.6999999999999999E-3</v>
      </c>
      <c r="J624" s="35"/>
    </row>
    <row r="625" spans="1:10">
      <c r="A625" s="33">
        <v>17</v>
      </c>
      <c r="B625" s="33">
        <v>7</v>
      </c>
      <c r="C625" s="33">
        <v>2012</v>
      </c>
      <c r="D625" s="34">
        <v>1660.46</v>
      </c>
      <c r="E625" s="34">
        <v>1655.32</v>
      </c>
      <c r="F625" s="34">
        <v>1661.07</v>
      </c>
      <c r="G625" s="34">
        <v>1651.06</v>
      </c>
      <c r="I625" s="35">
        <v>3.2000000000000002E-3</v>
      </c>
      <c r="J625" s="35"/>
    </row>
    <row r="626" spans="1:10">
      <c r="A626" s="33">
        <v>18</v>
      </c>
      <c r="B626" s="33">
        <v>7</v>
      </c>
      <c r="C626" s="33">
        <v>2012</v>
      </c>
      <c r="D626" s="34">
        <v>1665.54</v>
      </c>
      <c r="E626" s="34">
        <v>1658.63</v>
      </c>
      <c r="F626" s="34">
        <v>1665.54</v>
      </c>
      <c r="G626" s="34">
        <v>1657.37</v>
      </c>
      <c r="I626" s="35">
        <v>3.0999999999999999E-3</v>
      </c>
      <c r="J626" s="35"/>
    </row>
    <row r="627" spans="1:10">
      <c r="A627" s="33">
        <v>19</v>
      </c>
      <c r="B627" s="33">
        <v>7</v>
      </c>
      <c r="C627" s="33">
        <v>2012</v>
      </c>
      <c r="D627" s="34">
        <v>1671.02</v>
      </c>
      <c r="E627" s="34">
        <v>1667.66</v>
      </c>
      <c r="F627" s="34">
        <v>1671.71</v>
      </c>
      <c r="G627" s="34">
        <v>1661.99</v>
      </c>
      <c r="I627" s="35">
        <v>3.3E-3</v>
      </c>
      <c r="J627" s="35"/>
    </row>
    <row r="628" spans="1:10">
      <c r="A628" s="33">
        <v>23</v>
      </c>
      <c r="B628" s="33">
        <v>7</v>
      </c>
      <c r="C628" s="33">
        <v>2012</v>
      </c>
      <c r="D628" s="34">
        <v>1658.12</v>
      </c>
      <c r="E628" s="34">
        <v>1664.08</v>
      </c>
      <c r="F628" s="34">
        <v>1664.08</v>
      </c>
      <c r="G628" s="34">
        <v>1640.32</v>
      </c>
      <c r="I628" s="35">
        <v>-7.7000000000000002E-3</v>
      </c>
      <c r="J628" s="35"/>
    </row>
    <row r="629" spans="1:10">
      <c r="A629" s="33">
        <v>24</v>
      </c>
      <c r="B629" s="33">
        <v>7</v>
      </c>
      <c r="C629" s="33">
        <v>2012</v>
      </c>
      <c r="D629" s="34">
        <v>1658.8</v>
      </c>
      <c r="E629" s="34">
        <v>1658.77</v>
      </c>
      <c r="F629" s="34">
        <v>1662.53</v>
      </c>
      <c r="G629" s="34">
        <v>1655.22</v>
      </c>
      <c r="I629" s="35">
        <v>4.0000000000000002E-4</v>
      </c>
      <c r="J629" s="35"/>
    </row>
    <row r="630" spans="1:10">
      <c r="A630" s="33">
        <v>25</v>
      </c>
      <c r="B630" s="33">
        <v>7</v>
      </c>
      <c r="C630" s="33">
        <v>2012</v>
      </c>
      <c r="D630" s="34">
        <v>1642.76</v>
      </c>
      <c r="E630" s="34">
        <v>1657.4</v>
      </c>
      <c r="F630" s="34">
        <v>1661.3</v>
      </c>
      <c r="G630" s="34">
        <v>1642.76</v>
      </c>
      <c r="I630" s="35">
        <v>-9.7000000000000003E-3</v>
      </c>
      <c r="J630" s="35"/>
    </row>
    <row r="631" spans="1:10">
      <c r="A631" s="33">
        <v>26</v>
      </c>
      <c r="B631" s="33">
        <v>7</v>
      </c>
      <c r="C631" s="33">
        <v>2012</v>
      </c>
      <c r="D631" s="34">
        <v>1650.02</v>
      </c>
      <c r="E631" s="34">
        <v>1644.71</v>
      </c>
      <c r="F631" s="34">
        <v>1653.17</v>
      </c>
      <c r="G631" s="34">
        <v>1644</v>
      </c>
      <c r="I631" s="35">
        <v>4.4000000000000003E-3</v>
      </c>
      <c r="J631" s="35"/>
    </row>
    <row r="632" spans="1:10">
      <c r="A632" s="33">
        <v>27</v>
      </c>
      <c r="B632" s="33">
        <v>7</v>
      </c>
      <c r="C632" s="33">
        <v>2012</v>
      </c>
      <c r="D632" s="34">
        <v>1684.97</v>
      </c>
      <c r="E632" s="34">
        <v>1651</v>
      </c>
      <c r="F632" s="34">
        <v>1684.97</v>
      </c>
      <c r="G632" s="34">
        <v>1650.49</v>
      </c>
      <c r="I632" s="35">
        <v>2.12E-2</v>
      </c>
      <c r="J632" s="35"/>
    </row>
    <row r="633" spans="1:10">
      <c r="A633" s="33">
        <v>30</v>
      </c>
      <c r="B633" s="33">
        <v>7</v>
      </c>
      <c r="C633" s="33">
        <v>2012</v>
      </c>
      <c r="D633" s="34">
        <v>1683.09</v>
      </c>
      <c r="E633" s="34">
        <v>1685.35</v>
      </c>
      <c r="F633" s="34">
        <v>1688.78</v>
      </c>
      <c r="G633" s="34">
        <v>1677.44</v>
      </c>
      <c r="I633" s="35">
        <v>-1.1000000000000001E-3</v>
      </c>
      <c r="J633" s="35"/>
    </row>
    <row r="634" spans="1:10">
      <c r="A634" s="33">
        <v>31</v>
      </c>
      <c r="B634" s="33">
        <v>7</v>
      </c>
      <c r="C634" s="33">
        <v>2012</v>
      </c>
      <c r="D634" s="34">
        <v>1673.87</v>
      </c>
      <c r="E634" s="34">
        <v>1682.17</v>
      </c>
      <c r="F634" s="34">
        <v>1687.75</v>
      </c>
      <c r="G634" s="34">
        <v>1669.86</v>
      </c>
      <c r="I634" s="35">
        <v>-5.4999999999999997E-3</v>
      </c>
      <c r="J634" s="35"/>
    </row>
    <row r="635" spans="1:10">
      <c r="A635" s="33">
        <v>1</v>
      </c>
      <c r="B635" s="33">
        <v>8</v>
      </c>
      <c r="C635" s="33">
        <v>2012</v>
      </c>
      <c r="D635" s="34">
        <v>1668.16</v>
      </c>
      <c r="E635" s="34">
        <v>1674.04</v>
      </c>
      <c r="F635" s="34">
        <v>1674.23</v>
      </c>
      <c r="G635" s="34">
        <v>1662.09</v>
      </c>
      <c r="I635" s="35">
        <v>-3.3999999999999998E-3</v>
      </c>
      <c r="J635" s="35"/>
    </row>
    <row r="636" spans="1:10">
      <c r="A636" s="33">
        <v>2</v>
      </c>
      <c r="B636" s="33">
        <v>8</v>
      </c>
      <c r="C636" s="33">
        <v>2012</v>
      </c>
      <c r="D636" s="34">
        <v>1651.66</v>
      </c>
      <c r="E636" s="34">
        <v>1667.83</v>
      </c>
      <c r="F636" s="34">
        <v>1667.83</v>
      </c>
      <c r="G636" s="34">
        <v>1643.54</v>
      </c>
      <c r="I636" s="35">
        <v>-9.9000000000000008E-3</v>
      </c>
      <c r="J636" s="35"/>
    </row>
    <row r="637" spans="1:10">
      <c r="A637" s="33">
        <v>3</v>
      </c>
      <c r="B637" s="33">
        <v>8</v>
      </c>
      <c r="C637" s="33">
        <v>2012</v>
      </c>
      <c r="D637" s="34">
        <v>1644.62</v>
      </c>
      <c r="E637" s="34">
        <v>1652.96</v>
      </c>
      <c r="F637" s="34">
        <v>1660.11</v>
      </c>
      <c r="G637" s="34">
        <v>1641.29</v>
      </c>
      <c r="I637" s="35">
        <v>-4.3E-3</v>
      </c>
      <c r="J637" s="35"/>
    </row>
    <row r="638" spans="1:10">
      <c r="A638" s="33">
        <v>6</v>
      </c>
      <c r="B638" s="33">
        <v>8</v>
      </c>
      <c r="C638" s="33">
        <v>2012</v>
      </c>
      <c r="D638" s="34">
        <v>1638.69</v>
      </c>
      <c r="E638" s="34">
        <v>1646.65</v>
      </c>
      <c r="F638" s="34">
        <v>1648.82</v>
      </c>
      <c r="G638" s="34">
        <v>1636.38</v>
      </c>
      <c r="I638" s="35">
        <v>-3.5999999999999999E-3</v>
      </c>
      <c r="J638" s="35"/>
    </row>
    <row r="639" spans="1:10">
      <c r="A639" s="33">
        <v>8</v>
      </c>
      <c r="B639" s="33">
        <v>8</v>
      </c>
      <c r="C639" s="33">
        <v>2012</v>
      </c>
      <c r="D639" s="34">
        <v>1612.62</v>
      </c>
      <c r="E639" s="34">
        <v>1636.9</v>
      </c>
      <c r="F639" s="34">
        <v>1638.21</v>
      </c>
      <c r="G639" s="34">
        <v>1612.62</v>
      </c>
      <c r="I639" s="35">
        <v>-1.5900000000000001E-2</v>
      </c>
      <c r="J639" s="35"/>
    </row>
    <row r="640" spans="1:10">
      <c r="A640" s="33">
        <v>9</v>
      </c>
      <c r="B640" s="33">
        <v>8</v>
      </c>
      <c r="C640" s="33">
        <v>2012</v>
      </c>
      <c r="D640" s="34">
        <v>1652.22</v>
      </c>
      <c r="E640" s="34">
        <v>1614.68</v>
      </c>
      <c r="F640" s="34">
        <v>1652.22</v>
      </c>
      <c r="G640" s="34">
        <v>1614.4</v>
      </c>
      <c r="I640" s="35">
        <v>2.46E-2</v>
      </c>
      <c r="J640" s="35"/>
    </row>
    <row r="641" spans="1:10">
      <c r="A641" s="33">
        <v>10</v>
      </c>
      <c r="B641" s="33">
        <v>8</v>
      </c>
      <c r="C641" s="33">
        <v>2012</v>
      </c>
      <c r="D641" s="34">
        <v>1661.68</v>
      </c>
      <c r="E641" s="34">
        <v>1652.29</v>
      </c>
      <c r="F641" s="34">
        <v>1661.68</v>
      </c>
      <c r="G641" s="34">
        <v>1645.58</v>
      </c>
      <c r="I641" s="35">
        <v>5.7000000000000002E-3</v>
      </c>
      <c r="J641" s="35"/>
    </row>
    <row r="642" spans="1:10">
      <c r="A642" s="33">
        <v>13</v>
      </c>
      <c r="B642" s="33">
        <v>8</v>
      </c>
      <c r="C642" s="33">
        <v>2012</v>
      </c>
      <c r="D642" s="34">
        <v>1656.32</v>
      </c>
      <c r="E642" s="34">
        <v>1662.6</v>
      </c>
      <c r="F642" s="34">
        <v>1669.96</v>
      </c>
      <c r="G642" s="34">
        <v>1656.2</v>
      </c>
      <c r="I642" s="35">
        <v>-3.2000000000000002E-3</v>
      </c>
      <c r="J642" s="35"/>
    </row>
    <row r="643" spans="1:10">
      <c r="A643" s="33">
        <v>14</v>
      </c>
      <c r="B643" s="33">
        <v>8</v>
      </c>
      <c r="C643" s="33">
        <v>2012</v>
      </c>
      <c r="D643" s="34">
        <v>1667.12</v>
      </c>
      <c r="E643" s="34">
        <v>1657.62</v>
      </c>
      <c r="F643" s="34">
        <v>1667.12</v>
      </c>
      <c r="G643" s="34">
        <v>1657.62</v>
      </c>
      <c r="I643" s="35">
        <v>6.4999999999999997E-3</v>
      </c>
      <c r="J643" s="35"/>
    </row>
    <row r="644" spans="1:10">
      <c r="A644" s="33">
        <v>15</v>
      </c>
      <c r="B644" s="33">
        <v>8</v>
      </c>
      <c r="C644" s="33">
        <v>2012</v>
      </c>
      <c r="D644" s="34">
        <v>1678.45</v>
      </c>
      <c r="E644" s="34">
        <v>1666.47</v>
      </c>
      <c r="F644" s="34">
        <v>1678.45</v>
      </c>
      <c r="G644" s="34">
        <v>1664.84</v>
      </c>
      <c r="I644" s="35">
        <v>6.7999999999999996E-3</v>
      </c>
      <c r="J644" s="35"/>
    </row>
    <row r="645" spans="1:10">
      <c r="A645" s="33">
        <v>16</v>
      </c>
      <c r="B645" s="33">
        <v>8</v>
      </c>
      <c r="C645" s="33">
        <v>2012</v>
      </c>
      <c r="D645" s="34">
        <v>1684.47</v>
      </c>
      <c r="E645" s="34">
        <v>1679.1</v>
      </c>
      <c r="F645" s="34">
        <v>1691.13</v>
      </c>
      <c r="G645" s="34">
        <v>1679.1</v>
      </c>
      <c r="I645" s="35">
        <v>3.5999999999999999E-3</v>
      </c>
      <c r="J645" s="35"/>
    </row>
    <row r="646" spans="1:10">
      <c r="A646" s="33">
        <v>17</v>
      </c>
      <c r="B646" s="33">
        <v>8</v>
      </c>
      <c r="C646" s="33">
        <v>2012</v>
      </c>
      <c r="D646" s="34">
        <v>1686.75</v>
      </c>
      <c r="E646" s="34">
        <v>1684.87</v>
      </c>
      <c r="F646" s="34">
        <v>1689.17</v>
      </c>
      <c r="G646" s="34">
        <v>1681.37</v>
      </c>
      <c r="I646" s="35">
        <v>1.4E-3</v>
      </c>
      <c r="J646" s="35"/>
    </row>
    <row r="647" spans="1:10">
      <c r="A647" s="33">
        <v>21</v>
      </c>
      <c r="B647" s="33">
        <v>8</v>
      </c>
      <c r="C647" s="33">
        <v>2012</v>
      </c>
      <c r="D647" s="34">
        <v>1685.53</v>
      </c>
      <c r="E647" s="34">
        <v>1685.61</v>
      </c>
      <c r="F647" s="34">
        <v>1690.1</v>
      </c>
      <c r="G647" s="34">
        <v>1684.81</v>
      </c>
      <c r="I647" s="35">
        <v>-6.9999999999999999E-4</v>
      </c>
      <c r="J647" s="35"/>
    </row>
    <row r="648" spans="1:10">
      <c r="A648" s="33">
        <v>22</v>
      </c>
      <c r="B648" s="33">
        <v>8</v>
      </c>
      <c r="C648" s="33">
        <v>2012</v>
      </c>
      <c r="D648" s="34">
        <v>1677.78</v>
      </c>
      <c r="E648" s="34">
        <v>1673.64</v>
      </c>
      <c r="F648" s="34">
        <v>1678.84</v>
      </c>
      <c r="G648" s="34">
        <v>1670.36</v>
      </c>
      <c r="I648" s="35">
        <v>-4.5999999999999999E-3</v>
      </c>
      <c r="J648" s="35"/>
    </row>
    <row r="649" spans="1:10">
      <c r="A649" s="33">
        <v>23</v>
      </c>
      <c r="B649" s="33">
        <v>8</v>
      </c>
      <c r="C649" s="33">
        <v>2012</v>
      </c>
      <c r="D649" s="34">
        <v>1679</v>
      </c>
      <c r="E649" s="34">
        <v>1677.13</v>
      </c>
      <c r="F649" s="34">
        <v>1679</v>
      </c>
      <c r="G649" s="34">
        <v>1670.95</v>
      </c>
      <c r="I649" s="35">
        <v>6.9999999999999999E-4</v>
      </c>
      <c r="J649" s="35"/>
    </row>
    <row r="650" spans="1:10">
      <c r="A650" s="33">
        <v>24</v>
      </c>
      <c r="B650" s="33">
        <v>8</v>
      </c>
      <c r="C650" s="33">
        <v>2012</v>
      </c>
      <c r="D650" s="34">
        <v>1672.59</v>
      </c>
      <c r="E650" s="34">
        <v>1678.93</v>
      </c>
      <c r="F650" s="34">
        <v>1684.65</v>
      </c>
      <c r="G650" s="34">
        <v>1672.59</v>
      </c>
      <c r="I650" s="35">
        <v>-3.8E-3</v>
      </c>
      <c r="J650" s="35"/>
    </row>
    <row r="651" spans="1:10">
      <c r="A651" s="33">
        <v>27</v>
      </c>
      <c r="B651" s="33">
        <v>8</v>
      </c>
      <c r="C651" s="33">
        <v>2012</v>
      </c>
      <c r="D651" s="34">
        <v>1675.66</v>
      </c>
      <c r="E651" s="34">
        <v>1672.8</v>
      </c>
      <c r="F651" s="34">
        <v>1678.64</v>
      </c>
      <c r="G651" s="34">
        <v>1672.8</v>
      </c>
      <c r="I651" s="35">
        <v>1.8E-3</v>
      </c>
      <c r="J651" s="35"/>
    </row>
    <row r="652" spans="1:10">
      <c r="A652" s="33">
        <v>28</v>
      </c>
      <c r="B652" s="33">
        <v>8</v>
      </c>
      <c r="C652" s="33">
        <v>2012</v>
      </c>
      <c r="D652" s="34">
        <v>1683.2</v>
      </c>
      <c r="E652" s="34">
        <v>1675.01</v>
      </c>
      <c r="F652" s="34">
        <v>1683.2</v>
      </c>
      <c r="G652" s="34">
        <v>1668.99</v>
      </c>
      <c r="I652" s="35">
        <v>4.4999999999999997E-3</v>
      </c>
      <c r="J652" s="35"/>
    </row>
    <row r="653" spans="1:10">
      <c r="A653" s="33">
        <v>29</v>
      </c>
      <c r="B653" s="33">
        <v>8</v>
      </c>
      <c r="C653" s="33">
        <v>2012</v>
      </c>
      <c r="D653" s="34">
        <v>1675.2</v>
      </c>
      <c r="E653" s="34">
        <v>1683.04</v>
      </c>
      <c r="F653" s="34">
        <v>1683.04</v>
      </c>
      <c r="G653" s="34">
        <v>1672.7</v>
      </c>
      <c r="I653" s="35">
        <v>-4.7999999999999996E-3</v>
      </c>
      <c r="J653" s="35"/>
    </row>
    <row r="654" spans="1:10">
      <c r="A654" s="33">
        <v>30</v>
      </c>
      <c r="B654" s="33">
        <v>8</v>
      </c>
      <c r="C654" s="33">
        <v>2012</v>
      </c>
      <c r="D654" s="34">
        <v>1667.96</v>
      </c>
      <c r="E654" s="34">
        <v>1674.55</v>
      </c>
      <c r="F654" s="34">
        <v>1674.83</v>
      </c>
      <c r="G654" s="34">
        <v>1665.08</v>
      </c>
      <c r="I654" s="35">
        <v>-4.3E-3</v>
      </c>
      <c r="J654" s="35"/>
    </row>
    <row r="655" spans="1:10">
      <c r="A655" s="33">
        <v>31</v>
      </c>
      <c r="B655" s="33">
        <v>8</v>
      </c>
      <c r="C655" s="33">
        <v>2012</v>
      </c>
      <c r="D655" s="34">
        <v>1668.5</v>
      </c>
      <c r="E655" s="34">
        <v>1669.26</v>
      </c>
      <c r="F655" s="34">
        <v>1673.1</v>
      </c>
      <c r="G655" s="34">
        <v>1659.93</v>
      </c>
      <c r="I655" s="35">
        <v>2.9999999999999997E-4</v>
      </c>
      <c r="J655" s="35"/>
    </row>
    <row r="656" spans="1:10">
      <c r="A656" s="33">
        <v>3</v>
      </c>
      <c r="B656" s="33">
        <v>9</v>
      </c>
      <c r="C656" s="33">
        <v>2012</v>
      </c>
      <c r="D656" s="34">
        <v>1667.1</v>
      </c>
      <c r="E656" s="34">
        <v>1667.95</v>
      </c>
      <c r="F656" s="34">
        <v>1667.95</v>
      </c>
      <c r="G656" s="34">
        <v>1658.49</v>
      </c>
      <c r="I656" s="35">
        <v>-8.0000000000000004E-4</v>
      </c>
      <c r="J656" s="35"/>
    </row>
    <row r="657" spans="1:10">
      <c r="A657" s="33">
        <v>4</v>
      </c>
      <c r="B657" s="33">
        <v>9</v>
      </c>
      <c r="C657" s="33">
        <v>2012</v>
      </c>
      <c r="D657" s="34">
        <v>1655.2</v>
      </c>
      <c r="E657" s="34">
        <v>1663.63</v>
      </c>
      <c r="F657" s="34">
        <v>1665.93</v>
      </c>
      <c r="G657" s="34">
        <v>1646.34</v>
      </c>
      <c r="I657" s="35">
        <v>-7.1000000000000004E-3</v>
      </c>
      <c r="J657" s="35"/>
    </row>
    <row r="658" spans="1:10">
      <c r="A658" s="33">
        <v>5</v>
      </c>
      <c r="B658" s="33">
        <v>9</v>
      </c>
      <c r="C658" s="33">
        <v>2012</v>
      </c>
      <c r="D658" s="34">
        <v>1650.16</v>
      </c>
      <c r="E658" s="34">
        <v>1655.25</v>
      </c>
      <c r="F658" s="34">
        <v>1655.25</v>
      </c>
      <c r="G658" s="34">
        <v>1649.38</v>
      </c>
      <c r="I658" s="35">
        <v>-3.0000000000000001E-3</v>
      </c>
      <c r="J658" s="35"/>
    </row>
    <row r="659" spans="1:10">
      <c r="A659" s="33">
        <v>6</v>
      </c>
      <c r="B659" s="33">
        <v>9</v>
      </c>
      <c r="C659" s="33">
        <v>2012</v>
      </c>
      <c r="D659" s="34">
        <v>1680.96</v>
      </c>
      <c r="E659" s="34">
        <v>1652.11</v>
      </c>
      <c r="F659" s="34">
        <v>1682.24</v>
      </c>
      <c r="G659" s="34">
        <v>1652.11</v>
      </c>
      <c r="I659" s="35">
        <v>1.8700000000000001E-2</v>
      </c>
      <c r="J659" s="35"/>
    </row>
    <row r="660" spans="1:10">
      <c r="A660" s="33">
        <v>7</v>
      </c>
      <c r="B660" s="33">
        <v>9</v>
      </c>
      <c r="C660" s="33">
        <v>2012</v>
      </c>
      <c r="D660" s="34">
        <v>1689.54</v>
      </c>
      <c r="E660" s="34">
        <v>1682.38</v>
      </c>
      <c r="F660" s="34">
        <v>1690.62</v>
      </c>
      <c r="G660" s="34">
        <v>1679.28</v>
      </c>
      <c r="I660" s="35">
        <v>5.1000000000000004E-3</v>
      </c>
      <c r="J660" s="35"/>
    </row>
    <row r="661" spans="1:10">
      <c r="A661" s="33">
        <v>10</v>
      </c>
      <c r="B661" s="33">
        <v>9</v>
      </c>
      <c r="C661" s="33">
        <v>2012</v>
      </c>
      <c r="D661" s="34">
        <v>1683.06</v>
      </c>
      <c r="E661" s="34">
        <v>1690.68</v>
      </c>
      <c r="F661" s="34">
        <v>1690.86</v>
      </c>
      <c r="G661" s="34">
        <v>1680.46</v>
      </c>
      <c r="I661" s="35">
        <v>-3.8E-3</v>
      </c>
      <c r="J661" s="35"/>
    </row>
    <row r="662" spans="1:10">
      <c r="A662" s="33">
        <v>11</v>
      </c>
      <c r="B662" s="33">
        <v>9</v>
      </c>
      <c r="C662" s="33">
        <v>2012</v>
      </c>
      <c r="D662" s="34">
        <v>1685.2</v>
      </c>
      <c r="E662" s="34">
        <v>1683.36</v>
      </c>
      <c r="F662" s="34">
        <v>1685.44</v>
      </c>
      <c r="G662" s="34">
        <v>1679.76</v>
      </c>
      <c r="I662" s="35">
        <v>1.2999999999999999E-3</v>
      </c>
      <c r="J662" s="35"/>
    </row>
    <row r="663" spans="1:10">
      <c r="A663" s="33">
        <v>12</v>
      </c>
      <c r="B663" s="33">
        <v>9</v>
      </c>
      <c r="C663" s="33">
        <v>2012</v>
      </c>
      <c r="D663" s="34">
        <v>1683.19</v>
      </c>
      <c r="E663" s="34">
        <v>1684.66</v>
      </c>
      <c r="F663" s="34">
        <v>1684.66</v>
      </c>
      <c r="G663" s="34">
        <v>1676.18</v>
      </c>
      <c r="I663" s="35">
        <v>-1.1999999999999999E-3</v>
      </c>
      <c r="J663" s="35"/>
    </row>
    <row r="664" spans="1:10">
      <c r="A664" s="33">
        <v>13</v>
      </c>
      <c r="B664" s="33">
        <v>9</v>
      </c>
      <c r="C664" s="33">
        <v>2012</v>
      </c>
      <c r="D664" s="34">
        <v>1695.77</v>
      </c>
      <c r="E664" s="34">
        <v>1683.11</v>
      </c>
      <c r="F664" s="34">
        <v>1700.5</v>
      </c>
      <c r="G664" s="34">
        <v>1678.91</v>
      </c>
      <c r="I664" s="35">
        <v>7.4999999999999997E-3</v>
      </c>
      <c r="J664" s="35"/>
    </row>
    <row r="665" spans="1:10">
      <c r="A665" s="33">
        <v>14</v>
      </c>
      <c r="B665" s="33">
        <v>9</v>
      </c>
      <c r="C665" s="33">
        <v>2012</v>
      </c>
      <c r="D665" s="34">
        <v>1708.52</v>
      </c>
      <c r="E665" s="34">
        <v>1697.2</v>
      </c>
      <c r="F665" s="34">
        <v>1720.09</v>
      </c>
      <c r="G665" s="34">
        <v>1697.2</v>
      </c>
      <c r="I665" s="35">
        <v>7.4999999999999997E-3</v>
      </c>
      <c r="J665" s="35"/>
    </row>
    <row r="666" spans="1:10">
      <c r="A666" s="33">
        <v>17</v>
      </c>
      <c r="B666" s="33">
        <v>9</v>
      </c>
      <c r="C666" s="33">
        <v>2012</v>
      </c>
      <c r="D666" s="34">
        <v>1681.37</v>
      </c>
      <c r="E666" s="34">
        <v>1707.23</v>
      </c>
      <c r="F666" s="34">
        <v>1710.58</v>
      </c>
      <c r="G666" s="34">
        <v>1681.37</v>
      </c>
      <c r="I666" s="35">
        <v>-1.5900000000000001E-2</v>
      </c>
      <c r="J666" s="35"/>
    </row>
    <row r="667" spans="1:10">
      <c r="A667" s="33">
        <v>18</v>
      </c>
      <c r="B667" s="33">
        <v>9</v>
      </c>
      <c r="C667" s="33">
        <v>2012</v>
      </c>
      <c r="D667" s="34">
        <v>1688.66</v>
      </c>
      <c r="E667" s="34">
        <v>1680.72</v>
      </c>
      <c r="F667" s="34">
        <v>1695.19</v>
      </c>
      <c r="G667" s="34">
        <v>1680.72</v>
      </c>
      <c r="I667" s="35">
        <v>4.3E-3</v>
      </c>
      <c r="J667" s="35"/>
    </row>
    <row r="668" spans="1:10">
      <c r="A668" s="33">
        <v>19</v>
      </c>
      <c r="B668" s="33">
        <v>9</v>
      </c>
      <c r="C668" s="33">
        <v>2012</v>
      </c>
      <c r="D668" s="34">
        <v>1705.1</v>
      </c>
      <c r="E668" s="34">
        <v>1690.26</v>
      </c>
      <c r="F668" s="34">
        <v>1706.12</v>
      </c>
      <c r="G668" s="34">
        <v>1685.57</v>
      </c>
      <c r="I668" s="35">
        <v>9.7000000000000003E-3</v>
      </c>
      <c r="J668" s="35"/>
    </row>
    <row r="669" spans="1:10">
      <c r="A669" s="33">
        <v>20</v>
      </c>
      <c r="B669" s="33">
        <v>9</v>
      </c>
      <c r="C669" s="33">
        <v>2012</v>
      </c>
      <c r="D669" s="34">
        <v>1703.79</v>
      </c>
      <c r="E669" s="34">
        <v>1705.36</v>
      </c>
      <c r="F669" s="34">
        <v>1708.07</v>
      </c>
      <c r="G669" s="34">
        <v>1696.15</v>
      </c>
      <c r="I669" s="35">
        <v>-8.0000000000000004E-4</v>
      </c>
      <c r="J669" s="35"/>
    </row>
    <row r="670" spans="1:10">
      <c r="A670" s="33">
        <v>21</v>
      </c>
      <c r="B670" s="33">
        <v>9</v>
      </c>
      <c r="C670" s="33">
        <v>2012</v>
      </c>
      <c r="D670" s="34">
        <v>1709.38</v>
      </c>
      <c r="E670" s="34">
        <v>1703.87</v>
      </c>
      <c r="F670" s="34">
        <v>1709.38</v>
      </c>
      <c r="G670" s="34">
        <v>1702.64</v>
      </c>
      <c r="I670" s="35">
        <v>3.3E-3</v>
      </c>
      <c r="J670" s="35"/>
    </row>
    <row r="671" spans="1:10">
      <c r="A671" s="33">
        <v>24</v>
      </c>
      <c r="B671" s="33">
        <v>9</v>
      </c>
      <c r="C671" s="33">
        <v>2012</v>
      </c>
      <c r="D671" s="34">
        <v>1696.13</v>
      </c>
      <c r="E671" s="34">
        <v>1709.26</v>
      </c>
      <c r="F671" s="34">
        <v>1709.26</v>
      </c>
      <c r="G671" s="34">
        <v>1694.96</v>
      </c>
      <c r="I671" s="35">
        <v>-7.7999999999999996E-3</v>
      </c>
      <c r="J671" s="35"/>
    </row>
    <row r="672" spans="1:10">
      <c r="A672" s="33">
        <v>25</v>
      </c>
      <c r="B672" s="33">
        <v>9</v>
      </c>
      <c r="C672" s="33">
        <v>2012</v>
      </c>
      <c r="D672" s="34">
        <v>1686.1</v>
      </c>
      <c r="E672" s="34">
        <v>1696.03</v>
      </c>
      <c r="F672" s="34">
        <v>1700.07</v>
      </c>
      <c r="G672" s="34">
        <v>1684.48</v>
      </c>
      <c r="I672" s="35">
        <v>-5.8999999999999999E-3</v>
      </c>
      <c r="J672" s="35"/>
    </row>
    <row r="673" spans="1:10">
      <c r="A673" s="33">
        <v>26</v>
      </c>
      <c r="B673" s="33">
        <v>9</v>
      </c>
      <c r="C673" s="33">
        <v>2012</v>
      </c>
      <c r="D673" s="34">
        <v>1683.52</v>
      </c>
      <c r="E673" s="34">
        <v>1684.67</v>
      </c>
      <c r="F673" s="34">
        <v>1687.79</v>
      </c>
      <c r="G673" s="34">
        <v>1670.88</v>
      </c>
      <c r="I673" s="35">
        <v>-1.5E-3</v>
      </c>
      <c r="J673" s="35"/>
    </row>
    <row r="674" spans="1:10">
      <c r="A674" s="33">
        <v>27</v>
      </c>
      <c r="B674" s="33">
        <v>9</v>
      </c>
      <c r="C674" s="33">
        <v>2012</v>
      </c>
      <c r="D674" s="34">
        <v>1695.75</v>
      </c>
      <c r="E674" s="34">
        <v>1685.16</v>
      </c>
      <c r="F674" s="34">
        <v>1698.2</v>
      </c>
      <c r="G674" s="34">
        <v>1684.93</v>
      </c>
      <c r="I674" s="35">
        <v>7.3000000000000001E-3</v>
      </c>
      <c r="J674" s="35"/>
    </row>
    <row r="675" spans="1:10">
      <c r="A675" s="33">
        <v>28</v>
      </c>
      <c r="B675" s="33">
        <v>9</v>
      </c>
      <c r="C675" s="33">
        <v>2012</v>
      </c>
      <c r="D675" s="34">
        <v>1681.08</v>
      </c>
      <c r="E675" s="34">
        <v>1695.79</v>
      </c>
      <c r="F675" s="34">
        <v>1697.01</v>
      </c>
      <c r="G675" s="34">
        <v>1681.08</v>
      </c>
      <c r="I675" s="35">
        <v>-8.6999999999999994E-3</v>
      </c>
      <c r="J675" s="35"/>
    </row>
    <row r="676" spans="1:10">
      <c r="A676" s="33">
        <v>1</v>
      </c>
      <c r="B676" s="33">
        <v>10</v>
      </c>
      <c r="C676" s="33">
        <v>2012</v>
      </c>
      <c r="D676" s="34">
        <v>1683.4</v>
      </c>
      <c r="E676" s="34">
        <v>1682.43</v>
      </c>
      <c r="F676" s="34">
        <v>1691.68</v>
      </c>
      <c r="G676" s="34">
        <v>1677.72</v>
      </c>
      <c r="I676" s="35">
        <v>1.4E-3</v>
      </c>
      <c r="J676" s="35"/>
    </row>
    <row r="677" spans="1:10">
      <c r="A677" s="33">
        <v>2</v>
      </c>
      <c r="B677" s="33">
        <v>10</v>
      </c>
      <c r="C677" s="33">
        <v>2012</v>
      </c>
      <c r="D677" s="34">
        <v>1695.46</v>
      </c>
      <c r="E677" s="34">
        <v>1684.49</v>
      </c>
      <c r="F677" s="34">
        <v>1695.46</v>
      </c>
      <c r="G677" s="34">
        <v>1683.08</v>
      </c>
      <c r="I677" s="35">
        <v>7.1999999999999998E-3</v>
      </c>
      <c r="J677" s="35"/>
    </row>
    <row r="678" spans="1:10">
      <c r="A678" s="33">
        <v>3</v>
      </c>
      <c r="B678" s="33">
        <v>10</v>
      </c>
      <c r="C678" s="33">
        <v>2012</v>
      </c>
      <c r="D678" s="34">
        <v>1692.75</v>
      </c>
      <c r="E678" s="34">
        <v>1693.67</v>
      </c>
      <c r="F678" s="34">
        <v>1695.75</v>
      </c>
      <c r="G678" s="34">
        <v>1686.54</v>
      </c>
      <c r="I678" s="35">
        <v>-1.6000000000000001E-3</v>
      </c>
      <c r="J678" s="35"/>
    </row>
    <row r="679" spans="1:10">
      <c r="A679" s="33">
        <v>4</v>
      </c>
      <c r="B679" s="33">
        <v>10</v>
      </c>
      <c r="C679" s="33">
        <v>2012</v>
      </c>
      <c r="D679" s="34">
        <v>1703.7</v>
      </c>
      <c r="E679" s="34">
        <v>1692.82</v>
      </c>
      <c r="F679" s="34">
        <v>1706.25</v>
      </c>
      <c r="G679" s="34">
        <v>1691.98</v>
      </c>
      <c r="I679" s="35">
        <v>6.4999999999999997E-3</v>
      </c>
      <c r="J679" s="35"/>
    </row>
    <row r="680" spans="1:10">
      <c r="A680" s="33">
        <v>5</v>
      </c>
      <c r="B680" s="33">
        <v>10</v>
      </c>
      <c r="C680" s="33">
        <v>2012</v>
      </c>
      <c r="D680" s="34">
        <v>1704.62</v>
      </c>
      <c r="E680" s="34">
        <v>1703.88</v>
      </c>
      <c r="F680" s="34">
        <v>1713.12</v>
      </c>
      <c r="G680" s="34">
        <v>1700.71</v>
      </c>
      <c r="I680" s="35">
        <v>5.0000000000000001E-4</v>
      </c>
      <c r="J680" s="35"/>
    </row>
    <row r="681" spans="1:10">
      <c r="A681" s="33">
        <v>8</v>
      </c>
      <c r="B681" s="33">
        <v>10</v>
      </c>
      <c r="C681" s="33">
        <v>2012</v>
      </c>
      <c r="D681" s="34">
        <v>1702.03</v>
      </c>
      <c r="E681" s="34">
        <v>1704.67</v>
      </c>
      <c r="F681" s="34">
        <v>1704.67</v>
      </c>
      <c r="G681" s="34">
        <v>1698.39</v>
      </c>
      <c r="I681" s="35">
        <v>-1.5E-3</v>
      </c>
      <c r="J681" s="35"/>
    </row>
    <row r="682" spans="1:10">
      <c r="A682" s="33">
        <v>9</v>
      </c>
      <c r="B682" s="33">
        <v>10</v>
      </c>
      <c r="C682" s="33">
        <v>2012</v>
      </c>
      <c r="D682" s="34">
        <v>1695.89</v>
      </c>
      <c r="E682" s="34">
        <v>1701.24</v>
      </c>
      <c r="F682" s="34">
        <v>1704.45</v>
      </c>
      <c r="G682" s="34">
        <v>1695.89</v>
      </c>
      <c r="I682" s="35">
        <v>-3.5999999999999999E-3</v>
      </c>
      <c r="J682" s="35"/>
    </row>
    <row r="683" spans="1:10">
      <c r="A683" s="33">
        <v>10</v>
      </c>
      <c r="B683" s="33">
        <v>10</v>
      </c>
      <c r="C683" s="33">
        <v>2012</v>
      </c>
      <c r="D683" s="34">
        <v>1698.16</v>
      </c>
      <c r="E683" s="34">
        <v>1695.51</v>
      </c>
      <c r="F683" s="34">
        <v>1702.87</v>
      </c>
      <c r="G683" s="34">
        <v>1694.05</v>
      </c>
      <c r="I683" s="35">
        <v>1.2999999999999999E-3</v>
      </c>
      <c r="J683" s="35"/>
    </row>
    <row r="684" spans="1:10">
      <c r="A684" s="33">
        <v>11</v>
      </c>
      <c r="B684" s="33">
        <v>10</v>
      </c>
      <c r="C684" s="33">
        <v>2012</v>
      </c>
      <c r="D684" s="34">
        <v>1700.28</v>
      </c>
      <c r="E684" s="34">
        <v>1699.13</v>
      </c>
      <c r="F684" s="34">
        <v>1705.73</v>
      </c>
      <c r="G684" s="34">
        <v>1697.99</v>
      </c>
      <c r="I684" s="35">
        <v>1.1999999999999999E-3</v>
      </c>
      <c r="J684" s="35"/>
    </row>
    <row r="685" spans="1:10">
      <c r="A685" s="33">
        <v>12</v>
      </c>
      <c r="B685" s="33">
        <v>10</v>
      </c>
      <c r="C685" s="33">
        <v>2012</v>
      </c>
      <c r="D685" s="34">
        <v>1706.5</v>
      </c>
      <c r="E685" s="34">
        <v>1701</v>
      </c>
      <c r="F685" s="34">
        <v>1706.92</v>
      </c>
      <c r="G685" s="34">
        <v>1699.37</v>
      </c>
      <c r="I685" s="35">
        <v>3.7000000000000002E-3</v>
      </c>
      <c r="J685" s="35"/>
    </row>
    <row r="686" spans="1:10">
      <c r="A686" s="33">
        <v>16</v>
      </c>
      <c r="B686" s="33">
        <v>10</v>
      </c>
      <c r="C686" s="33">
        <v>2012</v>
      </c>
      <c r="D686" s="34">
        <v>1721.62</v>
      </c>
      <c r="E686" s="34">
        <v>1712.16</v>
      </c>
      <c r="F686" s="34">
        <v>1731.33</v>
      </c>
      <c r="G686" s="34">
        <v>1709.27</v>
      </c>
      <c r="I686" s="35">
        <v>8.8999999999999999E-3</v>
      </c>
      <c r="J686" s="35"/>
    </row>
    <row r="687" spans="1:10">
      <c r="A687" s="33">
        <v>17</v>
      </c>
      <c r="B687" s="33">
        <v>10</v>
      </c>
      <c r="C687" s="33">
        <v>2012</v>
      </c>
      <c r="D687" s="34">
        <v>1753.63</v>
      </c>
      <c r="E687" s="34">
        <v>1722.16</v>
      </c>
      <c r="F687" s="34">
        <v>1753.63</v>
      </c>
      <c r="G687" s="34">
        <v>1721.87</v>
      </c>
      <c r="I687" s="35">
        <v>1.8599999999999998E-2</v>
      </c>
      <c r="J687" s="35"/>
    </row>
    <row r="688" spans="1:10">
      <c r="A688" s="33">
        <v>18</v>
      </c>
      <c r="B688" s="33">
        <v>10</v>
      </c>
      <c r="C688" s="33">
        <v>2012</v>
      </c>
      <c r="D688" s="34">
        <v>1775.3</v>
      </c>
      <c r="E688" s="34">
        <v>1753.48</v>
      </c>
      <c r="F688" s="34">
        <v>1775.53</v>
      </c>
      <c r="G688" s="34">
        <v>1749.35</v>
      </c>
      <c r="I688" s="35">
        <v>1.24E-2</v>
      </c>
      <c r="J688" s="35"/>
    </row>
    <row r="689" spans="1:10">
      <c r="A689" s="33">
        <v>19</v>
      </c>
      <c r="B689" s="33">
        <v>10</v>
      </c>
      <c r="C689" s="33">
        <v>2012</v>
      </c>
      <c r="D689" s="34">
        <v>1780.11</v>
      </c>
      <c r="E689" s="34">
        <v>1774.01</v>
      </c>
      <c r="F689" s="34">
        <v>1783.3</v>
      </c>
      <c r="G689" s="34">
        <v>1764.74</v>
      </c>
      <c r="I689" s="35">
        <v>2.7000000000000001E-3</v>
      </c>
      <c r="J689" s="35"/>
    </row>
    <row r="690" spans="1:10">
      <c r="A690" s="33">
        <v>22</v>
      </c>
      <c r="B690" s="33">
        <v>10</v>
      </c>
      <c r="C690" s="33">
        <v>2012</v>
      </c>
      <c r="D690" s="34">
        <v>1795.74</v>
      </c>
      <c r="E690" s="34">
        <v>1780.7</v>
      </c>
      <c r="F690" s="34">
        <v>1798.26</v>
      </c>
      <c r="G690" s="34">
        <v>1777.36</v>
      </c>
      <c r="I690" s="35">
        <v>8.8000000000000005E-3</v>
      </c>
      <c r="J690" s="35"/>
    </row>
    <row r="691" spans="1:10">
      <c r="A691" s="33">
        <v>23</v>
      </c>
      <c r="B691" s="33">
        <v>10</v>
      </c>
      <c r="C691" s="33">
        <v>2012</v>
      </c>
      <c r="D691" s="34">
        <v>1790.49</v>
      </c>
      <c r="E691" s="34">
        <v>1795.73</v>
      </c>
      <c r="F691" s="34">
        <v>1795.73</v>
      </c>
      <c r="G691" s="34">
        <v>1773.02</v>
      </c>
      <c r="I691" s="35">
        <v>-2.8999999999999998E-3</v>
      </c>
      <c r="J691" s="35"/>
    </row>
    <row r="692" spans="1:10">
      <c r="A692" s="33">
        <v>24</v>
      </c>
      <c r="B692" s="33">
        <v>10</v>
      </c>
      <c r="C692" s="33">
        <v>2012</v>
      </c>
      <c r="D692" s="34">
        <v>1795.58</v>
      </c>
      <c r="E692" s="34">
        <v>1790.74</v>
      </c>
      <c r="F692" s="34">
        <v>1804.07</v>
      </c>
      <c r="G692" s="34">
        <v>1790.74</v>
      </c>
      <c r="I692" s="35">
        <v>2.8E-3</v>
      </c>
      <c r="J692" s="35"/>
    </row>
    <row r="693" spans="1:10">
      <c r="A693" s="33">
        <v>25</v>
      </c>
      <c r="B693" s="33">
        <v>10</v>
      </c>
      <c r="C693" s="33">
        <v>2012</v>
      </c>
      <c r="D693" s="34">
        <v>1832.14</v>
      </c>
      <c r="E693" s="34">
        <v>1795.93</v>
      </c>
      <c r="F693" s="34">
        <v>1832.14</v>
      </c>
      <c r="G693" s="34">
        <v>1795.93</v>
      </c>
      <c r="I693" s="35">
        <v>2.0400000000000001E-2</v>
      </c>
      <c r="J693" s="35"/>
    </row>
    <row r="694" spans="1:10">
      <c r="A694" s="33">
        <v>26</v>
      </c>
      <c r="B694" s="33">
        <v>10</v>
      </c>
      <c r="C694" s="33">
        <v>2012</v>
      </c>
      <c r="D694" s="34">
        <v>1830.06</v>
      </c>
      <c r="E694" s="34">
        <v>1833.15</v>
      </c>
      <c r="F694" s="34">
        <v>1846.34</v>
      </c>
      <c r="G694" s="34">
        <v>1824.98</v>
      </c>
      <c r="I694" s="35">
        <v>-1.1000000000000001E-3</v>
      </c>
      <c r="J694" s="35"/>
    </row>
    <row r="695" spans="1:10">
      <c r="A695" s="33">
        <v>29</v>
      </c>
      <c r="B695" s="33">
        <v>10</v>
      </c>
      <c r="C695" s="33">
        <v>2012</v>
      </c>
      <c r="D695" s="34">
        <v>1835.82</v>
      </c>
      <c r="E695" s="34">
        <v>1830.97</v>
      </c>
      <c r="F695" s="34">
        <v>1835.82</v>
      </c>
      <c r="G695" s="34">
        <v>1820.43</v>
      </c>
      <c r="I695" s="35">
        <v>3.0999999999999999E-3</v>
      </c>
      <c r="J695" s="35"/>
    </row>
    <row r="696" spans="1:10">
      <c r="A696" s="33">
        <v>30</v>
      </c>
      <c r="B696" s="33">
        <v>10</v>
      </c>
      <c r="C696" s="33">
        <v>2012</v>
      </c>
      <c r="D696" s="34">
        <v>1813.4</v>
      </c>
      <c r="E696" s="34">
        <v>1831.98</v>
      </c>
      <c r="F696" s="34">
        <v>1831.98</v>
      </c>
      <c r="G696" s="34">
        <v>1813.4</v>
      </c>
      <c r="I696" s="35">
        <v>-1.2200000000000001E-2</v>
      </c>
      <c r="J696" s="35"/>
    </row>
    <row r="697" spans="1:10">
      <c r="A697" s="33">
        <v>31</v>
      </c>
      <c r="B697" s="33">
        <v>10</v>
      </c>
      <c r="C697" s="33">
        <v>2012</v>
      </c>
      <c r="D697" s="34">
        <v>1809.93</v>
      </c>
      <c r="E697" s="34">
        <v>1813.72</v>
      </c>
      <c r="F697" s="34">
        <v>1824.55</v>
      </c>
      <c r="G697" s="34">
        <v>1803.18</v>
      </c>
      <c r="I697" s="35">
        <v>-1.9E-3</v>
      </c>
      <c r="J697" s="35"/>
    </row>
    <row r="698" spans="1:10">
      <c r="A698" s="33">
        <v>1</v>
      </c>
      <c r="B698" s="33">
        <v>11</v>
      </c>
      <c r="C698" s="33">
        <v>2012</v>
      </c>
      <c r="D698" s="34">
        <v>1771.46</v>
      </c>
      <c r="E698" s="34">
        <v>1808.89</v>
      </c>
      <c r="F698" s="34">
        <v>1810.49</v>
      </c>
      <c r="G698" s="34">
        <v>1766.96</v>
      </c>
      <c r="I698" s="35">
        <v>-2.1299999999999999E-2</v>
      </c>
      <c r="J698" s="35"/>
    </row>
    <row r="699" spans="1:10">
      <c r="A699" s="33">
        <v>2</v>
      </c>
      <c r="B699" s="33">
        <v>11</v>
      </c>
      <c r="C699" s="33">
        <v>2012</v>
      </c>
      <c r="D699" s="34">
        <v>1754.39</v>
      </c>
      <c r="E699" s="34">
        <v>1767.1</v>
      </c>
      <c r="F699" s="34">
        <v>1767.1</v>
      </c>
      <c r="G699" s="34">
        <v>1742.38</v>
      </c>
      <c r="I699" s="35">
        <v>-9.5999999999999992E-3</v>
      </c>
      <c r="J699" s="35"/>
    </row>
    <row r="700" spans="1:10">
      <c r="A700" s="33">
        <v>6</v>
      </c>
      <c r="B700" s="33">
        <v>11</v>
      </c>
      <c r="C700" s="33">
        <v>2012</v>
      </c>
      <c r="D700" s="34">
        <v>1742.77</v>
      </c>
      <c r="E700" s="34">
        <v>1755.91</v>
      </c>
      <c r="F700" s="34">
        <v>1757.94</v>
      </c>
      <c r="G700" s="34">
        <v>1728.21</v>
      </c>
      <c r="I700" s="35">
        <v>-6.6E-3</v>
      </c>
      <c r="J700" s="35"/>
    </row>
    <row r="701" spans="1:10">
      <c r="A701" s="33">
        <v>7</v>
      </c>
      <c r="B701" s="33">
        <v>11</v>
      </c>
      <c r="C701" s="33">
        <v>2012</v>
      </c>
      <c r="D701" s="34">
        <v>1700.88</v>
      </c>
      <c r="E701" s="34">
        <v>1741.15</v>
      </c>
      <c r="F701" s="34">
        <v>1741.15</v>
      </c>
      <c r="G701" s="34">
        <v>1699.09</v>
      </c>
      <c r="I701" s="35">
        <v>-2.4E-2</v>
      </c>
      <c r="J701" s="35"/>
    </row>
    <row r="702" spans="1:10">
      <c r="A702" s="33">
        <v>8</v>
      </c>
      <c r="B702" s="33">
        <v>11</v>
      </c>
      <c r="C702" s="33">
        <v>2012</v>
      </c>
      <c r="D702" s="34">
        <v>1745.4</v>
      </c>
      <c r="E702" s="34">
        <v>1699.69</v>
      </c>
      <c r="F702" s="34">
        <v>1751.51</v>
      </c>
      <c r="G702" s="34">
        <v>1688.17</v>
      </c>
      <c r="I702" s="35">
        <v>2.6200000000000001E-2</v>
      </c>
      <c r="J702" s="35"/>
    </row>
    <row r="703" spans="1:10">
      <c r="A703" s="33">
        <v>9</v>
      </c>
      <c r="B703" s="33">
        <v>11</v>
      </c>
      <c r="C703" s="33">
        <v>2012</v>
      </c>
      <c r="D703" s="34">
        <v>1749.79</v>
      </c>
      <c r="E703" s="34">
        <v>1744.91</v>
      </c>
      <c r="F703" s="34">
        <v>1749.79</v>
      </c>
      <c r="G703" s="34">
        <v>1735.56</v>
      </c>
      <c r="I703" s="35">
        <v>2.5000000000000001E-3</v>
      </c>
      <c r="J703" s="35"/>
    </row>
    <row r="704" spans="1:10">
      <c r="A704" s="33">
        <v>13</v>
      </c>
      <c r="B704" s="33">
        <v>11</v>
      </c>
      <c r="C704" s="33">
        <v>2012</v>
      </c>
      <c r="D704" s="34">
        <v>1743.09</v>
      </c>
      <c r="E704" s="34">
        <v>1747.27</v>
      </c>
      <c r="F704" s="34">
        <v>1749.83</v>
      </c>
      <c r="G704" s="34">
        <v>1732.19</v>
      </c>
      <c r="I704" s="35">
        <v>-3.8E-3</v>
      </c>
      <c r="J704" s="35"/>
    </row>
    <row r="705" spans="1:10">
      <c r="A705" s="33">
        <v>14</v>
      </c>
      <c r="B705" s="33">
        <v>11</v>
      </c>
      <c r="C705" s="33">
        <v>2012</v>
      </c>
      <c r="D705" s="34">
        <v>1730.7</v>
      </c>
      <c r="E705" s="34">
        <v>1742.23</v>
      </c>
      <c r="F705" s="34">
        <v>1743.51</v>
      </c>
      <c r="G705" s="34">
        <v>1728.16</v>
      </c>
      <c r="I705" s="35">
        <v>-7.1000000000000004E-3</v>
      </c>
      <c r="J705" s="35"/>
    </row>
    <row r="706" spans="1:10">
      <c r="A706" s="33">
        <v>15</v>
      </c>
      <c r="B706" s="33">
        <v>11</v>
      </c>
      <c r="C706" s="33">
        <v>2012</v>
      </c>
      <c r="D706" s="34">
        <v>1741.54</v>
      </c>
      <c r="E706" s="34">
        <v>1730.64</v>
      </c>
      <c r="F706" s="34">
        <v>1741.54</v>
      </c>
      <c r="G706" s="34">
        <v>1729.58</v>
      </c>
      <c r="I706" s="35">
        <v>6.3E-3</v>
      </c>
      <c r="J706" s="35"/>
    </row>
    <row r="707" spans="1:10">
      <c r="A707" s="33">
        <v>16</v>
      </c>
      <c r="B707" s="33">
        <v>11</v>
      </c>
      <c r="C707" s="33">
        <v>2012</v>
      </c>
      <c r="D707" s="34">
        <v>1739.37</v>
      </c>
      <c r="E707" s="34">
        <v>1740.9</v>
      </c>
      <c r="F707" s="34">
        <v>1744.3</v>
      </c>
      <c r="G707" s="34">
        <v>1734.93</v>
      </c>
      <c r="I707" s="35">
        <v>-1.1999999999999999E-3</v>
      </c>
      <c r="J707" s="35"/>
    </row>
    <row r="708" spans="1:10">
      <c r="A708" s="33">
        <v>19</v>
      </c>
      <c r="B708" s="33">
        <v>11</v>
      </c>
      <c r="C708" s="33">
        <v>2012</v>
      </c>
      <c r="D708" s="34">
        <v>1743.83</v>
      </c>
      <c r="E708" s="34">
        <v>1740.65</v>
      </c>
      <c r="F708" s="34">
        <v>1750.52</v>
      </c>
      <c r="G708" s="34">
        <v>1740.65</v>
      </c>
      <c r="I708" s="35">
        <v>2.5999999999999999E-3</v>
      </c>
      <c r="J708" s="35"/>
    </row>
    <row r="709" spans="1:10">
      <c r="A709" s="33">
        <v>20</v>
      </c>
      <c r="B709" s="33">
        <v>11</v>
      </c>
      <c r="C709" s="33">
        <v>2012</v>
      </c>
      <c r="D709" s="34">
        <v>1743.33</v>
      </c>
      <c r="E709" s="34">
        <v>1745.34</v>
      </c>
      <c r="F709" s="34">
        <v>1755.08</v>
      </c>
      <c r="G709" s="34">
        <v>1740.45</v>
      </c>
      <c r="I709" s="35">
        <v>-2.9999999999999997E-4</v>
      </c>
      <c r="J709" s="35"/>
    </row>
    <row r="710" spans="1:10">
      <c r="A710" s="33">
        <v>21</v>
      </c>
      <c r="B710" s="33">
        <v>11</v>
      </c>
      <c r="C710" s="33">
        <v>2012</v>
      </c>
      <c r="D710" s="34">
        <v>1748.26</v>
      </c>
      <c r="E710" s="34">
        <v>1742.25</v>
      </c>
      <c r="F710" s="34">
        <v>1751.16</v>
      </c>
      <c r="G710" s="34">
        <v>1741.31</v>
      </c>
      <c r="I710" s="35">
        <v>2.8E-3</v>
      </c>
      <c r="J710" s="35"/>
    </row>
    <row r="711" spans="1:10">
      <c r="A711" s="33">
        <v>22</v>
      </c>
      <c r="B711" s="33">
        <v>11</v>
      </c>
      <c r="C711" s="33">
        <v>2012</v>
      </c>
      <c r="D711" s="34">
        <v>1746</v>
      </c>
      <c r="E711" s="34">
        <v>1746.98</v>
      </c>
      <c r="F711" s="34">
        <v>1749.79</v>
      </c>
      <c r="G711" s="34">
        <v>1738.75</v>
      </c>
      <c r="I711" s="35">
        <v>-1.2999999999999999E-3</v>
      </c>
      <c r="J711" s="35"/>
    </row>
    <row r="712" spans="1:10">
      <c r="A712" s="33">
        <v>23</v>
      </c>
      <c r="B712" s="33">
        <v>11</v>
      </c>
      <c r="C712" s="33">
        <v>2012</v>
      </c>
      <c r="D712" s="34">
        <v>1746.28</v>
      </c>
      <c r="E712" s="34">
        <v>1745.95</v>
      </c>
      <c r="F712" s="34">
        <v>1747.34</v>
      </c>
      <c r="G712" s="34">
        <v>1745.95</v>
      </c>
      <c r="I712" s="35">
        <v>2.0000000000000001E-4</v>
      </c>
      <c r="J712" s="35"/>
    </row>
    <row r="713" spans="1:10">
      <c r="A713" s="33">
        <v>26</v>
      </c>
      <c r="B713" s="33">
        <v>11</v>
      </c>
      <c r="C713" s="33">
        <v>2012</v>
      </c>
      <c r="D713" s="34">
        <v>1735.06</v>
      </c>
      <c r="E713" s="34">
        <v>1743.28</v>
      </c>
      <c r="F713" s="34">
        <v>1746.89</v>
      </c>
      <c r="G713" s="34">
        <v>1722.72</v>
      </c>
      <c r="I713" s="35">
        <v>-6.4000000000000003E-3</v>
      </c>
      <c r="J713" s="35"/>
    </row>
    <row r="714" spans="1:10">
      <c r="A714" s="33">
        <v>27</v>
      </c>
      <c r="B714" s="33">
        <v>11</v>
      </c>
      <c r="C714" s="33">
        <v>2012</v>
      </c>
      <c r="D714" s="34">
        <v>1733.01</v>
      </c>
      <c r="E714" s="34">
        <v>1735.72</v>
      </c>
      <c r="F714" s="34">
        <v>1741.47</v>
      </c>
      <c r="G714" s="34">
        <v>1730.37</v>
      </c>
      <c r="I714" s="35">
        <v>-1.1999999999999999E-3</v>
      </c>
      <c r="J714" s="35"/>
    </row>
    <row r="715" spans="1:10">
      <c r="A715" s="33">
        <v>28</v>
      </c>
      <c r="B715" s="33">
        <v>11</v>
      </c>
      <c r="C715" s="33">
        <v>2012</v>
      </c>
      <c r="D715" s="34">
        <v>1738.19</v>
      </c>
      <c r="E715" s="34">
        <v>1732.74</v>
      </c>
      <c r="F715" s="34">
        <v>1738.54</v>
      </c>
      <c r="G715" s="34">
        <v>1724.87</v>
      </c>
      <c r="I715" s="35">
        <v>3.0000000000000001E-3</v>
      </c>
      <c r="J715" s="35"/>
    </row>
    <row r="716" spans="1:10">
      <c r="A716" s="33">
        <v>29</v>
      </c>
      <c r="B716" s="33">
        <v>11</v>
      </c>
      <c r="C716" s="33">
        <v>2012</v>
      </c>
      <c r="D716" s="34">
        <v>1747.27</v>
      </c>
      <c r="E716" s="34">
        <v>1740.02</v>
      </c>
      <c r="F716" s="34">
        <v>1747.27</v>
      </c>
      <c r="G716" s="34">
        <v>1739.04</v>
      </c>
      <c r="I716" s="35">
        <v>5.1999999999999998E-3</v>
      </c>
      <c r="J716" s="35"/>
    </row>
    <row r="717" spans="1:10">
      <c r="A717" s="33">
        <v>30</v>
      </c>
      <c r="B717" s="33">
        <v>11</v>
      </c>
      <c r="C717" s="33">
        <v>2012</v>
      </c>
      <c r="D717" s="34">
        <v>1759.53</v>
      </c>
      <c r="E717" s="34">
        <v>1747.45</v>
      </c>
      <c r="F717" s="34">
        <v>1760.33</v>
      </c>
      <c r="G717" s="34">
        <v>1745.65</v>
      </c>
      <c r="I717" s="35">
        <v>7.0000000000000001E-3</v>
      </c>
      <c r="J717" s="35"/>
    </row>
    <row r="718" spans="1:10">
      <c r="A718" s="33">
        <v>3</v>
      </c>
      <c r="B718" s="33">
        <v>12</v>
      </c>
      <c r="C718" s="33">
        <v>2012</v>
      </c>
      <c r="D718" s="34">
        <v>1767.42</v>
      </c>
      <c r="E718" s="34">
        <v>1759.92</v>
      </c>
      <c r="F718" s="34">
        <v>1767.42</v>
      </c>
      <c r="G718" s="34">
        <v>1756.81</v>
      </c>
      <c r="I718" s="35">
        <v>4.4999999999999997E-3</v>
      </c>
      <c r="J718" s="35"/>
    </row>
    <row r="719" spans="1:10">
      <c r="A719" s="33">
        <v>4</v>
      </c>
      <c r="B719" s="33">
        <v>12</v>
      </c>
      <c r="C719" s="33">
        <v>2012</v>
      </c>
      <c r="D719" s="34">
        <v>1773.75</v>
      </c>
      <c r="E719" s="34">
        <v>1767.26</v>
      </c>
      <c r="F719" s="34">
        <v>1780.97</v>
      </c>
      <c r="G719" s="34">
        <v>1764.73</v>
      </c>
      <c r="I719" s="35">
        <v>3.5999999999999999E-3</v>
      </c>
      <c r="J719" s="35"/>
    </row>
    <row r="720" spans="1:10">
      <c r="A720" s="33">
        <v>5</v>
      </c>
      <c r="B720" s="33">
        <v>12</v>
      </c>
      <c r="C720" s="33">
        <v>2012</v>
      </c>
      <c r="D720" s="34">
        <v>1792.97</v>
      </c>
      <c r="E720" s="34">
        <v>1773.75</v>
      </c>
      <c r="F720" s="34">
        <v>1797.3</v>
      </c>
      <c r="G720" s="34">
        <v>1772.95</v>
      </c>
      <c r="I720" s="35">
        <v>1.0800000000000001E-2</v>
      </c>
      <c r="J720" s="35"/>
    </row>
    <row r="721" spans="1:10">
      <c r="A721" s="33">
        <v>6</v>
      </c>
      <c r="B721" s="33">
        <v>12</v>
      </c>
      <c r="C721" s="33">
        <v>2012</v>
      </c>
      <c r="D721" s="34">
        <v>1796.93</v>
      </c>
      <c r="E721" s="34">
        <v>1793.61</v>
      </c>
      <c r="F721" s="34">
        <v>1802.59</v>
      </c>
      <c r="G721" s="34">
        <v>1792.76</v>
      </c>
      <c r="I721" s="35">
        <v>2.2000000000000001E-3</v>
      </c>
      <c r="J721" s="35"/>
    </row>
    <row r="722" spans="1:10">
      <c r="A722" s="33">
        <v>7</v>
      </c>
      <c r="B722" s="33">
        <v>12</v>
      </c>
      <c r="C722" s="33">
        <v>2012</v>
      </c>
      <c r="D722" s="34">
        <v>1800.19</v>
      </c>
      <c r="E722" s="34">
        <v>1794.62</v>
      </c>
      <c r="F722" s="34">
        <v>1800.19</v>
      </c>
      <c r="G722" s="34">
        <v>1792.62</v>
      </c>
      <c r="I722" s="35">
        <v>1.8E-3</v>
      </c>
      <c r="J722" s="35"/>
    </row>
    <row r="723" spans="1:10">
      <c r="A723" s="33">
        <v>10</v>
      </c>
      <c r="B723" s="33">
        <v>12</v>
      </c>
      <c r="C723" s="33">
        <v>2012</v>
      </c>
      <c r="D723" s="34">
        <v>1803.63</v>
      </c>
      <c r="E723" s="34">
        <v>1798.66</v>
      </c>
      <c r="F723" s="34">
        <v>1803.63</v>
      </c>
      <c r="G723" s="34">
        <v>1794.89</v>
      </c>
      <c r="I723" s="35">
        <v>1.9E-3</v>
      </c>
      <c r="J723" s="35"/>
    </row>
    <row r="724" spans="1:10">
      <c r="A724" s="33">
        <v>11</v>
      </c>
      <c r="B724" s="33">
        <v>12</v>
      </c>
      <c r="C724" s="33">
        <v>2012</v>
      </c>
      <c r="D724" s="34">
        <v>1814.31</v>
      </c>
      <c r="E724" s="34">
        <v>1802.99</v>
      </c>
      <c r="F724" s="34">
        <v>1814.31</v>
      </c>
      <c r="G724" s="34">
        <v>1801.2</v>
      </c>
      <c r="I724" s="35">
        <v>5.8999999999999999E-3</v>
      </c>
      <c r="J724" s="35"/>
    </row>
    <row r="725" spans="1:10">
      <c r="A725" s="33">
        <v>12</v>
      </c>
      <c r="B725" s="33">
        <v>12</v>
      </c>
      <c r="C725" s="33">
        <v>2012</v>
      </c>
      <c r="D725" s="34">
        <v>1818.73</v>
      </c>
      <c r="E725" s="34">
        <v>1814.75</v>
      </c>
      <c r="F725" s="34">
        <v>1824.1</v>
      </c>
      <c r="G725" s="34">
        <v>1812.67</v>
      </c>
      <c r="I725" s="35">
        <v>2.3999999999999998E-3</v>
      </c>
      <c r="J725" s="35"/>
    </row>
    <row r="726" spans="1:10">
      <c r="A726" s="33">
        <v>13</v>
      </c>
      <c r="B726" s="33">
        <v>12</v>
      </c>
      <c r="C726" s="33">
        <v>2012</v>
      </c>
      <c r="D726" s="34">
        <v>1812.26</v>
      </c>
      <c r="E726" s="34">
        <v>1818.46</v>
      </c>
      <c r="F726" s="34">
        <v>1819.61</v>
      </c>
      <c r="G726" s="34">
        <v>1808.46</v>
      </c>
      <c r="I726" s="35">
        <v>-3.5999999999999999E-3</v>
      </c>
      <c r="J726" s="35"/>
    </row>
    <row r="727" spans="1:10">
      <c r="A727" s="33">
        <v>14</v>
      </c>
      <c r="B727" s="33">
        <v>12</v>
      </c>
      <c r="C727" s="33">
        <v>2012</v>
      </c>
      <c r="D727" s="34">
        <v>1806.78</v>
      </c>
      <c r="E727" s="34">
        <v>1812.9</v>
      </c>
      <c r="F727" s="34">
        <v>1813.27</v>
      </c>
      <c r="G727" s="34">
        <v>1801.03</v>
      </c>
      <c r="I727" s="35">
        <v>-3.0000000000000001E-3</v>
      </c>
      <c r="J727" s="35"/>
    </row>
    <row r="728" spans="1:10">
      <c r="A728" s="33">
        <v>17</v>
      </c>
      <c r="B728" s="33">
        <v>12</v>
      </c>
      <c r="C728" s="33">
        <v>2012</v>
      </c>
      <c r="D728" s="34">
        <v>1808.61</v>
      </c>
      <c r="E728" s="34">
        <v>1806.14</v>
      </c>
      <c r="F728" s="34">
        <v>1808.61</v>
      </c>
      <c r="G728" s="34">
        <v>1803.06</v>
      </c>
      <c r="I728" s="35">
        <v>1E-3</v>
      </c>
      <c r="J728" s="35"/>
    </row>
    <row r="729" spans="1:10">
      <c r="A729" s="33">
        <v>18</v>
      </c>
      <c r="B729" s="33">
        <v>12</v>
      </c>
      <c r="C729" s="33">
        <v>2012</v>
      </c>
      <c r="D729" s="34">
        <v>1809.56</v>
      </c>
      <c r="E729" s="34">
        <v>1808.77</v>
      </c>
      <c r="F729" s="34">
        <v>1815.18</v>
      </c>
      <c r="G729" s="34">
        <v>1807.17</v>
      </c>
      <c r="I729" s="35">
        <v>5.0000000000000001E-4</v>
      </c>
      <c r="J729" s="35"/>
    </row>
    <row r="730" spans="1:10">
      <c r="A730" s="33">
        <v>19</v>
      </c>
      <c r="B730" s="33">
        <v>12</v>
      </c>
      <c r="C730" s="33">
        <v>2012</v>
      </c>
      <c r="D730" s="34">
        <v>1821.91</v>
      </c>
      <c r="E730" s="34">
        <v>1810.61</v>
      </c>
      <c r="F730" s="34">
        <v>1821.91</v>
      </c>
      <c r="G730" s="34">
        <v>1807.76</v>
      </c>
      <c r="I730" s="35">
        <v>6.7999999999999996E-3</v>
      </c>
      <c r="J730" s="35"/>
    </row>
    <row r="731" spans="1:10">
      <c r="A731" s="33">
        <v>20</v>
      </c>
      <c r="B731" s="33">
        <v>12</v>
      </c>
      <c r="C731" s="33">
        <v>2012</v>
      </c>
      <c r="D731" s="34">
        <v>1815.15</v>
      </c>
      <c r="E731" s="34">
        <v>1820.63</v>
      </c>
      <c r="F731" s="34">
        <v>1821.52</v>
      </c>
      <c r="G731" s="34">
        <v>1809.7</v>
      </c>
      <c r="I731" s="35">
        <v>-3.7000000000000002E-3</v>
      </c>
      <c r="J731" s="35"/>
    </row>
    <row r="732" spans="1:10">
      <c r="A732" s="33">
        <v>21</v>
      </c>
      <c r="B732" s="33">
        <v>12</v>
      </c>
      <c r="C732" s="33">
        <v>2012</v>
      </c>
      <c r="D732" s="34">
        <v>1814.73</v>
      </c>
      <c r="E732" s="34">
        <v>1813.23</v>
      </c>
      <c r="F732" s="34">
        <v>1814.73</v>
      </c>
      <c r="G732" s="34">
        <v>1805.76</v>
      </c>
      <c r="I732" s="35">
        <v>-2.0000000000000001E-4</v>
      </c>
      <c r="J732" s="35"/>
    </row>
    <row r="733" spans="1:10">
      <c r="A733" s="33">
        <v>24</v>
      </c>
      <c r="B733" s="33">
        <v>12</v>
      </c>
      <c r="C733" s="33">
        <v>2012</v>
      </c>
      <c r="D733" s="34">
        <v>1825.23</v>
      </c>
      <c r="E733" s="34">
        <v>1814.7</v>
      </c>
      <c r="F733" s="34">
        <v>1826.06</v>
      </c>
      <c r="G733" s="34">
        <v>1810.27</v>
      </c>
      <c r="I733" s="35">
        <v>5.7999999999999996E-3</v>
      </c>
      <c r="J733" s="35"/>
    </row>
    <row r="734" spans="1:10">
      <c r="A734" s="33">
        <v>26</v>
      </c>
      <c r="B734" s="33">
        <v>12</v>
      </c>
      <c r="C734" s="33">
        <v>2012</v>
      </c>
      <c r="D734" s="34">
        <v>1822.46</v>
      </c>
      <c r="E734" s="34">
        <v>1824.59</v>
      </c>
      <c r="F734" s="34">
        <v>1827.53</v>
      </c>
      <c r="G734" s="34">
        <v>1815.46</v>
      </c>
      <c r="I734" s="35">
        <v>-1.5E-3</v>
      </c>
      <c r="J734" s="35"/>
    </row>
    <row r="735" spans="1:10">
      <c r="A735" s="33">
        <v>27</v>
      </c>
      <c r="B735" s="33">
        <v>12</v>
      </c>
      <c r="C735" s="33">
        <v>2012</v>
      </c>
      <c r="D735" s="34">
        <v>1835.38</v>
      </c>
      <c r="E735" s="34">
        <v>1821.86</v>
      </c>
      <c r="F735" s="34">
        <v>1835.38</v>
      </c>
      <c r="G735" s="34">
        <v>1814.93</v>
      </c>
      <c r="I735" s="35">
        <v>7.1000000000000004E-3</v>
      </c>
      <c r="J735" s="35"/>
    </row>
    <row r="736" spans="1:10">
      <c r="A736" s="33">
        <v>28</v>
      </c>
      <c r="B736" s="33">
        <v>12</v>
      </c>
      <c r="C736" s="33">
        <v>2012</v>
      </c>
      <c r="D736" s="34">
        <v>1832.75</v>
      </c>
      <c r="E736" s="34">
        <v>1838.6</v>
      </c>
      <c r="F736" s="34">
        <v>1838.6</v>
      </c>
      <c r="G736" s="34">
        <v>1821.57</v>
      </c>
      <c r="I736" s="35">
        <v>-1.4E-3</v>
      </c>
      <c r="J736" s="35"/>
    </row>
    <row r="737" spans="1:10">
      <c r="A737" s="33">
        <v>2</v>
      </c>
      <c r="B737" s="33">
        <v>1</v>
      </c>
      <c r="C737" s="33">
        <v>2013</v>
      </c>
      <c r="D737" s="34">
        <v>1824.93</v>
      </c>
      <c r="E737" s="34">
        <v>1833.04</v>
      </c>
      <c r="F737" s="34">
        <v>1834.13</v>
      </c>
      <c r="G737" s="34">
        <v>1819.94</v>
      </c>
      <c r="I737" s="35">
        <v>-4.3E-3</v>
      </c>
      <c r="J737" s="35"/>
    </row>
    <row r="738" spans="1:10">
      <c r="A738" s="33">
        <v>3</v>
      </c>
      <c r="B738" s="33">
        <v>1</v>
      </c>
      <c r="C738" s="33">
        <v>2013</v>
      </c>
      <c r="D738" s="34">
        <v>1842.71</v>
      </c>
      <c r="E738" s="34">
        <v>1825.57</v>
      </c>
      <c r="F738" s="34">
        <v>1842.71</v>
      </c>
      <c r="G738" s="34">
        <v>1820.37</v>
      </c>
      <c r="I738" s="35">
        <v>9.7000000000000003E-3</v>
      </c>
      <c r="J738" s="35"/>
    </row>
    <row r="739" spans="1:10">
      <c r="A739" s="33">
        <v>4</v>
      </c>
      <c r="B739" s="33">
        <v>1</v>
      </c>
      <c r="C739" s="33">
        <v>2013</v>
      </c>
      <c r="D739" s="34">
        <v>1848.41</v>
      </c>
      <c r="E739" s="34">
        <v>1842.81</v>
      </c>
      <c r="F739" s="34">
        <v>1848.41</v>
      </c>
      <c r="G739" s="34">
        <v>1827.87</v>
      </c>
      <c r="I739" s="35">
        <v>3.0999999999999999E-3</v>
      </c>
      <c r="J739" s="35"/>
    </row>
    <row r="740" spans="1:10">
      <c r="A740" s="33">
        <v>8</v>
      </c>
      <c r="B740" s="33">
        <v>1</v>
      </c>
      <c r="C740" s="33">
        <v>2013</v>
      </c>
      <c r="D740" s="34">
        <v>1832.04</v>
      </c>
      <c r="E740" s="34">
        <v>1847.98</v>
      </c>
      <c r="F740" s="34">
        <v>1852.46</v>
      </c>
      <c r="G740" s="34">
        <v>1832.04</v>
      </c>
      <c r="I740" s="35">
        <v>-8.8999999999999999E-3</v>
      </c>
      <c r="J740" s="35"/>
    </row>
    <row r="741" spans="1:10">
      <c r="A741" s="33">
        <v>9</v>
      </c>
      <c r="B741" s="33">
        <v>1</v>
      </c>
      <c r="C741" s="33">
        <v>2013</v>
      </c>
      <c r="D741" s="34">
        <v>1844.33</v>
      </c>
      <c r="E741" s="34">
        <v>1832.1</v>
      </c>
      <c r="F741" s="34">
        <v>1844.33</v>
      </c>
      <c r="G741" s="34">
        <v>1830.04</v>
      </c>
      <c r="I741" s="35">
        <v>6.7000000000000002E-3</v>
      </c>
      <c r="J741" s="35"/>
    </row>
    <row r="742" spans="1:10">
      <c r="A742" s="33">
        <v>10</v>
      </c>
      <c r="B742" s="33">
        <v>1</v>
      </c>
      <c r="C742" s="33">
        <v>2013</v>
      </c>
      <c r="D742" s="34">
        <v>1837.77</v>
      </c>
      <c r="E742" s="34">
        <v>1844.76</v>
      </c>
      <c r="F742" s="34">
        <v>1847.46</v>
      </c>
      <c r="G742" s="34">
        <v>1829.89</v>
      </c>
      <c r="I742" s="35">
        <v>-3.5999999999999999E-3</v>
      </c>
      <c r="J742" s="35"/>
    </row>
    <row r="743" spans="1:10">
      <c r="A743" s="33">
        <v>11</v>
      </c>
      <c r="B743" s="33">
        <v>1</v>
      </c>
      <c r="C743" s="33">
        <v>2013</v>
      </c>
      <c r="D743" s="34">
        <v>1837.01</v>
      </c>
      <c r="E743" s="34">
        <v>1838.41</v>
      </c>
      <c r="F743" s="34">
        <v>1839.79</v>
      </c>
      <c r="G743" s="34">
        <v>1828.81</v>
      </c>
      <c r="I743" s="35">
        <v>-4.0000000000000002E-4</v>
      </c>
      <c r="J743" s="35"/>
    </row>
    <row r="744" spans="1:10">
      <c r="A744" s="33">
        <v>14</v>
      </c>
      <c r="B744" s="33">
        <v>1</v>
      </c>
      <c r="C744" s="33">
        <v>2013</v>
      </c>
      <c r="D744" s="34">
        <v>1840.19</v>
      </c>
      <c r="E744" s="34">
        <v>1836.94</v>
      </c>
      <c r="F744" s="34">
        <v>1840.19</v>
      </c>
      <c r="G744" s="34">
        <v>1832.3</v>
      </c>
      <c r="I744" s="35">
        <v>1.6999999999999999E-3</v>
      </c>
      <c r="J744" s="35"/>
    </row>
    <row r="745" spans="1:10">
      <c r="A745" s="33">
        <v>15</v>
      </c>
      <c r="B745" s="33">
        <v>1</v>
      </c>
      <c r="C745" s="33">
        <v>2013</v>
      </c>
      <c r="D745" s="34">
        <v>1838.7</v>
      </c>
      <c r="E745" s="34">
        <v>1840.38</v>
      </c>
      <c r="F745" s="34">
        <v>1840.38</v>
      </c>
      <c r="G745" s="34">
        <v>1831.98</v>
      </c>
      <c r="I745" s="35">
        <v>-8.0000000000000004E-4</v>
      </c>
      <c r="J745" s="35"/>
    </row>
    <row r="746" spans="1:10">
      <c r="A746" s="33">
        <v>16</v>
      </c>
      <c r="B746" s="33">
        <v>1</v>
      </c>
      <c r="C746" s="33">
        <v>2013</v>
      </c>
      <c r="D746" s="34">
        <v>1841.42</v>
      </c>
      <c r="E746" s="34">
        <v>1838.24</v>
      </c>
      <c r="F746" s="34">
        <v>1841.42</v>
      </c>
      <c r="G746" s="34">
        <v>1833.19</v>
      </c>
      <c r="I746" s="35">
        <v>1.5E-3</v>
      </c>
      <c r="J746" s="35"/>
    </row>
    <row r="747" spans="1:10">
      <c r="A747" s="33">
        <v>17</v>
      </c>
      <c r="B747" s="33">
        <v>1</v>
      </c>
      <c r="C747" s="33">
        <v>2013</v>
      </c>
      <c r="D747" s="34">
        <v>1833.38</v>
      </c>
      <c r="E747" s="34">
        <v>1842.06</v>
      </c>
      <c r="F747" s="34">
        <v>1842.06</v>
      </c>
      <c r="G747" s="34">
        <v>1833.38</v>
      </c>
      <c r="I747" s="35">
        <v>-4.4000000000000003E-3</v>
      </c>
      <c r="J747" s="35"/>
    </row>
    <row r="748" spans="1:10">
      <c r="A748" s="33">
        <v>18</v>
      </c>
      <c r="B748" s="33">
        <v>1</v>
      </c>
      <c r="C748" s="33">
        <v>2013</v>
      </c>
      <c r="D748" s="34">
        <v>1845.22</v>
      </c>
      <c r="E748" s="34">
        <v>1834.61</v>
      </c>
      <c r="F748" s="34">
        <v>1845.22</v>
      </c>
      <c r="G748" s="34">
        <v>1833.35</v>
      </c>
      <c r="I748" s="35">
        <v>6.4999999999999997E-3</v>
      </c>
      <c r="J748" s="35"/>
    </row>
    <row r="749" spans="1:10">
      <c r="A749" s="33">
        <v>21</v>
      </c>
      <c r="B749" s="33">
        <v>1</v>
      </c>
      <c r="C749" s="33">
        <v>2013</v>
      </c>
      <c r="D749" s="34">
        <v>1843.72</v>
      </c>
      <c r="E749" s="34">
        <v>1845.43</v>
      </c>
      <c r="F749" s="34">
        <v>1845.49</v>
      </c>
      <c r="G749" s="34">
        <v>1837.75</v>
      </c>
      <c r="I749" s="35">
        <v>-8.0000000000000004E-4</v>
      </c>
      <c r="J749" s="35"/>
    </row>
    <row r="750" spans="1:10">
      <c r="A750" s="33">
        <v>22</v>
      </c>
      <c r="B750" s="33">
        <v>1</v>
      </c>
      <c r="C750" s="33">
        <v>2013</v>
      </c>
      <c r="D750" s="34">
        <v>1852.93</v>
      </c>
      <c r="E750" s="34">
        <v>1841.16</v>
      </c>
      <c r="F750" s="34">
        <v>1852.93</v>
      </c>
      <c r="G750" s="34">
        <v>1840.3</v>
      </c>
      <c r="I750" s="35">
        <v>5.0000000000000001E-3</v>
      </c>
      <c r="J750" s="35"/>
    </row>
    <row r="751" spans="1:10">
      <c r="A751" s="33">
        <v>23</v>
      </c>
      <c r="B751" s="33">
        <v>1</v>
      </c>
      <c r="C751" s="33">
        <v>2013</v>
      </c>
      <c r="D751" s="34">
        <v>1856.36</v>
      </c>
      <c r="E751" s="34">
        <v>1852.61</v>
      </c>
      <c r="F751" s="34">
        <v>1860.5</v>
      </c>
      <c r="G751" s="34">
        <v>1852.55</v>
      </c>
      <c r="I751" s="35">
        <v>1.9E-3</v>
      </c>
      <c r="J751" s="35"/>
    </row>
    <row r="752" spans="1:10">
      <c r="A752" s="33">
        <v>24</v>
      </c>
      <c r="B752" s="33">
        <v>1</v>
      </c>
      <c r="C752" s="33">
        <v>2013</v>
      </c>
      <c r="D752" s="34">
        <v>1863.83</v>
      </c>
      <c r="E752" s="34">
        <v>1856.39</v>
      </c>
      <c r="F752" s="34">
        <v>1865.08</v>
      </c>
      <c r="G752" s="34">
        <v>1854.44</v>
      </c>
      <c r="I752" s="35">
        <v>4.0000000000000001E-3</v>
      </c>
      <c r="J752" s="35"/>
    </row>
    <row r="753" spans="1:10">
      <c r="A753" s="33">
        <v>25</v>
      </c>
      <c r="B753" s="33">
        <v>1</v>
      </c>
      <c r="C753" s="33">
        <v>2013</v>
      </c>
      <c r="D753" s="34">
        <v>1866.62</v>
      </c>
      <c r="E753" s="34">
        <v>1866.91</v>
      </c>
      <c r="F753" s="34">
        <v>1870.8</v>
      </c>
      <c r="G753" s="34">
        <v>1864.12</v>
      </c>
      <c r="I753" s="35">
        <v>1.5E-3</v>
      </c>
      <c r="J753" s="35"/>
    </row>
    <row r="754" spans="1:10">
      <c r="A754" s="33">
        <v>28</v>
      </c>
      <c r="B754" s="33">
        <v>1</v>
      </c>
      <c r="C754" s="33">
        <v>2013</v>
      </c>
      <c r="D754" s="34">
        <v>1859.88</v>
      </c>
      <c r="E754" s="34">
        <v>1866.15</v>
      </c>
      <c r="F754" s="34">
        <v>1866.64</v>
      </c>
      <c r="G754" s="34">
        <v>1853.8</v>
      </c>
      <c r="I754" s="35">
        <v>-3.5999999999999999E-3</v>
      </c>
      <c r="J754" s="35"/>
    </row>
    <row r="755" spans="1:10">
      <c r="A755" s="33">
        <v>29</v>
      </c>
      <c r="B755" s="33">
        <v>1</v>
      </c>
      <c r="C755" s="33">
        <v>2013</v>
      </c>
      <c r="D755" s="34">
        <v>1867.65</v>
      </c>
      <c r="E755" s="34">
        <v>1857.61</v>
      </c>
      <c r="F755" s="34">
        <v>1867.65</v>
      </c>
      <c r="G755" s="34">
        <v>1854.39</v>
      </c>
      <c r="I755" s="35">
        <v>4.1999999999999997E-3</v>
      </c>
      <c r="J755" s="35"/>
    </row>
    <row r="756" spans="1:10">
      <c r="A756" s="33">
        <v>30</v>
      </c>
      <c r="B756" s="33">
        <v>1</v>
      </c>
      <c r="C756" s="33">
        <v>2013</v>
      </c>
      <c r="D756" s="34">
        <v>1869.98</v>
      </c>
      <c r="E756" s="34">
        <v>1867.22</v>
      </c>
      <c r="F756" s="34">
        <v>1870.61</v>
      </c>
      <c r="G756" s="34">
        <v>1861.02</v>
      </c>
      <c r="I756" s="35">
        <v>1.1999999999999999E-3</v>
      </c>
      <c r="J756" s="35"/>
    </row>
    <row r="757" spans="1:10">
      <c r="A757" s="33">
        <v>31</v>
      </c>
      <c r="B757" s="33">
        <v>1</v>
      </c>
      <c r="C757" s="33">
        <v>2013</v>
      </c>
      <c r="D757" s="34">
        <v>1866.21</v>
      </c>
      <c r="E757" s="34">
        <v>1870.71</v>
      </c>
      <c r="F757" s="34">
        <v>1873.97</v>
      </c>
      <c r="G757" s="34">
        <v>1862.09</v>
      </c>
      <c r="I757" s="35">
        <v>-2E-3</v>
      </c>
      <c r="J757" s="35"/>
    </row>
    <row r="758" spans="1:10">
      <c r="A758" s="33">
        <v>1</v>
      </c>
      <c r="B758" s="33">
        <v>2</v>
      </c>
      <c r="C758" s="33">
        <v>2013</v>
      </c>
      <c r="D758" s="34">
        <v>1878.38</v>
      </c>
      <c r="E758" s="34">
        <v>1866.54</v>
      </c>
      <c r="F758" s="34">
        <v>1878.38</v>
      </c>
      <c r="G758" s="34">
        <v>1865.86</v>
      </c>
      <c r="I758" s="35">
        <v>6.4999999999999997E-3</v>
      </c>
      <c r="J758" s="35"/>
    </row>
    <row r="759" spans="1:10">
      <c r="A759" s="33">
        <v>4</v>
      </c>
      <c r="B759" s="33">
        <v>2</v>
      </c>
      <c r="C759" s="33">
        <v>2013</v>
      </c>
      <c r="D759" s="34">
        <v>1876.35</v>
      </c>
      <c r="E759" s="34">
        <v>1878.28</v>
      </c>
      <c r="F759" s="34">
        <v>1879.38</v>
      </c>
      <c r="G759" s="34">
        <v>1867.49</v>
      </c>
      <c r="I759" s="35">
        <v>-1.1000000000000001E-3</v>
      </c>
      <c r="J759" s="35"/>
    </row>
    <row r="760" spans="1:10">
      <c r="A760" s="33">
        <v>5</v>
      </c>
      <c r="B760" s="33">
        <v>2</v>
      </c>
      <c r="C760" s="33">
        <v>2013</v>
      </c>
      <c r="D760" s="34">
        <v>1889.3</v>
      </c>
      <c r="E760" s="34">
        <v>1877.05</v>
      </c>
      <c r="F760" s="34">
        <v>1890.46</v>
      </c>
      <c r="G760" s="34">
        <v>1875.01</v>
      </c>
      <c r="I760" s="35">
        <v>6.8999999999999999E-3</v>
      </c>
      <c r="J760" s="35"/>
    </row>
    <row r="761" spans="1:10">
      <c r="A761" s="33">
        <v>6</v>
      </c>
      <c r="B761" s="33">
        <v>2</v>
      </c>
      <c r="C761" s="33">
        <v>2013</v>
      </c>
      <c r="D761" s="34">
        <v>1880.02</v>
      </c>
      <c r="E761" s="34">
        <v>1887.98</v>
      </c>
      <c r="F761" s="34">
        <v>1895.21</v>
      </c>
      <c r="G761" s="34">
        <v>1874.89</v>
      </c>
      <c r="I761" s="35">
        <v>-4.8999999999999998E-3</v>
      </c>
      <c r="J761" s="35"/>
    </row>
    <row r="762" spans="1:10">
      <c r="A762" s="33">
        <v>7</v>
      </c>
      <c r="B762" s="33">
        <v>2</v>
      </c>
      <c r="C762" s="33">
        <v>2013</v>
      </c>
      <c r="D762" s="34">
        <v>1870.5</v>
      </c>
      <c r="E762" s="34">
        <v>1880.05</v>
      </c>
      <c r="F762" s="34">
        <v>1882.48</v>
      </c>
      <c r="G762" s="34">
        <v>1867.38</v>
      </c>
      <c r="I762" s="35">
        <v>-5.1000000000000004E-3</v>
      </c>
      <c r="J762" s="35"/>
    </row>
    <row r="763" spans="1:10">
      <c r="A763" s="33">
        <v>8</v>
      </c>
      <c r="B763" s="33">
        <v>2</v>
      </c>
      <c r="C763" s="33">
        <v>2013</v>
      </c>
      <c r="D763" s="34">
        <v>1870.73</v>
      </c>
      <c r="E763" s="34">
        <v>1869.84</v>
      </c>
      <c r="F763" s="34">
        <v>1875.08</v>
      </c>
      <c r="G763" s="34">
        <v>1864.23</v>
      </c>
      <c r="I763" s="35">
        <v>1E-4</v>
      </c>
      <c r="J763" s="35"/>
    </row>
    <row r="764" spans="1:10">
      <c r="A764" s="33">
        <v>11</v>
      </c>
      <c r="B764" s="33">
        <v>2</v>
      </c>
      <c r="C764" s="33">
        <v>2013</v>
      </c>
      <c r="D764" s="34">
        <v>1858.65</v>
      </c>
      <c r="E764" s="34">
        <v>1866.81</v>
      </c>
      <c r="F764" s="34">
        <v>1866.81</v>
      </c>
      <c r="G764" s="34">
        <v>1853.89</v>
      </c>
      <c r="I764" s="35">
        <v>-6.4999999999999997E-3</v>
      </c>
      <c r="J764" s="35"/>
    </row>
    <row r="765" spans="1:10">
      <c r="A765" s="33">
        <v>12</v>
      </c>
      <c r="B765" s="33">
        <v>2</v>
      </c>
      <c r="C765" s="33">
        <v>2013</v>
      </c>
      <c r="D765" s="34">
        <v>1860.3</v>
      </c>
      <c r="E765" s="34">
        <v>1856.72</v>
      </c>
      <c r="F765" s="34">
        <v>1869.03</v>
      </c>
      <c r="G765" s="34">
        <v>1856.72</v>
      </c>
      <c r="I765" s="35">
        <v>8.9999999999999998E-4</v>
      </c>
      <c r="J765" s="35"/>
    </row>
    <row r="766" spans="1:10">
      <c r="A766" s="33">
        <v>13</v>
      </c>
      <c r="B766" s="33">
        <v>2</v>
      </c>
      <c r="C766" s="33">
        <v>2013</v>
      </c>
      <c r="D766" s="34">
        <v>1873.38</v>
      </c>
      <c r="E766" s="34">
        <v>1860.96</v>
      </c>
      <c r="F766" s="34">
        <v>1875.41</v>
      </c>
      <c r="G766" s="34">
        <v>1858.99</v>
      </c>
      <c r="I766" s="35">
        <v>7.0000000000000001E-3</v>
      </c>
      <c r="J766" s="35"/>
    </row>
    <row r="767" spans="1:10">
      <c r="A767" s="33">
        <v>14</v>
      </c>
      <c r="B767" s="33">
        <v>2</v>
      </c>
      <c r="C767" s="33">
        <v>2013</v>
      </c>
      <c r="D767" s="34">
        <v>1873.52</v>
      </c>
      <c r="E767" s="34">
        <v>1873.22</v>
      </c>
      <c r="F767" s="34">
        <v>1873.52</v>
      </c>
      <c r="G767" s="34">
        <v>1867.21</v>
      </c>
      <c r="I767" s="35">
        <v>1E-4</v>
      </c>
      <c r="J767" s="35"/>
    </row>
    <row r="768" spans="1:10">
      <c r="A768" s="33">
        <v>15</v>
      </c>
      <c r="B768" s="33">
        <v>2</v>
      </c>
      <c r="C768" s="33">
        <v>2013</v>
      </c>
      <c r="D768" s="34">
        <v>1859.54</v>
      </c>
      <c r="E768" s="34">
        <v>1868.82</v>
      </c>
      <c r="F768" s="34">
        <v>1869.1</v>
      </c>
      <c r="G768" s="34">
        <v>1854.87</v>
      </c>
      <c r="I768" s="35">
        <v>-7.4999999999999997E-3</v>
      </c>
      <c r="J768" s="35"/>
    </row>
    <row r="769" spans="1:10">
      <c r="A769" s="33">
        <v>18</v>
      </c>
      <c r="B769" s="33">
        <v>2</v>
      </c>
      <c r="C769" s="33">
        <v>2013</v>
      </c>
      <c r="D769" s="34">
        <v>1862.53</v>
      </c>
      <c r="E769" s="34">
        <v>1858.88</v>
      </c>
      <c r="F769" s="34">
        <v>1862.53</v>
      </c>
      <c r="G769" s="34">
        <v>1850.47</v>
      </c>
      <c r="I769" s="35">
        <v>1.6000000000000001E-3</v>
      </c>
      <c r="J769" s="35"/>
    </row>
    <row r="770" spans="1:10">
      <c r="A770" s="33">
        <v>19</v>
      </c>
      <c r="B770" s="33">
        <v>2</v>
      </c>
      <c r="C770" s="33">
        <v>2013</v>
      </c>
      <c r="D770" s="34">
        <v>1849.53</v>
      </c>
      <c r="E770" s="34">
        <v>1859.88</v>
      </c>
      <c r="F770" s="34">
        <v>1859.88</v>
      </c>
      <c r="G770" s="34">
        <v>1842.2</v>
      </c>
      <c r="I770" s="35">
        <v>-7.0000000000000001E-3</v>
      </c>
      <c r="J770" s="35"/>
    </row>
    <row r="771" spans="1:10">
      <c r="A771" s="33">
        <v>20</v>
      </c>
      <c r="B771" s="33">
        <v>2</v>
      </c>
      <c r="C771" s="33">
        <v>2013</v>
      </c>
      <c r="D771" s="34">
        <v>1845.03</v>
      </c>
      <c r="E771" s="34">
        <v>1850.62</v>
      </c>
      <c r="F771" s="34">
        <v>1850.62</v>
      </c>
      <c r="G771" s="34">
        <v>1833.44</v>
      </c>
      <c r="I771" s="35">
        <v>-2.3999999999999998E-3</v>
      </c>
      <c r="J771" s="35"/>
    </row>
    <row r="772" spans="1:10">
      <c r="A772" s="33">
        <v>21</v>
      </c>
      <c r="B772" s="33">
        <v>2</v>
      </c>
      <c r="C772" s="33">
        <v>2013</v>
      </c>
      <c r="D772" s="34">
        <v>1844.07</v>
      </c>
      <c r="E772" s="34">
        <v>1844.76</v>
      </c>
      <c r="F772" s="34">
        <v>1845.38</v>
      </c>
      <c r="G772" s="34">
        <v>1829.82</v>
      </c>
      <c r="I772" s="35">
        <v>-5.0000000000000001E-4</v>
      </c>
      <c r="J772" s="35"/>
    </row>
    <row r="773" spans="1:10">
      <c r="A773" s="33">
        <v>22</v>
      </c>
      <c r="B773" s="33">
        <v>2</v>
      </c>
      <c r="C773" s="33">
        <v>2013</v>
      </c>
      <c r="D773" s="34">
        <v>1851.93</v>
      </c>
      <c r="E773" s="34">
        <v>1844.2</v>
      </c>
      <c r="F773" s="34">
        <v>1856.71</v>
      </c>
      <c r="G773" s="34">
        <v>1844.2</v>
      </c>
      <c r="I773" s="35">
        <v>4.3E-3</v>
      </c>
      <c r="J773" s="35"/>
    </row>
    <row r="774" spans="1:10">
      <c r="A774" s="33">
        <v>25</v>
      </c>
      <c r="B774" s="33">
        <v>2</v>
      </c>
      <c r="C774" s="33">
        <v>2013</v>
      </c>
      <c r="D774" s="34">
        <v>1852.96</v>
      </c>
      <c r="E774" s="34">
        <v>1855.9</v>
      </c>
      <c r="F774" s="34">
        <v>1861.67</v>
      </c>
      <c r="G774" s="34">
        <v>1852.96</v>
      </c>
      <c r="I774" s="35">
        <v>5.9999999999999995E-4</v>
      </c>
      <c r="J774" s="35"/>
    </row>
    <row r="775" spans="1:10">
      <c r="A775" s="33">
        <v>26</v>
      </c>
      <c r="B775" s="33">
        <v>2</v>
      </c>
      <c r="C775" s="33">
        <v>2013</v>
      </c>
      <c r="D775" s="34">
        <v>1846.31</v>
      </c>
      <c r="E775" s="34">
        <v>1852.3</v>
      </c>
      <c r="F775" s="34">
        <v>1854.58</v>
      </c>
      <c r="G775" s="34">
        <v>1842.51</v>
      </c>
      <c r="I775" s="35">
        <v>-3.5999999999999999E-3</v>
      </c>
      <c r="J775" s="35"/>
    </row>
    <row r="776" spans="1:10">
      <c r="A776" s="33">
        <v>27</v>
      </c>
      <c r="B776" s="33">
        <v>2</v>
      </c>
      <c r="C776" s="33">
        <v>2013</v>
      </c>
      <c r="D776" s="34">
        <v>1847.63</v>
      </c>
      <c r="E776" s="34">
        <v>1846.45</v>
      </c>
      <c r="F776" s="34">
        <v>1851.83</v>
      </c>
      <c r="G776" s="34">
        <v>1843.92</v>
      </c>
      <c r="I776" s="35">
        <v>6.9999999999999999E-4</v>
      </c>
      <c r="J776" s="35"/>
    </row>
    <row r="777" spans="1:10">
      <c r="A777" s="33">
        <v>28</v>
      </c>
      <c r="B777" s="33">
        <v>2</v>
      </c>
      <c r="C777" s="33">
        <v>2013</v>
      </c>
      <c r="D777" s="34">
        <v>1844.49</v>
      </c>
      <c r="E777" s="34">
        <v>1849.36</v>
      </c>
      <c r="F777" s="34">
        <v>1854.35</v>
      </c>
      <c r="G777" s="34">
        <v>1840.19</v>
      </c>
      <c r="I777" s="35">
        <v>-1.6999999999999999E-3</v>
      </c>
      <c r="J777" s="35"/>
    </row>
    <row r="778" spans="1:10">
      <c r="A778" s="33">
        <v>1</v>
      </c>
      <c r="B778" s="33">
        <v>3</v>
      </c>
      <c r="C778" s="33">
        <v>2013</v>
      </c>
      <c r="D778" s="34">
        <v>1839.74</v>
      </c>
      <c r="E778" s="34">
        <v>1843.83</v>
      </c>
      <c r="F778" s="34">
        <v>1845.54</v>
      </c>
      <c r="G778" s="34">
        <v>1833.92</v>
      </c>
      <c r="I778" s="35">
        <v>-2.5999999999999999E-3</v>
      </c>
      <c r="J778" s="35"/>
    </row>
    <row r="779" spans="1:10">
      <c r="A779" s="33">
        <v>4</v>
      </c>
      <c r="B779" s="33">
        <v>3</v>
      </c>
      <c r="C779" s="33">
        <v>2013</v>
      </c>
      <c r="D779" s="34">
        <v>1822.46</v>
      </c>
      <c r="E779" s="34">
        <v>1840.04</v>
      </c>
      <c r="F779" s="34">
        <v>1840.22</v>
      </c>
      <c r="G779" s="34">
        <v>1822.46</v>
      </c>
      <c r="I779" s="35">
        <v>-9.4000000000000004E-3</v>
      </c>
      <c r="J779" s="35"/>
    </row>
    <row r="780" spans="1:10">
      <c r="A780" s="33">
        <v>5</v>
      </c>
      <c r="B780" s="33">
        <v>3</v>
      </c>
      <c r="C780" s="33">
        <v>2013</v>
      </c>
      <c r="D780" s="34">
        <v>1815.27</v>
      </c>
      <c r="E780" s="34">
        <v>1823.3</v>
      </c>
      <c r="F780" s="34">
        <v>1828.84</v>
      </c>
      <c r="G780" s="34">
        <v>1810.67</v>
      </c>
      <c r="I780" s="35">
        <v>-3.8999999999999998E-3</v>
      </c>
      <c r="J780" s="35"/>
    </row>
    <row r="781" spans="1:10">
      <c r="A781" s="33">
        <v>6</v>
      </c>
      <c r="B781" s="33">
        <v>3</v>
      </c>
      <c r="C781" s="33">
        <v>2013</v>
      </c>
      <c r="D781" s="34">
        <v>1806.97</v>
      </c>
      <c r="E781" s="34">
        <v>1814.93</v>
      </c>
      <c r="F781" s="34">
        <v>1816.8</v>
      </c>
      <c r="G781" s="34">
        <v>1803.14</v>
      </c>
      <c r="I781" s="35">
        <v>-4.5999999999999999E-3</v>
      </c>
      <c r="J781" s="35"/>
    </row>
    <row r="782" spans="1:10">
      <c r="A782" s="33">
        <v>7</v>
      </c>
      <c r="B782" s="33">
        <v>3</v>
      </c>
      <c r="C782" s="33">
        <v>2013</v>
      </c>
      <c r="D782" s="34">
        <v>1790.98</v>
      </c>
      <c r="E782" s="34">
        <v>1806.31</v>
      </c>
      <c r="F782" s="34">
        <v>1807.18</v>
      </c>
      <c r="G782" s="34">
        <v>1786.49</v>
      </c>
      <c r="I782" s="35">
        <v>-8.8000000000000005E-3</v>
      </c>
      <c r="J782" s="35"/>
    </row>
    <row r="783" spans="1:10">
      <c r="A783" s="33">
        <v>8</v>
      </c>
      <c r="B783" s="33">
        <v>3</v>
      </c>
      <c r="C783" s="33">
        <v>2013</v>
      </c>
      <c r="D783" s="34">
        <v>1792.26</v>
      </c>
      <c r="E783" s="34">
        <v>1791.08</v>
      </c>
      <c r="F783" s="34">
        <v>1794.92</v>
      </c>
      <c r="G783" s="34">
        <v>1778.62</v>
      </c>
      <c r="I783" s="35">
        <v>6.9999999999999999E-4</v>
      </c>
      <c r="J783" s="35"/>
    </row>
    <row r="784" spans="1:10">
      <c r="A784" s="33">
        <v>11</v>
      </c>
      <c r="B784" s="33">
        <v>3</v>
      </c>
      <c r="C784" s="33">
        <v>2013</v>
      </c>
      <c r="D784" s="34">
        <v>1793.99</v>
      </c>
      <c r="E784" s="34">
        <v>1791.6</v>
      </c>
      <c r="F784" s="34">
        <v>1797.34</v>
      </c>
      <c r="G784" s="34">
        <v>1787.72</v>
      </c>
      <c r="I784" s="35">
        <v>1E-3</v>
      </c>
      <c r="J784" s="35"/>
    </row>
    <row r="785" spans="1:10">
      <c r="A785" s="33">
        <v>12</v>
      </c>
      <c r="B785" s="33">
        <v>3</v>
      </c>
      <c r="C785" s="33">
        <v>2013</v>
      </c>
      <c r="D785" s="34">
        <v>1800.66</v>
      </c>
      <c r="E785" s="34">
        <v>1794</v>
      </c>
      <c r="F785" s="34">
        <v>1800.66</v>
      </c>
      <c r="G785" s="34">
        <v>1793.93</v>
      </c>
      <c r="I785" s="35">
        <v>3.7000000000000002E-3</v>
      </c>
      <c r="J785" s="35"/>
    </row>
    <row r="786" spans="1:10">
      <c r="A786" s="33">
        <v>13</v>
      </c>
      <c r="B786" s="33">
        <v>3</v>
      </c>
      <c r="C786" s="33">
        <v>2013</v>
      </c>
      <c r="D786" s="34">
        <v>1790.1</v>
      </c>
      <c r="E786" s="34">
        <v>1800.69</v>
      </c>
      <c r="F786" s="34">
        <v>1801.85</v>
      </c>
      <c r="G786" s="34">
        <v>1787.34</v>
      </c>
      <c r="I786" s="35">
        <v>-5.8999999999999999E-3</v>
      </c>
      <c r="J786" s="35"/>
    </row>
    <row r="787" spans="1:10">
      <c r="A787" s="33">
        <v>14</v>
      </c>
      <c r="B787" s="33">
        <v>3</v>
      </c>
      <c r="C787" s="33">
        <v>2013</v>
      </c>
      <c r="D787" s="34">
        <v>1789.81</v>
      </c>
      <c r="E787" s="34">
        <v>1789.27</v>
      </c>
      <c r="F787" s="34">
        <v>1792.51</v>
      </c>
      <c r="G787" s="34">
        <v>1784.93</v>
      </c>
      <c r="I787" s="35">
        <v>-2.0000000000000001E-4</v>
      </c>
      <c r="J787" s="35"/>
    </row>
    <row r="788" spans="1:10">
      <c r="A788" s="33">
        <v>15</v>
      </c>
      <c r="B788" s="33">
        <v>3</v>
      </c>
      <c r="C788" s="33">
        <v>2013</v>
      </c>
      <c r="D788" s="34">
        <v>1806.67</v>
      </c>
      <c r="E788" s="34">
        <v>1789.81</v>
      </c>
      <c r="F788" s="34">
        <v>1806.68</v>
      </c>
      <c r="G788" s="34">
        <v>1783.55</v>
      </c>
      <c r="I788" s="35">
        <v>9.4000000000000004E-3</v>
      </c>
      <c r="J788" s="35"/>
    </row>
    <row r="789" spans="1:10">
      <c r="A789" s="33">
        <v>18</v>
      </c>
      <c r="B789" s="33">
        <v>3</v>
      </c>
      <c r="C789" s="33">
        <v>2013</v>
      </c>
      <c r="D789" s="34">
        <v>1779.81</v>
      </c>
      <c r="E789" s="34">
        <v>1805.5</v>
      </c>
      <c r="F789" s="34">
        <v>1805.5</v>
      </c>
      <c r="G789" s="34">
        <v>1779.81</v>
      </c>
      <c r="I789" s="35">
        <v>-1.49E-2</v>
      </c>
      <c r="J789" s="35"/>
    </row>
    <row r="790" spans="1:10">
      <c r="A790" s="33">
        <v>19</v>
      </c>
      <c r="B790" s="33">
        <v>3</v>
      </c>
      <c r="C790" s="33">
        <v>2013</v>
      </c>
      <c r="D790" s="34">
        <v>1760.23</v>
      </c>
      <c r="E790" s="34">
        <v>1779.25</v>
      </c>
      <c r="F790" s="34">
        <v>1779.89</v>
      </c>
      <c r="G790" s="34">
        <v>1760.23</v>
      </c>
      <c r="I790" s="35">
        <v>-1.0999999999999999E-2</v>
      </c>
      <c r="J790" s="35"/>
    </row>
    <row r="791" spans="1:10">
      <c r="A791" s="33">
        <v>20</v>
      </c>
      <c r="B791" s="33">
        <v>3</v>
      </c>
      <c r="C791" s="33">
        <v>2013</v>
      </c>
      <c r="D791" s="34">
        <v>1759.56</v>
      </c>
      <c r="E791" s="34">
        <v>1764.2</v>
      </c>
      <c r="F791" s="34">
        <v>1764.2</v>
      </c>
      <c r="G791" s="34">
        <v>1755.12</v>
      </c>
      <c r="I791" s="35">
        <v>-4.0000000000000002E-4</v>
      </c>
      <c r="J791" s="35"/>
    </row>
    <row r="792" spans="1:10">
      <c r="A792" s="33">
        <v>21</v>
      </c>
      <c r="B792" s="33">
        <v>3</v>
      </c>
      <c r="C792" s="33">
        <v>2013</v>
      </c>
      <c r="D792" s="34">
        <v>1758.44</v>
      </c>
      <c r="E792" s="34">
        <v>1759.9</v>
      </c>
      <c r="F792" s="34">
        <v>1767.51</v>
      </c>
      <c r="G792" s="34">
        <v>1755.35</v>
      </c>
      <c r="I792" s="35">
        <v>-5.9999999999999995E-4</v>
      </c>
      <c r="J792" s="35"/>
    </row>
    <row r="793" spans="1:10">
      <c r="A793" s="33">
        <v>22</v>
      </c>
      <c r="B793" s="33">
        <v>3</v>
      </c>
      <c r="C793" s="33">
        <v>2013</v>
      </c>
      <c r="D793" s="34">
        <v>1760.05</v>
      </c>
      <c r="E793" s="34">
        <v>1764.06</v>
      </c>
      <c r="F793" s="34">
        <v>1768.39</v>
      </c>
      <c r="G793" s="34">
        <v>1758.44</v>
      </c>
      <c r="I793" s="35">
        <v>8.9999999999999998E-4</v>
      </c>
      <c r="J793" s="35"/>
    </row>
    <row r="794" spans="1:10">
      <c r="A794" s="33">
        <v>26</v>
      </c>
      <c r="B794" s="33">
        <v>3</v>
      </c>
      <c r="C794" s="33">
        <v>2013</v>
      </c>
      <c r="D794" s="34">
        <v>1773.98</v>
      </c>
      <c r="E794" s="34">
        <v>1759.98</v>
      </c>
      <c r="F794" s="34">
        <v>1774.18</v>
      </c>
      <c r="G794" s="34">
        <v>1759.81</v>
      </c>
      <c r="I794" s="35">
        <v>7.9000000000000008E-3</v>
      </c>
      <c r="J794" s="35"/>
    </row>
    <row r="795" spans="1:10">
      <c r="A795" s="33">
        <v>27</v>
      </c>
      <c r="B795" s="33">
        <v>3</v>
      </c>
      <c r="C795" s="33">
        <v>2013</v>
      </c>
      <c r="D795" s="34">
        <v>1774.86</v>
      </c>
      <c r="E795" s="34">
        <v>1772.66</v>
      </c>
      <c r="F795" s="34">
        <v>1774.86</v>
      </c>
      <c r="G795" s="34">
        <v>1767.3</v>
      </c>
      <c r="I795" s="35">
        <v>5.0000000000000001E-4</v>
      </c>
      <c r="J795" s="35"/>
    </row>
    <row r="796" spans="1:10">
      <c r="A796" s="33">
        <v>1</v>
      </c>
      <c r="B796" s="33">
        <v>4</v>
      </c>
      <c r="C796" s="33">
        <v>2013</v>
      </c>
      <c r="D796" s="34">
        <v>1770.09</v>
      </c>
      <c r="E796" s="34">
        <v>1775.07</v>
      </c>
      <c r="F796" s="34">
        <v>1777.3</v>
      </c>
      <c r="G796" s="34">
        <v>1768.94</v>
      </c>
      <c r="I796" s="35">
        <v>-2.7000000000000001E-3</v>
      </c>
      <c r="J796" s="35"/>
    </row>
    <row r="797" spans="1:10">
      <c r="A797" s="33">
        <v>2</v>
      </c>
      <c r="B797" s="33">
        <v>4</v>
      </c>
      <c r="C797" s="33">
        <v>2013</v>
      </c>
      <c r="D797" s="34">
        <v>1769.61</v>
      </c>
      <c r="E797" s="34">
        <v>1770.42</v>
      </c>
      <c r="F797" s="34">
        <v>1773.34</v>
      </c>
      <c r="G797" s="34">
        <v>1764.4</v>
      </c>
      <c r="I797" s="35">
        <v>-2.9999999999999997E-4</v>
      </c>
      <c r="J797" s="35"/>
    </row>
    <row r="798" spans="1:10">
      <c r="A798" s="33">
        <v>3</v>
      </c>
      <c r="B798" s="33">
        <v>4</v>
      </c>
      <c r="C798" s="33">
        <v>2013</v>
      </c>
      <c r="D798" s="34">
        <v>1746.9</v>
      </c>
      <c r="E798" s="34">
        <v>1769.72</v>
      </c>
      <c r="F798" s="34">
        <v>1770.02</v>
      </c>
      <c r="G798" s="34">
        <v>1744.41</v>
      </c>
      <c r="I798" s="35">
        <v>-1.2800000000000001E-2</v>
      </c>
      <c r="J798" s="35"/>
    </row>
    <row r="799" spans="1:10">
      <c r="A799" s="33">
        <v>4</v>
      </c>
      <c r="B799" s="33">
        <v>4</v>
      </c>
      <c r="C799" s="33">
        <v>2013</v>
      </c>
      <c r="D799" s="34">
        <v>1756.97</v>
      </c>
      <c r="E799" s="34">
        <v>1747.1</v>
      </c>
      <c r="F799" s="34">
        <v>1757.27</v>
      </c>
      <c r="G799" s="34">
        <v>1746.93</v>
      </c>
      <c r="I799" s="35">
        <v>5.7999999999999996E-3</v>
      </c>
      <c r="J799" s="35"/>
    </row>
    <row r="800" spans="1:10">
      <c r="A800" s="33">
        <v>5</v>
      </c>
      <c r="B800" s="33">
        <v>4</v>
      </c>
      <c r="C800" s="33">
        <v>2013</v>
      </c>
      <c r="D800" s="34">
        <v>1758.88</v>
      </c>
      <c r="E800" s="34">
        <v>1752.76</v>
      </c>
      <c r="F800" s="34">
        <v>1758.88</v>
      </c>
      <c r="G800" s="34">
        <v>1747.31</v>
      </c>
      <c r="I800" s="35">
        <v>1.1000000000000001E-3</v>
      </c>
      <c r="J800" s="35"/>
    </row>
    <row r="801" spans="1:10">
      <c r="A801" s="33">
        <v>8</v>
      </c>
      <c r="B801" s="33">
        <v>4</v>
      </c>
      <c r="C801" s="33">
        <v>2013</v>
      </c>
      <c r="D801" s="34">
        <v>1745.89</v>
      </c>
      <c r="E801" s="34">
        <v>1760.87</v>
      </c>
      <c r="F801" s="34">
        <v>1760.87</v>
      </c>
      <c r="G801" s="34">
        <v>1745.89</v>
      </c>
      <c r="I801" s="35">
        <v>-7.4000000000000003E-3</v>
      </c>
      <c r="J801" s="35"/>
    </row>
    <row r="802" spans="1:10">
      <c r="A802" s="33">
        <v>9</v>
      </c>
      <c r="B802" s="33">
        <v>4</v>
      </c>
      <c r="C802" s="33">
        <v>2013</v>
      </c>
      <c r="D802" s="34">
        <v>1739.58</v>
      </c>
      <c r="E802" s="34">
        <v>1733.66</v>
      </c>
      <c r="F802" s="34">
        <v>1739.58</v>
      </c>
      <c r="G802" s="34">
        <v>1724.55</v>
      </c>
      <c r="I802" s="35">
        <v>-3.5999999999999999E-3</v>
      </c>
      <c r="J802" s="35"/>
    </row>
    <row r="803" spans="1:10">
      <c r="A803" s="33">
        <v>10</v>
      </c>
      <c r="B803" s="33">
        <v>4</v>
      </c>
      <c r="C803" s="33">
        <v>2013</v>
      </c>
      <c r="D803" s="34">
        <v>1742.18</v>
      </c>
      <c r="E803" s="34">
        <v>1739.25</v>
      </c>
      <c r="F803" s="34">
        <v>1742.18</v>
      </c>
      <c r="G803" s="34">
        <v>1734.16</v>
      </c>
      <c r="I803" s="35">
        <v>1.5E-3</v>
      </c>
      <c r="J803" s="35"/>
    </row>
    <row r="804" spans="1:10">
      <c r="A804" s="33">
        <v>11</v>
      </c>
      <c r="B804" s="33">
        <v>4</v>
      </c>
      <c r="C804" s="33">
        <v>2013</v>
      </c>
      <c r="D804" s="34">
        <v>1750.72</v>
      </c>
      <c r="E804" s="34">
        <v>1742.35</v>
      </c>
      <c r="F804" s="34">
        <v>1750.72</v>
      </c>
      <c r="G804" s="34">
        <v>1738.8</v>
      </c>
      <c r="I804" s="35">
        <v>4.8999999999999998E-3</v>
      </c>
      <c r="J804" s="35"/>
    </row>
    <row r="805" spans="1:10">
      <c r="A805" s="33">
        <v>12</v>
      </c>
      <c r="B805" s="33">
        <v>4</v>
      </c>
      <c r="C805" s="33">
        <v>2013</v>
      </c>
      <c r="D805" s="34">
        <v>1733.9</v>
      </c>
      <c r="E805" s="34">
        <v>1750.59</v>
      </c>
      <c r="F805" s="34">
        <v>1751.16</v>
      </c>
      <c r="G805" s="34">
        <v>1732.69</v>
      </c>
      <c r="I805" s="35">
        <v>-9.5999999999999992E-3</v>
      </c>
      <c r="J805" s="35"/>
    </row>
    <row r="806" spans="1:10">
      <c r="A806" s="33">
        <v>15</v>
      </c>
      <c r="B806" s="33">
        <v>4</v>
      </c>
      <c r="C806" s="33">
        <v>2013</v>
      </c>
      <c r="D806" s="34">
        <v>1682.2</v>
      </c>
      <c r="E806" s="34">
        <v>1733.54</v>
      </c>
      <c r="F806" s="34">
        <v>1733.54</v>
      </c>
      <c r="G806" s="34">
        <v>1682.2</v>
      </c>
      <c r="I806" s="35">
        <v>-2.98E-2</v>
      </c>
      <c r="J806" s="35"/>
    </row>
    <row r="807" spans="1:10">
      <c r="A807" s="33">
        <v>16</v>
      </c>
      <c r="B807" s="33">
        <v>4</v>
      </c>
      <c r="C807" s="33">
        <v>2013</v>
      </c>
      <c r="D807" s="34">
        <v>1705.48</v>
      </c>
      <c r="E807" s="34">
        <v>1683.19</v>
      </c>
      <c r="F807" s="34">
        <v>1708.28</v>
      </c>
      <c r="G807" s="34">
        <v>1683.19</v>
      </c>
      <c r="I807" s="35">
        <v>1.38E-2</v>
      </c>
      <c r="J807" s="35"/>
    </row>
    <row r="808" spans="1:10">
      <c r="A808" s="33">
        <v>17</v>
      </c>
      <c r="B808" s="33">
        <v>4</v>
      </c>
      <c r="C808" s="33">
        <v>2013</v>
      </c>
      <c r="D808" s="34">
        <v>1699.94</v>
      </c>
      <c r="E808" s="34">
        <v>1704.59</v>
      </c>
      <c r="F808" s="34">
        <v>1710.01</v>
      </c>
      <c r="G808" s="34">
        <v>1693.02</v>
      </c>
      <c r="I808" s="35">
        <v>-3.2000000000000002E-3</v>
      </c>
      <c r="J808" s="35"/>
    </row>
    <row r="809" spans="1:10">
      <c r="A809" s="33">
        <v>18</v>
      </c>
      <c r="B809" s="33">
        <v>4</v>
      </c>
      <c r="C809" s="33">
        <v>2013</v>
      </c>
      <c r="D809" s="34">
        <v>1703.49</v>
      </c>
      <c r="E809" s="34">
        <v>1700.05</v>
      </c>
      <c r="F809" s="34">
        <v>1705.79</v>
      </c>
      <c r="G809" s="34">
        <v>1694.62</v>
      </c>
      <c r="I809" s="35">
        <v>2.0999999999999999E-3</v>
      </c>
      <c r="J809" s="35"/>
    </row>
    <row r="810" spans="1:10">
      <c r="A810" s="33">
        <v>19</v>
      </c>
      <c r="B810" s="33">
        <v>4</v>
      </c>
      <c r="C810" s="33">
        <v>2013</v>
      </c>
      <c r="D810" s="34">
        <v>1705.98</v>
      </c>
      <c r="E810" s="34">
        <v>1703.32</v>
      </c>
      <c r="F810" s="34">
        <v>1714.1</v>
      </c>
      <c r="G810" s="34">
        <v>1700.95</v>
      </c>
      <c r="I810" s="35">
        <v>1.5E-3</v>
      </c>
      <c r="J810" s="35"/>
    </row>
    <row r="811" spans="1:10">
      <c r="A811" s="33">
        <v>22</v>
      </c>
      <c r="B811" s="33">
        <v>4</v>
      </c>
      <c r="C811" s="33">
        <v>2013</v>
      </c>
      <c r="D811" s="34">
        <v>1713.68</v>
      </c>
      <c r="E811" s="34">
        <v>1705.99</v>
      </c>
      <c r="F811" s="34">
        <v>1719.67</v>
      </c>
      <c r="G811" s="34">
        <v>1705.47</v>
      </c>
      <c r="I811" s="35">
        <v>4.4999999999999997E-3</v>
      </c>
      <c r="J811" s="35"/>
    </row>
    <row r="812" spans="1:10">
      <c r="A812" s="33">
        <v>23</v>
      </c>
      <c r="B812" s="33">
        <v>4</v>
      </c>
      <c r="C812" s="33">
        <v>2013</v>
      </c>
      <c r="D812" s="34">
        <v>1713.35</v>
      </c>
      <c r="E812" s="34">
        <v>1713.8</v>
      </c>
      <c r="F812" s="34">
        <v>1719.85</v>
      </c>
      <c r="G812" s="34">
        <v>1711.99</v>
      </c>
      <c r="I812" s="35">
        <v>-2.0000000000000001E-4</v>
      </c>
      <c r="J812" s="35"/>
    </row>
    <row r="813" spans="1:10">
      <c r="A813" s="33">
        <v>24</v>
      </c>
      <c r="B813" s="33">
        <v>4</v>
      </c>
      <c r="C813" s="33">
        <v>2013</v>
      </c>
      <c r="D813" s="34">
        <v>1715.77</v>
      </c>
      <c r="E813" s="34">
        <v>1714.01</v>
      </c>
      <c r="F813" s="34">
        <v>1721.17</v>
      </c>
      <c r="G813" s="34">
        <v>1711.43</v>
      </c>
      <c r="I813" s="35">
        <v>1.4E-3</v>
      </c>
      <c r="J813" s="35"/>
    </row>
    <row r="814" spans="1:10">
      <c r="A814" s="33">
        <v>25</v>
      </c>
      <c r="B814" s="33">
        <v>4</v>
      </c>
      <c r="C814" s="33">
        <v>2013</v>
      </c>
      <c r="D814" s="34">
        <v>1715.96</v>
      </c>
      <c r="E814" s="34">
        <v>1716.27</v>
      </c>
      <c r="F814" s="34">
        <v>1720.12</v>
      </c>
      <c r="G814" s="34">
        <v>1710.18</v>
      </c>
      <c r="I814" s="35">
        <v>1E-4</v>
      </c>
      <c r="J814" s="35"/>
    </row>
    <row r="815" spans="1:10">
      <c r="A815" s="33">
        <v>26</v>
      </c>
      <c r="B815" s="33">
        <v>4</v>
      </c>
      <c r="C815" s="33">
        <v>2013</v>
      </c>
      <c r="D815" s="34">
        <v>1705.11</v>
      </c>
      <c r="E815" s="34">
        <v>1716.09</v>
      </c>
      <c r="F815" s="34">
        <v>1716.86</v>
      </c>
      <c r="G815" s="34">
        <v>1705.11</v>
      </c>
      <c r="I815" s="35">
        <v>-6.3E-3</v>
      </c>
      <c r="J815" s="35"/>
    </row>
    <row r="816" spans="1:10">
      <c r="A816" s="33">
        <v>29</v>
      </c>
      <c r="B816" s="33">
        <v>4</v>
      </c>
      <c r="C816" s="33">
        <v>2013</v>
      </c>
      <c r="D816" s="34">
        <v>1700.13</v>
      </c>
      <c r="E816" s="34">
        <v>1706</v>
      </c>
      <c r="F816" s="34">
        <v>1707.65</v>
      </c>
      <c r="G816" s="34">
        <v>1690.95</v>
      </c>
      <c r="I816" s="35">
        <v>-2.8999999999999998E-3</v>
      </c>
      <c r="J816" s="35"/>
    </row>
    <row r="817" spans="1:10">
      <c r="A817" s="33">
        <v>30</v>
      </c>
      <c r="B817" s="33">
        <v>4</v>
      </c>
      <c r="C817" s="33">
        <v>2013</v>
      </c>
      <c r="D817" s="34">
        <v>1684.88</v>
      </c>
      <c r="E817" s="34">
        <v>1700.3</v>
      </c>
      <c r="F817" s="34">
        <v>1702.77</v>
      </c>
      <c r="G817" s="34">
        <v>1684.88</v>
      </c>
      <c r="I817" s="35">
        <v>-8.9999999999999993E-3</v>
      </c>
      <c r="J817" s="35"/>
    </row>
    <row r="818" spans="1:10">
      <c r="A818" s="33">
        <v>2</v>
      </c>
      <c r="B818" s="33">
        <v>5</v>
      </c>
      <c r="C818" s="33">
        <v>2013</v>
      </c>
      <c r="D818" s="34">
        <v>1695.64</v>
      </c>
      <c r="E818" s="34">
        <v>1680.19</v>
      </c>
      <c r="F818" s="34">
        <v>1701.22</v>
      </c>
      <c r="G818" s="34">
        <v>1680.19</v>
      </c>
      <c r="I818" s="35">
        <v>6.4000000000000003E-3</v>
      </c>
      <c r="J818" s="35"/>
    </row>
    <row r="819" spans="1:10">
      <c r="A819" s="33">
        <v>3</v>
      </c>
      <c r="B819" s="33">
        <v>5</v>
      </c>
      <c r="C819" s="33">
        <v>2013</v>
      </c>
      <c r="D819" s="34">
        <v>1698.54</v>
      </c>
      <c r="E819" s="34">
        <v>1696.2</v>
      </c>
      <c r="F819" s="34">
        <v>1706.62</v>
      </c>
      <c r="G819" s="34">
        <v>1696.16</v>
      </c>
      <c r="I819" s="35">
        <v>1.6999999999999999E-3</v>
      </c>
      <c r="J819" s="35"/>
    </row>
    <row r="820" spans="1:10">
      <c r="A820" s="33">
        <v>6</v>
      </c>
      <c r="B820" s="33">
        <v>5</v>
      </c>
      <c r="C820" s="33">
        <v>2013</v>
      </c>
      <c r="D820" s="34">
        <v>1686.81</v>
      </c>
      <c r="E820" s="34">
        <v>1699.36</v>
      </c>
      <c r="F820" s="34">
        <v>1699.36</v>
      </c>
      <c r="G820" s="34">
        <v>1680.67</v>
      </c>
      <c r="I820" s="35">
        <v>-6.8999999999999999E-3</v>
      </c>
      <c r="J820" s="35"/>
    </row>
    <row r="821" spans="1:10">
      <c r="A821" s="33">
        <v>7</v>
      </c>
      <c r="B821" s="33">
        <v>5</v>
      </c>
      <c r="C821" s="33">
        <v>2013</v>
      </c>
      <c r="D821" s="34">
        <v>1688.35</v>
      </c>
      <c r="E821" s="34">
        <v>1686.03</v>
      </c>
      <c r="F821" s="34">
        <v>1696.78</v>
      </c>
      <c r="G821" s="34">
        <v>1684.34</v>
      </c>
      <c r="I821" s="35">
        <v>8.9999999999999998E-4</v>
      </c>
      <c r="J821" s="35"/>
    </row>
    <row r="822" spans="1:10">
      <c r="A822" s="33">
        <v>8</v>
      </c>
      <c r="B822" s="33">
        <v>5</v>
      </c>
      <c r="C822" s="33">
        <v>2013</v>
      </c>
      <c r="D822" s="34">
        <v>1674.3</v>
      </c>
      <c r="E822" s="34">
        <v>1687.98</v>
      </c>
      <c r="F822" s="34">
        <v>1691.41</v>
      </c>
      <c r="G822" s="34">
        <v>1671.27</v>
      </c>
      <c r="I822" s="35">
        <v>-8.3000000000000001E-3</v>
      </c>
      <c r="J822" s="35"/>
    </row>
    <row r="823" spans="1:10">
      <c r="A823" s="33">
        <v>9</v>
      </c>
      <c r="B823" s="33">
        <v>5</v>
      </c>
      <c r="C823" s="33">
        <v>2013</v>
      </c>
      <c r="D823" s="34">
        <v>1674.21</v>
      </c>
      <c r="E823" s="34">
        <v>1672.63</v>
      </c>
      <c r="F823" s="34">
        <v>1679.84</v>
      </c>
      <c r="G823" s="34">
        <v>1670.77</v>
      </c>
      <c r="I823" s="35">
        <v>-1E-4</v>
      </c>
      <c r="J823" s="35"/>
    </row>
    <row r="824" spans="1:10">
      <c r="A824" s="33">
        <v>10</v>
      </c>
      <c r="B824" s="33">
        <v>5</v>
      </c>
      <c r="C824" s="33">
        <v>2013</v>
      </c>
      <c r="D824" s="34">
        <v>1654.77</v>
      </c>
      <c r="E824" s="34">
        <v>1672.97</v>
      </c>
      <c r="F824" s="34">
        <v>1672.97</v>
      </c>
      <c r="G824" s="34">
        <v>1647.17</v>
      </c>
      <c r="I824" s="35">
        <v>-1.1599999999999999E-2</v>
      </c>
      <c r="J824" s="35"/>
    </row>
    <row r="825" spans="1:10">
      <c r="A825" s="33">
        <v>14</v>
      </c>
      <c r="B825" s="33">
        <v>5</v>
      </c>
      <c r="C825" s="33">
        <v>2013</v>
      </c>
      <c r="D825" s="34">
        <v>1663.53</v>
      </c>
      <c r="E825" s="34">
        <v>1659.39</v>
      </c>
      <c r="F825" s="34">
        <v>1670.66</v>
      </c>
      <c r="G825" s="34">
        <v>1658.09</v>
      </c>
      <c r="I825" s="35">
        <v>5.3E-3</v>
      </c>
      <c r="J825" s="35"/>
    </row>
    <row r="826" spans="1:10">
      <c r="A826" s="33">
        <v>15</v>
      </c>
      <c r="B826" s="33">
        <v>5</v>
      </c>
      <c r="C826" s="33">
        <v>2013</v>
      </c>
      <c r="D826" s="34">
        <v>1677.53</v>
      </c>
      <c r="E826" s="34">
        <v>1663.09</v>
      </c>
      <c r="F826" s="34">
        <v>1683.74</v>
      </c>
      <c r="G826" s="34">
        <v>1662.76</v>
      </c>
      <c r="I826" s="35">
        <v>8.3999999999999995E-3</v>
      </c>
      <c r="J826" s="35"/>
    </row>
    <row r="827" spans="1:10">
      <c r="A827" s="33">
        <v>16</v>
      </c>
      <c r="B827" s="33">
        <v>5</v>
      </c>
      <c r="C827" s="33">
        <v>2013</v>
      </c>
      <c r="D827" s="34">
        <v>1686.64</v>
      </c>
      <c r="E827" s="34">
        <v>1677.27</v>
      </c>
      <c r="F827" s="34">
        <v>1696.27</v>
      </c>
      <c r="G827" s="34">
        <v>1674.37</v>
      </c>
      <c r="I827" s="35">
        <v>5.4000000000000003E-3</v>
      </c>
      <c r="J827" s="35"/>
    </row>
    <row r="828" spans="1:10">
      <c r="A828" s="33">
        <v>17</v>
      </c>
      <c r="B828" s="33">
        <v>5</v>
      </c>
      <c r="C828" s="33">
        <v>2013</v>
      </c>
      <c r="D828" s="34">
        <v>1689.89</v>
      </c>
      <c r="E828" s="34">
        <v>1687.82</v>
      </c>
      <c r="F828" s="34">
        <v>1691.61</v>
      </c>
      <c r="G828" s="34">
        <v>1679.55</v>
      </c>
      <c r="I828" s="35">
        <v>1.9E-3</v>
      </c>
      <c r="J828" s="35"/>
    </row>
    <row r="829" spans="1:10">
      <c r="A829" s="33">
        <v>20</v>
      </c>
      <c r="B829" s="33">
        <v>5</v>
      </c>
      <c r="C829" s="33">
        <v>2013</v>
      </c>
      <c r="D829" s="34">
        <v>1681.81</v>
      </c>
      <c r="E829" s="34">
        <v>1689.71</v>
      </c>
      <c r="F829" s="34">
        <v>1690.78</v>
      </c>
      <c r="G829" s="34">
        <v>1681.81</v>
      </c>
      <c r="I829" s="35">
        <v>-4.7999999999999996E-3</v>
      </c>
      <c r="J829" s="35"/>
    </row>
    <row r="830" spans="1:10">
      <c r="A830" s="33">
        <v>21</v>
      </c>
      <c r="B830" s="33">
        <v>5</v>
      </c>
      <c r="C830" s="33">
        <v>2013</v>
      </c>
      <c r="D830" s="34">
        <v>1690.57</v>
      </c>
      <c r="E830" s="34">
        <v>1681.99</v>
      </c>
      <c r="F830" s="34">
        <v>1690.57</v>
      </c>
      <c r="G830" s="34">
        <v>1676.58</v>
      </c>
      <c r="I830" s="35">
        <v>5.1999999999999998E-3</v>
      </c>
      <c r="J830" s="35"/>
    </row>
    <row r="831" spans="1:10">
      <c r="A831" s="33">
        <v>22</v>
      </c>
      <c r="B831" s="33">
        <v>5</v>
      </c>
      <c r="C831" s="33">
        <v>2013</v>
      </c>
      <c r="D831" s="34">
        <v>1694.68</v>
      </c>
      <c r="E831" s="34">
        <v>1690.96</v>
      </c>
      <c r="F831" s="34">
        <v>1702.62</v>
      </c>
      <c r="G831" s="34">
        <v>1686.89</v>
      </c>
      <c r="I831" s="35">
        <v>2.3999999999999998E-3</v>
      </c>
      <c r="J831" s="35"/>
    </row>
    <row r="832" spans="1:10">
      <c r="A832" s="33">
        <v>23</v>
      </c>
      <c r="B832" s="33">
        <v>5</v>
      </c>
      <c r="C832" s="33">
        <v>2013</v>
      </c>
      <c r="D832" s="34">
        <v>1699.53</v>
      </c>
      <c r="E832" s="34">
        <v>1693.89</v>
      </c>
      <c r="F832" s="34">
        <v>1707.63</v>
      </c>
      <c r="G832" s="34">
        <v>1687.78</v>
      </c>
      <c r="I832" s="35">
        <v>2.8999999999999998E-3</v>
      </c>
      <c r="J832" s="35"/>
    </row>
    <row r="833" spans="1:10">
      <c r="A833" s="33">
        <v>24</v>
      </c>
      <c r="B833" s="33">
        <v>5</v>
      </c>
      <c r="C833" s="33">
        <v>2013</v>
      </c>
      <c r="D833" s="34">
        <v>1704.66</v>
      </c>
      <c r="E833" s="34">
        <v>1699.14</v>
      </c>
      <c r="F833" s="34">
        <v>1706.41</v>
      </c>
      <c r="G833" s="34">
        <v>1695.37</v>
      </c>
      <c r="I833" s="35">
        <v>3.0000000000000001E-3</v>
      </c>
      <c r="J833" s="35"/>
    </row>
    <row r="834" spans="1:10">
      <c r="A834" s="33">
        <v>27</v>
      </c>
      <c r="B834" s="33">
        <v>5</v>
      </c>
      <c r="C834" s="33">
        <v>2013</v>
      </c>
      <c r="D834" s="34">
        <v>1704.2</v>
      </c>
      <c r="E834" s="34">
        <v>1704.84</v>
      </c>
      <c r="F834" s="34">
        <v>1712.41</v>
      </c>
      <c r="G834" s="34">
        <v>1703.44</v>
      </c>
      <c r="I834" s="35">
        <v>-2.9999999999999997E-4</v>
      </c>
      <c r="J834" s="35"/>
    </row>
    <row r="835" spans="1:10">
      <c r="A835" s="33">
        <v>28</v>
      </c>
      <c r="B835" s="33">
        <v>5</v>
      </c>
      <c r="C835" s="33">
        <v>2013</v>
      </c>
      <c r="D835" s="34">
        <v>1716.23</v>
      </c>
      <c r="E835" s="34">
        <v>1704.27</v>
      </c>
      <c r="F835" s="34">
        <v>1724.71</v>
      </c>
      <c r="G835" s="34">
        <v>1704.1</v>
      </c>
      <c r="I835" s="35">
        <v>7.1000000000000004E-3</v>
      </c>
      <c r="J835" s="35"/>
    </row>
    <row r="836" spans="1:10">
      <c r="A836" s="33">
        <v>29</v>
      </c>
      <c r="B836" s="33">
        <v>5</v>
      </c>
      <c r="C836" s="33">
        <v>2013</v>
      </c>
      <c r="D836" s="34">
        <v>1708.44</v>
      </c>
      <c r="E836" s="34">
        <v>1716.08</v>
      </c>
      <c r="F836" s="34">
        <v>1717.75</v>
      </c>
      <c r="G836" s="34">
        <v>1708.44</v>
      </c>
      <c r="I836" s="35">
        <v>-4.4999999999999997E-3</v>
      </c>
      <c r="J836" s="35"/>
    </row>
    <row r="837" spans="1:10">
      <c r="A837" s="33">
        <v>30</v>
      </c>
      <c r="B837" s="33">
        <v>5</v>
      </c>
      <c r="C837" s="33">
        <v>2013</v>
      </c>
      <c r="D837" s="34">
        <v>1702.68</v>
      </c>
      <c r="E837" s="34">
        <v>1707.9</v>
      </c>
      <c r="F837" s="34">
        <v>1712.81</v>
      </c>
      <c r="G837" s="34">
        <v>1702.68</v>
      </c>
      <c r="I837" s="35">
        <v>-3.3999999999999998E-3</v>
      </c>
      <c r="J837" s="35"/>
    </row>
    <row r="838" spans="1:10">
      <c r="A838" s="33">
        <v>31</v>
      </c>
      <c r="B838" s="33">
        <v>5</v>
      </c>
      <c r="C838" s="33">
        <v>2013</v>
      </c>
      <c r="D838" s="34">
        <v>1666.25</v>
      </c>
      <c r="E838" s="34">
        <v>1704.05</v>
      </c>
      <c r="F838" s="34">
        <v>1713.63</v>
      </c>
      <c r="G838" s="34">
        <v>1666.25</v>
      </c>
      <c r="I838" s="35">
        <v>-2.1399999999999999E-2</v>
      </c>
      <c r="J838" s="35"/>
    </row>
    <row r="839" spans="1:10">
      <c r="A839" s="33">
        <v>4</v>
      </c>
      <c r="B839" s="33">
        <v>6</v>
      </c>
      <c r="C839" s="33">
        <v>2013</v>
      </c>
      <c r="D839" s="34">
        <v>1685.12</v>
      </c>
      <c r="E839" s="34">
        <v>1669.14</v>
      </c>
      <c r="F839" s="34">
        <v>1685.12</v>
      </c>
      <c r="G839" s="34">
        <v>1669.14</v>
      </c>
      <c r="I839" s="35">
        <v>1.1299999999999999E-2</v>
      </c>
      <c r="J839" s="35"/>
    </row>
    <row r="840" spans="1:10">
      <c r="A840" s="33">
        <v>5</v>
      </c>
      <c r="B840" s="33">
        <v>6</v>
      </c>
      <c r="C840" s="33">
        <v>2013</v>
      </c>
      <c r="D840" s="34">
        <v>1682.02</v>
      </c>
      <c r="E840" s="34">
        <v>1684.46</v>
      </c>
      <c r="F840" s="34">
        <v>1684.49</v>
      </c>
      <c r="G840" s="34">
        <v>1676.81</v>
      </c>
      <c r="I840" s="35">
        <v>-1.8E-3</v>
      </c>
      <c r="J840" s="35"/>
    </row>
    <row r="841" spans="1:10">
      <c r="A841" s="33">
        <v>6</v>
      </c>
      <c r="B841" s="33">
        <v>6</v>
      </c>
      <c r="C841" s="33">
        <v>2013</v>
      </c>
      <c r="D841" s="34">
        <v>1677.52</v>
      </c>
      <c r="E841" s="34">
        <v>1681.24</v>
      </c>
      <c r="F841" s="34">
        <v>1682.8</v>
      </c>
      <c r="G841" s="34">
        <v>1669.1</v>
      </c>
      <c r="I841" s="35">
        <v>-2.7000000000000001E-3</v>
      </c>
      <c r="J841" s="35"/>
    </row>
    <row r="842" spans="1:10">
      <c r="A842" s="33">
        <v>7</v>
      </c>
      <c r="B842" s="33">
        <v>6</v>
      </c>
      <c r="C842" s="33">
        <v>2013</v>
      </c>
      <c r="D842" s="34">
        <v>1672.83</v>
      </c>
      <c r="E842" s="34">
        <v>1678.12</v>
      </c>
      <c r="F842" s="34">
        <v>1680.82</v>
      </c>
      <c r="G842" s="34">
        <v>1671.63</v>
      </c>
      <c r="I842" s="35">
        <v>-2.8E-3</v>
      </c>
      <c r="J842" s="35"/>
    </row>
    <row r="843" spans="1:10">
      <c r="A843" s="33">
        <v>11</v>
      </c>
      <c r="B843" s="33">
        <v>6</v>
      </c>
      <c r="C843" s="33">
        <v>2013</v>
      </c>
      <c r="D843" s="34">
        <v>1653.52</v>
      </c>
      <c r="E843" s="34">
        <v>1670.11</v>
      </c>
      <c r="F843" s="34">
        <v>1670.15</v>
      </c>
      <c r="G843" s="34">
        <v>1653.52</v>
      </c>
      <c r="I843" s="35">
        <v>-1.15E-2</v>
      </c>
      <c r="J843" s="35"/>
    </row>
    <row r="844" spans="1:10">
      <c r="A844" s="33">
        <v>12</v>
      </c>
      <c r="B844" s="33">
        <v>6</v>
      </c>
      <c r="C844" s="33">
        <v>2013</v>
      </c>
      <c r="D844" s="34">
        <v>1629.7</v>
      </c>
      <c r="E844" s="34">
        <v>1652.74</v>
      </c>
      <c r="F844" s="34">
        <v>1656.02</v>
      </c>
      <c r="G844" s="34">
        <v>1628.32</v>
      </c>
      <c r="I844" s="35">
        <v>-1.44E-2</v>
      </c>
      <c r="J844" s="35"/>
    </row>
    <row r="845" spans="1:10">
      <c r="A845" s="33">
        <v>13</v>
      </c>
      <c r="B845" s="33">
        <v>6</v>
      </c>
      <c r="C845" s="33">
        <v>2013</v>
      </c>
      <c r="D845" s="34">
        <v>1629.59</v>
      </c>
      <c r="E845" s="34">
        <v>1631.53</v>
      </c>
      <c r="F845" s="34">
        <v>1642.77</v>
      </c>
      <c r="G845" s="34">
        <v>1629.59</v>
      </c>
      <c r="I845" s="35">
        <v>-1E-4</v>
      </c>
      <c r="J845" s="35"/>
    </row>
    <row r="846" spans="1:10">
      <c r="A846" s="33">
        <v>14</v>
      </c>
      <c r="B846" s="33">
        <v>6</v>
      </c>
      <c r="C846" s="33">
        <v>2013</v>
      </c>
      <c r="D846" s="34">
        <v>1636.9</v>
      </c>
      <c r="E846" s="34">
        <v>1629.2</v>
      </c>
      <c r="F846" s="34">
        <v>1636.9</v>
      </c>
      <c r="G846" s="34">
        <v>1628.75</v>
      </c>
      <c r="I846" s="35">
        <v>4.4999999999999997E-3</v>
      </c>
      <c r="J846" s="35"/>
    </row>
    <row r="847" spans="1:10">
      <c r="A847" s="33">
        <v>17</v>
      </c>
      <c r="B847" s="33">
        <v>6</v>
      </c>
      <c r="C847" s="33">
        <v>2013</v>
      </c>
      <c r="D847" s="34">
        <v>1635.23</v>
      </c>
      <c r="E847" s="34">
        <v>1636.91</v>
      </c>
      <c r="F847" s="34">
        <v>1648.51</v>
      </c>
      <c r="G847" s="34">
        <v>1635.23</v>
      </c>
      <c r="I847" s="35">
        <v>-1E-3</v>
      </c>
      <c r="J847" s="35"/>
    </row>
    <row r="848" spans="1:10">
      <c r="A848" s="33">
        <v>18</v>
      </c>
      <c r="B848" s="33">
        <v>6</v>
      </c>
      <c r="C848" s="33">
        <v>2013</v>
      </c>
      <c r="D848" s="34">
        <v>1655.85</v>
      </c>
      <c r="E848" s="34">
        <v>1635.45</v>
      </c>
      <c r="F848" s="34">
        <v>1655.85</v>
      </c>
      <c r="G848" s="34">
        <v>1635.45</v>
      </c>
      <c r="I848" s="35">
        <v>1.26E-2</v>
      </c>
      <c r="J848" s="35"/>
    </row>
    <row r="849" spans="1:10">
      <c r="A849" s="33">
        <v>19</v>
      </c>
      <c r="B849" s="33">
        <v>6</v>
      </c>
      <c r="C849" s="33">
        <v>2013</v>
      </c>
      <c r="D849" s="34">
        <v>1650.73</v>
      </c>
      <c r="E849" s="34">
        <v>1655.88</v>
      </c>
      <c r="F849" s="34">
        <v>1657.65</v>
      </c>
      <c r="G849" s="34">
        <v>1640.17</v>
      </c>
      <c r="I849" s="35">
        <v>-3.0999999999999999E-3</v>
      </c>
      <c r="J849" s="35"/>
    </row>
    <row r="850" spans="1:10">
      <c r="A850" s="33">
        <v>20</v>
      </c>
      <c r="B850" s="33">
        <v>6</v>
      </c>
      <c r="C850" s="33">
        <v>2013</v>
      </c>
      <c r="D850" s="34">
        <v>1614.17</v>
      </c>
      <c r="E850" s="34">
        <v>1647.66</v>
      </c>
      <c r="F850" s="34">
        <v>1649.18</v>
      </c>
      <c r="G850" s="34">
        <v>1611.62</v>
      </c>
      <c r="I850" s="35">
        <v>-2.2100000000000002E-2</v>
      </c>
      <c r="J850" s="35"/>
    </row>
    <row r="851" spans="1:10">
      <c r="A851" s="33">
        <v>21</v>
      </c>
      <c r="B851" s="33">
        <v>6</v>
      </c>
      <c r="C851" s="33">
        <v>2013</v>
      </c>
      <c r="D851" s="34">
        <v>1595.35</v>
      </c>
      <c r="E851" s="34">
        <v>1614.04</v>
      </c>
      <c r="F851" s="34">
        <v>1618.83</v>
      </c>
      <c r="G851" s="34">
        <v>1595.35</v>
      </c>
      <c r="I851" s="35">
        <v>-1.17E-2</v>
      </c>
      <c r="J851" s="35"/>
    </row>
    <row r="852" spans="1:10">
      <c r="A852" s="33">
        <v>24</v>
      </c>
      <c r="B852" s="33">
        <v>6</v>
      </c>
      <c r="C852" s="33">
        <v>2013</v>
      </c>
      <c r="D852" s="34">
        <v>1570.66</v>
      </c>
      <c r="E852" s="34">
        <v>1594.96</v>
      </c>
      <c r="F852" s="34">
        <v>1595.13</v>
      </c>
      <c r="G852" s="34">
        <v>1552.52</v>
      </c>
      <c r="I852" s="35">
        <v>-1.55E-2</v>
      </c>
      <c r="J852" s="35"/>
    </row>
    <row r="853" spans="1:10">
      <c r="A853" s="33">
        <v>25</v>
      </c>
      <c r="B853" s="33">
        <v>6</v>
      </c>
      <c r="C853" s="33">
        <v>2013</v>
      </c>
      <c r="D853" s="34">
        <v>1557.29</v>
      </c>
      <c r="E853" s="34">
        <v>1572.96</v>
      </c>
      <c r="F853" s="34">
        <v>1582.24</v>
      </c>
      <c r="G853" s="34">
        <v>1557.29</v>
      </c>
      <c r="I853" s="35">
        <v>-8.5000000000000006E-3</v>
      </c>
      <c r="J853" s="35"/>
    </row>
    <row r="854" spans="1:10">
      <c r="A854" s="33">
        <v>26</v>
      </c>
      <c r="B854" s="33">
        <v>6</v>
      </c>
      <c r="C854" s="33">
        <v>2013</v>
      </c>
      <c r="D854" s="34">
        <v>1574.5</v>
      </c>
      <c r="E854" s="34">
        <v>1559.64</v>
      </c>
      <c r="F854" s="34">
        <v>1579.1</v>
      </c>
      <c r="G854" s="34">
        <v>1558.87</v>
      </c>
      <c r="I854" s="35">
        <v>1.11E-2</v>
      </c>
      <c r="J854" s="35"/>
    </row>
    <row r="855" spans="1:10">
      <c r="A855" s="33">
        <v>27</v>
      </c>
      <c r="B855" s="33">
        <v>6</v>
      </c>
      <c r="C855" s="33">
        <v>2013</v>
      </c>
      <c r="D855" s="34">
        <v>1577.39</v>
      </c>
      <c r="E855" s="34">
        <v>1575.04</v>
      </c>
      <c r="F855" s="34">
        <v>1583.83</v>
      </c>
      <c r="G855" s="34">
        <v>1575.04</v>
      </c>
      <c r="I855" s="35">
        <v>1.8E-3</v>
      </c>
      <c r="J855" s="35"/>
    </row>
    <row r="856" spans="1:10">
      <c r="A856" s="33">
        <v>28</v>
      </c>
      <c r="B856" s="33">
        <v>6</v>
      </c>
      <c r="C856" s="33">
        <v>2013</v>
      </c>
      <c r="D856" s="34">
        <v>1615.84</v>
      </c>
      <c r="E856" s="34">
        <v>1579.95</v>
      </c>
      <c r="F856" s="34">
        <v>1615.84</v>
      </c>
      <c r="G856" s="34">
        <v>1577.19</v>
      </c>
      <c r="I856" s="35">
        <v>2.4400000000000002E-2</v>
      </c>
      <c r="J856" s="35"/>
    </row>
    <row r="857" spans="1:10">
      <c r="A857" s="33">
        <v>2</v>
      </c>
      <c r="B857" s="33">
        <v>7</v>
      </c>
      <c r="C857" s="33">
        <v>2013</v>
      </c>
      <c r="D857" s="34">
        <v>1613.05</v>
      </c>
      <c r="E857" s="34">
        <v>1617.41</v>
      </c>
      <c r="F857" s="34">
        <v>1618.97</v>
      </c>
      <c r="G857" s="34">
        <v>1604.9</v>
      </c>
      <c r="I857" s="35">
        <v>-1.6999999999999999E-3</v>
      </c>
      <c r="J857" s="35"/>
    </row>
    <row r="858" spans="1:10">
      <c r="A858" s="33">
        <v>3</v>
      </c>
      <c r="B858" s="33">
        <v>7</v>
      </c>
      <c r="C858" s="33">
        <v>2013</v>
      </c>
      <c r="D858" s="34">
        <v>1607.03</v>
      </c>
      <c r="E858" s="34">
        <v>1612.12</v>
      </c>
      <c r="F858" s="34">
        <v>1613.05</v>
      </c>
      <c r="G858" s="34">
        <v>1597</v>
      </c>
      <c r="I858" s="35">
        <v>-3.7000000000000002E-3</v>
      </c>
      <c r="J858" s="35"/>
    </row>
    <row r="859" spans="1:10">
      <c r="A859" s="33">
        <v>4</v>
      </c>
      <c r="B859" s="33">
        <v>7</v>
      </c>
      <c r="C859" s="33">
        <v>2013</v>
      </c>
      <c r="D859" s="34">
        <v>1610.45</v>
      </c>
      <c r="E859" s="34">
        <v>1608.07</v>
      </c>
      <c r="F859" s="34">
        <v>1610.45</v>
      </c>
      <c r="G859" s="34">
        <v>1606.07</v>
      </c>
      <c r="I859" s="35">
        <v>2.0999999999999999E-3</v>
      </c>
      <c r="J859" s="35"/>
    </row>
    <row r="860" spans="1:10">
      <c r="A860" s="33">
        <v>5</v>
      </c>
      <c r="B860" s="33">
        <v>7</v>
      </c>
      <c r="C860" s="33">
        <v>2013</v>
      </c>
      <c r="D860" s="34">
        <v>1597.41</v>
      </c>
      <c r="E860" s="34">
        <v>1610.64</v>
      </c>
      <c r="F860" s="34">
        <v>1611.26</v>
      </c>
      <c r="G860" s="34">
        <v>1596.25</v>
      </c>
      <c r="I860" s="35">
        <v>-8.0999999999999996E-3</v>
      </c>
      <c r="J860" s="35"/>
    </row>
    <row r="861" spans="1:10">
      <c r="A861" s="33">
        <v>8</v>
      </c>
      <c r="B861" s="33">
        <v>7</v>
      </c>
      <c r="C861" s="33">
        <v>2013</v>
      </c>
      <c r="D861" s="34">
        <v>1586.14</v>
      </c>
      <c r="E861" s="34">
        <v>1598.67</v>
      </c>
      <c r="F861" s="34">
        <v>1601.69</v>
      </c>
      <c r="G861" s="34">
        <v>1586.14</v>
      </c>
      <c r="I861" s="35">
        <v>-7.1000000000000004E-3</v>
      </c>
      <c r="J861" s="35"/>
    </row>
    <row r="862" spans="1:10">
      <c r="A862" s="33">
        <v>9</v>
      </c>
      <c r="B862" s="33">
        <v>7</v>
      </c>
      <c r="C862" s="33">
        <v>2013</v>
      </c>
      <c r="D862" s="34">
        <v>1575.68</v>
      </c>
      <c r="E862" s="34">
        <v>1587.31</v>
      </c>
      <c r="F862" s="34">
        <v>1588.42</v>
      </c>
      <c r="G862" s="34">
        <v>1573.5</v>
      </c>
      <c r="I862" s="35">
        <v>-6.6E-3</v>
      </c>
      <c r="J862" s="35"/>
    </row>
    <row r="863" spans="1:10">
      <c r="A863" s="33">
        <v>10</v>
      </c>
      <c r="B863" s="33">
        <v>7</v>
      </c>
      <c r="C863" s="33">
        <v>2013</v>
      </c>
      <c r="D863" s="34">
        <v>1550.7</v>
      </c>
      <c r="E863" s="34">
        <v>1575.75</v>
      </c>
      <c r="F863" s="34">
        <v>1575.78</v>
      </c>
      <c r="G863" s="34">
        <v>1550.68</v>
      </c>
      <c r="I863" s="35">
        <v>-1.5900000000000001E-2</v>
      </c>
      <c r="J863" s="35"/>
    </row>
    <row r="864" spans="1:10">
      <c r="A864" s="33">
        <v>11</v>
      </c>
      <c r="B864" s="33">
        <v>7</v>
      </c>
      <c r="C864" s="33">
        <v>2013</v>
      </c>
      <c r="D864" s="34">
        <v>1584.43</v>
      </c>
      <c r="E864" s="34">
        <v>1551.09</v>
      </c>
      <c r="F864" s="34">
        <v>1588.4</v>
      </c>
      <c r="G864" s="34">
        <v>1551.09</v>
      </c>
      <c r="I864" s="35">
        <v>2.18E-2</v>
      </c>
      <c r="J864" s="35"/>
    </row>
    <row r="865" spans="1:10">
      <c r="A865" s="33">
        <v>12</v>
      </c>
      <c r="B865" s="33">
        <v>7</v>
      </c>
      <c r="C865" s="33">
        <v>2013</v>
      </c>
      <c r="D865" s="34">
        <v>1604.24</v>
      </c>
      <c r="E865" s="34">
        <v>1585.1</v>
      </c>
      <c r="F865" s="34">
        <v>1604.24</v>
      </c>
      <c r="G865" s="34">
        <v>1581.04</v>
      </c>
      <c r="I865" s="35">
        <v>1.2500000000000001E-2</v>
      </c>
      <c r="J865" s="35"/>
    </row>
    <row r="866" spans="1:10">
      <c r="A866" s="33">
        <v>15</v>
      </c>
      <c r="B866" s="33">
        <v>7</v>
      </c>
      <c r="C866" s="33">
        <v>2013</v>
      </c>
      <c r="D866" s="34">
        <v>1634.75</v>
      </c>
      <c r="E866" s="34">
        <v>1603.46</v>
      </c>
      <c r="F866" s="34">
        <v>1635.4</v>
      </c>
      <c r="G866" s="34">
        <v>1602.03</v>
      </c>
      <c r="I866" s="35">
        <v>1.9E-2</v>
      </c>
      <c r="J866" s="35"/>
    </row>
    <row r="867" spans="1:10">
      <c r="A867" s="33">
        <v>16</v>
      </c>
      <c r="B867" s="33">
        <v>7</v>
      </c>
      <c r="C867" s="33">
        <v>2013</v>
      </c>
      <c r="D867" s="34">
        <v>1644.74</v>
      </c>
      <c r="E867" s="34">
        <v>1634.74</v>
      </c>
      <c r="F867" s="34">
        <v>1655.71</v>
      </c>
      <c r="G867" s="34">
        <v>1627.63</v>
      </c>
      <c r="I867" s="35">
        <v>6.1000000000000004E-3</v>
      </c>
      <c r="J867" s="35"/>
    </row>
    <row r="868" spans="1:10">
      <c r="A868" s="33">
        <v>17</v>
      </c>
      <c r="B868" s="33">
        <v>7</v>
      </c>
      <c r="C868" s="33">
        <v>2013</v>
      </c>
      <c r="D868" s="34">
        <v>1666.87</v>
      </c>
      <c r="E868" s="34">
        <v>1659.12</v>
      </c>
      <c r="F868" s="34">
        <v>1666.87</v>
      </c>
      <c r="G868" s="34">
        <v>1658.12</v>
      </c>
      <c r="I868" s="35">
        <v>1.35E-2</v>
      </c>
      <c r="J868" s="35"/>
    </row>
    <row r="869" spans="1:10">
      <c r="A869" s="33">
        <v>18</v>
      </c>
      <c r="B869" s="33">
        <v>7</v>
      </c>
      <c r="C869" s="33">
        <v>2013</v>
      </c>
      <c r="D869" s="34">
        <v>1680.11</v>
      </c>
      <c r="E869" s="34">
        <v>1666.9</v>
      </c>
      <c r="F869" s="34">
        <v>1680.11</v>
      </c>
      <c r="G869" s="34">
        <v>1661.03</v>
      </c>
      <c r="I869" s="35">
        <v>7.9000000000000008E-3</v>
      </c>
      <c r="J869" s="35"/>
    </row>
    <row r="870" spans="1:10">
      <c r="A870" s="33">
        <v>19</v>
      </c>
      <c r="B870" s="33">
        <v>7</v>
      </c>
      <c r="C870" s="33">
        <v>2013</v>
      </c>
      <c r="D870" s="34">
        <v>1685.63</v>
      </c>
      <c r="E870" s="34">
        <v>1680.89</v>
      </c>
      <c r="F870" s="34">
        <v>1700.65</v>
      </c>
      <c r="G870" s="34">
        <v>1678.45</v>
      </c>
      <c r="I870" s="35">
        <v>3.3E-3</v>
      </c>
      <c r="J870" s="35"/>
    </row>
    <row r="871" spans="1:10">
      <c r="A871" s="33">
        <v>22</v>
      </c>
      <c r="B871" s="33">
        <v>7</v>
      </c>
      <c r="C871" s="33">
        <v>2013</v>
      </c>
      <c r="D871" s="34">
        <v>1666.29</v>
      </c>
      <c r="E871" s="34">
        <v>1684.84</v>
      </c>
      <c r="F871" s="34">
        <v>1688.41</v>
      </c>
      <c r="G871" s="34">
        <v>1666.29</v>
      </c>
      <c r="I871" s="35">
        <v>-1.15E-2</v>
      </c>
      <c r="J871" s="35"/>
    </row>
    <row r="872" spans="1:10">
      <c r="A872" s="33">
        <v>23</v>
      </c>
      <c r="B872" s="33">
        <v>7</v>
      </c>
      <c r="C872" s="33">
        <v>2013</v>
      </c>
      <c r="D872" s="34">
        <v>1694.59</v>
      </c>
      <c r="E872" s="34">
        <v>1665.68</v>
      </c>
      <c r="F872" s="34">
        <v>1694.59</v>
      </c>
      <c r="G872" s="34">
        <v>1665.68</v>
      </c>
      <c r="I872" s="35">
        <v>1.7000000000000001E-2</v>
      </c>
      <c r="J872" s="35"/>
    </row>
    <row r="873" spans="1:10">
      <c r="A873" s="33">
        <v>24</v>
      </c>
      <c r="B873" s="33">
        <v>7</v>
      </c>
      <c r="C873" s="33">
        <v>2013</v>
      </c>
      <c r="D873" s="34">
        <v>1704.86</v>
      </c>
      <c r="E873" s="34">
        <v>1695.37</v>
      </c>
      <c r="F873" s="34">
        <v>1706.7</v>
      </c>
      <c r="G873" s="34">
        <v>1687.71</v>
      </c>
      <c r="I873" s="35">
        <v>6.1000000000000004E-3</v>
      </c>
      <c r="J873" s="35"/>
    </row>
    <row r="874" spans="1:10">
      <c r="A874" s="33">
        <v>25</v>
      </c>
      <c r="B874" s="33">
        <v>7</v>
      </c>
      <c r="C874" s="33">
        <v>2013</v>
      </c>
      <c r="D874" s="34">
        <v>1701.29</v>
      </c>
      <c r="E874" s="34">
        <v>1703.98</v>
      </c>
      <c r="F874" s="34">
        <v>1707.28</v>
      </c>
      <c r="G874" s="34">
        <v>1692.97</v>
      </c>
      <c r="I874" s="35">
        <v>-2.0999999999999999E-3</v>
      </c>
      <c r="J874" s="35"/>
    </row>
    <row r="875" spans="1:10">
      <c r="A875" s="33">
        <v>26</v>
      </c>
      <c r="B875" s="33">
        <v>7</v>
      </c>
      <c r="C875" s="33">
        <v>2013</v>
      </c>
      <c r="D875" s="34">
        <v>1694.34</v>
      </c>
      <c r="E875" s="34">
        <v>1704.49</v>
      </c>
      <c r="F875" s="34">
        <v>1704.49</v>
      </c>
      <c r="G875" s="34">
        <v>1690.06</v>
      </c>
      <c r="I875" s="35">
        <v>-4.1000000000000003E-3</v>
      </c>
      <c r="J875" s="35"/>
    </row>
    <row r="876" spans="1:10">
      <c r="A876" s="33">
        <v>29</v>
      </c>
      <c r="B876" s="33">
        <v>7</v>
      </c>
      <c r="C876" s="33">
        <v>2013</v>
      </c>
      <c r="D876" s="34">
        <v>1689.53</v>
      </c>
      <c r="E876" s="34">
        <v>1693.78</v>
      </c>
      <c r="F876" s="34">
        <v>1693.78</v>
      </c>
      <c r="G876" s="34">
        <v>1688.94</v>
      </c>
      <c r="I876" s="35">
        <v>-2.8E-3</v>
      </c>
      <c r="J876" s="35"/>
    </row>
    <row r="877" spans="1:10">
      <c r="A877" s="33">
        <v>30</v>
      </c>
      <c r="B877" s="33">
        <v>7</v>
      </c>
      <c r="C877" s="33">
        <v>2013</v>
      </c>
      <c r="D877" s="34">
        <v>1694.9</v>
      </c>
      <c r="E877" s="34">
        <v>1690.86</v>
      </c>
      <c r="F877" s="34">
        <v>1695.39</v>
      </c>
      <c r="G877" s="34">
        <v>1687.64</v>
      </c>
      <c r="I877" s="35">
        <v>3.2000000000000002E-3</v>
      </c>
      <c r="J877" s="35"/>
    </row>
    <row r="878" spans="1:10">
      <c r="A878" s="33">
        <v>31</v>
      </c>
      <c r="B878" s="33">
        <v>7</v>
      </c>
      <c r="C878" s="33">
        <v>2013</v>
      </c>
      <c r="D878" s="34">
        <v>1680.7</v>
      </c>
      <c r="E878" s="34">
        <v>1695.15</v>
      </c>
      <c r="F878" s="34">
        <v>1695.3</v>
      </c>
      <c r="G878" s="34">
        <v>1677.82</v>
      </c>
      <c r="I878" s="35">
        <v>-8.3999999999999995E-3</v>
      </c>
      <c r="J878" s="35"/>
    </row>
    <row r="879" spans="1:10">
      <c r="A879" s="33">
        <v>1</v>
      </c>
      <c r="B879" s="33">
        <v>8</v>
      </c>
      <c r="C879" s="33">
        <v>2013</v>
      </c>
      <c r="D879" s="34">
        <v>1706</v>
      </c>
      <c r="E879" s="34">
        <v>1677.21</v>
      </c>
      <c r="F879" s="34">
        <v>1709.05</v>
      </c>
      <c r="G879" s="34">
        <v>1670.14</v>
      </c>
      <c r="I879" s="35">
        <v>1.5100000000000001E-2</v>
      </c>
      <c r="J879" s="35"/>
    </row>
    <row r="880" spans="1:10">
      <c r="A880" s="33">
        <v>2</v>
      </c>
      <c r="B880" s="33">
        <v>8</v>
      </c>
      <c r="C880" s="33">
        <v>2013</v>
      </c>
      <c r="D880" s="34">
        <v>1721.95</v>
      </c>
      <c r="E880" s="34">
        <v>1706.06</v>
      </c>
      <c r="F880" s="34">
        <v>1723.29</v>
      </c>
      <c r="G880" s="34">
        <v>1704.16</v>
      </c>
      <c r="I880" s="35">
        <v>9.2999999999999992E-3</v>
      </c>
      <c r="J880" s="35"/>
    </row>
    <row r="881" spans="1:10">
      <c r="A881" s="33">
        <v>5</v>
      </c>
      <c r="B881" s="33">
        <v>8</v>
      </c>
      <c r="C881" s="33">
        <v>2013</v>
      </c>
      <c r="D881" s="34">
        <v>1718.45</v>
      </c>
      <c r="E881" s="34">
        <v>1721.22</v>
      </c>
      <c r="F881" s="34">
        <v>1723.21</v>
      </c>
      <c r="G881" s="34">
        <v>1717.24</v>
      </c>
      <c r="I881" s="35">
        <v>-2E-3</v>
      </c>
      <c r="J881" s="35"/>
    </row>
    <row r="882" spans="1:10">
      <c r="A882" s="33">
        <v>6</v>
      </c>
      <c r="B882" s="33">
        <v>8</v>
      </c>
      <c r="C882" s="33">
        <v>2013</v>
      </c>
      <c r="D882" s="34">
        <v>1720.03</v>
      </c>
      <c r="E882" s="34">
        <v>1719.08</v>
      </c>
      <c r="F882" s="34">
        <v>1725.72</v>
      </c>
      <c r="G882" s="34">
        <v>1709.41</v>
      </c>
      <c r="I882" s="35">
        <v>8.9999999999999998E-4</v>
      </c>
      <c r="J882" s="35"/>
    </row>
    <row r="883" spans="1:10">
      <c r="A883" s="33">
        <v>8</v>
      </c>
      <c r="B883" s="33">
        <v>8</v>
      </c>
      <c r="C883" s="33">
        <v>2013</v>
      </c>
      <c r="D883" s="34">
        <v>1716.4</v>
      </c>
      <c r="E883" s="34">
        <v>1720.82</v>
      </c>
      <c r="F883" s="34">
        <v>1720.98</v>
      </c>
      <c r="G883" s="34">
        <v>1712.88</v>
      </c>
      <c r="I883" s="35">
        <v>-2.0999999999999999E-3</v>
      </c>
      <c r="J883" s="35"/>
    </row>
    <row r="884" spans="1:10">
      <c r="A884" s="33">
        <v>9</v>
      </c>
      <c r="B884" s="33">
        <v>8</v>
      </c>
      <c r="C884" s="33">
        <v>2013</v>
      </c>
      <c r="D884" s="34">
        <v>1720.67</v>
      </c>
      <c r="E884" s="34">
        <v>1715.22</v>
      </c>
      <c r="F884" s="34">
        <v>1725.27</v>
      </c>
      <c r="G884" s="34">
        <v>1712.58</v>
      </c>
      <c r="I884" s="35">
        <v>2.5000000000000001E-3</v>
      </c>
      <c r="J884" s="35"/>
    </row>
    <row r="885" spans="1:10">
      <c r="A885" s="33">
        <v>12</v>
      </c>
      <c r="B885" s="33">
        <v>8</v>
      </c>
      <c r="C885" s="33">
        <v>2013</v>
      </c>
      <c r="D885" s="34">
        <v>1722.91</v>
      </c>
      <c r="E885" s="34">
        <v>1720.85</v>
      </c>
      <c r="F885" s="34">
        <v>1723.28</v>
      </c>
      <c r="G885" s="34">
        <v>1717.91</v>
      </c>
      <c r="I885" s="35">
        <v>1.2999999999999999E-3</v>
      </c>
      <c r="J885" s="35"/>
    </row>
    <row r="886" spans="1:10">
      <c r="A886" s="33">
        <v>13</v>
      </c>
      <c r="B886" s="33">
        <v>8</v>
      </c>
      <c r="C886" s="33">
        <v>2013</v>
      </c>
      <c r="D886" s="34">
        <v>1736.35</v>
      </c>
      <c r="E886" s="34">
        <v>1723.47</v>
      </c>
      <c r="F886" s="34">
        <v>1736.35</v>
      </c>
      <c r="G886" s="34">
        <v>1722.47</v>
      </c>
      <c r="I886" s="35">
        <v>7.7999999999999996E-3</v>
      </c>
      <c r="J886" s="35"/>
    </row>
    <row r="887" spans="1:10">
      <c r="A887" s="33">
        <v>14</v>
      </c>
      <c r="B887" s="33">
        <v>8</v>
      </c>
      <c r="C887" s="33">
        <v>2013</v>
      </c>
      <c r="D887" s="34">
        <v>1747.11</v>
      </c>
      <c r="E887" s="34">
        <v>1736.74</v>
      </c>
      <c r="F887" s="34">
        <v>1747.11</v>
      </c>
      <c r="G887" s="34">
        <v>1735.19</v>
      </c>
      <c r="I887" s="35">
        <v>6.1999999999999998E-3</v>
      </c>
      <c r="J887" s="35"/>
    </row>
    <row r="888" spans="1:10">
      <c r="A888" s="33">
        <v>15</v>
      </c>
      <c r="B888" s="33">
        <v>8</v>
      </c>
      <c r="C888" s="33">
        <v>2013</v>
      </c>
      <c r="D888" s="34">
        <v>1730.41</v>
      </c>
      <c r="E888" s="34">
        <v>1746.41</v>
      </c>
      <c r="F888" s="34">
        <v>1747.23</v>
      </c>
      <c r="G888" s="34">
        <v>1730.41</v>
      </c>
      <c r="I888" s="35">
        <v>-9.5999999999999992E-3</v>
      </c>
      <c r="J888" s="35"/>
    </row>
    <row r="889" spans="1:10">
      <c r="A889" s="33">
        <v>16</v>
      </c>
      <c r="B889" s="33">
        <v>8</v>
      </c>
      <c r="C889" s="33">
        <v>2013</v>
      </c>
      <c r="D889" s="34">
        <v>1727.74</v>
      </c>
      <c r="E889" s="34">
        <v>1730.65</v>
      </c>
      <c r="F889" s="34">
        <v>1730.92</v>
      </c>
      <c r="G889" s="34">
        <v>1722.73</v>
      </c>
      <c r="I889" s="35">
        <v>-1.5E-3</v>
      </c>
      <c r="J889" s="35"/>
    </row>
    <row r="890" spans="1:10">
      <c r="A890" s="33">
        <v>20</v>
      </c>
      <c r="B890" s="33">
        <v>8</v>
      </c>
      <c r="C890" s="33">
        <v>2013</v>
      </c>
      <c r="D890" s="34">
        <v>1725.64</v>
      </c>
      <c r="E890" s="34">
        <v>1726.44</v>
      </c>
      <c r="F890" s="34">
        <v>1726.44</v>
      </c>
      <c r="G890" s="34">
        <v>1712.95</v>
      </c>
      <c r="I890" s="35">
        <v>-1.1999999999999999E-3</v>
      </c>
      <c r="J890" s="35"/>
    </row>
    <row r="891" spans="1:10">
      <c r="A891" s="33">
        <v>21</v>
      </c>
      <c r="B891" s="33">
        <v>8</v>
      </c>
      <c r="C891" s="33">
        <v>2013</v>
      </c>
      <c r="D891" s="34">
        <v>1723.34</v>
      </c>
      <c r="E891" s="34">
        <v>1725.51</v>
      </c>
      <c r="F891" s="34">
        <v>1729.45</v>
      </c>
      <c r="G891" s="34">
        <v>1721.04</v>
      </c>
      <c r="I891" s="35">
        <v>-1.2999999999999999E-3</v>
      </c>
      <c r="J891" s="35"/>
    </row>
    <row r="892" spans="1:10">
      <c r="A892" s="33">
        <v>22</v>
      </c>
      <c r="B892" s="33">
        <v>8</v>
      </c>
      <c r="C892" s="33">
        <v>2013</v>
      </c>
      <c r="D892" s="34">
        <v>1722.35</v>
      </c>
      <c r="E892" s="34">
        <v>1726.39</v>
      </c>
      <c r="F892" s="34">
        <v>1727.78</v>
      </c>
      <c r="G892" s="34">
        <v>1718.78</v>
      </c>
      <c r="I892" s="35">
        <v>-5.9999999999999995E-4</v>
      </c>
      <c r="J892" s="35"/>
    </row>
    <row r="893" spans="1:10">
      <c r="A893" s="33">
        <v>23</v>
      </c>
      <c r="B893" s="33">
        <v>8</v>
      </c>
      <c r="C893" s="33">
        <v>2013</v>
      </c>
      <c r="D893" s="34">
        <v>1720.68</v>
      </c>
      <c r="E893" s="34">
        <v>1721.56</v>
      </c>
      <c r="F893" s="34">
        <v>1722.34</v>
      </c>
      <c r="G893" s="34">
        <v>1714.86</v>
      </c>
      <c r="I893" s="35">
        <v>-1E-3</v>
      </c>
      <c r="J893" s="35"/>
    </row>
    <row r="894" spans="1:10">
      <c r="A894" s="33">
        <v>26</v>
      </c>
      <c r="B894" s="33">
        <v>8</v>
      </c>
      <c r="C894" s="33">
        <v>2013</v>
      </c>
      <c r="D894" s="34">
        <v>1714.15</v>
      </c>
      <c r="E894" s="34">
        <v>1720.29</v>
      </c>
      <c r="F894" s="34">
        <v>1721.41</v>
      </c>
      <c r="G894" s="34">
        <v>1714.15</v>
      </c>
      <c r="I894" s="35">
        <v>-3.8E-3</v>
      </c>
      <c r="J894" s="35"/>
    </row>
    <row r="895" spans="1:10">
      <c r="A895" s="33">
        <v>27</v>
      </c>
      <c r="B895" s="33">
        <v>8</v>
      </c>
      <c r="C895" s="33">
        <v>2013</v>
      </c>
      <c r="D895" s="34">
        <v>1714.14</v>
      </c>
      <c r="E895" s="34">
        <v>1713.81</v>
      </c>
      <c r="F895" s="34">
        <v>1714.14</v>
      </c>
      <c r="G895" s="34">
        <v>1707.2</v>
      </c>
      <c r="I895" s="35">
        <v>0</v>
      </c>
      <c r="J895" s="35"/>
    </row>
    <row r="896" spans="1:10">
      <c r="A896" s="33">
        <v>28</v>
      </c>
      <c r="B896" s="33">
        <v>8</v>
      </c>
      <c r="C896" s="33">
        <v>2013</v>
      </c>
      <c r="D896" s="34">
        <v>1734</v>
      </c>
      <c r="E896" s="34">
        <v>1713.44</v>
      </c>
      <c r="F896" s="34">
        <v>1736.04</v>
      </c>
      <c r="G896" s="34">
        <v>1713.44</v>
      </c>
      <c r="I896" s="35">
        <v>1.1599999999999999E-2</v>
      </c>
      <c r="J896" s="35"/>
    </row>
    <row r="897" spans="1:10">
      <c r="A897" s="33">
        <v>29</v>
      </c>
      <c r="B897" s="33">
        <v>8</v>
      </c>
      <c r="C897" s="33">
        <v>2013</v>
      </c>
      <c r="D897" s="34">
        <v>1721.94</v>
      </c>
      <c r="E897" s="34">
        <v>1734.39</v>
      </c>
      <c r="F897" s="34">
        <v>1740.29</v>
      </c>
      <c r="G897" s="34">
        <v>1721.94</v>
      </c>
      <c r="I897" s="35">
        <v>-7.0000000000000001E-3</v>
      </c>
      <c r="J897" s="35"/>
    </row>
    <row r="898" spans="1:10">
      <c r="A898" s="33">
        <v>30</v>
      </c>
      <c r="B898" s="33">
        <v>8</v>
      </c>
      <c r="C898" s="33">
        <v>2013</v>
      </c>
      <c r="D898" s="34">
        <v>1729.62</v>
      </c>
      <c r="E898" s="34">
        <v>1722.33</v>
      </c>
      <c r="F898" s="34">
        <v>1730.24</v>
      </c>
      <c r="G898" s="34">
        <v>1717.76</v>
      </c>
      <c r="I898" s="35">
        <v>4.4999999999999997E-3</v>
      </c>
      <c r="J898" s="35"/>
    </row>
    <row r="899" spans="1:10">
      <c r="A899" s="33">
        <v>2</v>
      </c>
      <c r="B899" s="33">
        <v>9</v>
      </c>
      <c r="C899" s="33">
        <v>2013</v>
      </c>
      <c r="D899" s="34">
        <v>1732.65</v>
      </c>
      <c r="E899" s="34">
        <v>1728.59</v>
      </c>
      <c r="F899" s="34">
        <v>1732.65</v>
      </c>
      <c r="G899" s="34">
        <v>1722.87</v>
      </c>
      <c r="I899" s="35">
        <v>1.8E-3</v>
      </c>
      <c r="J899" s="35"/>
    </row>
    <row r="900" spans="1:10">
      <c r="A900" s="33">
        <v>3</v>
      </c>
      <c r="B900" s="33">
        <v>9</v>
      </c>
      <c r="C900" s="33">
        <v>2013</v>
      </c>
      <c r="D900" s="34">
        <v>1737.62</v>
      </c>
      <c r="E900" s="34">
        <v>1733.63</v>
      </c>
      <c r="F900" s="34">
        <v>1741.71</v>
      </c>
      <c r="G900" s="34">
        <v>1731.44</v>
      </c>
      <c r="I900" s="35">
        <v>2.8999999999999998E-3</v>
      </c>
      <c r="J900" s="35"/>
    </row>
    <row r="901" spans="1:10">
      <c r="A901" s="33">
        <v>4</v>
      </c>
      <c r="B901" s="33">
        <v>9</v>
      </c>
      <c r="C901" s="33">
        <v>2013</v>
      </c>
      <c r="D901" s="34">
        <v>1746.9</v>
      </c>
      <c r="E901" s="34">
        <v>1737.28</v>
      </c>
      <c r="F901" s="34">
        <v>1746.9</v>
      </c>
      <c r="G901" s="34">
        <v>1737.03</v>
      </c>
      <c r="I901" s="35">
        <v>5.3E-3</v>
      </c>
      <c r="J901" s="35"/>
    </row>
    <row r="902" spans="1:10">
      <c r="A902" s="33">
        <v>5</v>
      </c>
      <c r="B902" s="33">
        <v>9</v>
      </c>
      <c r="C902" s="33">
        <v>2013</v>
      </c>
      <c r="D902" s="34">
        <v>1746.75</v>
      </c>
      <c r="E902" s="34">
        <v>1746.58</v>
      </c>
      <c r="F902" s="34">
        <v>1752.88</v>
      </c>
      <c r="G902" s="34">
        <v>1746.44</v>
      </c>
      <c r="I902" s="35">
        <v>-1E-4</v>
      </c>
      <c r="J902" s="35"/>
    </row>
    <row r="903" spans="1:10">
      <c r="A903" s="33">
        <v>6</v>
      </c>
      <c r="B903" s="33">
        <v>9</v>
      </c>
      <c r="C903" s="33">
        <v>2013</v>
      </c>
      <c r="D903" s="34">
        <v>1736.54</v>
      </c>
      <c r="E903" s="34">
        <v>1747.42</v>
      </c>
      <c r="F903" s="34">
        <v>1748.16</v>
      </c>
      <c r="G903" s="34">
        <v>1736.54</v>
      </c>
      <c r="I903" s="35">
        <v>-5.7999999999999996E-3</v>
      </c>
      <c r="J903" s="35"/>
    </row>
    <row r="904" spans="1:10">
      <c r="A904" s="33">
        <v>9</v>
      </c>
      <c r="B904" s="33">
        <v>9</v>
      </c>
      <c r="C904" s="33">
        <v>2013</v>
      </c>
      <c r="D904" s="34">
        <v>1752.76</v>
      </c>
      <c r="E904" s="34">
        <v>1736.51</v>
      </c>
      <c r="F904" s="34">
        <v>1753.81</v>
      </c>
      <c r="G904" s="34">
        <v>1736.51</v>
      </c>
      <c r="I904" s="35">
        <v>9.2999999999999992E-3</v>
      </c>
      <c r="J904" s="35"/>
    </row>
    <row r="905" spans="1:10">
      <c r="A905" s="33">
        <v>10</v>
      </c>
      <c r="B905" s="33">
        <v>9</v>
      </c>
      <c r="C905" s="33">
        <v>2013</v>
      </c>
      <c r="D905" s="34">
        <v>1765.98</v>
      </c>
      <c r="E905" s="34">
        <v>1753.18</v>
      </c>
      <c r="F905" s="34">
        <v>1765.98</v>
      </c>
      <c r="G905" s="34">
        <v>1748.48</v>
      </c>
      <c r="I905" s="35">
        <v>7.4999999999999997E-3</v>
      </c>
      <c r="J905" s="35"/>
    </row>
    <row r="906" spans="1:10">
      <c r="A906" s="33">
        <v>11</v>
      </c>
      <c r="B906" s="33">
        <v>9</v>
      </c>
      <c r="C906" s="33">
        <v>2013</v>
      </c>
      <c r="D906" s="34">
        <v>1770.01</v>
      </c>
      <c r="E906" s="34">
        <v>1766.37</v>
      </c>
      <c r="F906" s="34">
        <v>1770.01</v>
      </c>
      <c r="G906" s="34">
        <v>1762.82</v>
      </c>
      <c r="I906" s="35">
        <v>2.3E-3</v>
      </c>
      <c r="J906" s="35"/>
    </row>
    <row r="907" spans="1:10">
      <c r="A907" s="33">
        <v>12</v>
      </c>
      <c r="B907" s="33">
        <v>9</v>
      </c>
      <c r="C907" s="33">
        <v>2013</v>
      </c>
      <c r="D907" s="34">
        <v>1768.04</v>
      </c>
      <c r="E907" s="34">
        <v>1769.21</v>
      </c>
      <c r="F907" s="34">
        <v>1770.73</v>
      </c>
      <c r="G907" s="34">
        <v>1763.52</v>
      </c>
      <c r="I907" s="35">
        <v>-1.1000000000000001E-3</v>
      </c>
      <c r="J907" s="35"/>
    </row>
    <row r="908" spans="1:10">
      <c r="A908" s="33">
        <v>13</v>
      </c>
      <c r="B908" s="33">
        <v>9</v>
      </c>
      <c r="C908" s="33">
        <v>2013</v>
      </c>
      <c r="D908" s="34">
        <v>1761.31</v>
      </c>
      <c r="E908" s="34">
        <v>1768.03</v>
      </c>
      <c r="F908" s="34">
        <v>1770.1</v>
      </c>
      <c r="G908" s="34">
        <v>1755.7</v>
      </c>
      <c r="I908" s="35">
        <v>-3.8E-3</v>
      </c>
      <c r="J908" s="35"/>
    </row>
    <row r="909" spans="1:10">
      <c r="A909" s="33">
        <v>16</v>
      </c>
      <c r="B909" s="33">
        <v>9</v>
      </c>
      <c r="C909" s="33">
        <v>2013</v>
      </c>
      <c r="D909" s="34">
        <v>1758.74</v>
      </c>
      <c r="E909" s="34">
        <v>1761.56</v>
      </c>
      <c r="F909" s="34">
        <v>1770.03</v>
      </c>
      <c r="G909" s="34">
        <v>1758.68</v>
      </c>
      <c r="I909" s="35">
        <v>-1.5E-3</v>
      </c>
      <c r="J909" s="35"/>
    </row>
    <row r="910" spans="1:10">
      <c r="A910" s="33">
        <v>17</v>
      </c>
      <c r="B910" s="33">
        <v>9</v>
      </c>
      <c r="C910" s="33">
        <v>2013</v>
      </c>
      <c r="D910" s="34">
        <v>1766.95</v>
      </c>
      <c r="E910" s="34">
        <v>1757.57</v>
      </c>
      <c r="F910" s="34">
        <v>1766.95</v>
      </c>
      <c r="G910" s="34">
        <v>1752.47</v>
      </c>
      <c r="I910" s="35">
        <v>4.7000000000000002E-3</v>
      </c>
      <c r="J910" s="35"/>
    </row>
    <row r="911" spans="1:10">
      <c r="A911" s="33">
        <v>18</v>
      </c>
      <c r="B911" s="33">
        <v>9</v>
      </c>
      <c r="C911" s="33">
        <v>2013</v>
      </c>
      <c r="D911" s="34">
        <v>1766</v>
      </c>
      <c r="E911" s="34">
        <v>1767.27</v>
      </c>
      <c r="F911" s="34">
        <v>1767.27</v>
      </c>
      <c r="G911" s="34">
        <v>1751.72</v>
      </c>
      <c r="I911" s="35">
        <v>-5.0000000000000001E-4</v>
      </c>
      <c r="J911" s="35"/>
    </row>
    <row r="912" spans="1:10">
      <c r="A912" s="33">
        <v>19</v>
      </c>
      <c r="B912" s="33">
        <v>9</v>
      </c>
      <c r="C912" s="33">
        <v>2013</v>
      </c>
      <c r="D912" s="34">
        <v>1765.99</v>
      </c>
      <c r="E912" s="34">
        <v>1766.89</v>
      </c>
      <c r="F912" s="34">
        <v>1774.66</v>
      </c>
      <c r="G912" s="34">
        <v>1761.07</v>
      </c>
      <c r="I912" s="35">
        <v>0</v>
      </c>
      <c r="J912" s="35"/>
    </row>
    <row r="913" spans="1:10">
      <c r="A913" s="33">
        <v>20</v>
      </c>
      <c r="B913" s="33">
        <v>9</v>
      </c>
      <c r="C913" s="33">
        <v>2013</v>
      </c>
      <c r="D913" s="34">
        <v>1767.5</v>
      </c>
      <c r="E913" s="34">
        <v>1766.24</v>
      </c>
      <c r="F913" s="34">
        <v>1769.15</v>
      </c>
      <c r="G913" s="34">
        <v>1763.4</v>
      </c>
      <c r="I913" s="35">
        <v>8.9999999999999998E-4</v>
      </c>
      <c r="J913" s="35"/>
    </row>
    <row r="914" spans="1:10">
      <c r="A914" s="33">
        <v>23</v>
      </c>
      <c r="B914" s="33">
        <v>9</v>
      </c>
      <c r="C914" s="33">
        <v>2013</v>
      </c>
      <c r="D914" s="34">
        <v>1773.48</v>
      </c>
      <c r="E914" s="34">
        <v>1766.79</v>
      </c>
      <c r="F914" s="34">
        <v>1773.48</v>
      </c>
      <c r="G914" s="34">
        <v>1764.53</v>
      </c>
      <c r="I914" s="35">
        <v>3.3999999999999998E-3</v>
      </c>
      <c r="J914" s="35"/>
    </row>
    <row r="915" spans="1:10">
      <c r="A915" s="33">
        <v>24</v>
      </c>
      <c r="B915" s="33">
        <v>9</v>
      </c>
      <c r="C915" s="33">
        <v>2013</v>
      </c>
      <c r="D915" s="34">
        <v>1775.35</v>
      </c>
      <c r="E915" s="34">
        <v>1772.32</v>
      </c>
      <c r="F915" s="34">
        <v>1777.75</v>
      </c>
      <c r="G915" s="34">
        <v>1770.31</v>
      </c>
      <c r="I915" s="35">
        <v>1.1000000000000001E-3</v>
      </c>
      <c r="J915" s="35"/>
    </row>
    <row r="916" spans="1:10">
      <c r="A916" s="33">
        <v>25</v>
      </c>
      <c r="B916" s="33">
        <v>9</v>
      </c>
      <c r="C916" s="33">
        <v>2013</v>
      </c>
      <c r="D916" s="34">
        <v>1777</v>
      </c>
      <c r="E916" s="34">
        <v>1774.93</v>
      </c>
      <c r="F916" s="34">
        <v>1777</v>
      </c>
      <c r="G916" s="34">
        <v>1770.65</v>
      </c>
      <c r="I916" s="35">
        <v>8.9999999999999998E-4</v>
      </c>
      <c r="J916" s="35"/>
    </row>
    <row r="917" spans="1:10">
      <c r="A917" s="33">
        <v>26</v>
      </c>
      <c r="B917" s="33">
        <v>9</v>
      </c>
      <c r="C917" s="33">
        <v>2013</v>
      </c>
      <c r="D917" s="34">
        <v>1765.51</v>
      </c>
      <c r="E917" s="34">
        <v>1776.96</v>
      </c>
      <c r="F917" s="34">
        <v>1777.22</v>
      </c>
      <c r="G917" s="34">
        <v>1765.51</v>
      </c>
      <c r="I917" s="35">
        <v>-6.4999999999999997E-3</v>
      </c>
      <c r="J917" s="35"/>
    </row>
    <row r="918" spans="1:10">
      <c r="A918" s="33">
        <v>27</v>
      </c>
      <c r="B918" s="33">
        <v>9</v>
      </c>
      <c r="C918" s="33">
        <v>2013</v>
      </c>
      <c r="D918" s="34">
        <v>1768.52</v>
      </c>
      <c r="E918" s="34">
        <v>1765.76</v>
      </c>
      <c r="F918" s="34">
        <v>1768.74</v>
      </c>
      <c r="G918" s="34">
        <v>1760.89</v>
      </c>
      <c r="I918" s="35">
        <v>1.6999999999999999E-3</v>
      </c>
      <c r="J918" s="35"/>
    </row>
    <row r="919" spans="1:10">
      <c r="A919" s="33">
        <v>30</v>
      </c>
      <c r="B919" s="33">
        <v>9</v>
      </c>
      <c r="C919" s="33">
        <v>2013</v>
      </c>
      <c r="D919" s="34">
        <v>1752.26</v>
      </c>
      <c r="E919" s="34">
        <v>1768.47</v>
      </c>
      <c r="F919" s="34">
        <v>1768.59</v>
      </c>
      <c r="G919" s="34">
        <v>1752.26</v>
      </c>
      <c r="I919" s="35">
        <v>-9.1999999999999998E-3</v>
      </c>
      <c r="J919" s="35"/>
    </row>
    <row r="920" spans="1:10">
      <c r="A920" s="33">
        <v>1</v>
      </c>
      <c r="B920" s="33">
        <v>10</v>
      </c>
      <c r="C920" s="33">
        <v>2013</v>
      </c>
      <c r="D920" s="34">
        <v>1757.92</v>
      </c>
      <c r="E920" s="34">
        <v>1754.01</v>
      </c>
      <c r="F920" s="34">
        <v>1763.26</v>
      </c>
      <c r="G920" s="34">
        <v>1753.73</v>
      </c>
      <c r="I920" s="35">
        <v>3.2000000000000002E-3</v>
      </c>
      <c r="J920" s="35"/>
    </row>
    <row r="921" spans="1:10">
      <c r="A921" s="33">
        <v>2</v>
      </c>
      <c r="B921" s="33">
        <v>10</v>
      </c>
      <c r="C921" s="33">
        <v>2013</v>
      </c>
      <c r="D921" s="34">
        <v>1756.97</v>
      </c>
      <c r="E921" s="34">
        <v>1757.5</v>
      </c>
      <c r="F921" s="34">
        <v>1759.08</v>
      </c>
      <c r="G921" s="34">
        <v>1752.18</v>
      </c>
      <c r="I921" s="35">
        <v>-5.0000000000000001E-4</v>
      </c>
      <c r="J921" s="35"/>
    </row>
    <row r="922" spans="1:10">
      <c r="A922" s="33">
        <v>3</v>
      </c>
      <c r="B922" s="33">
        <v>10</v>
      </c>
      <c r="C922" s="33">
        <v>2013</v>
      </c>
      <c r="D922" s="34">
        <v>1754.75</v>
      </c>
      <c r="E922" s="34">
        <v>1757.05</v>
      </c>
      <c r="F922" s="34">
        <v>1758.17</v>
      </c>
      <c r="G922" s="34">
        <v>1751.72</v>
      </c>
      <c r="I922" s="35">
        <v>-1.2999999999999999E-3</v>
      </c>
      <c r="J922" s="35"/>
    </row>
    <row r="923" spans="1:10">
      <c r="A923" s="33">
        <v>4</v>
      </c>
      <c r="B923" s="33">
        <v>10</v>
      </c>
      <c r="C923" s="33">
        <v>2013</v>
      </c>
      <c r="D923" s="34">
        <v>1751.71</v>
      </c>
      <c r="E923" s="34">
        <v>1754.47</v>
      </c>
      <c r="F923" s="34">
        <v>1754.78</v>
      </c>
      <c r="G923" s="34">
        <v>1750.9</v>
      </c>
      <c r="I923" s="35">
        <v>-1.6999999999999999E-3</v>
      </c>
      <c r="J923" s="35"/>
    </row>
    <row r="924" spans="1:10">
      <c r="A924" s="33">
        <v>7</v>
      </c>
      <c r="B924" s="33">
        <v>10</v>
      </c>
      <c r="C924" s="33">
        <v>2013</v>
      </c>
      <c r="D924" s="34">
        <v>1753.6</v>
      </c>
      <c r="E924" s="34">
        <v>1751.67</v>
      </c>
      <c r="F924" s="34">
        <v>1753.6</v>
      </c>
      <c r="G924" s="34">
        <v>1746.77</v>
      </c>
      <c r="I924" s="35">
        <v>1.1000000000000001E-3</v>
      </c>
      <c r="J924" s="35"/>
    </row>
    <row r="925" spans="1:10">
      <c r="A925" s="33">
        <v>8</v>
      </c>
      <c r="B925" s="33">
        <v>10</v>
      </c>
      <c r="C925" s="33">
        <v>2013</v>
      </c>
      <c r="D925" s="34">
        <v>1757.29</v>
      </c>
      <c r="E925" s="34">
        <v>1754.14</v>
      </c>
      <c r="F925" s="34">
        <v>1759.1</v>
      </c>
      <c r="G925" s="34">
        <v>1752.12</v>
      </c>
      <c r="I925" s="35">
        <v>2.0999999999999999E-3</v>
      </c>
      <c r="J925" s="35"/>
    </row>
    <row r="926" spans="1:10">
      <c r="A926" s="33">
        <v>9</v>
      </c>
      <c r="B926" s="33">
        <v>10</v>
      </c>
      <c r="C926" s="33">
        <v>2013</v>
      </c>
      <c r="D926" s="34">
        <v>1751.06</v>
      </c>
      <c r="E926" s="34">
        <v>1755.97</v>
      </c>
      <c r="F926" s="34">
        <v>1757.55</v>
      </c>
      <c r="G926" s="34">
        <v>1748.88</v>
      </c>
      <c r="I926" s="35">
        <v>-3.5000000000000001E-3</v>
      </c>
      <c r="J926" s="35"/>
    </row>
    <row r="927" spans="1:10">
      <c r="A927" s="33">
        <v>10</v>
      </c>
      <c r="B927" s="33">
        <v>10</v>
      </c>
      <c r="C927" s="33">
        <v>2013</v>
      </c>
      <c r="D927" s="34">
        <v>1756.77</v>
      </c>
      <c r="E927" s="34">
        <v>1751.31</v>
      </c>
      <c r="F927" s="34">
        <v>1756.77</v>
      </c>
      <c r="G927" s="34">
        <v>1749.26</v>
      </c>
      <c r="I927" s="35">
        <v>3.3E-3</v>
      </c>
      <c r="J927" s="35"/>
    </row>
    <row r="928" spans="1:10">
      <c r="A928" s="33">
        <v>11</v>
      </c>
      <c r="B928" s="33">
        <v>10</v>
      </c>
      <c r="C928" s="33">
        <v>2013</v>
      </c>
      <c r="D928" s="34">
        <v>1763.11</v>
      </c>
      <c r="E928" s="34">
        <v>1756.77</v>
      </c>
      <c r="F928" s="34">
        <v>1764.38</v>
      </c>
      <c r="G928" s="34">
        <v>1755.73</v>
      </c>
      <c r="I928" s="35">
        <v>3.5999999999999999E-3</v>
      </c>
      <c r="J928" s="35"/>
    </row>
    <row r="929" spans="1:10">
      <c r="A929" s="33">
        <v>15</v>
      </c>
      <c r="B929" s="33">
        <v>10</v>
      </c>
      <c r="C929" s="33">
        <v>2013</v>
      </c>
      <c r="D929" s="34">
        <v>1766.44</v>
      </c>
      <c r="E929" s="34">
        <v>1763.11</v>
      </c>
      <c r="F929" s="34">
        <v>1767.32</v>
      </c>
      <c r="G929" s="34">
        <v>1761.06</v>
      </c>
      <c r="I929" s="35">
        <v>1.9E-3</v>
      </c>
      <c r="J929" s="35"/>
    </row>
    <row r="930" spans="1:10">
      <c r="A930" s="33">
        <v>16</v>
      </c>
      <c r="B930" s="33">
        <v>10</v>
      </c>
      <c r="C930" s="33">
        <v>2013</v>
      </c>
      <c r="D930" s="34">
        <v>1770.06</v>
      </c>
      <c r="E930" s="34">
        <v>1766.44</v>
      </c>
      <c r="F930" s="34">
        <v>1774.53</v>
      </c>
      <c r="G930" s="34">
        <v>1766.44</v>
      </c>
      <c r="I930" s="35">
        <v>2E-3</v>
      </c>
      <c r="J930" s="35"/>
    </row>
    <row r="931" spans="1:10">
      <c r="A931" s="33">
        <v>17</v>
      </c>
      <c r="B931" s="33">
        <v>10</v>
      </c>
      <c r="C931" s="33">
        <v>2013</v>
      </c>
      <c r="D931" s="34">
        <v>1772.17</v>
      </c>
      <c r="E931" s="34">
        <v>1770.06</v>
      </c>
      <c r="F931" s="34">
        <v>1772.21</v>
      </c>
      <c r="G931" s="34">
        <v>1768.15</v>
      </c>
      <c r="I931" s="35">
        <v>1.1999999999999999E-3</v>
      </c>
      <c r="J931" s="35"/>
    </row>
    <row r="932" spans="1:10">
      <c r="A932" s="33">
        <v>18</v>
      </c>
      <c r="B932" s="33">
        <v>10</v>
      </c>
      <c r="C932" s="33">
        <v>2013</v>
      </c>
      <c r="D932" s="34">
        <v>1781</v>
      </c>
      <c r="E932" s="34">
        <v>1772.17</v>
      </c>
      <c r="F932" s="34">
        <v>1781</v>
      </c>
      <c r="G932" s="34">
        <v>1772.17</v>
      </c>
      <c r="I932" s="35">
        <v>5.0000000000000001E-3</v>
      </c>
      <c r="J932" s="35"/>
    </row>
    <row r="933" spans="1:10">
      <c r="A933" s="33">
        <v>21</v>
      </c>
      <c r="B933" s="33">
        <v>10</v>
      </c>
      <c r="C933" s="33">
        <v>2013</v>
      </c>
      <c r="D933" s="34">
        <v>1779.67</v>
      </c>
      <c r="E933" s="34">
        <v>1781</v>
      </c>
      <c r="F933" s="34">
        <v>1783.47</v>
      </c>
      <c r="G933" s="34">
        <v>1777.08</v>
      </c>
      <c r="I933" s="35">
        <v>-6.9999999999999999E-4</v>
      </c>
      <c r="J933" s="35"/>
    </row>
    <row r="934" spans="1:10">
      <c r="A934" s="33">
        <v>22</v>
      </c>
      <c r="B934" s="33">
        <v>10</v>
      </c>
      <c r="C934" s="33">
        <v>2013</v>
      </c>
      <c r="D934" s="34">
        <v>1773.52</v>
      </c>
      <c r="E934" s="34">
        <v>1779.67</v>
      </c>
      <c r="F934" s="34">
        <v>1780.79</v>
      </c>
      <c r="G934" s="34">
        <v>1773.52</v>
      </c>
      <c r="I934" s="35">
        <v>-3.5000000000000001E-3</v>
      </c>
      <c r="J934" s="35"/>
    </row>
    <row r="935" spans="1:10">
      <c r="A935" s="33">
        <v>23</v>
      </c>
      <c r="B935" s="33">
        <v>10</v>
      </c>
      <c r="C935" s="33">
        <v>2013</v>
      </c>
      <c r="D935" s="34">
        <v>1771.25</v>
      </c>
      <c r="E935" s="34">
        <v>1773.52</v>
      </c>
      <c r="F935" s="34">
        <v>1773.74</v>
      </c>
      <c r="G935" s="34">
        <v>1764.46</v>
      </c>
      <c r="I935" s="35">
        <v>-1.2999999999999999E-3</v>
      </c>
      <c r="J935" s="35"/>
    </row>
    <row r="936" spans="1:10">
      <c r="A936" s="33">
        <v>24</v>
      </c>
      <c r="B936" s="33">
        <v>10</v>
      </c>
      <c r="C936" s="33">
        <v>2013</v>
      </c>
      <c r="D936" s="34">
        <v>1775.05</v>
      </c>
      <c r="E936" s="34">
        <v>1771.25</v>
      </c>
      <c r="F936" s="34">
        <v>1775.05</v>
      </c>
      <c r="G936" s="34">
        <v>1768.99</v>
      </c>
      <c r="I936" s="35">
        <v>2.0999999999999999E-3</v>
      </c>
      <c r="J936" s="35"/>
    </row>
    <row r="937" spans="1:10">
      <c r="A937" s="33">
        <v>25</v>
      </c>
      <c r="B937" s="33">
        <v>10</v>
      </c>
      <c r="C937" s="33">
        <v>2013</v>
      </c>
      <c r="D937" s="34">
        <v>1773.84</v>
      </c>
      <c r="E937" s="34">
        <v>1775.05</v>
      </c>
      <c r="F937" s="34">
        <v>1777.87</v>
      </c>
      <c r="G937" s="34">
        <v>1772.01</v>
      </c>
      <c r="I937" s="35">
        <v>-6.9999999999999999E-4</v>
      </c>
      <c r="J937" s="35"/>
    </row>
    <row r="938" spans="1:10">
      <c r="A938" s="33">
        <v>28</v>
      </c>
      <c r="B938" s="33">
        <v>10</v>
      </c>
      <c r="C938" s="33">
        <v>2013</v>
      </c>
      <c r="D938" s="34">
        <v>1763.16</v>
      </c>
      <c r="E938" s="34">
        <v>1773.84</v>
      </c>
      <c r="F938" s="34">
        <v>1773.84</v>
      </c>
      <c r="G938" s="34">
        <v>1763.16</v>
      </c>
      <c r="I938" s="35">
        <v>-6.0000000000000001E-3</v>
      </c>
      <c r="J938" s="35"/>
    </row>
    <row r="939" spans="1:10">
      <c r="A939" s="33">
        <v>29</v>
      </c>
      <c r="B939" s="33">
        <v>10</v>
      </c>
      <c r="C939" s="33">
        <v>2013</v>
      </c>
      <c r="D939" s="34">
        <v>1763.01</v>
      </c>
      <c r="E939" s="34">
        <v>1763.16</v>
      </c>
      <c r="F939" s="34">
        <v>1768.46</v>
      </c>
      <c r="G939" s="34">
        <v>1761.22</v>
      </c>
      <c r="I939" s="35">
        <v>-1E-4</v>
      </c>
      <c r="J939" s="35"/>
    </row>
    <row r="940" spans="1:10">
      <c r="A940" s="33">
        <v>30</v>
      </c>
      <c r="B940" s="33">
        <v>10</v>
      </c>
      <c r="C940" s="33">
        <v>2013</v>
      </c>
      <c r="D940" s="34">
        <v>1758.37</v>
      </c>
      <c r="E940" s="34">
        <v>1763.01</v>
      </c>
      <c r="F940" s="34">
        <v>1764.14</v>
      </c>
      <c r="G940" s="34">
        <v>1752.69</v>
      </c>
      <c r="I940" s="35">
        <v>-2.5999999999999999E-3</v>
      </c>
      <c r="J940" s="35"/>
    </row>
    <row r="941" spans="1:10">
      <c r="A941" s="33">
        <v>31</v>
      </c>
      <c r="B941" s="33">
        <v>10</v>
      </c>
      <c r="C941" s="33">
        <v>2013</v>
      </c>
      <c r="D941" s="34">
        <v>1742.94</v>
      </c>
      <c r="E941" s="34">
        <v>1758.37</v>
      </c>
      <c r="F941" s="34">
        <v>1764.42</v>
      </c>
      <c r="G941" s="34">
        <v>1740.13</v>
      </c>
      <c r="I941" s="35">
        <v>-8.8000000000000005E-3</v>
      </c>
      <c r="J941" s="35"/>
    </row>
    <row r="942" spans="1:10">
      <c r="A942" s="33">
        <v>1</v>
      </c>
      <c r="B942" s="33">
        <v>11</v>
      </c>
      <c r="C942" s="33">
        <v>2013</v>
      </c>
      <c r="D942" s="34">
        <v>1752.97</v>
      </c>
      <c r="E942" s="34">
        <v>1742.94</v>
      </c>
      <c r="F942" s="34">
        <v>1757.2</v>
      </c>
      <c r="G942" s="34">
        <v>1740.79</v>
      </c>
      <c r="I942" s="35">
        <v>5.7999999999999996E-3</v>
      </c>
      <c r="J942" s="35"/>
    </row>
    <row r="943" spans="1:10">
      <c r="A943" s="33">
        <v>5</v>
      </c>
      <c r="B943" s="33">
        <v>11</v>
      </c>
      <c r="C943" s="33">
        <v>2013</v>
      </c>
      <c r="D943" s="34">
        <v>1734.76</v>
      </c>
      <c r="E943" s="34">
        <v>1752.97</v>
      </c>
      <c r="F943" s="34">
        <v>1753.04</v>
      </c>
      <c r="G943" s="34">
        <v>1734.76</v>
      </c>
      <c r="I943" s="35">
        <v>-1.04E-2</v>
      </c>
      <c r="J943" s="35"/>
    </row>
    <row r="944" spans="1:10">
      <c r="A944" s="33">
        <v>6</v>
      </c>
      <c r="B944" s="33">
        <v>11</v>
      </c>
      <c r="C944" s="33">
        <v>2013</v>
      </c>
      <c r="D944" s="34">
        <v>1736.78</v>
      </c>
      <c r="E944" s="34">
        <v>1734.76</v>
      </c>
      <c r="F944" s="34">
        <v>1736.78</v>
      </c>
      <c r="G944" s="34">
        <v>1727.43</v>
      </c>
      <c r="I944" s="35">
        <v>1.1999999999999999E-3</v>
      </c>
      <c r="J944" s="35"/>
    </row>
    <row r="945" spans="1:10">
      <c r="A945" s="33">
        <v>7</v>
      </c>
      <c r="B945" s="33">
        <v>11</v>
      </c>
      <c r="C945" s="33">
        <v>2013</v>
      </c>
      <c r="D945" s="34">
        <v>1713.84</v>
      </c>
      <c r="E945" s="34">
        <v>1736.78</v>
      </c>
      <c r="F945" s="34">
        <v>1737.19</v>
      </c>
      <c r="G945" s="34">
        <v>1713.84</v>
      </c>
      <c r="I945" s="35">
        <v>-1.32E-2</v>
      </c>
      <c r="J945" s="35"/>
    </row>
    <row r="946" spans="1:10">
      <c r="A946" s="33">
        <v>8</v>
      </c>
      <c r="B946" s="33">
        <v>11</v>
      </c>
      <c r="C946" s="33">
        <v>2013</v>
      </c>
      <c r="D946" s="34">
        <v>1678.18</v>
      </c>
      <c r="E946" s="34">
        <v>1713.84</v>
      </c>
      <c r="F946" s="34">
        <v>1714.94</v>
      </c>
      <c r="G946" s="34">
        <v>1678.18</v>
      </c>
      <c r="I946" s="35">
        <v>-2.0799999999999999E-2</v>
      </c>
      <c r="J946" s="35"/>
    </row>
    <row r="947" spans="1:10">
      <c r="A947" s="33">
        <v>12</v>
      </c>
      <c r="B947" s="33">
        <v>11</v>
      </c>
      <c r="C947" s="33">
        <v>2013</v>
      </c>
      <c r="D947" s="34">
        <v>1626.07</v>
      </c>
      <c r="E947" s="34">
        <v>1678.18</v>
      </c>
      <c r="F947" s="34">
        <v>1678.18</v>
      </c>
      <c r="G947" s="34">
        <v>1626.07</v>
      </c>
      <c r="I947" s="35">
        <v>-3.1099999999999999E-2</v>
      </c>
      <c r="J947" s="35"/>
    </row>
    <row r="948" spans="1:10">
      <c r="A948" s="33">
        <v>13</v>
      </c>
      <c r="B948" s="33">
        <v>11</v>
      </c>
      <c r="C948" s="33">
        <v>2013</v>
      </c>
      <c r="D948" s="34">
        <v>1663</v>
      </c>
      <c r="E948" s="34">
        <v>1626.07</v>
      </c>
      <c r="F948" s="34">
        <v>1663</v>
      </c>
      <c r="G948" s="34">
        <v>1626.07</v>
      </c>
      <c r="I948" s="35">
        <v>2.2700000000000001E-2</v>
      </c>
      <c r="J948" s="35"/>
    </row>
    <row r="949" spans="1:10">
      <c r="A949" s="33">
        <v>14</v>
      </c>
      <c r="B949" s="33">
        <v>11</v>
      </c>
      <c r="C949" s="33">
        <v>2013</v>
      </c>
      <c r="D949" s="34">
        <v>1672.18</v>
      </c>
      <c r="E949" s="34">
        <v>1663</v>
      </c>
      <c r="F949" s="34">
        <v>1678.34</v>
      </c>
      <c r="G949" s="34">
        <v>1662.55</v>
      </c>
      <c r="I949" s="35">
        <v>5.4999999999999997E-3</v>
      </c>
      <c r="J949" s="35"/>
    </row>
    <row r="950" spans="1:10">
      <c r="A950" s="33">
        <v>15</v>
      </c>
      <c r="B950" s="33">
        <v>11</v>
      </c>
      <c r="C950" s="33">
        <v>2013</v>
      </c>
      <c r="D950" s="34">
        <v>1672.1</v>
      </c>
      <c r="E950" s="34">
        <v>1672.18</v>
      </c>
      <c r="F950" s="34">
        <v>1678.63</v>
      </c>
      <c r="G950" s="34">
        <v>1670.03</v>
      </c>
      <c r="I950" s="35">
        <v>0</v>
      </c>
      <c r="J950" s="35"/>
    </row>
    <row r="951" spans="1:10">
      <c r="A951" s="33">
        <v>18</v>
      </c>
      <c r="B951" s="33">
        <v>11</v>
      </c>
      <c r="C951" s="33">
        <v>2013</v>
      </c>
      <c r="D951" s="34">
        <v>1670.99</v>
      </c>
      <c r="E951" s="34">
        <v>1672.1</v>
      </c>
      <c r="F951" s="34">
        <v>1677.59</v>
      </c>
      <c r="G951" s="34">
        <v>1670.24</v>
      </c>
      <c r="I951" s="35">
        <v>-6.9999999999999999E-4</v>
      </c>
      <c r="J951" s="35"/>
    </row>
    <row r="952" spans="1:10">
      <c r="A952" s="33">
        <v>19</v>
      </c>
      <c r="B952" s="33">
        <v>11</v>
      </c>
      <c r="C952" s="33">
        <v>2013</v>
      </c>
      <c r="D952" s="34">
        <v>1666.26</v>
      </c>
      <c r="E952" s="34">
        <v>1670.99</v>
      </c>
      <c r="F952" s="34">
        <v>1674.67</v>
      </c>
      <c r="G952" s="34">
        <v>1662.54</v>
      </c>
      <c r="I952" s="35">
        <v>-2.8E-3</v>
      </c>
      <c r="J952" s="35"/>
    </row>
    <row r="953" spans="1:10">
      <c r="A953" s="33">
        <v>20</v>
      </c>
      <c r="B953" s="33">
        <v>11</v>
      </c>
      <c r="C953" s="33">
        <v>2013</v>
      </c>
      <c r="D953" s="34">
        <v>1662.73</v>
      </c>
      <c r="E953" s="34">
        <v>1666.26</v>
      </c>
      <c r="F953" s="34">
        <v>1671.54</v>
      </c>
      <c r="G953" s="34">
        <v>1662.2</v>
      </c>
      <c r="I953" s="35">
        <v>-2.0999999999999999E-3</v>
      </c>
      <c r="J953" s="35"/>
    </row>
    <row r="954" spans="1:10">
      <c r="A954" s="33">
        <v>21</v>
      </c>
      <c r="B954" s="33">
        <v>11</v>
      </c>
      <c r="C954" s="33">
        <v>2013</v>
      </c>
      <c r="D954" s="34">
        <v>1659.55</v>
      </c>
      <c r="E954" s="34">
        <v>1662.73</v>
      </c>
      <c r="F954" s="34">
        <v>1669.34</v>
      </c>
      <c r="G954" s="34">
        <v>1659.26</v>
      </c>
      <c r="I954" s="35">
        <v>-1.9E-3</v>
      </c>
      <c r="J954" s="35"/>
    </row>
    <row r="955" spans="1:10">
      <c r="A955" s="33">
        <v>22</v>
      </c>
      <c r="B955" s="33">
        <v>11</v>
      </c>
      <c r="C955" s="33">
        <v>2013</v>
      </c>
      <c r="D955" s="34">
        <v>1655.24</v>
      </c>
      <c r="E955" s="34">
        <v>1659.55</v>
      </c>
      <c r="F955" s="34">
        <v>1661.4</v>
      </c>
      <c r="G955" s="34">
        <v>1655.24</v>
      </c>
      <c r="I955" s="35">
        <v>-2.5999999999999999E-3</v>
      </c>
      <c r="J955" s="35"/>
    </row>
    <row r="956" spans="1:10">
      <c r="A956" s="33">
        <v>25</v>
      </c>
      <c r="B956" s="33">
        <v>11</v>
      </c>
      <c r="C956" s="33">
        <v>2013</v>
      </c>
      <c r="D956" s="34">
        <v>1635.5</v>
      </c>
      <c r="E956" s="34">
        <v>1655.24</v>
      </c>
      <c r="F956" s="34">
        <v>1655.39</v>
      </c>
      <c r="G956" s="34">
        <v>1635.5</v>
      </c>
      <c r="I956" s="35">
        <v>-1.1900000000000001E-2</v>
      </c>
      <c r="J956" s="35"/>
    </row>
    <row r="957" spans="1:10">
      <c r="A957" s="33">
        <v>26</v>
      </c>
      <c r="B957" s="33">
        <v>11</v>
      </c>
      <c r="C957" s="33">
        <v>2013</v>
      </c>
      <c r="D957" s="34">
        <v>1625.62</v>
      </c>
      <c r="E957" s="34">
        <v>1635.5</v>
      </c>
      <c r="F957" s="34">
        <v>1636.67</v>
      </c>
      <c r="G957" s="34">
        <v>1622.4</v>
      </c>
      <c r="I957" s="35">
        <v>-6.0000000000000001E-3</v>
      </c>
      <c r="J957" s="35"/>
    </row>
    <row r="958" spans="1:10">
      <c r="A958" s="33">
        <v>27</v>
      </c>
      <c r="B958" s="33">
        <v>11</v>
      </c>
      <c r="C958" s="33">
        <v>2013</v>
      </c>
      <c r="D958" s="34">
        <v>1622.53</v>
      </c>
      <c r="E958" s="34">
        <v>1625.62</v>
      </c>
      <c r="F958" s="34">
        <v>1626.75</v>
      </c>
      <c r="G958" s="34">
        <v>1619.42</v>
      </c>
      <c r="I958" s="35">
        <v>-1.9E-3</v>
      </c>
      <c r="J958" s="35"/>
    </row>
    <row r="959" spans="1:10">
      <c r="A959" s="33">
        <v>28</v>
      </c>
      <c r="B959" s="33">
        <v>11</v>
      </c>
      <c r="C959" s="33">
        <v>2013</v>
      </c>
      <c r="D959" s="34">
        <v>1627.07</v>
      </c>
      <c r="E959" s="34">
        <v>1622.53</v>
      </c>
      <c r="F959" s="34">
        <v>1630.43</v>
      </c>
      <c r="G959" s="34">
        <v>1621</v>
      </c>
      <c r="I959" s="35">
        <v>2.8E-3</v>
      </c>
      <c r="J959" s="35"/>
    </row>
    <row r="960" spans="1:10">
      <c r="A960" s="33">
        <v>29</v>
      </c>
      <c r="B960" s="33">
        <v>11</v>
      </c>
      <c r="C960" s="33">
        <v>2013</v>
      </c>
      <c r="D960" s="34">
        <v>1630.19</v>
      </c>
      <c r="E960" s="34">
        <v>1627.07</v>
      </c>
      <c r="F960" s="34">
        <v>1631.84</v>
      </c>
      <c r="G960" s="34">
        <v>1626.48</v>
      </c>
      <c r="I960" s="35">
        <v>1.9E-3</v>
      </c>
      <c r="J960" s="35"/>
    </row>
    <row r="961" spans="1:10">
      <c r="A961" s="33">
        <v>2</v>
      </c>
      <c r="B961" s="33">
        <v>12</v>
      </c>
      <c r="C961" s="33">
        <v>2013</v>
      </c>
      <c r="D961" s="34">
        <v>1625.93</v>
      </c>
      <c r="E961" s="34">
        <v>1630.19</v>
      </c>
      <c r="F961" s="34">
        <v>1632.6</v>
      </c>
      <c r="G961" s="34">
        <v>1625.16</v>
      </c>
      <c r="I961" s="35">
        <v>-2.5999999999999999E-3</v>
      </c>
      <c r="J961" s="35"/>
    </row>
    <row r="962" spans="1:10">
      <c r="A962" s="33">
        <v>3</v>
      </c>
      <c r="B962" s="33">
        <v>12</v>
      </c>
      <c r="C962" s="33">
        <v>2013</v>
      </c>
      <c r="D962" s="34">
        <v>1626.99</v>
      </c>
      <c r="E962" s="34">
        <v>1625.93</v>
      </c>
      <c r="F962" s="34">
        <v>1629.91</v>
      </c>
      <c r="G962" s="34">
        <v>1616.23</v>
      </c>
      <c r="I962" s="35">
        <v>6.9999999999999999E-4</v>
      </c>
      <c r="J962" s="35"/>
    </row>
    <row r="963" spans="1:10">
      <c r="A963" s="33">
        <v>4</v>
      </c>
      <c r="B963" s="33">
        <v>12</v>
      </c>
      <c r="C963" s="33">
        <v>2013</v>
      </c>
      <c r="D963" s="34">
        <v>1587.37</v>
      </c>
      <c r="E963" s="34">
        <v>1626.99</v>
      </c>
      <c r="F963" s="34">
        <v>1627.2</v>
      </c>
      <c r="G963" s="34">
        <v>1587.37</v>
      </c>
      <c r="I963" s="35">
        <v>-2.4400000000000002E-2</v>
      </c>
      <c r="J963" s="35"/>
    </row>
    <row r="964" spans="1:10">
      <c r="A964" s="33">
        <v>5</v>
      </c>
      <c r="B964" s="33">
        <v>12</v>
      </c>
      <c r="C964" s="33">
        <v>2013</v>
      </c>
      <c r="D964" s="34">
        <v>1610.28</v>
      </c>
      <c r="E964" s="34">
        <v>1587.37</v>
      </c>
      <c r="F964" s="34">
        <v>1615.23</v>
      </c>
      <c r="G964" s="34">
        <v>1587.37</v>
      </c>
      <c r="I964" s="35">
        <v>1.44E-2</v>
      </c>
      <c r="J964" s="35"/>
    </row>
    <row r="965" spans="1:10">
      <c r="A965" s="33">
        <v>6</v>
      </c>
      <c r="B965" s="33">
        <v>12</v>
      </c>
      <c r="C965" s="33">
        <v>2013</v>
      </c>
      <c r="D965" s="34">
        <v>1599.52</v>
      </c>
      <c r="E965" s="34">
        <v>1610.28</v>
      </c>
      <c r="F965" s="34">
        <v>1622.14</v>
      </c>
      <c r="G965" s="34">
        <v>1599.52</v>
      </c>
      <c r="I965" s="35">
        <v>-6.7000000000000002E-3</v>
      </c>
      <c r="J965" s="35"/>
    </row>
    <row r="966" spans="1:10">
      <c r="A966" s="33">
        <v>9</v>
      </c>
      <c r="B966" s="33">
        <v>12</v>
      </c>
      <c r="C966" s="33">
        <v>2013</v>
      </c>
      <c r="D966" s="34">
        <v>1614.63</v>
      </c>
      <c r="E966" s="34">
        <v>1599.52</v>
      </c>
      <c r="F966" s="34">
        <v>1622.67</v>
      </c>
      <c r="G966" s="34">
        <v>1599.26</v>
      </c>
      <c r="I966" s="35">
        <v>9.4000000000000004E-3</v>
      </c>
      <c r="J966" s="35"/>
    </row>
    <row r="967" spans="1:10">
      <c r="A967" s="33">
        <v>10</v>
      </c>
      <c r="B967" s="33">
        <v>12</v>
      </c>
      <c r="C967" s="33">
        <v>2013</v>
      </c>
      <c r="D967" s="34">
        <v>1624</v>
      </c>
      <c r="E967" s="34">
        <v>1614.63</v>
      </c>
      <c r="F967" s="34">
        <v>1624</v>
      </c>
      <c r="G967" s="34">
        <v>1613.58</v>
      </c>
      <c r="I967" s="35">
        <v>5.7999999999999996E-3</v>
      </c>
      <c r="J967" s="35"/>
    </row>
    <row r="968" spans="1:10">
      <c r="A968" s="33">
        <v>11</v>
      </c>
      <c r="B968" s="33">
        <v>12</v>
      </c>
      <c r="C968" s="33">
        <v>2013</v>
      </c>
      <c r="D968" s="34">
        <v>1630.84</v>
      </c>
      <c r="E968" s="34">
        <v>1624</v>
      </c>
      <c r="F968" s="34">
        <v>1637.18</v>
      </c>
      <c r="G968" s="34">
        <v>1622.49</v>
      </c>
      <c r="I968" s="35">
        <v>4.1999999999999997E-3</v>
      </c>
      <c r="J968" s="35"/>
    </row>
    <row r="969" spans="1:10">
      <c r="A969" s="33">
        <v>12</v>
      </c>
      <c r="B969" s="33">
        <v>12</v>
      </c>
      <c r="C969" s="33">
        <v>2013</v>
      </c>
      <c r="D969" s="34">
        <v>1646.73</v>
      </c>
      <c r="E969" s="34">
        <v>1630.84</v>
      </c>
      <c r="F969" s="34">
        <v>1652.72</v>
      </c>
      <c r="G969" s="34">
        <v>1628.36</v>
      </c>
      <c r="I969" s="35">
        <v>9.7000000000000003E-3</v>
      </c>
      <c r="J969" s="35"/>
    </row>
    <row r="970" spans="1:10">
      <c r="A970" s="33">
        <v>13</v>
      </c>
      <c r="B970" s="33">
        <v>12</v>
      </c>
      <c r="C970" s="33">
        <v>2013</v>
      </c>
      <c r="D970" s="34">
        <v>1638.2</v>
      </c>
      <c r="E970" s="34">
        <v>1646.73</v>
      </c>
      <c r="F970" s="34">
        <v>1649.52</v>
      </c>
      <c r="G970" s="34">
        <v>1638.2</v>
      </c>
      <c r="I970" s="35">
        <v>-5.1999999999999998E-3</v>
      </c>
      <c r="J970" s="35"/>
    </row>
    <row r="971" spans="1:10">
      <c r="A971" s="33">
        <v>16</v>
      </c>
      <c r="B971" s="33">
        <v>12</v>
      </c>
      <c r="C971" s="33">
        <v>2013</v>
      </c>
      <c r="D971" s="34">
        <v>1606.98</v>
      </c>
      <c r="E971" s="34">
        <v>1638.2</v>
      </c>
      <c r="F971" s="34">
        <v>1638.63</v>
      </c>
      <c r="G971" s="34">
        <v>1606.98</v>
      </c>
      <c r="I971" s="35">
        <v>-1.9099999999999999E-2</v>
      </c>
      <c r="J971" s="35"/>
    </row>
    <row r="972" spans="1:10">
      <c r="A972" s="33">
        <v>17</v>
      </c>
      <c r="B972" s="33">
        <v>12</v>
      </c>
      <c r="C972" s="33">
        <v>2013</v>
      </c>
      <c r="D972" s="34">
        <v>1616.45</v>
      </c>
      <c r="E972" s="34">
        <v>1606.98</v>
      </c>
      <c r="F972" s="34">
        <v>1616.9</v>
      </c>
      <c r="G972" s="34">
        <v>1602.97</v>
      </c>
      <c r="I972" s="35">
        <v>5.8999999999999999E-3</v>
      </c>
      <c r="J972" s="35"/>
    </row>
    <row r="973" spans="1:10">
      <c r="A973" s="33">
        <v>18</v>
      </c>
      <c r="B973" s="33">
        <v>12</v>
      </c>
      <c r="C973" s="33">
        <v>2013</v>
      </c>
      <c r="D973" s="34">
        <v>1600.13</v>
      </c>
      <c r="E973" s="34">
        <v>1616.45</v>
      </c>
      <c r="F973" s="34">
        <v>1619.72</v>
      </c>
      <c r="G973" s="34">
        <v>1600.13</v>
      </c>
      <c r="I973" s="35">
        <v>-1.01E-2</v>
      </c>
      <c r="J973" s="35"/>
    </row>
    <row r="974" spans="1:10">
      <c r="A974" s="33">
        <v>19</v>
      </c>
      <c r="B974" s="33">
        <v>12</v>
      </c>
      <c r="C974" s="33">
        <v>2013</v>
      </c>
      <c r="D974" s="34">
        <v>1607.44</v>
      </c>
      <c r="E974" s="34">
        <v>1600.13</v>
      </c>
      <c r="F974" s="34">
        <v>1607.76</v>
      </c>
      <c r="G974" s="34">
        <v>1597.03</v>
      </c>
      <c r="I974" s="35">
        <v>4.5999999999999999E-3</v>
      </c>
      <c r="J974" s="35"/>
    </row>
    <row r="975" spans="1:10">
      <c r="A975" s="33">
        <v>20</v>
      </c>
      <c r="B975" s="33">
        <v>12</v>
      </c>
      <c r="C975" s="33">
        <v>2013</v>
      </c>
      <c r="D975" s="34">
        <v>1630.43</v>
      </c>
      <c r="E975" s="34">
        <v>1607.44</v>
      </c>
      <c r="F975" s="34">
        <v>1630.43</v>
      </c>
      <c r="G975" s="34">
        <v>1607.44</v>
      </c>
      <c r="I975" s="35">
        <v>1.43E-2</v>
      </c>
      <c r="J975" s="35"/>
    </row>
    <row r="976" spans="1:10">
      <c r="A976" s="33">
        <v>23</v>
      </c>
      <c r="B976" s="33">
        <v>12</v>
      </c>
      <c r="C976" s="33">
        <v>2013</v>
      </c>
      <c r="D976" s="34">
        <v>1602.6</v>
      </c>
      <c r="E976" s="34">
        <v>1630.43</v>
      </c>
      <c r="F976" s="34">
        <v>1632.78</v>
      </c>
      <c r="G976" s="34">
        <v>1602.6</v>
      </c>
      <c r="I976" s="35">
        <v>-1.7100000000000001E-2</v>
      </c>
      <c r="J976" s="35"/>
    </row>
    <row r="977" spans="1:10">
      <c r="A977" s="33">
        <v>24</v>
      </c>
      <c r="B977" s="33">
        <v>12</v>
      </c>
      <c r="C977" s="33">
        <v>2013</v>
      </c>
      <c r="D977" s="34">
        <v>1613.81</v>
      </c>
      <c r="E977" s="34">
        <v>1602.6</v>
      </c>
      <c r="F977" s="34">
        <v>1619.12</v>
      </c>
      <c r="G977" s="34">
        <v>1597.57</v>
      </c>
      <c r="I977" s="35">
        <v>7.0000000000000001E-3</v>
      </c>
      <c r="J977" s="35"/>
    </row>
    <row r="978" spans="1:10">
      <c r="A978" s="33">
        <v>26</v>
      </c>
      <c r="B978" s="33">
        <v>12</v>
      </c>
      <c r="C978" s="33">
        <v>2013</v>
      </c>
      <c r="D978" s="34">
        <v>1602.72</v>
      </c>
      <c r="E978" s="34">
        <v>1613.81</v>
      </c>
      <c r="F978" s="34">
        <v>1613.81</v>
      </c>
      <c r="G978" s="34">
        <v>1599.91</v>
      </c>
      <c r="I978" s="35">
        <v>-6.8999999999999999E-3</v>
      </c>
      <c r="J978" s="35"/>
    </row>
    <row r="979" spans="1:10">
      <c r="A979" s="33">
        <v>27</v>
      </c>
      <c r="B979" s="33">
        <v>12</v>
      </c>
      <c r="C979" s="33">
        <v>2013</v>
      </c>
      <c r="D979" s="34">
        <v>1601.5</v>
      </c>
      <c r="E979" s="34">
        <v>1602.72</v>
      </c>
      <c r="F979" s="34">
        <v>1606.33</v>
      </c>
      <c r="G979" s="34">
        <v>1600.1</v>
      </c>
      <c r="I979" s="35">
        <v>-8.0000000000000004E-4</v>
      </c>
      <c r="J979" s="35"/>
    </row>
    <row r="980" spans="1:10">
      <c r="A980" s="33">
        <v>30</v>
      </c>
      <c r="B980" s="33">
        <v>12</v>
      </c>
      <c r="C980" s="33">
        <v>2013</v>
      </c>
      <c r="D980" s="34">
        <v>1606.33</v>
      </c>
      <c r="E980" s="34">
        <v>1601.5</v>
      </c>
      <c r="F980" s="34">
        <v>1611.18</v>
      </c>
      <c r="G980" s="34">
        <v>1599.97</v>
      </c>
      <c r="I980" s="35">
        <v>3.0000000000000001E-3</v>
      </c>
      <c r="J980" s="35"/>
    </row>
    <row r="981" spans="1:10">
      <c r="A981" s="33">
        <v>2</v>
      </c>
      <c r="B981" s="33">
        <v>1</v>
      </c>
      <c r="C981" s="33">
        <v>2014</v>
      </c>
      <c r="D981" s="34">
        <v>1611.77</v>
      </c>
      <c r="E981" s="34">
        <v>1606.33</v>
      </c>
      <c r="F981" s="34">
        <v>1611.77</v>
      </c>
      <c r="G981" s="34">
        <v>1602.61</v>
      </c>
      <c r="I981" s="35">
        <v>3.3999999999999998E-3</v>
      </c>
      <c r="J981" s="35"/>
    </row>
    <row r="982" spans="1:10">
      <c r="A982" s="33">
        <v>3</v>
      </c>
      <c r="B982" s="33">
        <v>1</v>
      </c>
      <c r="C982" s="33">
        <v>2014</v>
      </c>
      <c r="D982" s="34">
        <v>1601.29</v>
      </c>
      <c r="E982" s="34">
        <v>1611.77</v>
      </c>
      <c r="F982" s="34">
        <v>1612.17</v>
      </c>
      <c r="G982" s="34">
        <v>1601.29</v>
      </c>
      <c r="I982" s="35">
        <v>-6.4999999999999997E-3</v>
      </c>
      <c r="J982" s="35"/>
    </row>
    <row r="983" spans="1:10">
      <c r="A983" s="33">
        <v>7</v>
      </c>
      <c r="B983" s="33">
        <v>1</v>
      </c>
      <c r="C983" s="33">
        <v>2014</v>
      </c>
      <c r="D983" s="34">
        <v>1575.61</v>
      </c>
      <c r="E983" s="34">
        <v>1601.29</v>
      </c>
      <c r="F983" s="34">
        <v>1605.79</v>
      </c>
      <c r="G983" s="34">
        <v>1575.61</v>
      </c>
      <c r="I983" s="35">
        <v>-1.6E-2</v>
      </c>
      <c r="J983" s="35"/>
    </row>
    <row r="984" spans="1:10">
      <c r="A984" s="33">
        <v>8</v>
      </c>
      <c r="B984" s="33">
        <v>1</v>
      </c>
      <c r="C984" s="33">
        <v>2014</v>
      </c>
      <c r="D984" s="34">
        <v>1566.28</v>
      </c>
      <c r="E984" s="34">
        <v>1575.61</v>
      </c>
      <c r="F984" s="34">
        <v>1579.01</v>
      </c>
      <c r="G984" s="34">
        <v>1565.88</v>
      </c>
      <c r="I984" s="35">
        <v>-5.8999999999999999E-3</v>
      </c>
      <c r="J984" s="35"/>
    </row>
    <row r="985" spans="1:10">
      <c r="A985" s="33">
        <v>9</v>
      </c>
      <c r="B985" s="33">
        <v>1</v>
      </c>
      <c r="C985" s="33">
        <v>2014</v>
      </c>
      <c r="D985" s="34">
        <v>1563.4</v>
      </c>
      <c r="E985" s="34">
        <v>1566.28</v>
      </c>
      <c r="F985" s="34">
        <v>1573.85</v>
      </c>
      <c r="G985" s="34">
        <v>1557.47</v>
      </c>
      <c r="I985" s="35">
        <v>-1.8E-3</v>
      </c>
      <c r="J985" s="35"/>
    </row>
    <row r="986" spans="1:10">
      <c r="A986" s="33">
        <v>10</v>
      </c>
      <c r="B986" s="33">
        <v>1</v>
      </c>
      <c r="C986" s="33">
        <v>2014</v>
      </c>
      <c r="D986" s="34">
        <v>1542.07</v>
      </c>
      <c r="E986" s="34">
        <v>1563.4</v>
      </c>
      <c r="F986" s="34">
        <v>1563.4</v>
      </c>
      <c r="G986" s="34">
        <v>1542.07</v>
      </c>
      <c r="I986" s="35">
        <v>-1.3599999999999999E-2</v>
      </c>
      <c r="J986" s="35"/>
    </row>
    <row r="987" spans="1:10">
      <c r="A987" s="33">
        <v>13</v>
      </c>
      <c r="B987" s="33">
        <v>1</v>
      </c>
      <c r="C987" s="33">
        <v>2014</v>
      </c>
      <c r="D987" s="34">
        <v>1539.48</v>
      </c>
      <c r="E987" s="34">
        <v>1542.07</v>
      </c>
      <c r="F987" s="34">
        <v>1543.24</v>
      </c>
      <c r="G987" s="34">
        <v>1534.63</v>
      </c>
      <c r="I987" s="35">
        <v>-1.6999999999999999E-3</v>
      </c>
      <c r="J987" s="35"/>
    </row>
    <row r="988" spans="1:10">
      <c r="A988" s="33">
        <v>14</v>
      </c>
      <c r="B988" s="33">
        <v>1</v>
      </c>
      <c r="C988" s="33">
        <v>2014</v>
      </c>
      <c r="D988" s="34">
        <v>1542.3</v>
      </c>
      <c r="E988" s="34">
        <v>1539.48</v>
      </c>
      <c r="F988" s="34">
        <v>1544.91</v>
      </c>
      <c r="G988" s="34">
        <v>1537.12</v>
      </c>
      <c r="I988" s="35">
        <v>1.8E-3</v>
      </c>
      <c r="J988" s="35"/>
    </row>
    <row r="989" spans="1:10">
      <c r="A989" s="33">
        <v>15</v>
      </c>
      <c r="B989" s="33">
        <v>1</v>
      </c>
      <c r="C989" s="33">
        <v>2014</v>
      </c>
      <c r="D989" s="34">
        <v>1548.29</v>
      </c>
      <c r="E989" s="34">
        <v>1542.3</v>
      </c>
      <c r="F989" s="34">
        <v>1553.98</v>
      </c>
      <c r="G989" s="34">
        <v>1542.3</v>
      </c>
      <c r="I989" s="35">
        <v>3.8999999999999998E-3</v>
      </c>
      <c r="J989" s="35"/>
    </row>
    <row r="990" spans="1:10">
      <c r="A990" s="33">
        <v>16</v>
      </c>
      <c r="B990" s="33">
        <v>1</v>
      </c>
      <c r="C990" s="33">
        <v>2014</v>
      </c>
      <c r="D990" s="34">
        <v>1535.34</v>
      </c>
      <c r="E990" s="34">
        <v>1548.29</v>
      </c>
      <c r="F990" s="34">
        <v>1550.34</v>
      </c>
      <c r="G990" s="34">
        <v>1533.06</v>
      </c>
      <c r="I990" s="35">
        <v>-8.3999999999999995E-3</v>
      </c>
      <c r="J990" s="35"/>
    </row>
    <row r="991" spans="1:10">
      <c r="A991" s="33">
        <v>17</v>
      </c>
      <c r="B991" s="33">
        <v>1</v>
      </c>
      <c r="C991" s="33">
        <v>2014</v>
      </c>
      <c r="D991" s="34">
        <v>1536.08</v>
      </c>
      <c r="E991" s="34">
        <v>1535.34</v>
      </c>
      <c r="F991" s="34">
        <v>1543.84</v>
      </c>
      <c r="G991" s="34">
        <v>1534.77</v>
      </c>
      <c r="I991" s="35">
        <v>5.0000000000000001E-4</v>
      </c>
      <c r="J991" s="35"/>
    </row>
    <row r="992" spans="1:10">
      <c r="A992" s="33">
        <v>20</v>
      </c>
      <c r="B992" s="33">
        <v>1</v>
      </c>
      <c r="C992" s="33">
        <v>2014</v>
      </c>
      <c r="D992" s="34">
        <v>1537.99</v>
      </c>
      <c r="E992" s="34">
        <v>1536.08</v>
      </c>
      <c r="F992" s="34">
        <v>1543.31</v>
      </c>
      <c r="G992" s="34">
        <v>1534.65</v>
      </c>
      <c r="I992" s="35">
        <v>1.1999999999999999E-3</v>
      </c>
      <c r="J992" s="35"/>
    </row>
    <row r="993" spans="1:10">
      <c r="A993" s="33">
        <v>21</v>
      </c>
      <c r="B993" s="33">
        <v>1</v>
      </c>
      <c r="C993" s="33">
        <v>2014</v>
      </c>
      <c r="D993" s="34">
        <v>1533.29</v>
      </c>
      <c r="E993" s="34">
        <v>1537.99</v>
      </c>
      <c r="F993" s="34">
        <v>1542.34</v>
      </c>
      <c r="G993" s="34">
        <v>1532.56</v>
      </c>
      <c r="I993" s="35">
        <v>-3.0999999999999999E-3</v>
      </c>
      <c r="J993" s="35"/>
    </row>
    <row r="994" spans="1:10">
      <c r="A994" s="33">
        <v>22</v>
      </c>
      <c r="B994" s="33">
        <v>1</v>
      </c>
      <c r="C994" s="33">
        <v>2014</v>
      </c>
      <c r="D994" s="34">
        <v>1541.94</v>
      </c>
      <c r="E994" s="34">
        <v>1533.29</v>
      </c>
      <c r="F994" s="34">
        <v>1541.94</v>
      </c>
      <c r="G994" s="34">
        <v>1530.12</v>
      </c>
      <c r="I994" s="35">
        <v>5.5999999999999999E-3</v>
      </c>
      <c r="J994" s="35"/>
    </row>
    <row r="995" spans="1:10">
      <c r="A995" s="33">
        <v>23</v>
      </c>
      <c r="B995" s="33">
        <v>1</v>
      </c>
      <c r="C995" s="33">
        <v>2014</v>
      </c>
      <c r="D995" s="34">
        <v>1516.2</v>
      </c>
      <c r="E995" s="34">
        <v>1541.94</v>
      </c>
      <c r="F995" s="34">
        <v>1543.66</v>
      </c>
      <c r="G995" s="34">
        <v>1516.2</v>
      </c>
      <c r="I995" s="35">
        <v>-1.67E-2</v>
      </c>
      <c r="J995" s="35"/>
    </row>
    <row r="996" spans="1:10">
      <c r="A996" s="33">
        <v>24</v>
      </c>
      <c r="B996" s="33">
        <v>1</v>
      </c>
      <c r="C996" s="33">
        <v>2014</v>
      </c>
      <c r="D996" s="34">
        <v>1494.77</v>
      </c>
      <c r="E996" s="34">
        <v>1516.2</v>
      </c>
      <c r="F996" s="34">
        <v>1516.2</v>
      </c>
      <c r="G996" s="34">
        <v>1493.25</v>
      </c>
      <c r="I996" s="35">
        <v>-1.41E-2</v>
      </c>
      <c r="J996" s="35"/>
    </row>
    <row r="997" spans="1:10">
      <c r="A997" s="33">
        <v>27</v>
      </c>
      <c r="B997" s="33">
        <v>1</v>
      </c>
      <c r="C997" s="33">
        <v>2014</v>
      </c>
      <c r="D997" s="34">
        <v>1473.27</v>
      </c>
      <c r="E997" s="34">
        <v>1494.77</v>
      </c>
      <c r="F997" s="34">
        <v>1503.27</v>
      </c>
      <c r="G997" s="34">
        <v>1473.27</v>
      </c>
      <c r="I997" s="35">
        <v>-1.44E-2</v>
      </c>
      <c r="J997" s="35"/>
    </row>
    <row r="998" spans="1:10">
      <c r="A998" s="33">
        <v>28</v>
      </c>
      <c r="B998" s="33">
        <v>1</v>
      </c>
      <c r="C998" s="33">
        <v>2014</v>
      </c>
      <c r="D998" s="34">
        <v>1461</v>
      </c>
      <c r="E998" s="34">
        <v>1473.27</v>
      </c>
      <c r="F998" s="34">
        <v>1481.89</v>
      </c>
      <c r="G998" s="34">
        <v>1461</v>
      </c>
      <c r="I998" s="35">
        <v>-8.3000000000000001E-3</v>
      </c>
      <c r="J998" s="35"/>
    </row>
    <row r="999" spans="1:10">
      <c r="A999" s="33">
        <v>29</v>
      </c>
      <c r="B999" s="33">
        <v>1</v>
      </c>
      <c r="C999" s="33">
        <v>2014</v>
      </c>
      <c r="D999" s="34">
        <v>1452.68</v>
      </c>
      <c r="E999" s="34">
        <v>1461</v>
      </c>
      <c r="F999" s="34">
        <v>1467.73</v>
      </c>
      <c r="G999" s="34">
        <v>1452.68</v>
      </c>
      <c r="I999" s="35">
        <v>-5.7000000000000002E-3</v>
      </c>
      <c r="J999" s="35"/>
    </row>
    <row r="1000" spans="1:10">
      <c r="A1000" s="33">
        <v>30</v>
      </c>
      <c r="B1000" s="33">
        <v>1</v>
      </c>
      <c r="C1000" s="33">
        <v>2014</v>
      </c>
      <c r="D1000" s="34">
        <v>1453.56</v>
      </c>
      <c r="E1000" s="34">
        <v>1452.68</v>
      </c>
      <c r="F1000" s="34">
        <v>1463.65</v>
      </c>
      <c r="G1000" s="34">
        <v>1452.2</v>
      </c>
      <c r="I1000" s="35">
        <v>5.9999999999999995E-4</v>
      </c>
      <c r="J1000" s="35"/>
    </row>
    <row r="1001" spans="1:10">
      <c r="A1001" s="33">
        <v>31</v>
      </c>
      <c r="B1001" s="33">
        <v>1</v>
      </c>
      <c r="C1001" s="33">
        <v>2014</v>
      </c>
      <c r="D1001" s="34">
        <v>1460.04</v>
      </c>
      <c r="E1001" s="34">
        <v>1453.56</v>
      </c>
      <c r="F1001" s="34">
        <v>1463.54</v>
      </c>
      <c r="G1001" s="34">
        <v>1452.93</v>
      </c>
      <c r="I1001" s="35">
        <v>4.4999999999999997E-3</v>
      </c>
      <c r="J1001" s="35"/>
    </row>
    <row r="1002" spans="1:10">
      <c r="A1002" s="33">
        <v>3</v>
      </c>
      <c r="B1002" s="33">
        <v>2</v>
      </c>
      <c r="C1002" s="33">
        <v>2014</v>
      </c>
      <c r="D1002" s="34">
        <v>1448.74</v>
      </c>
      <c r="E1002" s="34">
        <v>1460.04</v>
      </c>
      <c r="F1002" s="34">
        <v>1461.55</v>
      </c>
      <c r="G1002" s="34">
        <v>1447.92</v>
      </c>
      <c r="I1002" s="35">
        <v>-7.7000000000000002E-3</v>
      </c>
      <c r="J1002" s="35"/>
    </row>
    <row r="1003" spans="1:10">
      <c r="A1003" s="33">
        <v>4</v>
      </c>
      <c r="B1003" s="33">
        <v>2</v>
      </c>
      <c r="C1003" s="33">
        <v>2014</v>
      </c>
      <c r="D1003" s="34">
        <v>1451.76</v>
      </c>
      <c r="E1003" s="34">
        <v>1448.74</v>
      </c>
      <c r="F1003" s="34">
        <v>1456.57</v>
      </c>
      <c r="G1003" s="34">
        <v>1448.74</v>
      </c>
      <c r="I1003" s="35">
        <v>2.0999999999999999E-3</v>
      </c>
      <c r="J1003" s="35"/>
    </row>
    <row r="1004" spans="1:10">
      <c r="A1004" s="33">
        <v>5</v>
      </c>
      <c r="B1004" s="33">
        <v>2</v>
      </c>
      <c r="C1004" s="33">
        <v>2014</v>
      </c>
      <c r="D1004" s="34">
        <v>1465.76</v>
      </c>
      <c r="E1004" s="34">
        <v>1451.76</v>
      </c>
      <c r="F1004" s="34">
        <v>1465.76</v>
      </c>
      <c r="G1004" s="34">
        <v>1451.76</v>
      </c>
      <c r="I1004" s="35">
        <v>9.5999999999999992E-3</v>
      </c>
      <c r="J1004" s="35"/>
    </row>
    <row r="1005" spans="1:10">
      <c r="A1005" s="33">
        <v>6</v>
      </c>
      <c r="B1005" s="33">
        <v>2</v>
      </c>
      <c r="C1005" s="33">
        <v>2014</v>
      </c>
      <c r="D1005" s="34">
        <v>1487.61</v>
      </c>
      <c r="E1005" s="34">
        <v>1465.76</v>
      </c>
      <c r="F1005" s="34">
        <v>1492.97</v>
      </c>
      <c r="G1005" s="34">
        <v>1465.76</v>
      </c>
      <c r="I1005" s="35">
        <v>1.49E-2</v>
      </c>
      <c r="J1005" s="35"/>
    </row>
    <row r="1006" spans="1:10">
      <c r="A1006" s="33">
        <v>7</v>
      </c>
      <c r="B1006" s="33">
        <v>2</v>
      </c>
      <c r="C1006" s="33">
        <v>2014</v>
      </c>
      <c r="D1006" s="34">
        <v>1499.57</v>
      </c>
      <c r="E1006" s="34">
        <v>1487.61</v>
      </c>
      <c r="F1006" s="34">
        <v>1507.89</v>
      </c>
      <c r="G1006" s="34">
        <v>1487.61</v>
      </c>
      <c r="I1006" s="35">
        <v>8.0000000000000002E-3</v>
      </c>
      <c r="J1006" s="35"/>
    </row>
    <row r="1007" spans="1:10">
      <c r="A1007" s="33">
        <v>10</v>
      </c>
      <c r="B1007" s="33">
        <v>2</v>
      </c>
      <c r="C1007" s="33">
        <v>2014</v>
      </c>
      <c r="D1007" s="34">
        <v>1484.52</v>
      </c>
      <c r="E1007" s="34">
        <v>1499.57</v>
      </c>
      <c r="F1007" s="34">
        <v>1501.65</v>
      </c>
      <c r="G1007" s="34">
        <v>1483.91</v>
      </c>
      <c r="I1007" s="35">
        <v>-0.01</v>
      </c>
      <c r="J1007" s="35"/>
    </row>
    <row r="1008" spans="1:10">
      <c r="A1008" s="33">
        <v>11</v>
      </c>
      <c r="B1008" s="33">
        <v>2</v>
      </c>
      <c r="C1008" s="33">
        <v>2014</v>
      </c>
      <c r="D1008" s="34">
        <v>1497.94</v>
      </c>
      <c r="E1008" s="34">
        <v>1484.52</v>
      </c>
      <c r="F1008" s="34">
        <v>1508.19</v>
      </c>
      <c r="G1008" s="34">
        <v>1484.52</v>
      </c>
      <c r="I1008" s="35">
        <v>8.9999999999999993E-3</v>
      </c>
      <c r="J1008" s="35"/>
    </row>
    <row r="1009" spans="1:10">
      <c r="A1009" s="33">
        <v>12</v>
      </c>
      <c r="B1009" s="33">
        <v>2</v>
      </c>
      <c r="C1009" s="33">
        <v>2014</v>
      </c>
      <c r="D1009" s="34">
        <v>1515.4</v>
      </c>
      <c r="E1009" s="34">
        <v>1497.94</v>
      </c>
      <c r="F1009" s="34">
        <v>1515.4</v>
      </c>
      <c r="G1009" s="34">
        <v>1497.3</v>
      </c>
      <c r="I1009" s="35">
        <v>1.17E-2</v>
      </c>
      <c r="J1009" s="35"/>
    </row>
    <row r="1010" spans="1:10">
      <c r="A1010" s="33">
        <v>13</v>
      </c>
      <c r="B1010" s="33">
        <v>2</v>
      </c>
      <c r="C1010" s="33">
        <v>2014</v>
      </c>
      <c r="D1010" s="34">
        <v>1520.23</v>
      </c>
      <c r="E1010" s="34">
        <v>1515.4</v>
      </c>
      <c r="F1010" s="34">
        <v>1525.44</v>
      </c>
      <c r="G1010" s="34">
        <v>1511.27</v>
      </c>
      <c r="I1010" s="35">
        <v>3.2000000000000002E-3</v>
      </c>
      <c r="J1010" s="35"/>
    </row>
    <row r="1011" spans="1:10">
      <c r="A1011" s="33">
        <v>14</v>
      </c>
      <c r="B1011" s="33">
        <v>2</v>
      </c>
      <c r="C1011" s="33">
        <v>2014</v>
      </c>
      <c r="D1011" s="34">
        <v>1527.35</v>
      </c>
      <c r="E1011" s="34">
        <v>1520.23</v>
      </c>
      <c r="F1011" s="34">
        <v>1535.62</v>
      </c>
      <c r="G1011" s="34">
        <v>1518.75</v>
      </c>
      <c r="I1011" s="35">
        <v>4.7000000000000002E-3</v>
      </c>
      <c r="J1011" s="35"/>
    </row>
    <row r="1012" spans="1:10">
      <c r="A1012" s="33">
        <v>17</v>
      </c>
      <c r="B1012" s="33">
        <v>2</v>
      </c>
      <c r="C1012" s="33">
        <v>2014</v>
      </c>
      <c r="D1012" s="34">
        <v>1524.79</v>
      </c>
      <c r="E1012" s="34">
        <v>1527.35</v>
      </c>
      <c r="F1012" s="34">
        <v>1528.06</v>
      </c>
      <c r="G1012" s="34">
        <v>1522.69</v>
      </c>
      <c r="I1012" s="35">
        <v>-1.6999999999999999E-3</v>
      </c>
      <c r="J1012" s="35"/>
    </row>
    <row r="1013" spans="1:10">
      <c r="A1013" s="33">
        <v>18</v>
      </c>
      <c r="B1013" s="33">
        <v>2</v>
      </c>
      <c r="C1013" s="33">
        <v>2014</v>
      </c>
      <c r="D1013" s="34">
        <v>1534.93</v>
      </c>
      <c r="E1013" s="34">
        <v>1524.79</v>
      </c>
      <c r="F1013" s="34">
        <v>1537.42</v>
      </c>
      <c r="G1013" s="34">
        <v>1524.5</v>
      </c>
      <c r="I1013" s="35">
        <v>6.7000000000000002E-3</v>
      </c>
      <c r="J1013" s="35"/>
    </row>
    <row r="1014" spans="1:10">
      <c r="A1014" s="33">
        <v>19</v>
      </c>
      <c r="B1014" s="33">
        <v>2</v>
      </c>
      <c r="C1014" s="33">
        <v>2014</v>
      </c>
      <c r="D1014" s="34">
        <v>1546.07</v>
      </c>
      <c r="E1014" s="34">
        <v>1534.93</v>
      </c>
      <c r="F1014" s="34">
        <v>1546.07</v>
      </c>
      <c r="G1014" s="34">
        <v>1534.93</v>
      </c>
      <c r="I1014" s="35">
        <v>7.3000000000000001E-3</v>
      </c>
      <c r="J1014" s="35"/>
    </row>
    <row r="1015" spans="1:10">
      <c r="A1015" s="33">
        <v>20</v>
      </c>
      <c r="B1015" s="33">
        <v>2</v>
      </c>
      <c r="C1015" s="33">
        <v>2014</v>
      </c>
      <c r="D1015" s="34">
        <v>1525.21</v>
      </c>
      <c r="E1015" s="34">
        <v>1546.07</v>
      </c>
      <c r="F1015" s="34">
        <v>1548.47</v>
      </c>
      <c r="G1015" s="34">
        <v>1525.21</v>
      </c>
      <c r="I1015" s="35">
        <v>-1.35E-2</v>
      </c>
      <c r="J1015" s="35"/>
    </row>
    <row r="1016" spans="1:10">
      <c r="A1016" s="33">
        <v>21</v>
      </c>
      <c r="B1016" s="33">
        <v>2</v>
      </c>
      <c r="C1016" s="33">
        <v>2014</v>
      </c>
      <c r="D1016" s="34">
        <v>1520.6</v>
      </c>
      <c r="E1016" s="34">
        <v>1525.21</v>
      </c>
      <c r="F1016" s="34">
        <v>1527.79</v>
      </c>
      <c r="G1016" s="34">
        <v>1513.14</v>
      </c>
      <c r="I1016" s="35">
        <v>-3.0000000000000001E-3</v>
      </c>
      <c r="J1016" s="35"/>
    </row>
    <row r="1017" spans="1:10">
      <c r="A1017" s="33">
        <v>24</v>
      </c>
      <c r="B1017" s="33">
        <v>2</v>
      </c>
      <c r="C1017" s="33">
        <v>2014</v>
      </c>
      <c r="D1017" s="34">
        <v>1535.11</v>
      </c>
      <c r="E1017" s="34">
        <v>1520.6</v>
      </c>
      <c r="F1017" s="34">
        <v>1535.11</v>
      </c>
      <c r="G1017" s="34">
        <v>1520.6</v>
      </c>
      <c r="I1017" s="35">
        <v>9.4999999999999998E-3</v>
      </c>
      <c r="J1017" s="35"/>
    </row>
    <row r="1018" spans="1:10">
      <c r="A1018" s="33">
        <v>25</v>
      </c>
      <c r="B1018" s="33">
        <v>2</v>
      </c>
      <c r="C1018" s="33">
        <v>2014</v>
      </c>
      <c r="D1018" s="34">
        <v>1501.4</v>
      </c>
      <c r="E1018" s="34">
        <v>1535.11</v>
      </c>
      <c r="F1018" s="34">
        <v>1539.12</v>
      </c>
      <c r="G1018" s="34">
        <v>1501.4</v>
      </c>
      <c r="I1018" s="35">
        <v>-2.1999999999999999E-2</v>
      </c>
      <c r="J1018" s="35"/>
    </row>
    <row r="1019" spans="1:10">
      <c r="A1019" s="33">
        <v>26</v>
      </c>
      <c r="B1019" s="33">
        <v>2</v>
      </c>
      <c r="C1019" s="33">
        <v>2014</v>
      </c>
      <c r="D1019" s="34">
        <v>1488.44</v>
      </c>
      <c r="E1019" s="34">
        <v>1501.4</v>
      </c>
      <c r="F1019" s="34">
        <v>1502.25</v>
      </c>
      <c r="G1019" s="34">
        <v>1487.42</v>
      </c>
      <c r="I1019" s="35">
        <v>-8.6E-3</v>
      </c>
      <c r="J1019" s="35"/>
    </row>
    <row r="1020" spans="1:10">
      <c r="A1020" s="33">
        <v>27</v>
      </c>
      <c r="B1020" s="33">
        <v>2</v>
      </c>
      <c r="C1020" s="33">
        <v>2014</v>
      </c>
      <c r="D1020" s="34">
        <v>1495.01</v>
      </c>
      <c r="E1020" s="34">
        <v>1488.44</v>
      </c>
      <c r="F1020" s="34">
        <v>1499.88</v>
      </c>
      <c r="G1020" s="34">
        <v>1485.33</v>
      </c>
      <c r="I1020" s="35">
        <v>4.4000000000000003E-3</v>
      </c>
      <c r="J1020" s="35"/>
    </row>
    <row r="1021" spans="1:10">
      <c r="A1021" s="33">
        <v>28</v>
      </c>
      <c r="B1021" s="33">
        <v>2</v>
      </c>
      <c r="C1021" s="33">
        <v>2014</v>
      </c>
      <c r="D1021" s="34">
        <v>1520.74</v>
      </c>
      <c r="E1021" s="34">
        <v>1495.01</v>
      </c>
      <c r="F1021" s="34">
        <v>1520.74</v>
      </c>
      <c r="G1021" s="34">
        <v>1495.01</v>
      </c>
      <c r="I1021" s="35">
        <v>1.72E-2</v>
      </c>
      <c r="J1021" s="35"/>
    </row>
    <row r="1022" spans="1:10">
      <c r="A1022" s="33">
        <v>3</v>
      </c>
      <c r="B1022" s="33">
        <v>3</v>
      </c>
      <c r="C1022" s="33">
        <v>2014</v>
      </c>
      <c r="D1022" s="34">
        <v>1504.11</v>
      </c>
      <c r="E1022" s="34">
        <v>1520.74</v>
      </c>
      <c r="F1022" s="34">
        <v>1520.75</v>
      </c>
      <c r="G1022" s="34">
        <v>1504.11</v>
      </c>
      <c r="I1022" s="35">
        <v>-1.09E-2</v>
      </c>
      <c r="J1022" s="35"/>
    </row>
    <row r="1023" spans="1:10">
      <c r="A1023" s="33">
        <v>4</v>
      </c>
      <c r="B1023" s="33">
        <v>3</v>
      </c>
      <c r="C1023" s="33">
        <v>2014</v>
      </c>
      <c r="D1023" s="34">
        <v>1539.33</v>
      </c>
      <c r="E1023" s="34">
        <v>1504.11</v>
      </c>
      <c r="F1023" s="34">
        <v>1539.33</v>
      </c>
      <c r="G1023" s="34">
        <v>1504.11</v>
      </c>
      <c r="I1023" s="35">
        <v>2.3400000000000001E-2</v>
      </c>
      <c r="J1023" s="35"/>
    </row>
    <row r="1024" spans="1:10">
      <c r="A1024" s="33">
        <v>5</v>
      </c>
      <c r="B1024" s="33">
        <v>3</v>
      </c>
      <c r="C1024" s="33">
        <v>2014</v>
      </c>
      <c r="D1024" s="34">
        <v>1563.41</v>
      </c>
      <c r="E1024" s="34">
        <v>1539.33</v>
      </c>
      <c r="F1024" s="34">
        <v>1565.74</v>
      </c>
      <c r="G1024" s="34">
        <v>1535.83</v>
      </c>
      <c r="I1024" s="35">
        <v>1.5599999999999999E-2</v>
      </c>
      <c r="J1024" s="35"/>
    </row>
    <row r="1025" spans="1:10">
      <c r="A1025" s="33">
        <v>6</v>
      </c>
      <c r="B1025" s="33">
        <v>3</v>
      </c>
      <c r="C1025" s="33">
        <v>2014</v>
      </c>
      <c r="D1025" s="34">
        <v>1588.91</v>
      </c>
      <c r="E1025" s="34">
        <v>1563.41</v>
      </c>
      <c r="F1025" s="34">
        <v>1590.35</v>
      </c>
      <c r="G1025" s="34">
        <v>1560.18</v>
      </c>
      <c r="I1025" s="35">
        <v>1.6299999999999999E-2</v>
      </c>
      <c r="J1025" s="35"/>
    </row>
    <row r="1026" spans="1:10">
      <c r="A1026" s="33">
        <v>7</v>
      </c>
      <c r="B1026" s="33">
        <v>3</v>
      </c>
      <c r="C1026" s="33">
        <v>2014</v>
      </c>
      <c r="D1026" s="34">
        <v>1571.84</v>
      </c>
      <c r="E1026" s="34">
        <v>1588.91</v>
      </c>
      <c r="F1026" s="34">
        <v>1593.33</v>
      </c>
      <c r="G1026" s="34">
        <v>1569.56</v>
      </c>
      <c r="I1026" s="35">
        <v>-1.0699999999999999E-2</v>
      </c>
      <c r="J1026" s="35"/>
    </row>
    <row r="1027" spans="1:10">
      <c r="A1027" s="33">
        <v>10</v>
      </c>
      <c r="B1027" s="33">
        <v>3</v>
      </c>
      <c r="C1027" s="33">
        <v>2014</v>
      </c>
      <c r="D1027" s="34">
        <v>1571.44</v>
      </c>
      <c r="E1027" s="34">
        <v>1571.84</v>
      </c>
      <c r="F1027" s="34">
        <v>1574.19</v>
      </c>
      <c r="G1027" s="34">
        <v>1567.7</v>
      </c>
      <c r="I1027" s="35">
        <v>-2.9999999999999997E-4</v>
      </c>
      <c r="J1027" s="35"/>
    </row>
    <row r="1028" spans="1:10">
      <c r="A1028" s="33">
        <v>11</v>
      </c>
      <c r="B1028" s="33">
        <v>3</v>
      </c>
      <c r="C1028" s="33">
        <v>2014</v>
      </c>
      <c r="D1028" s="34">
        <v>1586.04</v>
      </c>
      <c r="E1028" s="34">
        <v>1571.44</v>
      </c>
      <c r="F1028" s="34">
        <v>1586.04</v>
      </c>
      <c r="G1028" s="34">
        <v>1563.75</v>
      </c>
      <c r="I1028" s="35">
        <v>9.2999999999999992E-3</v>
      </c>
      <c r="J1028" s="35"/>
    </row>
    <row r="1029" spans="1:10">
      <c r="A1029" s="33">
        <v>12</v>
      </c>
      <c r="B1029" s="33">
        <v>3</v>
      </c>
      <c r="C1029" s="33">
        <v>2014</v>
      </c>
      <c r="D1029" s="34">
        <v>1584.93</v>
      </c>
      <c r="E1029" s="34">
        <v>1586.04</v>
      </c>
      <c r="F1029" s="34">
        <v>1588.98</v>
      </c>
      <c r="G1029" s="34">
        <v>1582.25</v>
      </c>
      <c r="I1029" s="35">
        <v>-6.9999999999999999E-4</v>
      </c>
      <c r="J1029" s="35"/>
    </row>
    <row r="1030" spans="1:10">
      <c r="A1030" s="33">
        <v>13</v>
      </c>
      <c r="B1030" s="33">
        <v>3</v>
      </c>
      <c r="C1030" s="33">
        <v>2014</v>
      </c>
      <c r="D1030" s="34">
        <v>1597.85</v>
      </c>
      <c r="E1030" s="34">
        <v>1584.93</v>
      </c>
      <c r="F1030" s="34">
        <v>1597.85</v>
      </c>
      <c r="G1030" s="34">
        <v>1584.93</v>
      </c>
      <c r="I1030" s="35">
        <v>8.2000000000000007E-3</v>
      </c>
      <c r="J1030" s="35"/>
    </row>
    <row r="1031" spans="1:10">
      <c r="A1031" s="33">
        <v>14</v>
      </c>
      <c r="B1031" s="33">
        <v>3</v>
      </c>
      <c r="C1031" s="33">
        <v>2014</v>
      </c>
      <c r="D1031" s="34">
        <v>1589.85</v>
      </c>
      <c r="E1031" s="34">
        <v>1597.85</v>
      </c>
      <c r="F1031" s="34">
        <v>1598.82</v>
      </c>
      <c r="G1031" s="34">
        <v>1588.87</v>
      </c>
      <c r="I1031" s="35">
        <v>-5.0000000000000001E-3</v>
      </c>
      <c r="J1031" s="35"/>
    </row>
    <row r="1032" spans="1:10">
      <c r="A1032" s="33">
        <v>17</v>
      </c>
      <c r="B1032" s="33">
        <v>3</v>
      </c>
      <c r="C1032" s="33">
        <v>2014</v>
      </c>
      <c r="D1032" s="34">
        <v>1596.76</v>
      </c>
      <c r="E1032" s="34">
        <v>1589.85</v>
      </c>
      <c r="F1032" s="34">
        <v>1597.97</v>
      </c>
      <c r="G1032" s="34">
        <v>1588.74</v>
      </c>
      <c r="I1032" s="35">
        <v>4.3E-3</v>
      </c>
      <c r="J1032" s="35"/>
    </row>
    <row r="1033" spans="1:10">
      <c r="A1033" s="33">
        <v>18</v>
      </c>
      <c r="B1033" s="33">
        <v>3</v>
      </c>
      <c r="C1033" s="33">
        <v>2014</v>
      </c>
      <c r="D1033" s="34">
        <v>1592.49</v>
      </c>
      <c r="E1033" s="34">
        <v>1596.76</v>
      </c>
      <c r="F1033" s="34">
        <v>1601.01</v>
      </c>
      <c r="G1033" s="34">
        <v>1590.63</v>
      </c>
      <c r="I1033" s="35">
        <v>-2.7000000000000001E-3</v>
      </c>
      <c r="J1033" s="35"/>
    </row>
    <row r="1034" spans="1:10">
      <c r="A1034" s="33">
        <v>19</v>
      </c>
      <c r="B1034" s="33">
        <v>3</v>
      </c>
      <c r="C1034" s="33">
        <v>2014</v>
      </c>
      <c r="D1034" s="34">
        <v>1595.18</v>
      </c>
      <c r="E1034" s="34">
        <v>1592.49</v>
      </c>
      <c r="F1034" s="34">
        <v>1607.38</v>
      </c>
      <c r="G1034" s="34">
        <v>1591.18</v>
      </c>
      <c r="I1034" s="35">
        <v>1.6999999999999999E-3</v>
      </c>
      <c r="J1034" s="35"/>
    </row>
    <row r="1035" spans="1:10">
      <c r="A1035" s="33">
        <v>20</v>
      </c>
      <c r="B1035" s="33">
        <v>3</v>
      </c>
      <c r="C1035" s="33">
        <v>2014</v>
      </c>
      <c r="D1035" s="34">
        <v>1608.99</v>
      </c>
      <c r="E1035" s="34">
        <v>1595.18</v>
      </c>
      <c r="F1035" s="34">
        <v>1608.99</v>
      </c>
      <c r="G1035" s="34">
        <v>1594.14</v>
      </c>
      <c r="I1035" s="35">
        <v>8.6999999999999994E-3</v>
      </c>
      <c r="J1035" s="35"/>
    </row>
    <row r="1036" spans="1:10">
      <c r="A1036" s="33">
        <v>21</v>
      </c>
      <c r="B1036" s="33">
        <v>3</v>
      </c>
      <c r="C1036" s="33">
        <v>2014</v>
      </c>
      <c r="D1036" s="34">
        <v>1607.95</v>
      </c>
      <c r="E1036" s="34">
        <v>1608.99</v>
      </c>
      <c r="F1036" s="34">
        <v>1616.26</v>
      </c>
      <c r="G1036" s="34">
        <v>1607.95</v>
      </c>
      <c r="I1036" s="35">
        <v>-5.9999999999999995E-4</v>
      </c>
      <c r="J1036" s="35"/>
    </row>
    <row r="1037" spans="1:10">
      <c r="A1037" s="33">
        <v>25</v>
      </c>
      <c r="B1037" s="33">
        <v>3</v>
      </c>
      <c r="C1037" s="33">
        <v>2014</v>
      </c>
      <c r="D1037" s="34">
        <v>1639.02</v>
      </c>
      <c r="E1037" s="34">
        <v>1607.95</v>
      </c>
      <c r="F1037" s="34">
        <v>1639.02</v>
      </c>
      <c r="G1037" s="34">
        <v>1607.95</v>
      </c>
      <c r="I1037" s="35">
        <v>1.9300000000000001E-2</v>
      </c>
      <c r="J1037" s="35"/>
    </row>
    <row r="1038" spans="1:10">
      <c r="A1038" s="33">
        <v>26</v>
      </c>
      <c r="B1038" s="33">
        <v>3</v>
      </c>
      <c r="C1038" s="33">
        <v>2014</v>
      </c>
      <c r="D1038" s="34">
        <v>1646.01</v>
      </c>
      <c r="E1038" s="34">
        <v>1639.02</v>
      </c>
      <c r="F1038" s="34">
        <v>1646.01</v>
      </c>
      <c r="G1038" s="34">
        <v>1635.76</v>
      </c>
      <c r="I1038" s="35">
        <v>4.3E-3</v>
      </c>
      <c r="J1038" s="35"/>
    </row>
    <row r="1039" spans="1:10">
      <c r="A1039" s="33">
        <v>27</v>
      </c>
      <c r="B1039" s="33">
        <v>3</v>
      </c>
      <c r="C1039" s="33">
        <v>2014</v>
      </c>
      <c r="D1039" s="34">
        <v>1663.84</v>
      </c>
      <c r="E1039" s="34">
        <v>1646.01</v>
      </c>
      <c r="F1039" s="34">
        <v>1664.83</v>
      </c>
      <c r="G1039" s="34">
        <v>1645.18</v>
      </c>
      <c r="I1039" s="35">
        <v>1.0800000000000001E-2</v>
      </c>
      <c r="J1039" s="35"/>
    </row>
    <row r="1040" spans="1:10">
      <c r="A1040" s="33">
        <v>28</v>
      </c>
      <c r="B1040" s="33">
        <v>3</v>
      </c>
      <c r="C1040" s="33">
        <v>2014</v>
      </c>
      <c r="D1040" s="34">
        <v>1673.72</v>
      </c>
      <c r="E1040" s="34">
        <v>1663.84</v>
      </c>
      <c r="F1040" s="34">
        <v>1676.99</v>
      </c>
      <c r="G1040" s="34">
        <v>1663.77</v>
      </c>
      <c r="I1040" s="35">
        <v>5.8999999999999999E-3</v>
      </c>
      <c r="J1040" s="35"/>
    </row>
    <row r="1041" spans="1:10">
      <c r="A1041" s="33">
        <v>31</v>
      </c>
      <c r="B1041" s="33">
        <v>3</v>
      </c>
      <c r="C1041" s="33">
        <v>2014</v>
      </c>
      <c r="D1041" s="34">
        <v>1688.3</v>
      </c>
      <c r="E1041" s="34">
        <v>1673.72</v>
      </c>
      <c r="F1041" s="34">
        <v>1688.3</v>
      </c>
      <c r="G1041" s="34">
        <v>1669.93</v>
      </c>
      <c r="I1041" s="35">
        <v>8.6999999999999994E-3</v>
      </c>
      <c r="J1041" s="35"/>
    </row>
    <row r="1042" spans="1:10">
      <c r="A1042" s="33">
        <v>1</v>
      </c>
      <c r="B1042" s="33">
        <v>4</v>
      </c>
      <c r="C1042" s="33">
        <v>2014</v>
      </c>
      <c r="D1042" s="34">
        <v>1691.88</v>
      </c>
      <c r="E1042" s="34">
        <v>1688.3</v>
      </c>
      <c r="F1042" s="34">
        <v>1692.36</v>
      </c>
      <c r="G1042" s="34">
        <v>1674.21</v>
      </c>
      <c r="I1042" s="35">
        <v>2.0999999999999999E-3</v>
      </c>
      <c r="J1042" s="35"/>
    </row>
    <row r="1043" spans="1:10">
      <c r="A1043" s="33">
        <v>2</v>
      </c>
      <c r="B1043" s="33">
        <v>4</v>
      </c>
      <c r="C1043" s="33">
        <v>2014</v>
      </c>
      <c r="D1043" s="34">
        <v>1707.22</v>
      </c>
      <c r="E1043" s="34">
        <v>1691.88</v>
      </c>
      <c r="F1043" s="34">
        <v>1707.22</v>
      </c>
      <c r="G1043" s="34">
        <v>1689.31</v>
      </c>
      <c r="I1043" s="35">
        <v>9.1000000000000004E-3</v>
      </c>
      <c r="J1043" s="35"/>
    </row>
    <row r="1044" spans="1:10">
      <c r="A1044" s="33">
        <v>3</v>
      </c>
      <c r="B1044" s="33">
        <v>4</v>
      </c>
      <c r="C1044" s="33">
        <v>2014</v>
      </c>
      <c r="D1044" s="34">
        <v>1713.01</v>
      </c>
      <c r="E1044" s="34">
        <v>1707.22</v>
      </c>
      <c r="F1044" s="34">
        <v>1717.92</v>
      </c>
      <c r="G1044" s="34">
        <v>1706.27</v>
      </c>
      <c r="I1044" s="35">
        <v>3.3999999999999998E-3</v>
      </c>
      <c r="J1044" s="35"/>
    </row>
    <row r="1045" spans="1:10">
      <c r="A1045" s="33">
        <v>4</v>
      </c>
      <c r="B1045" s="33">
        <v>4</v>
      </c>
      <c r="C1045" s="33">
        <v>2014</v>
      </c>
      <c r="D1045" s="34">
        <v>1703.12</v>
      </c>
      <c r="E1045" s="34">
        <v>1713.01</v>
      </c>
      <c r="F1045" s="34">
        <v>1716.65</v>
      </c>
      <c r="G1045" s="34">
        <v>1698.03</v>
      </c>
      <c r="I1045" s="35">
        <v>-5.7999999999999996E-3</v>
      </c>
      <c r="J1045" s="35"/>
    </row>
    <row r="1046" spans="1:10">
      <c r="A1046" s="33">
        <v>7</v>
      </c>
      <c r="B1046" s="33">
        <v>4</v>
      </c>
      <c r="C1046" s="33">
        <v>2014</v>
      </c>
      <c r="D1046" s="34">
        <v>1682.99</v>
      </c>
      <c r="E1046" s="34">
        <v>1703.12</v>
      </c>
      <c r="F1046" s="34">
        <v>1706.63</v>
      </c>
      <c r="G1046" s="34">
        <v>1675.77</v>
      </c>
      <c r="I1046" s="35">
        <v>-1.18E-2</v>
      </c>
      <c r="J1046" s="35"/>
    </row>
    <row r="1047" spans="1:10">
      <c r="A1047" s="33">
        <v>8</v>
      </c>
      <c r="B1047" s="33">
        <v>4</v>
      </c>
      <c r="C1047" s="33">
        <v>2014</v>
      </c>
      <c r="D1047" s="34">
        <v>1673.08</v>
      </c>
      <c r="E1047" s="34">
        <v>1682.99</v>
      </c>
      <c r="F1047" s="34">
        <v>1684.69</v>
      </c>
      <c r="G1047" s="34">
        <v>1672.03</v>
      </c>
      <c r="I1047" s="35">
        <v>-5.8999999999999999E-3</v>
      </c>
      <c r="J1047" s="35"/>
    </row>
    <row r="1048" spans="1:10">
      <c r="A1048" s="33">
        <v>9</v>
      </c>
      <c r="B1048" s="33">
        <v>4</v>
      </c>
      <c r="C1048" s="33">
        <v>2014</v>
      </c>
      <c r="D1048" s="34">
        <v>1668.97</v>
      </c>
      <c r="E1048" s="34">
        <v>1673.08</v>
      </c>
      <c r="F1048" s="34">
        <v>1675.99</v>
      </c>
      <c r="G1048" s="34">
        <v>1651.98</v>
      </c>
      <c r="I1048" s="35">
        <v>-2.5000000000000001E-3</v>
      </c>
      <c r="J1048" s="35"/>
    </row>
    <row r="1049" spans="1:10">
      <c r="A1049" s="33">
        <v>10</v>
      </c>
      <c r="B1049" s="33">
        <v>4</v>
      </c>
      <c r="C1049" s="33">
        <v>2014</v>
      </c>
      <c r="D1049" s="34">
        <v>1681.42</v>
      </c>
      <c r="E1049" s="34">
        <v>1668.97</v>
      </c>
      <c r="F1049" s="34">
        <v>1681.42</v>
      </c>
      <c r="G1049" s="34">
        <v>1668.39</v>
      </c>
      <c r="I1049" s="35">
        <v>7.4999999999999997E-3</v>
      </c>
      <c r="J1049" s="35"/>
    </row>
    <row r="1050" spans="1:10">
      <c r="A1050" s="33">
        <v>11</v>
      </c>
      <c r="B1050" s="33">
        <v>4</v>
      </c>
      <c r="C1050" s="33">
        <v>2014</v>
      </c>
      <c r="D1050" s="34">
        <v>1676.8</v>
      </c>
      <c r="E1050" s="34">
        <v>1681.42</v>
      </c>
      <c r="F1050" s="34">
        <v>1681.42</v>
      </c>
      <c r="G1050" s="34">
        <v>1668.7</v>
      </c>
      <c r="I1050" s="35">
        <v>-2.7000000000000001E-3</v>
      </c>
      <c r="J1050" s="35"/>
    </row>
    <row r="1051" spans="1:10">
      <c r="A1051" s="33">
        <v>14</v>
      </c>
      <c r="B1051" s="33">
        <v>4</v>
      </c>
      <c r="C1051" s="33">
        <v>2014</v>
      </c>
      <c r="D1051" s="34">
        <v>1688.17</v>
      </c>
      <c r="E1051" s="34">
        <v>1676.8</v>
      </c>
      <c r="F1051" s="34">
        <v>1688.17</v>
      </c>
      <c r="G1051" s="34">
        <v>1675.26</v>
      </c>
      <c r="I1051" s="35">
        <v>6.7999999999999996E-3</v>
      </c>
      <c r="J1051" s="35"/>
    </row>
    <row r="1052" spans="1:10">
      <c r="A1052" s="33">
        <v>15</v>
      </c>
      <c r="B1052" s="33">
        <v>4</v>
      </c>
      <c r="C1052" s="33">
        <v>2014</v>
      </c>
      <c r="D1052" s="34">
        <v>1669.24</v>
      </c>
      <c r="E1052" s="34">
        <v>1688.17</v>
      </c>
      <c r="F1052" s="34">
        <v>1689.78</v>
      </c>
      <c r="G1052" s="34">
        <v>1669.07</v>
      </c>
      <c r="I1052" s="35">
        <v>-1.12E-2</v>
      </c>
      <c r="J1052" s="35"/>
    </row>
    <row r="1053" spans="1:10">
      <c r="A1053" s="33">
        <v>16</v>
      </c>
      <c r="B1053" s="33">
        <v>4</v>
      </c>
      <c r="C1053" s="33">
        <v>2014</v>
      </c>
      <c r="D1053" s="34">
        <v>1677.73</v>
      </c>
      <c r="E1053" s="34">
        <v>1669.24</v>
      </c>
      <c r="F1053" s="34">
        <v>1677.73</v>
      </c>
      <c r="G1053" s="34">
        <v>1661.03</v>
      </c>
      <c r="I1053" s="35">
        <v>5.1000000000000004E-3</v>
      </c>
      <c r="J1053" s="35"/>
    </row>
    <row r="1054" spans="1:10">
      <c r="A1054" s="33">
        <v>21</v>
      </c>
      <c r="B1054" s="33">
        <v>4</v>
      </c>
      <c r="C1054" s="33">
        <v>2014</v>
      </c>
      <c r="D1054" s="34">
        <v>1668.85</v>
      </c>
      <c r="E1054" s="34">
        <v>1677.73</v>
      </c>
      <c r="F1054" s="34">
        <v>1678.07</v>
      </c>
      <c r="G1054" s="34">
        <v>1667.38</v>
      </c>
      <c r="I1054" s="35">
        <v>-5.3E-3</v>
      </c>
      <c r="J1054" s="35"/>
    </row>
    <row r="1055" spans="1:10">
      <c r="A1055" s="33">
        <v>22</v>
      </c>
      <c r="B1055" s="33">
        <v>4</v>
      </c>
      <c r="C1055" s="33">
        <v>2014</v>
      </c>
      <c r="D1055" s="34">
        <v>1654.78</v>
      </c>
      <c r="E1055" s="34">
        <v>1668.85</v>
      </c>
      <c r="F1055" s="34">
        <v>1668.85</v>
      </c>
      <c r="G1055" s="34">
        <v>1646.93</v>
      </c>
      <c r="I1055" s="35">
        <v>-8.3999999999999995E-3</v>
      </c>
      <c r="J1055" s="35"/>
    </row>
    <row r="1056" spans="1:10">
      <c r="A1056" s="33">
        <v>23</v>
      </c>
      <c r="B1056" s="33">
        <v>4</v>
      </c>
      <c r="C1056" s="33">
        <v>2014</v>
      </c>
      <c r="D1056" s="34">
        <v>1649.67</v>
      </c>
      <c r="E1056" s="34">
        <v>1654.78</v>
      </c>
      <c r="F1056" s="34">
        <v>1654.85</v>
      </c>
      <c r="G1056" s="34">
        <v>1649.13</v>
      </c>
      <c r="I1056" s="35">
        <v>-3.0999999999999999E-3</v>
      </c>
      <c r="J1056" s="35"/>
    </row>
    <row r="1057" spans="1:10">
      <c r="A1057" s="33">
        <v>24</v>
      </c>
      <c r="B1057" s="33">
        <v>4</v>
      </c>
      <c r="C1057" s="33">
        <v>2014</v>
      </c>
      <c r="D1057" s="34">
        <v>1634.54</v>
      </c>
      <c r="E1057" s="34">
        <v>1649.67</v>
      </c>
      <c r="F1057" s="34">
        <v>1649.67</v>
      </c>
      <c r="G1057" s="34">
        <v>1634.32</v>
      </c>
      <c r="I1057" s="35">
        <v>-9.1999999999999998E-3</v>
      </c>
      <c r="J1057" s="35"/>
    </row>
    <row r="1058" spans="1:10">
      <c r="A1058" s="33">
        <v>25</v>
      </c>
      <c r="B1058" s="33">
        <v>4</v>
      </c>
      <c r="C1058" s="33">
        <v>2014</v>
      </c>
      <c r="D1058" s="34">
        <v>1641.46</v>
      </c>
      <c r="E1058" s="34">
        <v>1634.54</v>
      </c>
      <c r="F1058" s="34">
        <v>1646.37</v>
      </c>
      <c r="G1058" s="34">
        <v>1633.46</v>
      </c>
      <c r="I1058" s="35">
        <v>4.1999999999999997E-3</v>
      </c>
      <c r="J1058" s="35"/>
    </row>
    <row r="1059" spans="1:10">
      <c r="A1059" s="33">
        <v>28</v>
      </c>
      <c r="B1059" s="33">
        <v>4</v>
      </c>
      <c r="C1059" s="33">
        <v>2014</v>
      </c>
      <c r="D1059" s="34">
        <v>1642.1</v>
      </c>
      <c r="E1059" s="34">
        <v>1641.46</v>
      </c>
      <c r="F1059" s="34">
        <v>1648.05</v>
      </c>
      <c r="G1059" s="34">
        <v>1636.04</v>
      </c>
      <c r="I1059" s="35">
        <v>4.0000000000000002E-4</v>
      </c>
      <c r="J1059" s="35"/>
    </row>
    <row r="1060" spans="1:10">
      <c r="A1060" s="33">
        <v>29</v>
      </c>
      <c r="B1060" s="33">
        <v>4</v>
      </c>
      <c r="C1060" s="33">
        <v>2014</v>
      </c>
      <c r="D1060" s="34">
        <v>1653.62</v>
      </c>
      <c r="E1060" s="34">
        <v>1642.1</v>
      </c>
      <c r="F1060" s="34">
        <v>1653.62</v>
      </c>
      <c r="G1060" s="34">
        <v>1642.1</v>
      </c>
      <c r="I1060" s="35">
        <v>7.0000000000000001E-3</v>
      </c>
      <c r="J1060" s="35"/>
    </row>
    <row r="1061" spans="1:10">
      <c r="A1061" s="33">
        <v>30</v>
      </c>
      <c r="B1061" s="33">
        <v>4</v>
      </c>
      <c r="C1061" s="33">
        <v>2014</v>
      </c>
      <c r="D1061" s="34">
        <v>1672.47</v>
      </c>
      <c r="E1061" s="34">
        <v>1653.62</v>
      </c>
      <c r="F1061" s="34">
        <v>1672.47</v>
      </c>
      <c r="G1061" s="34">
        <v>1647.82</v>
      </c>
      <c r="I1061" s="35">
        <v>1.14E-2</v>
      </c>
      <c r="J1061" s="35"/>
    </row>
    <row r="1062" spans="1:10">
      <c r="A1062" s="33">
        <v>2</v>
      </c>
      <c r="B1062" s="33">
        <v>5</v>
      </c>
      <c r="C1062" s="33">
        <v>2014</v>
      </c>
      <c r="D1062" s="34">
        <v>1659.54</v>
      </c>
      <c r="E1062" s="34">
        <v>1672.47</v>
      </c>
      <c r="F1062" s="34">
        <v>1672.87</v>
      </c>
      <c r="G1062" s="34">
        <v>1659.54</v>
      </c>
      <c r="I1062" s="35">
        <v>-7.7000000000000002E-3</v>
      </c>
      <c r="J1062" s="35"/>
    </row>
    <row r="1063" spans="1:10">
      <c r="A1063" s="33">
        <v>5</v>
      </c>
      <c r="B1063" s="33">
        <v>5</v>
      </c>
      <c r="C1063" s="33">
        <v>2014</v>
      </c>
      <c r="D1063" s="34">
        <v>1650.36</v>
      </c>
      <c r="E1063" s="34">
        <v>1659.54</v>
      </c>
      <c r="F1063" s="34">
        <v>1662.36</v>
      </c>
      <c r="G1063" s="34">
        <v>1645.66</v>
      </c>
      <c r="I1063" s="35">
        <v>-5.4999999999999997E-3</v>
      </c>
      <c r="J1063" s="35"/>
    </row>
    <row r="1064" spans="1:10">
      <c r="A1064" s="33">
        <v>6</v>
      </c>
      <c r="B1064" s="33">
        <v>5</v>
      </c>
      <c r="C1064" s="33">
        <v>2014</v>
      </c>
      <c r="D1064" s="34">
        <v>1651.95</v>
      </c>
      <c r="E1064" s="34">
        <v>1650.36</v>
      </c>
      <c r="F1064" s="34">
        <v>1652.65</v>
      </c>
      <c r="G1064" s="34">
        <v>1641.54</v>
      </c>
      <c r="I1064" s="35">
        <v>1E-3</v>
      </c>
      <c r="J1064" s="35"/>
    </row>
    <row r="1065" spans="1:10">
      <c r="A1065" s="33">
        <v>7</v>
      </c>
      <c r="B1065" s="33">
        <v>5</v>
      </c>
      <c r="C1065" s="33">
        <v>2014</v>
      </c>
      <c r="D1065" s="34">
        <v>1663.76</v>
      </c>
      <c r="E1065" s="34">
        <v>1651.95</v>
      </c>
      <c r="F1065" s="34">
        <v>1665.43</v>
      </c>
      <c r="G1065" s="34">
        <v>1650.73</v>
      </c>
      <c r="I1065" s="35">
        <v>7.1000000000000004E-3</v>
      </c>
      <c r="J1065" s="35"/>
    </row>
    <row r="1066" spans="1:10">
      <c r="A1066" s="33">
        <v>8</v>
      </c>
      <c r="B1066" s="33">
        <v>5</v>
      </c>
      <c r="C1066" s="33">
        <v>2014</v>
      </c>
      <c r="D1066" s="34">
        <v>1674.28</v>
      </c>
      <c r="E1066" s="34">
        <v>1663.76</v>
      </c>
      <c r="F1066" s="34">
        <v>1681.53</v>
      </c>
      <c r="G1066" s="34">
        <v>1660</v>
      </c>
      <c r="I1066" s="35">
        <v>6.3E-3</v>
      </c>
      <c r="J1066" s="35"/>
    </row>
    <row r="1067" spans="1:10">
      <c r="A1067" s="33">
        <v>9</v>
      </c>
      <c r="B1067" s="33">
        <v>5</v>
      </c>
      <c r="C1067" s="33">
        <v>2014</v>
      </c>
      <c r="D1067" s="34">
        <v>1674.22</v>
      </c>
      <c r="E1067" s="34">
        <v>1674.28</v>
      </c>
      <c r="F1067" s="34">
        <v>1679.53</v>
      </c>
      <c r="G1067" s="34">
        <v>1667.12</v>
      </c>
      <c r="I1067" s="35">
        <v>0</v>
      </c>
      <c r="J1067" s="35"/>
    </row>
    <row r="1068" spans="1:10">
      <c r="A1068" s="33">
        <v>12</v>
      </c>
      <c r="B1068" s="33">
        <v>5</v>
      </c>
      <c r="C1068" s="33">
        <v>2014</v>
      </c>
      <c r="D1068" s="34">
        <v>1686.47</v>
      </c>
      <c r="E1068" s="34">
        <v>1674.22</v>
      </c>
      <c r="F1068" s="34">
        <v>1686.47</v>
      </c>
      <c r="G1068" s="34">
        <v>1671.11</v>
      </c>
      <c r="I1068" s="35">
        <v>7.3000000000000001E-3</v>
      </c>
      <c r="J1068" s="35"/>
    </row>
    <row r="1069" spans="1:10">
      <c r="A1069" s="33">
        <v>13</v>
      </c>
      <c r="B1069" s="33">
        <v>5</v>
      </c>
      <c r="C1069" s="33">
        <v>2014</v>
      </c>
      <c r="D1069" s="34">
        <v>1688.91</v>
      </c>
      <c r="E1069" s="34">
        <v>1686.47</v>
      </c>
      <c r="F1069" s="34">
        <v>1691.76</v>
      </c>
      <c r="G1069" s="34">
        <v>1682.67</v>
      </c>
      <c r="I1069" s="35">
        <v>1.4E-3</v>
      </c>
      <c r="J1069" s="35"/>
    </row>
    <row r="1070" spans="1:10">
      <c r="A1070" s="33">
        <v>14</v>
      </c>
      <c r="B1070" s="33">
        <v>5</v>
      </c>
      <c r="C1070" s="33">
        <v>2014</v>
      </c>
      <c r="D1070" s="34">
        <v>1689.49</v>
      </c>
      <c r="E1070" s="34">
        <v>1688.91</v>
      </c>
      <c r="F1070" s="34">
        <v>1692.21</v>
      </c>
      <c r="G1070" s="34">
        <v>1683.55</v>
      </c>
      <c r="I1070" s="35">
        <v>2.9999999999999997E-4</v>
      </c>
      <c r="J1070" s="35"/>
    </row>
    <row r="1071" spans="1:10">
      <c r="A1071" s="33">
        <v>15</v>
      </c>
      <c r="B1071" s="33">
        <v>5</v>
      </c>
      <c r="C1071" s="33">
        <v>2014</v>
      </c>
      <c r="D1071" s="34">
        <v>1676.77</v>
      </c>
      <c r="E1071" s="34">
        <v>1689.49</v>
      </c>
      <c r="F1071" s="34">
        <v>1689.49</v>
      </c>
      <c r="G1071" s="34">
        <v>1669.48</v>
      </c>
      <c r="I1071" s="35">
        <v>-7.4999999999999997E-3</v>
      </c>
      <c r="J1071" s="35"/>
    </row>
    <row r="1072" spans="1:10">
      <c r="A1072" s="33">
        <v>16</v>
      </c>
      <c r="B1072" s="33">
        <v>5</v>
      </c>
      <c r="C1072" s="33">
        <v>2014</v>
      </c>
      <c r="D1072" s="34">
        <v>1685.11</v>
      </c>
      <c r="E1072" s="34">
        <v>1676.77</v>
      </c>
      <c r="F1072" s="34">
        <v>1685.11</v>
      </c>
      <c r="G1072" s="34">
        <v>1672.3</v>
      </c>
      <c r="I1072" s="35">
        <v>5.0000000000000001E-3</v>
      </c>
      <c r="J1072" s="35"/>
    </row>
    <row r="1073" spans="1:10">
      <c r="A1073" s="33">
        <v>19</v>
      </c>
      <c r="B1073" s="33">
        <v>5</v>
      </c>
      <c r="C1073" s="33">
        <v>2014</v>
      </c>
      <c r="D1073" s="34">
        <v>1683.19</v>
      </c>
      <c r="E1073" s="34">
        <v>1685.11</v>
      </c>
      <c r="F1073" s="34">
        <v>1687.77</v>
      </c>
      <c r="G1073" s="34">
        <v>1680.35</v>
      </c>
      <c r="I1073" s="35">
        <v>-1.1000000000000001E-3</v>
      </c>
      <c r="J1073" s="35"/>
    </row>
    <row r="1074" spans="1:10">
      <c r="A1074" s="33">
        <v>20</v>
      </c>
      <c r="B1074" s="33">
        <v>5</v>
      </c>
      <c r="C1074" s="33">
        <v>2014</v>
      </c>
      <c r="D1074" s="34">
        <v>1662.45</v>
      </c>
      <c r="E1074" s="34">
        <v>1683.19</v>
      </c>
      <c r="F1074" s="34">
        <v>1683.67</v>
      </c>
      <c r="G1074" s="34">
        <v>1659.9</v>
      </c>
      <c r="I1074" s="35">
        <v>-1.23E-2</v>
      </c>
      <c r="J1074" s="35"/>
    </row>
    <row r="1075" spans="1:10">
      <c r="A1075" s="33">
        <v>21</v>
      </c>
      <c r="B1075" s="33">
        <v>5</v>
      </c>
      <c r="C1075" s="33">
        <v>2014</v>
      </c>
      <c r="D1075" s="34">
        <v>1673.48</v>
      </c>
      <c r="E1075" s="34">
        <v>1662.45</v>
      </c>
      <c r="F1075" s="34">
        <v>1673.48</v>
      </c>
      <c r="G1075" s="34">
        <v>1656.09</v>
      </c>
      <c r="I1075" s="35">
        <v>6.6E-3</v>
      </c>
      <c r="J1075" s="35"/>
    </row>
    <row r="1076" spans="1:10">
      <c r="A1076" s="33">
        <v>22</v>
      </c>
      <c r="B1076" s="33">
        <v>5</v>
      </c>
      <c r="C1076" s="33">
        <v>2014</v>
      </c>
      <c r="D1076" s="34">
        <v>1664.57</v>
      </c>
      <c r="E1076" s="34">
        <v>1673.48</v>
      </c>
      <c r="F1076" s="34">
        <v>1673.51</v>
      </c>
      <c r="G1076" s="34">
        <v>1662.01</v>
      </c>
      <c r="I1076" s="35">
        <v>-5.3E-3</v>
      </c>
      <c r="J1076" s="35"/>
    </row>
    <row r="1077" spans="1:10">
      <c r="A1077" s="33">
        <v>23</v>
      </c>
      <c r="B1077" s="33">
        <v>5</v>
      </c>
      <c r="C1077" s="33">
        <v>2014</v>
      </c>
      <c r="D1077" s="34">
        <v>1666.79</v>
      </c>
      <c r="E1077" s="34">
        <v>1664.57</v>
      </c>
      <c r="F1077" s="34">
        <v>1672.2</v>
      </c>
      <c r="G1077" s="34">
        <v>1663.8</v>
      </c>
      <c r="I1077" s="35">
        <v>1.2999999999999999E-3</v>
      </c>
      <c r="J1077" s="35"/>
    </row>
    <row r="1078" spans="1:10">
      <c r="A1078" s="33">
        <v>26</v>
      </c>
      <c r="B1078" s="33">
        <v>5</v>
      </c>
      <c r="C1078" s="33">
        <v>2014</v>
      </c>
      <c r="D1078" s="34">
        <v>1663.96</v>
      </c>
      <c r="E1078" s="34">
        <v>1666.79</v>
      </c>
      <c r="F1078" s="34">
        <v>1669.86</v>
      </c>
      <c r="G1078" s="34">
        <v>1661.19</v>
      </c>
      <c r="I1078" s="35">
        <v>-1.6999999999999999E-3</v>
      </c>
      <c r="J1078" s="35"/>
    </row>
    <row r="1079" spans="1:10">
      <c r="A1079" s="33">
        <v>27</v>
      </c>
      <c r="B1079" s="33">
        <v>5</v>
      </c>
      <c r="C1079" s="33">
        <v>2014</v>
      </c>
      <c r="D1079" s="34">
        <v>1663.46</v>
      </c>
      <c r="E1079" s="34">
        <v>1663.96</v>
      </c>
      <c r="F1079" s="34">
        <v>1673.96</v>
      </c>
      <c r="G1079" s="34">
        <v>1659.5</v>
      </c>
      <c r="I1079" s="35">
        <v>-2.9999999999999997E-4</v>
      </c>
      <c r="J1079" s="35"/>
    </row>
    <row r="1080" spans="1:10">
      <c r="A1080" s="33">
        <v>28</v>
      </c>
      <c r="B1080" s="33">
        <v>5</v>
      </c>
      <c r="C1080" s="33">
        <v>2014</v>
      </c>
      <c r="D1080" s="34">
        <v>1661.55</v>
      </c>
      <c r="E1080" s="34">
        <v>1663.46</v>
      </c>
      <c r="F1080" s="34">
        <v>1665.77</v>
      </c>
      <c r="G1080" s="34">
        <v>1658.7</v>
      </c>
      <c r="I1080" s="35">
        <v>-1.1000000000000001E-3</v>
      </c>
      <c r="J1080" s="35"/>
    </row>
    <row r="1081" spans="1:10">
      <c r="A1081" s="33">
        <v>29</v>
      </c>
      <c r="B1081" s="33">
        <v>5</v>
      </c>
      <c r="C1081" s="33">
        <v>2014</v>
      </c>
      <c r="D1081" s="34">
        <v>1662.86</v>
      </c>
      <c r="E1081" s="34">
        <v>1661.55</v>
      </c>
      <c r="F1081" s="34">
        <v>1662.86</v>
      </c>
      <c r="G1081" s="34">
        <v>1657.56</v>
      </c>
      <c r="I1081" s="35">
        <v>8.0000000000000004E-4</v>
      </c>
      <c r="J1081" s="35"/>
    </row>
    <row r="1082" spans="1:10">
      <c r="A1082" s="33">
        <v>30</v>
      </c>
      <c r="B1082" s="33">
        <v>5</v>
      </c>
      <c r="C1082" s="33">
        <v>2014</v>
      </c>
      <c r="D1082" s="34">
        <v>1659.05</v>
      </c>
      <c r="E1082" s="34">
        <v>1662.86</v>
      </c>
      <c r="F1082" s="34">
        <v>1663.96</v>
      </c>
      <c r="G1082" s="34">
        <v>1654.58</v>
      </c>
      <c r="I1082" s="35">
        <v>-2.3E-3</v>
      </c>
      <c r="J1082" s="35"/>
    </row>
    <row r="1083" spans="1:10">
      <c r="A1083" s="33">
        <v>3</v>
      </c>
      <c r="B1083" s="33">
        <v>6</v>
      </c>
      <c r="C1083" s="33">
        <v>2014</v>
      </c>
      <c r="D1083" s="34">
        <v>1678.97</v>
      </c>
      <c r="E1083" s="34">
        <v>1659.05</v>
      </c>
      <c r="F1083" s="34">
        <v>1679.86</v>
      </c>
      <c r="G1083" s="34">
        <v>1659.05</v>
      </c>
      <c r="I1083" s="35">
        <v>1.2E-2</v>
      </c>
      <c r="J1083" s="35"/>
    </row>
    <row r="1084" spans="1:10">
      <c r="A1084" s="33">
        <v>4</v>
      </c>
      <c r="B1084" s="33">
        <v>6</v>
      </c>
      <c r="C1084" s="33">
        <v>2014</v>
      </c>
      <c r="D1084" s="34">
        <v>1675.34</v>
      </c>
      <c r="E1084" s="34">
        <v>1678.97</v>
      </c>
      <c r="F1084" s="34">
        <v>1678.97</v>
      </c>
      <c r="G1084" s="34">
        <v>1669.66</v>
      </c>
      <c r="I1084" s="35">
        <v>-2.2000000000000001E-3</v>
      </c>
      <c r="J1084" s="35"/>
    </row>
    <row r="1085" spans="1:10">
      <c r="A1085" s="33">
        <v>5</v>
      </c>
      <c r="B1085" s="33">
        <v>6</v>
      </c>
      <c r="C1085" s="33">
        <v>2014</v>
      </c>
      <c r="D1085" s="34">
        <v>1682.81</v>
      </c>
      <c r="E1085" s="34">
        <v>1675.34</v>
      </c>
      <c r="F1085" s="34">
        <v>1682.81</v>
      </c>
      <c r="G1085" s="34">
        <v>1673.89</v>
      </c>
      <c r="I1085" s="35">
        <v>4.4999999999999997E-3</v>
      </c>
      <c r="J1085" s="35"/>
    </row>
    <row r="1086" spans="1:10">
      <c r="A1086" s="33">
        <v>6</v>
      </c>
      <c r="B1086" s="33">
        <v>6</v>
      </c>
      <c r="C1086" s="33">
        <v>2014</v>
      </c>
      <c r="D1086" s="34">
        <v>1676.84</v>
      </c>
      <c r="E1086" s="34">
        <v>1682.81</v>
      </c>
      <c r="F1086" s="34">
        <v>1687.97</v>
      </c>
      <c r="G1086" s="34">
        <v>1676.84</v>
      </c>
      <c r="I1086" s="35">
        <v>-3.5000000000000001E-3</v>
      </c>
      <c r="J1086" s="35"/>
    </row>
    <row r="1087" spans="1:10">
      <c r="A1087" s="33">
        <v>9</v>
      </c>
      <c r="B1087" s="33">
        <v>6</v>
      </c>
      <c r="C1087" s="33">
        <v>2014</v>
      </c>
      <c r="D1087" s="34">
        <v>1683.87</v>
      </c>
      <c r="E1087" s="34">
        <v>1676.84</v>
      </c>
      <c r="F1087" s="34">
        <v>1685.19</v>
      </c>
      <c r="G1087" s="34">
        <v>1674.4</v>
      </c>
      <c r="I1087" s="35">
        <v>4.1999999999999997E-3</v>
      </c>
      <c r="J1087" s="35"/>
    </row>
    <row r="1088" spans="1:10">
      <c r="A1088" s="33">
        <v>10</v>
      </c>
      <c r="B1088" s="33">
        <v>6</v>
      </c>
      <c r="C1088" s="33">
        <v>2014</v>
      </c>
      <c r="D1088" s="34">
        <v>1714.03</v>
      </c>
      <c r="E1088" s="34">
        <v>1683.87</v>
      </c>
      <c r="F1088" s="34">
        <v>1714.03</v>
      </c>
      <c r="G1088" s="34">
        <v>1682.52</v>
      </c>
      <c r="I1088" s="35">
        <v>1.7899999999999999E-2</v>
      </c>
      <c r="J1088" s="35"/>
    </row>
    <row r="1089" spans="1:10">
      <c r="A1089" s="33">
        <v>11</v>
      </c>
      <c r="B1089" s="33">
        <v>6</v>
      </c>
      <c r="C1089" s="33">
        <v>2014</v>
      </c>
      <c r="D1089" s="34">
        <v>1720.6</v>
      </c>
      <c r="E1089" s="34">
        <v>1714.03</v>
      </c>
      <c r="F1089" s="34">
        <v>1720.6</v>
      </c>
      <c r="G1089" s="34">
        <v>1704.42</v>
      </c>
      <c r="I1089" s="35">
        <v>3.8E-3</v>
      </c>
      <c r="J1089" s="35"/>
    </row>
    <row r="1090" spans="1:10">
      <c r="A1090" s="33">
        <v>12</v>
      </c>
      <c r="B1090" s="33">
        <v>6</v>
      </c>
      <c r="C1090" s="33">
        <v>2014</v>
      </c>
      <c r="D1090" s="34">
        <v>1714.84</v>
      </c>
      <c r="E1090" s="34">
        <v>1720.6</v>
      </c>
      <c r="F1090" s="34">
        <v>1722.66</v>
      </c>
      <c r="G1090" s="34">
        <v>1712.35</v>
      </c>
      <c r="I1090" s="35">
        <v>-3.3E-3</v>
      </c>
      <c r="J1090" s="35"/>
    </row>
    <row r="1091" spans="1:10">
      <c r="A1091" s="33">
        <v>13</v>
      </c>
      <c r="B1091" s="33">
        <v>6</v>
      </c>
      <c r="C1091" s="33">
        <v>2014</v>
      </c>
      <c r="D1091" s="34">
        <v>1716.81</v>
      </c>
      <c r="E1091" s="34">
        <v>1714.84</v>
      </c>
      <c r="F1091" s="34">
        <v>1719.23</v>
      </c>
      <c r="G1091" s="34">
        <v>1713.99</v>
      </c>
      <c r="I1091" s="35">
        <v>1.1000000000000001E-3</v>
      </c>
      <c r="J1091" s="35"/>
    </row>
    <row r="1092" spans="1:10">
      <c r="A1092" s="33">
        <v>16</v>
      </c>
      <c r="B1092" s="33">
        <v>6</v>
      </c>
      <c r="C1092" s="33">
        <v>2014</v>
      </c>
      <c r="D1092" s="34">
        <v>1728.28</v>
      </c>
      <c r="E1092" s="34">
        <v>1716.81</v>
      </c>
      <c r="F1092" s="34">
        <v>1729.62</v>
      </c>
      <c r="G1092" s="34">
        <v>1715.92</v>
      </c>
      <c r="I1092" s="35">
        <v>6.7000000000000002E-3</v>
      </c>
      <c r="J1092" s="35"/>
    </row>
    <row r="1093" spans="1:10">
      <c r="A1093" s="33">
        <v>17</v>
      </c>
      <c r="B1093" s="33">
        <v>6</v>
      </c>
      <c r="C1093" s="33">
        <v>2014</v>
      </c>
      <c r="D1093" s="34">
        <v>1719.06</v>
      </c>
      <c r="E1093" s="34">
        <v>1728.28</v>
      </c>
      <c r="F1093" s="34">
        <v>1728.68</v>
      </c>
      <c r="G1093" s="34">
        <v>1709.03</v>
      </c>
      <c r="I1093" s="35">
        <v>-5.3E-3</v>
      </c>
      <c r="J1093" s="35"/>
    </row>
    <row r="1094" spans="1:10">
      <c r="A1094" s="33">
        <v>18</v>
      </c>
      <c r="B1094" s="33">
        <v>6</v>
      </c>
      <c r="C1094" s="33">
        <v>2014</v>
      </c>
      <c r="D1094" s="34">
        <v>1722.24</v>
      </c>
      <c r="E1094" s="34">
        <v>1719.06</v>
      </c>
      <c r="F1094" s="34">
        <v>1724.54</v>
      </c>
      <c r="G1094" s="34">
        <v>1712.54</v>
      </c>
      <c r="I1094" s="35">
        <v>1.8E-3</v>
      </c>
      <c r="J1094" s="35"/>
    </row>
    <row r="1095" spans="1:10">
      <c r="A1095" s="33">
        <v>19</v>
      </c>
      <c r="B1095" s="33">
        <v>6</v>
      </c>
      <c r="C1095" s="33">
        <v>2014</v>
      </c>
      <c r="D1095" s="34">
        <v>1720.16</v>
      </c>
      <c r="E1095" s="34">
        <v>1722.24</v>
      </c>
      <c r="F1095" s="34">
        <v>1725.29</v>
      </c>
      <c r="G1095" s="34">
        <v>1719.89</v>
      </c>
      <c r="I1095" s="35">
        <v>-1.1999999999999999E-3</v>
      </c>
      <c r="J1095" s="35"/>
    </row>
    <row r="1096" spans="1:10">
      <c r="A1096" s="33">
        <v>20</v>
      </c>
      <c r="B1096" s="33">
        <v>6</v>
      </c>
      <c r="C1096" s="33">
        <v>2014</v>
      </c>
      <c r="D1096" s="34">
        <v>1725.13</v>
      </c>
      <c r="E1096" s="34">
        <v>1720.16</v>
      </c>
      <c r="F1096" s="34">
        <v>1727.28</v>
      </c>
      <c r="G1096" s="34">
        <v>1719.89</v>
      </c>
      <c r="I1096" s="35">
        <v>2.8999999999999998E-3</v>
      </c>
      <c r="J1096" s="35"/>
    </row>
    <row r="1097" spans="1:10">
      <c r="A1097" s="33">
        <v>24</v>
      </c>
      <c r="B1097" s="33">
        <v>6</v>
      </c>
      <c r="C1097" s="33">
        <v>2014</v>
      </c>
      <c r="D1097" s="34">
        <v>1723.7</v>
      </c>
      <c r="E1097" s="34">
        <v>1725.13</v>
      </c>
      <c r="F1097" s="34">
        <v>1727.95</v>
      </c>
      <c r="G1097" s="34">
        <v>1720.3</v>
      </c>
      <c r="I1097" s="35">
        <v>-8.0000000000000004E-4</v>
      </c>
      <c r="J1097" s="35"/>
    </row>
    <row r="1098" spans="1:10">
      <c r="A1098" s="33">
        <v>25</v>
      </c>
      <c r="B1098" s="33">
        <v>6</v>
      </c>
      <c r="C1098" s="33">
        <v>2014</v>
      </c>
      <c r="D1098" s="34">
        <v>1717.65</v>
      </c>
      <c r="E1098" s="34">
        <v>1723.7</v>
      </c>
      <c r="F1098" s="34">
        <v>1723.7</v>
      </c>
      <c r="G1098" s="34">
        <v>1713.96</v>
      </c>
      <c r="I1098" s="35">
        <v>-3.5000000000000001E-3</v>
      </c>
      <c r="J1098" s="35"/>
    </row>
    <row r="1099" spans="1:10">
      <c r="A1099" s="33">
        <v>26</v>
      </c>
      <c r="B1099" s="33">
        <v>6</v>
      </c>
      <c r="C1099" s="33">
        <v>2014</v>
      </c>
      <c r="D1099" s="34">
        <v>1710.67</v>
      </c>
      <c r="E1099" s="34">
        <v>1717.65</v>
      </c>
      <c r="F1099" s="34">
        <v>1718.54</v>
      </c>
      <c r="G1099" s="34">
        <v>1706.06</v>
      </c>
      <c r="I1099" s="35">
        <v>-4.1000000000000003E-3</v>
      </c>
      <c r="J1099" s="35"/>
    </row>
    <row r="1100" spans="1:10">
      <c r="A1100" s="33">
        <v>27</v>
      </c>
      <c r="B1100" s="33">
        <v>6</v>
      </c>
      <c r="C1100" s="33">
        <v>2014</v>
      </c>
      <c r="D1100" s="34">
        <v>1705.99</v>
      </c>
      <c r="E1100" s="34">
        <v>1710.67</v>
      </c>
      <c r="F1100" s="34">
        <v>1711.3</v>
      </c>
      <c r="G1100" s="34">
        <v>1699.43</v>
      </c>
      <c r="I1100" s="35">
        <v>-2.7000000000000001E-3</v>
      </c>
      <c r="J1100" s="35"/>
    </row>
    <row r="1101" spans="1:10">
      <c r="A1101" s="33">
        <v>1</v>
      </c>
      <c r="B1101" s="33">
        <v>7</v>
      </c>
      <c r="C1101" s="33">
        <v>2014</v>
      </c>
      <c r="D1101" s="34">
        <v>1705.14</v>
      </c>
      <c r="E1101" s="34">
        <v>1705.99</v>
      </c>
      <c r="F1101" s="34">
        <v>1705.99</v>
      </c>
      <c r="G1101" s="34">
        <v>1698.38</v>
      </c>
      <c r="I1101" s="35">
        <v>-5.0000000000000001E-4</v>
      </c>
      <c r="J1101" s="35"/>
    </row>
    <row r="1102" spans="1:10">
      <c r="A1102" s="33">
        <v>2</v>
      </c>
      <c r="B1102" s="33">
        <v>7</v>
      </c>
      <c r="C1102" s="33">
        <v>2014</v>
      </c>
      <c r="D1102" s="34">
        <v>1703.39</v>
      </c>
      <c r="E1102" s="34">
        <v>1705.14</v>
      </c>
      <c r="F1102" s="34">
        <v>1705.49</v>
      </c>
      <c r="G1102" s="34">
        <v>1697.94</v>
      </c>
      <c r="I1102" s="35">
        <v>-1E-3</v>
      </c>
      <c r="J1102" s="35"/>
    </row>
    <row r="1103" spans="1:10">
      <c r="A1103" s="33">
        <v>3</v>
      </c>
      <c r="B1103" s="33">
        <v>7</v>
      </c>
      <c r="C1103" s="33">
        <v>2014</v>
      </c>
      <c r="D1103" s="34">
        <v>1705.49</v>
      </c>
      <c r="E1103" s="34">
        <v>1703.39</v>
      </c>
      <c r="F1103" s="34">
        <v>1706.8</v>
      </c>
      <c r="G1103" s="34">
        <v>1701.73</v>
      </c>
      <c r="I1103" s="35">
        <v>1.1999999999999999E-3</v>
      </c>
      <c r="J1103" s="35"/>
    </row>
    <row r="1104" spans="1:10">
      <c r="A1104" s="33">
        <v>4</v>
      </c>
      <c r="B1104" s="33">
        <v>7</v>
      </c>
      <c r="C1104" s="33">
        <v>2014</v>
      </c>
      <c r="D1104" s="34">
        <v>1704.32</v>
      </c>
      <c r="E1104" s="34">
        <v>1705.49</v>
      </c>
      <c r="F1104" s="34">
        <v>1707.21</v>
      </c>
      <c r="G1104" s="34">
        <v>1700.73</v>
      </c>
      <c r="I1104" s="35">
        <v>-6.9999999999999999E-4</v>
      </c>
      <c r="J1104" s="35"/>
    </row>
    <row r="1105" spans="1:10">
      <c r="A1105" s="33">
        <v>7</v>
      </c>
      <c r="B1105" s="33">
        <v>7</v>
      </c>
      <c r="C1105" s="33">
        <v>2014</v>
      </c>
      <c r="D1105" s="34">
        <v>1701.44</v>
      </c>
      <c r="E1105" s="34">
        <v>1704.32</v>
      </c>
      <c r="F1105" s="34">
        <v>1707.97</v>
      </c>
      <c r="G1105" s="34">
        <v>1699.84</v>
      </c>
      <c r="I1105" s="35">
        <v>-1.6999999999999999E-3</v>
      </c>
      <c r="J1105" s="35"/>
    </row>
    <row r="1106" spans="1:10">
      <c r="A1106" s="33">
        <v>8</v>
      </c>
      <c r="B1106" s="33">
        <v>7</v>
      </c>
      <c r="C1106" s="33">
        <v>2014</v>
      </c>
      <c r="D1106" s="34">
        <v>1695.6</v>
      </c>
      <c r="E1106" s="34">
        <v>1701.44</v>
      </c>
      <c r="F1106" s="34">
        <v>1702.82</v>
      </c>
      <c r="G1106" s="34">
        <v>1687.58</v>
      </c>
      <c r="I1106" s="35">
        <v>-3.3999999999999998E-3</v>
      </c>
      <c r="J1106" s="35"/>
    </row>
    <row r="1107" spans="1:10">
      <c r="A1107" s="33">
        <v>9</v>
      </c>
      <c r="B1107" s="33">
        <v>7</v>
      </c>
      <c r="C1107" s="33">
        <v>2014</v>
      </c>
      <c r="D1107" s="34">
        <v>1684.34</v>
      </c>
      <c r="E1107" s="34">
        <v>1695.6</v>
      </c>
      <c r="F1107" s="34">
        <v>1695.66</v>
      </c>
      <c r="G1107" s="34">
        <v>1674.1</v>
      </c>
      <c r="I1107" s="35">
        <v>-6.6E-3</v>
      </c>
      <c r="J1107" s="35"/>
    </row>
    <row r="1108" spans="1:10">
      <c r="A1108" s="33">
        <v>10</v>
      </c>
      <c r="B1108" s="33">
        <v>7</v>
      </c>
      <c r="C1108" s="33">
        <v>2014</v>
      </c>
      <c r="D1108" s="34">
        <v>1674.48</v>
      </c>
      <c r="E1108" s="34">
        <v>1684.34</v>
      </c>
      <c r="F1108" s="34">
        <v>1684.34</v>
      </c>
      <c r="G1108" s="34">
        <v>1673.25</v>
      </c>
      <c r="I1108" s="35">
        <v>-5.8999999999999999E-3</v>
      </c>
      <c r="J1108" s="35"/>
    </row>
    <row r="1109" spans="1:10">
      <c r="A1109" s="33">
        <v>11</v>
      </c>
      <c r="B1109" s="33">
        <v>7</v>
      </c>
      <c r="C1109" s="33">
        <v>2014</v>
      </c>
      <c r="D1109" s="34">
        <v>1684.25</v>
      </c>
      <c r="E1109" s="34">
        <v>1674.48</v>
      </c>
      <c r="F1109" s="34">
        <v>1684.25</v>
      </c>
      <c r="G1109" s="34">
        <v>1671.99</v>
      </c>
      <c r="I1109" s="35">
        <v>5.7999999999999996E-3</v>
      </c>
      <c r="J1109" s="35"/>
    </row>
    <row r="1110" spans="1:10">
      <c r="A1110" s="33">
        <v>14</v>
      </c>
      <c r="B1110" s="33">
        <v>7</v>
      </c>
      <c r="C1110" s="33">
        <v>2014</v>
      </c>
      <c r="D1110" s="34">
        <v>1673.99</v>
      </c>
      <c r="E1110" s="34">
        <v>1684.25</v>
      </c>
      <c r="F1110" s="34">
        <v>1685.98</v>
      </c>
      <c r="G1110" s="34">
        <v>1673.99</v>
      </c>
      <c r="I1110" s="35">
        <v>-6.1000000000000004E-3</v>
      </c>
      <c r="J1110" s="35"/>
    </row>
    <row r="1111" spans="1:10">
      <c r="A1111" s="33">
        <v>15</v>
      </c>
      <c r="B1111" s="33">
        <v>7</v>
      </c>
      <c r="C1111" s="33">
        <v>2014</v>
      </c>
      <c r="D1111" s="34">
        <v>1680.12</v>
      </c>
      <c r="E1111" s="34">
        <v>1673.99</v>
      </c>
      <c r="F1111" s="34">
        <v>1684.54</v>
      </c>
      <c r="G1111" s="34">
        <v>1672.58</v>
      </c>
      <c r="I1111" s="35">
        <v>3.7000000000000002E-3</v>
      </c>
      <c r="J1111" s="35"/>
    </row>
    <row r="1112" spans="1:10">
      <c r="A1112" s="33">
        <v>16</v>
      </c>
      <c r="B1112" s="33">
        <v>7</v>
      </c>
      <c r="C1112" s="33">
        <v>2014</v>
      </c>
      <c r="D1112" s="34">
        <v>1687</v>
      </c>
      <c r="E1112" s="34">
        <v>1680.12</v>
      </c>
      <c r="F1112" s="34">
        <v>1694</v>
      </c>
      <c r="G1112" s="34">
        <v>1678.2</v>
      </c>
      <c r="I1112" s="35">
        <v>4.1000000000000003E-3</v>
      </c>
      <c r="J1112" s="35"/>
    </row>
    <row r="1113" spans="1:10">
      <c r="A1113" s="33">
        <v>17</v>
      </c>
      <c r="B1113" s="33">
        <v>7</v>
      </c>
      <c r="C1113" s="33">
        <v>2014</v>
      </c>
      <c r="D1113" s="34">
        <v>1688.55</v>
      </c>
      <c r="E1113" s="34">
        <v>1687</v>
      </c>
      <c r="F1113" s="34">
        <v>1690.25</v>
      </c>
      <c r="G1113" s="34">
        <v>1679.72</v>
      </c>
      <c r="I1113" s="35">
        <v>8.9999999999999998E-4</v>
      </c>
      <c r="J1113" s="35"/>
    </row>
    <row r="1114" spans="1:10">
      <c r="A1114" s="33">
        <v>18</v>
      </c>
      <c r="B1114" s="33">
        <v>7</v>
      </c>
      <c r="C1114" s="33">
        <v>2014</v>
      </c>
      <c r="D1114" s="34">
        <v>1689.55</v>
      </c>
      <c r="E1114" s="34">
        <v>1688.55</v>
      </c>
      <c r="F1114" s="34">
        <v>1693.23</v>
      </c>
      <c r="G1114" s="34">
        <v>1684.84</v>
      </c>
      <c r="I1114" s="35">
        <v>5.9999999999999995E-4</v>
      </c>
      <c r="J1114" s="35"/>
    </row>
    <row r="1115" spans="1:10">
      <c r="A1115" s="33">
        <v>21</v>
      </c>
      <c r="B1115" s="33">
        <v>7</v>
      </c>
      <c r="C1115" s="33">
        <v>2014</v>
      </c>
      <c r="D1115" s="34">
        <v>1689.25</v>
      </c>
      <c r="E1115" s="34">
        <v>1689.55</v>
      </c>
      <c r="F1115" s="34">
        <v>1694.6</v>
      </c>
      <c r="G1115" s="34">
        <v>1688.05</v>
      </c>
      <c r="I1115" s="35">
        <v>-2.0000000000000001E-4</v>
      </c>
      <c r="J1115" s="35"/>
    </row>
    <row r="1116" spans="1:10">
      <c r="A1116" s="33">
        <v>22</v>
      </c>
      <c r="B1116" s="33">
        <v>7</v>
      </c>
      <c r="C1116" s="33">
        <v>2014</v>
      </c>
      <c r="D1116" s="34">
        <v>1697.12</v>
      </c>
      <c r="E1116" s="34">
        <v>1689.25</v>
      </c>
      <c r="F1116" s="34">
        <v>1697.12</v>
      </c>
      <c r="G1116" s="34">
        <v>1689.25</v>
      </c>
      <c r="I1116" s="35">
        <v>4.7000000000000002E-3</v>
      </c>
      <c r="J1116" s="35"/>
    </row>
    <row r="1117" spans="1:10">
      <c r="A1117" s="33">
        <v>23</v>
      </c>
      <c r="B1117" s="33">
        <v>7</v>
      </c>
      <c r="C1117" s="33">
        <v>2014</v>
      </c>
      <c r="D1117" s="34">
        <v>1695.55</v>
      </c>
      <c r="E1117" s="34">
        <v>1697.12</v>
      </c>
      <c r="F1117" s="34">
        <v>1698.5</v>
      </c>
      <c r="G1117" s="34">
        <v>1692.81</v>
      </c>
      <c r="I1117" s="35">
        <v>-8.9999999999999998E-4</v>
      </c>
      <c r="J1117" s="35"/>
    </row>
    <row r="1118" spans="1:10">
      <c r="A1118" s="33">
        <v>24</v>
      </c>
      <c r="B1118" s="33">
        <v>7</v>
      </c>
      <c r="C1118" s="33">
        <v>2014</v>
      </c>
      <c r="D1118" s="34">
        <v>1693.63</v>
      </c>
      <c r="E1118" s="34">
        <v>1695.55</v>
      </c>
      <c r="F1118" s="34">
        <v>1695.55</v>
      </c>
      <c r="G1118" s="34">
        <v>1686.17</v>
      </c>
      <c r="I1118" s="35">
        <v>-1.1000000000000001E-3</v>
      </c>
      <c r="J1118" s="35"/>
    </row>
    <row r="1119" spans="1:10">
      <c r="A1119" s="33">
        <v>25</v>
      </c>
      <c r="B1119" s="33">
        <v>7</v>
      </c>
      <c r="C1119" s="33">
        <v>2014</v>
      </c>
      <c r="D1119" s="34">
        <v>1700.91</v>
      </c>
      <c r="E1119" s="34">
        <v>1693.63</v>
      </c>
      <c r="F1119" s="34">
        <v>1702.18</v>
      </c>
      <c r="G1119" s="34">
        <v>1693.63</v>
      </c>
      <c r="I1119" s="35">
        <v>4.3E-3</v>
      </c>
      <c r="J1119" s="35"/>
    </row>
    <row r="1120" spans="1:10">
      <c r="A1120" s="33">
        <v>28</v>
      </c>
      <c r="B1120" s="33">
        <v>7</v>
      </c>
      <c r="C1120" s="33">
        <v>2014</v>
      </c>
      <c r="D1120" s="34">
        <v>1714.94</v>
      </c>
      <c r="E1120" s="34">
        <v>1700.91</v>
      </c>
      <c r="F1120" s="34">
        <v>1717.01</v>
      </c>
      <c r="G1120" s="34">
        <v>1700.91</v>
      </c>
      <c r="I1120" s="35">
        <v>8.2000000000000007E-3</v>
      </c>
      <c r="J1120" s="35"/>
    </row>
    <row r="1121" spans="1:10">
      <c r="A1121" s="33">
        <v>29</v>
      </c>
      <c r="B1121" s="33">
        <v>7</v>
      </c>
      <c r="C1121" s="33">
        <v>2014</v>
      </c>
      <c r="D1121" s="34">
        <v>1706.94</v>
      </c>
      <c r="E1121" s="34">
        <v>1714.94</v>
      </c>
      <c r="F1121" s="34">
        <v>1717.81</v>
      </c>
      <c r="G1121" s="34">
        <v>1704.46</v>
      </c>
      <c r="I1121" s="35">
        <v>-4.7000000000000002E-3</v>
      </c>
      <c r="J1121" s="35"/>
    </row>
    <row r="1122" spans="1:10">
      <c r="A1122" s="33">
        <v>30</v>
      </c>
      <c r="B1122" s="33">
        <v>7</v>
      </c>
      <c r="C1122" s="33">
        <v>2014</v>
      </c>
      <c r="D1122" s="34">
        <v>1710.59</v>
      </c>
      <c r="E1122" s="34">
        <v>1706.94</v>
      </c>
      <c r="F1122" s="34">
        <v>1713.12</v>
      </c>
      <c r="G1122" s="34">
        <v>1706.08</v>
      </c>
      <c r="I1122" s="35">
        <v>2.0999999999999999E-3</v>
      </c>
      <c r="J1122" s="35"/>
    </row>
    <row r="1123" spans="1:10">
      <c r="A1123" s="33">
        <v>31</v>
      </c>
      <c r="B1123" s="33">
        <v>7</v>
      </c>
      <c r="C1123" s="33">
        <v>2014</v>
      </c>
      <c r="D1123" s="34">
        <v>1694.59</v>
      </c>
      <c r="E1123" s="34">
        <v>1710.59</v>
      </c>
      <c r="F1123" s="34">
        <v>1710.66</v>
      </c>
      <c r="G1123" s="34">
        <v>1694.59</v>
      </c>
      <c r="I1123" s="35">
        <v>-9.4000000000000004E-3</v>
      </c>
      <c r="J1123" s="35"/>
    </row>
    <row r="1124" spans="1:10">
      <c r="A1124" s="33">
        <v>1</v>
      </c>
      <c r="B1124" s="33">
        <v>8</v>
      </c>
      <c r="C1124" s="33">
        <v>2014</v>
      </c>
      <c r="D1124" s="34">
        <v>1693.06</v>
      </c>
      <c r="E1124" s="34">
        <v>1694.59</v>
      </c>
      <c r="F1124" s="34">
        <v>1699.82</v>
      </c>
      <c r="G1124" s="34">
        <v>1684.66</v>
      </c>
      <c r="I1124" s="35">
        <v>-8.9999999999999998E-4</v>
      </c>
      <c r="J1124" s="35"/>
    </row>
    <row r="1125" spans="1:10">
      <c r="A1125" s="33">
        <v>4</v>
      </c>
      <c r="B1125" s="33">
        <v>8</v>
      </c>
      <c r="C1125" s="33">
        <v>2014</v>
      </c>
      <c r="D1125" s="34">
        <v>1712.97</v>
      </c>
      <c r="E1125" s="34">
        <v>1693.06</v>
      </c>
      <c r="F1125" s="34">
        <v>1712.97</v>
      </c>
      <c r="G1125" s="34">
        <v>1692.37</v>
      </c>
      <c r="I1125" s="35">
        <v>1.18E-2</v>
      </c>
      <c r="J1125" s="35"/>
    </row>
    <row r="1126" spans="1:10">
      <c r="A1126" s="33">
        <v>5</v>
      </c>
      <c r="B1126" s="33">
        <v>8</v>
      </c>
      <c r="C1126" s="33">
        <v>2014</v>
      </c>
      <c r="D1126" s="34">
        <v>1724.24</v>
      </c>
      <c r="E1126" s="34">
        <v>1712.97</v>
      </c>
      <c r="F1126" s="34">
        <v>1724.24</v>
      </c>
      <c r="G1126" s="34">
        <v>1710.61</v>
      </c>
      <c r="I1126" s="35">
        <v>6.6E-3</v>
      </c>
      <c r="J1126" s="35"/>
    </row>
    <row r="1127" spans="1:10">
      <c r="A1127" s="33">
        <v>6</v>
      </c>
      <c r="B1127" s="33">
        <v>8</v>
      </c>
      <c r="C1127" s="33">
        <v>2014</v>
      </c>
      <c r="D1127" s="34">
        <v>1720.24</v>
      </c>
      <c r="E1127" s="34">
        <v>1724.24</v>
      </c>
      <c r="F1127" s="34">
        <v>1725.39</v>
      </c>
      <c r="G1127" s="34">
        <v>1716.92</v>
      </c>
      <c r="I1127" s="35">
        <v>-2.3E-3</v>
      </c>
      <c r="J1127" s="35"/>
    </row>
    <row r="1128" spans="1:10">
      <c r="A1128" s="33">
        <v>8</v>
      </c>
      <c r="B1128" s="33">
        <v>8</v>
      </c>
      <c r="C1128" s="33">
        <v>2014</v>
      </c>
      <c r="D1128" s="34">
        <v>1719.88</v>
      </c>
      <c r="E1128" s="34">
        <v>1720.24</v>
      </c>
      <c r="F1128" s="34">
        <v>1720.24</v>
      </c>
      <c r="G1128" s="34">
        <v>1708.33</v>
      </c>
      <c r="I1128" s="35">
        <v>-2.0000000000000001E-4</v>
      </c>
      <c r="J1128" s="35"/>
    </row>
    <row r="1129" spans="1:10">
      <c r="A1129" s="33">
        <v>11</v>
      </c>
      <c r="B1129" s="33">
        <v>8</v>
      </c>
      <c r="C1129" s="33">
        <v>2014</v>
      </c>
      <c r="D1129" s="34">
        <v>1740.83</v>
      </c>
      <c r="E1129" s="34">
        <v>1719.88</v>
      </c>
      <c r="F1129" s="34">
        <v>1740.83</v>
      </c>
      <c r="G1129" s="34">
        <v>1719.88</v>
      </c>
      <c r="I1129" s="35">
        <v>1.2200000000000001E-2</v>
      </c>
      <c r="J1129" s="35"/>
    </row>
    <row r="1130" spans="1:10">
      <c r="A1130" s="33">
        <v>12</v>
      </c>
      <c r="B1130" s="33">
        <v>8</v>
      </c>
      <c r="C1130" s="33">
        <v>2014</v>
      </c>
      <c r="D1130" s="34">
        <v>1720.34</v>
      </c>
      <c r="E1130" s="34">
        <v>1740.83</v>
      </c>
      <c r="F1130" s="34">
        <v>1742.67</v>
      </c>
      <c r="G1130" s="34">
        <v>1720.34</v>
      </c>
      <c r="I1130" s="35">
        <v>-1.18E-2</v>
      </c>
      <c r="J1130" s="35"/>
    </row>
    <row r="1131" spans="1:10">
      <c r="A1131" s="33">
        <v>13</v>
      </c>
      <c r="B1131" s="33">
        <v>8</v>
      </c>
      <c r="C1131" s="33">
        <v>2014</v>
      </c>
      <c r="D1131" s="34">
        <v>1726.32</v>
      </c>
      <c r="E1131" s="34">
        <v>1720.34</v>
      </c>
      <c r="F1131" s="34">
        <v>1726.32</v>
      </c>
      <c r="G1131" s="34">
        <v>1711.37</v>
      </c>
      <c r="I1131" s="35">
        <v>3.5000000000000001E-3</v>
      </c>
      <c r="J1131" s="35"/>
    </row>
    <row r="1132" spans="1:10">
      <c r="A1132" s="33">
        <v>14</v>
      </c>
      <c r="B1132" s="33">
        <v>8</v>
      </c>
      <c r="C1132" s="33">
        <v>2014</v>
      </c>
      <c r="D1132" s="34">
        <v>1723.15</v>
      </c>
      <c r="E1132" s="34">
        <v>1726.32</v>
      </c>
      <c r="F1132" s="34">
        <v>1732.8</v>
      </c>
      <c r="G1132" s="34">
        <v>1714.52</v>
      </c>
      <c r="I1132" s="35">
        <v>-1.8E-3</v>
      </c>
      <c r="J1132" s="35"/>
    </row>
    <row r="1133" spans="1:10">
      <c r="A1133" s="33">
        <v>15</v>
      </c>
      <c r="B1133" s="33">
        <v>8</v>
      </c>
      <c r="C1133" s="33">
        <v>2014</v>
      </c>
      <c r="D1133" s="34">
        <v>1722.54</v>
      </c>
      <c r="E1133" s="34">
        <v>1723.15</v>
      </c>
      <c r="F1133" s="34">
        <v>1727.54</v>
      </c>
      <c r="G1133" s="34">
        <v>1718.78</v>
      </c>
      <c r="I1133" s="35">
        <v>-4.0000000000000002E-4</v>
      </c>
      <c r="J1133" s="35"/>
    </row>
    <row r="1134" spans="1:10">
      <c r="A1134" s="33">
        <v>19</v>
      </c>
      <c r="B1134" s="33">
        <v>8</v>
      </c>
      <c r="C1134" s="33">
        <v>2014</v>
      </c>
      <c r="D1134" s="34">
        <v>1731.95</v>
      </c>
      <c r="E1134" s="34">
        <v>1722.54</v>
      </c>
      <c r="F1134" s="34">
        <v>1736.65</v>
      </c>
      <c r="G1134" s="34">
        <v>1722.54</v>
      </c>
      <c r="I1134" s="35">
        <v>5.4999999999999997E-3</v>
      </c>
      <c r="J1134" s="35"/>
    </row>
    <row r="1135" spans="1:10">
      <c r="A1135" s="33">
        <v>20</v>
      </c>
      <c r="B1135" s="33">
        <v>8</v>
      </c>
      <c r="C1135" s="33">
        <v>2014</v>
      </c>
      <c r="D1135" s="34">
        <v>1750.67</v>
      </c>
      <c r="E1135" s="34">
        <v>1731.95</v>
      </c>
      <c r="F1135" s="34">
        <v>1750.67</v>
      </c>
      <c r="G1135" s="34">
        <v>1730.82</v>
      </c>
      <c r="I1135" s="35">
        <v>1.0800000000000001E-2</v>
      </c>
      <c r="J1135" s="35"/>
    </row>
    <row r="1136" spans="1:10">
      <c r="A1136" s="33">
        <v>21</v>
      </c>
      <c r="B1136" s="33">
        <v>8</v>
      </c>
      <c r="C1136" s="33">
        <v>2014</v>
      </c>
      <c r="D1136" s="34">
        <v>1755.26</v>
      </c>
      <c r="E1136" s="34">
        <v>1750.67</v>
      </c>
      <c r="F1136" s="34">
        <v>1755.26</v>
      </c>
      <c r="G1136" s="34">
        <v>1746.42</v>
      </c>
      <c r="I1136" s="35">
        <v>2.5999999999999999E-3</v>
      </c>
      <c r="J1136" s="35"/>
    </row>
    <row r="1137" spans="1:10">
      <c r="A1137" s="33">
        <v>22</v>
      </c>
      <c r="B1137" s="33">
        <v>8</v>
      </c>
      <c r="C1137" s="33">
        <v>2014</v>
      </c>
      <c r="D1137" s="34">
        <v>1747.13</v>
      </c>
      <c r="E1137" s="34">
        <v>1755.26</v>
      </c>
      <c r="F1137" s="34">
        <v>1755.4</v>
      </c>
      <c r="G1137" s="34">
        <v>1743.33</v>
      </c>
      <c r="I1137" s="35">
        <v>-4.5999999999999999E-3</v>
      </c>
      <c r="J1137" s="35"/>
    </row>
    <row r="1138" spans="1:10">
      <c r="A1138" s="33">
        <v>25</v>
      </c>
      <c r="B1138" s="33">
        <v>8</v>
      </c>
      <c r="C1138" s="33">
        <v>2014</v>
      </c>
      <c r="D1138" s="34">
        <v>1749.93</v>
      </c>
      <c r="E1138" s="34">
        <v>1747.13</v>
      </c>
      <c r="F1138" s="34">
        <v>1750.67</v>
      </c>
      <c r="G1138" s="34">
        <v>1744.29</v>
      </c>
      <c r="I1138" s="35">
        <v>1.6000000000000001E-3</v>
      </c>
      <c r="J1138" s="35"/>
    </row>
    <row r="1139" spans="1:10">
      <c r="A1139" s="33">
        <v>26</v>
      </c>
      <c r="B1139" s="33">
        <v>8</v>
      </c>
      <c r="C1139" s="33">
        <v>2014</v>
      </c>
      <c r="D1139" s="34">
        <v>1754.19</v>
      </c>
      <c r="E1139" s="34">
        <v>1749.93</v>
      </c>
      <c r="F1139" s="34">
        <v>1754.19</v>
      </c>
      <c r="G1139" s="34">
        <v>1741.32</v>
      </c>
      <c r="I1139" s="35">
        <v>2.3999999999999998E-3</v>
      </c>
      <c r="J1139" s="35"/>
    </row>
    <row r="1140" spans="1:10">
      <c r="A1140" s="33">
        <v>27</v>
      </c>
      <c r="B1140" s="33">
        <v>8</v>
      </c>
      <c r="C1140" s="33">
        <v>2014</v>
      </c>
      <c r="D1140" s="34">
        <v>1764.1</v>
      </c>
      <c r="E1140" s="34">
        <v>1754.19</v>
      </c>
      <c r="F1140" s="34">
        <v>1764.1</v>
      </c>
      <c r="G1140" s="34">
        <v>1753.19</v>
      </c>
      <c r="I1140" s="35">
        <v>5.5999999999999999E-3</v>
      </c>
      <c r="J1140" s="35"/>
    </row>
    <row r="1141" spans="1:10">
      <c r="A1141" s="33">
        <v>28</v>
      </c>
      <c r="B1141" s="33">
        <v>8</v>
      </c>
      <c r="C1141" s="33">
        <v>2014</v>
      </c>
      <c r="D1141" s="34">
        <v>1763.51</v>
      </c>
      <c r="E1141" s="34">
        <v>1764.1</v>
      </c>
      <c r="F1141" s="34">
        <v>1765.64</v>
      </c>
      <c r="G1141" s="34">
        <v>1758.34</v>
      </c>
      <c r="I1141" s="35">
        <v>-2.9999999999999997E-4</v>
      </c>
      <c r="J1141" s="35"/>
    </row>
    <row r="1142" spans="1:10">
      <c r="A1142" s="33">
        <v>29</v>
      </c>
      <c r="B1142" s="33">
        <v>8</v>
      </c>
      <c r="C1142" s="33">
        <v>2014</v>
      </c>
      <c r="D1142" s="34">
        <v>1771.18</v>
      </c>
      <c r="E1142" s="34">
        <v>1763.51</v>
      </c>
      <c r="F1142" s="34">
        <v>1771.54</v>
      </c>
      <c r="G1142" s="34">
        <v>1763.19</v>
      </c>
      <c r="I1142" s="35">
        <v>4.3E-3</v>
      </c>
      <c r="J1142" s="35"/>
    </row>
    <row r="1143" spans="1:10">
      <c r="A1143" s="33">
        <v>1</v>
      </c>
      <c r="B1143" s="33">
        <v>9</v>
      </c>
      <c r="C1143" s="33">
        <v>2014</v>
      </c>
      <c r="D1143" s="34">
        <v>1776.76</v>
      </c>
      <c r="E1143" s="34">
        <v>1771.18</v>
      </c>
      <c r="F1143" s="34">
        <v>1780.86</v>
      </c>
      <c r="G1143" s="34">
        <v>1769.94</v>
      </c>
      <c r="I1143" s="35">
        <v>3.2000000000000002E-3</v>
      </c>
      <c r="J1143" s="35"/>
    </row>
    <row r="1144" spans="1:10">
      <c r="A1144" s="33">
        <v>2</v>
      </c>
      <c r="B1144" s="33">
        <v>9</v>
      </c>
      <c r="C1144" s="33">
        <v>2014</v>
      </c>
      <c r="D1144" s="34">
        <v>1777.53</v>
      </c>
      <c r="E1144" s="34">
        <v>1776.76</v>
      </c>
      <c r="F1144" s="34">
        <v>1780.57</v>
      </c>
      <c r="G1144" s="34">
        <v>1774.24</v>
      </c>
      <c r="I1144" s="35">
        <v>4.0000000000000002E-4</v>
      </c>
      <c r="J1144" s="35"/>
    </row>
    <row r="1145" spans="1:10">
      <c r="A1145" s="33">
        <v>3</v>
      </c>
      <c r="B1145" s="33">
        <v>9</v>
      </c>
      <c r="C1145" s="33">
        <v>2014</v>
      </c>
      <c r="D1145" s="34">
        <v>1780.25</v>
      </c>
      <c r="E1145" s="34">
        <v>1777.53</v>
      </c>
      <c r="F1145" s="34">
        <v>1780.25</v>
      </c>
      <c r="G1145" s="34">
        <v>1773.42</v>
      </c>
      <c r="I1145" s="35">
        <v>1.5E-3</v>
      </c>
      <c r="J1145" s="35"/>
    </row>
    <row r="1146" spans="1:10">
      <c r="A1146" s="33">
        <v>4</v>
      </c>
      <c r="B1146" s="33">
        <v>9</v>
      </c>
      <c r="C1146" s="33">
        <v>2014</v>
      </c>
      <c r="D1146" s="34">
        <v>1769.38</v>
      </c>
      <c r="E1146" s="34">
        <v>1780.25</v>
      </c>
      <c r="F1146" s="34">
        <v>1787.38</v>
      </c>
      <c r="G1146" s="34">
        <v>1765.12</v>
      </c>
      <c r="I1146" s="35">
        <v>-6.1000000000000004E-3</v>
      </c>
      <c r="J1146" s="35"/>
    </row>
    <row r="1147" spans="1:10">
      <c r="A1147" s="33">
        <v>5</v>
      </c>
      <c r="B1147" s="33">
        <v>9</v>
      </c>
      <c r="C1147" s="33">
        <v>2014</v>
      </c>
      <c r="D1147" s="34">
        <v>1761.69</v>
      </c>
      <c r="E1147" s="34">
        <v>1769.38</v>
      </c>
      <c r="F1147" s="34">
        <v>1769.52</v>
      </c>
      <c r="G1147" s="34">
        <v>1757.23</v>
      </c>
      <c r="I1147" s="35">
        <v>-4.3E-3</v>
      </c>
      <c r="J1147" s="35"/>
    </row>
    <row r="1148" spans="1:10">
      <c r="A1148" s="33">
        <v>8</v>
      </c>
      <c r="B1148" s="33">
        <v>9</v>
      </c>
      <c r="C1148" s="33">
        <v>2014</v>
      </c>
      <c r="D1148" s="34">
        <v>1749.84</v>
      </c>
      <c r="E1148" s="34">
        <v>1761.69</v>
      </c>
      <c r="F1148" s="34">
        <v>1762</v>
      </c>
      <c r="G1148" s="34">
        <v>1745.65</v>
      </c>
      <c r="I1148" s="35">
        <v>-6.7000000000000002E-3</v>
      </c>
      <c r="J1148" s="35"/>
    </row>
    <row r="1149" spans="1:10">
      <c r="A1149" s="33">
        <v>9</v>
      </c>
      <c r="B1149" s="33">
        <v>9</v>
      </c>
      <c r="C1149" s="33">
        <v>2014</v>
      </c>
      <c r="D1149" s="34">
        <v>1741.59</v>
      </c>
      <c r="E1149" s="34">
        <v>1749.84</v>
      </c>
      <c r="F1149" s="34">
        <v>1752.68</v>
      </c>
      <c r="G1149" s="34">
        <v>1738.76</v>
      </c>
      <c r="I1149" s="35">
        <v>-4.7000000000000002E-3</v>
      </c>
      <c r="J1149" s="35"/>
    </row>
    <row r="1150" spans="1:10">
      <c r="A1150" s="33">
        <v>10</v>
      </c>
      <c r="B1150" s="33">
        <v>9</v>
      </c>
      <c r="C1150" s="33">
        <v>2014</v>
      </c>
      <c r="D1150" s="34">
        <v>1744.09</v>
      </c>
      <c r="E1150" s="34">
        <v>1741.59</v>
      </c>
      <c r="F1150" s="34">
        <v>1744.98</v>
      </c>
      <c r="G1150" s="34">
        <v>1738.34</v>
      </c>
      <c r="I1150" s="35">
        <v>1.4E-3</v>
      </c>
      <c r="J1150" s="35"/>
    </row>
    <row r="1151" spans="1:10">
      <c r="A1151" s="33">
        <v>11</v>
      </c>
      <c r="B1151" s="33">
        <v>9</v>
      </c>
      <c r="C1151" s="33">
        <v>2014</v>
      </c>
      <c r="D1151" s="34">
        <v>1733.52</v>
      </c>
      <c r="E1151" s="34">
        <v>1744.09</v>
      </c>
      <c r="F1151" s="34">
        <v>1744.09</v>
      </c>
      <c r="G1151" s="34">
        <v>1733.52</v>
      </c>
      <c r="I1151" s="35">
        <v>-6.1000000000000004E-3</v>
      </c>
      <c r="J1151" s="35"/>
    </row>
    <row r="1152" spans="1:10">
      <c r="A1152" s="33">
        <v>12</v>
      </c>
      <c r="B1152" s="33">
        <v>9</v>
      </c>
      <c r="C1152" s="33">
        <v>2014</v>
      </c>
      <c r="D1152" s="34">
        <v>1734.98</v>
      </c>
      <c r="E1152" s="34">
        <v>1733.52</v>
      </c>
      <c r="F1152" s="34">
        <v>1739.35</v>
      </c>
      <c r="G1152" s="34">
        <v>1732.46</v>
      </c>
      <c r="I1152" s="35">
        <v>8.0000000000000004E-4</v>
      </c>
      <c r="J1152" s="35"/>
    </row>
    <row r="1153" spans="1:10">
      <c r="A1153" s="33">
        <v>15</v>
      </c>
      <c r="B1153" s="33">
        <v>9</v>
      </c>
      <c r="C1153" s="33">
        <v>2014</v>
      </c>
      <c r="D1153" s="34">
        <v>1732.93</v>
      </c>
      <c r="E1153" s="34">
        <v>1734.98</v>
      </c>
      <c r="F1153" s="34">
        <v>1735.06</v>
      </c>
      <c r="G1153" s="34">
        <v>1728.68</v>
      </c>
      <c r="I1153" s="35">
        <v>-1.1999999999999999E-3</v>
      </c>
      <c r="J1153" s="35"/>
    </row>
    <row r="1154" spans="1:10">
      <c r="A1154" s="33">
        <v>16</v>
      </c>
      <c r="B1154" s="33">
        <v>9</v>
      </c>
      <c r="C1154" s="33">
        <v>2014</v>
      </c>
      <c r="D1154" s="34">
        <v>1728.09</v>
      </c>
      <c r="E1154" s="34">
        <v>1732.93</v>
      </c>
      <c r="F1154" s="34">
        <v>1736.75</v>
      </c>
      <c r="G1154" s="34">
        <v>1728.09</v>
      </c>
      <c r="I1154" s="35">
        <v>-2.8E-3</v>
      </c>
      <c r="J1154" s="35"/>
    </row>
    <row r="1155" spans="1:10">
      <c r="A1155" s="33">
        <v>17</v>
      </c>
      <c r="B1155" s="33">
        <v>9</v>
      </c>
      <c r="C1155" s="33">
        <v>2014</v>
      </c>
      <c r="D1155" s="34">
        <v>1735.42</v>
      </c>
      <c r="E1155" s="34">
        <v>1728.09</v>
      </c>
      <c r="F1155" s="34">
        <v>1735.42</v>
      </c>
      <c r="G1155" s="34">
        <v>1725.23</v>
      </c>
      <c r="I1155" s="35">
        <v>4.1999999999999997E-3</v>
      </c>
      <c r="J1155" s="35"/>
    </row>
    <row r="1156" spans="1:10">
      <c r="A1156" s="33">
        <v>18</v>
      </c>
      <c r="B1156" s="33">
        <v>9</v>
      </c>
      <c r="C1156" s="33">
        <v>2014</v>
      </c>
      <c r="D1156" s="34">
        <v>1741.58</v>
      </c>
      <c r="E1156" s="34">
        <v>1735.42</v>
      </c>
      <c r="F1156" s="34">
        <v>1741.58</v>
      </c>
      <c r="G1156" s="34">
        <v>1731.41</v>
      </c>
      <c r="I1156" s="35">
        <v>3.5000000000000001E-3</v>
      </c>
      <c r="J1156" s="35"/>
    </row>
    <row r="1157" spans="1:10">
      <c r="A1157" s="33">
        <v>19</v>
      </c>
      <c r="B1157" s="33">
        <v>9</v>
      </c>
      <c r="C1157" s="33">
        <v>2014</v>
      </c>
      <c r="D1157" s="34">
        <v>1739.41</v>
      </c>
      <c r="E1157" s="34">
        <v>1741.58</v>
      </c>
      <c r="F1157" s="34">
        <v>1745.38</v>
      </c>
      <c r="G1157" s="34">
        <v>1735.28</v>
      </c>
      <c r="I1157" s="35">
        <v>-1.1999999999999999E-3</v>
      </c>
      <c r="J1157" s="35"/>
    </row>
    <row r="1158" spans="1:10">
      <c r="A1158" s="33">
        <v>22</v>
      </c>
      <c r="B1158" s="33">
        <v>9</v>
      </c>
      <c r="C1158" s="33">
        <v>2014</v>
      </c>
      <c r="D1158" s="34">
        <v>1730.8</v>
      </c>
      <c r="E1158" s="34">
        <v>1739.41</v>
      </c>
      <c r="F1158" s="34">
        <v>1739.41</v>
      </c>
      <c r="G1158" s="34">
        <v>1727.53</v>
      </c>
      <c r="I1158" s="35">
        <v>-4.8999999999999998E-3</v>
      </c>
      <c r="J1158" s="35"/>
    </row>
    <row r="1159" spans="1:10">
      <c r="A1159" s="33">
        <v>23</v>
      </c>
      <c r="B1159" s="33">
        <v>9</v>
      </c>
      <c r="C1159" s="33">
        <v>2014</v>
      </c>
      <c r="D1159" s="34">
        <v>1696.34</v>
      </c>
      <c r="E1159" s="34">
        <v>1730.8</v>
      </c>
      <c r="F1159" s="34">
        <v>1730.8</v>
      </c>
      <c r="G1159" s="34">
        <v>1696.34</v>
      </c>
      <c r="I1159" s="35">
        <v>-1.9900000000000001E-2</v>
      </c>
      <c r="J1159" s="35"/>
    </row>
    <row r="1160" spans="1:10">
      <c r="A1160" s="33">
        <v>24</v>
      </c>
      <c r="B1160" s="33">
        <v>9</v>
      </c>
      <c r="C1160" s="33">
        <v>2014</v>
      </c>
      <c r="D1160" s="34">
        <v>1688.37</v>
      </c>
      <c r="E1160" s="34">
        <v>1696.34</v>
      </c>
      <c r="F1160" s="34">
        <v>1702.28</v>
      </c>
      <c r="G1160" s="34">
        <v>1688.37</v>
      </c>
      <c r="I1160" s="35">
        <v>-4.7000000000000002E-3</v>
      </c>
      <c r="J1160" s="35"/>
    </row>
    <row r="1161" spans="1:10">
      <c r="A1161" s="33">
        <v>25</v>
      </c>
      <c r="B1161" s="33">
        <v>9</v>
      </c>
      <c r="C1161" s="33">
        <v>2014</v>
      </c>
      <c r="D1161" s="34">
        <v>1675.14</v>
      </c>
      <c r="E1161" s="34">
        <v>1688.37</v>
      </c>
      <c r="F1161" s="34">
        <v>1688.64</v>
      </c>
      <c r="G1161" s="34">
        <v>1671.43</v>
      </c>
      <c r="I1161" s="35">
        <v>-7.7999999999999996E-3</v>
      </c>
      <c r="J1161" s="35"/>
    </row>
    <row r="1162" spans="1:10">
      <c r="A1162" s="33">
        <v>26</v>
      </c>
      <c r="B1162" s="33">
        <v>9</v>
      </c>
      <c r="C1162" s="33">
        <v>2014</v>
      </c>
      <c r="D1162" s="34">
        <v>1678</v>
      </c>
      <c r="E1162" s="34">
        <v>1675.14</v>
      </c>
      <c r="F1162" s="34">
        <v>1692.03</v>
      </c>
      <c r="G1162" s="34">
        <v>1674.37</v>
      </c>
      <c r="I1162" s="35">
        <v>1.6999999999999999E-3</v>
      </c>
      <c r="J1162" s="35"/>
    </row>
    <row r="1163" spans="1:10">
      <c r="A1163" s="33">
        <v>29</v>
      </c>
      <c r="B1163" s="33">
        <v>9</v>
      </c>
      <c r="C1163" s="33">
        <v>2014</v>
      </c>
      <c r="D1163" s="34">
        <v>1678.48</v>
      </c>
      <c r="E1163" s="34">
        <v>1678</v>
      </c>
      <c r="F1163" s="34">
        <v>1678.48</v>
      </c>
      <c r="G1163" s="34">
        <v>1671.09</v>
      </c>
      <c r="I1163" s="35">
        <v>2.9999999999999997E-4</v>
      </c>
      <c r="J1163" s="35"/>
    </row>
    <row r="1164" spans="1:10">
      <c r="A1164" s="33">
        <v>30</v>
      </c>
      <c r="B1164" s="33">
        <v>9</v>
      </c>
      <c r="C1164" s="33">
        <v>2014</v>
      </c>
      <c r="D1164" s="34">
        <v>1665.7</v>
      </c>
      <c r="E1164" s="34">
        <v>1678.48</v>
      </c>
      <c r="F1164" s="34">
        <v>1678.62</v>
      </c>
      <c r="G1164" s="34">
        <v>1665.7</v>
      </c>
      <c r="I1164" s="35">
        <v>-7.6E-3</v>
      </c>
      <c r="J1164" s="35"/>
    </row>
    <row r="1165" spans="1:10">
      <c r="A1165" s="33">
        <v>1</v>
      </c>
      <c r="B1165" s="33">
        <v>10</v>
      </c>
      <c r="C1165" s="33">
        <v>2014</v>
      </c>
      <c r="D1165" s="34">
        <v>1635.43</v>
      </c>
      <c r="E1165" s="34">
        <v>1665.7</v>
      </c>
      <c r="F1165" s="34">
        <v>1666.39</v>
      </c>
      <c r="G1165" s="34">
        <v>1635.43</v>
      </c>
      <c r="I1165" s="35">
        <v>-1.8200000000000001E-2</v>
      </c>
      <c r="J1165" s="35"/>
    </row>
    <row r="1166" spans="1:10">
      <c r="A1166" s="33">
        <v>2</v>
      </c>
      <c r="B1166" s="33">
        <v>10</v>
      </c>
      <c r="C1166" s="33">
        <v>2014</v>
      </c>
      <c r="D1166" s="34">
        <v>1629.09</v>
      </c>
      <c r="E1166" s="34">
        <v>1635.43</v>
      </c>
      <c r="F1166" s="34">
        <v>1637.22</v>
      </c>
      <c r="G1166" s="34">
        <v>1626.02</v>
      </c>
      <c r="I1166" s="35">
        <v>-3.8999999999999998E-3</v>
      </c>
      <c r="J1166" s="35"/>
    </row>
    <row r="1167" spans="1:10">
      <c r="A1167" s="33">
        <v>3</v>
      </c>
      <c r="B1167" s="33">
        <v>10</v>
      </c>
      <c r="C1167" s="33">
        <v>2014</v>
      </c>
      <c r="D1167" s="34">
        <v>1654.23</v>
      </c>
      <c r="E1167" s="34">
        <v>1629.09</v>
      </c>
      <c r="F1167" s="34">
        <v>1654.23</v>
      </c>
      <c r="G1167" s="34">
        <v>1628.68</v>
      </c>
      <c r="I1167" s="35">
        <v>1.54E-2</v>
      </c>
      <c r="J1167" s="35"/>
    </row>
    <row r="1168" spans="1:10">
      <c r="A1168" s="33">
        <v>6</v>
      </c>
      <c r="B1168" s="33">
        <v>10</v>
      </c>
      <c r="C1168" s="33">
        <v>2014</v>
      </c>
      <c r="D1168" s="34">
        <v>1669.03</v>
      </c>
      <c r="E1168" s="34">
        <v>1654.23</v>
      </c>
      <c r="F1168" s="34">
        <v>1672.19</v>
      </c>
      <c r="G1168" s="34">
        <v>1654.22</v>
      </c>
      <c r="I1168" s="35">
        <v>8.8999999999999999E-3</v>
      </c>
      <c r="J1168" s="35"/>
    </row>
    <row r="1169" spans="1:10">
      <c r="A1169" s="33">
        <v>7</v>
      </c>
      <c r="B1169" s="33">
        <v>10</v>
      </c>
      <c r="C1169" s="33">
        <v>2014</v>
      </c>
      <c r="D1169" s="34">
        <v>1655.85</v>
      </c>
      <c r="E1169" s="34">
        <v>1669.03</v>
      </c>
      <c r="F1169" s="34">
        <v>1669.03</v>
      </c>
      <c r="G1169" s="34">
        <v>1655.02</v>
      </c>
      <c r="I1169" s="35">
        <v>-7.9000000000000008E-3</v>
      </c>
      <c r="J1169" s="35"/>
    </row>
    <row r="1170" spans="1:10">
      <c r="A1170" s="33">
        <v>8</v>
      </c>
      <c r="B1170" s="33">
        <v>10</v>
      </c>
      <c r="C1170" s="33">
        <v>2014</v>
      </c>
      <c r="D1170" s="34">
        <v>1643.31</v>
      </c>
      <c r="E1170" s="34">
        <v>1655.85</v>
      </c>
      <c r="F1170" s="34">
        <v>1656.18</v>
      </c>
      <c r="G1170" s="34">
        <v>1629.13</v>
      </c>
      <c r="I1170" s="35">
        <v>-7.6E-3</v>
      </c>
      <c r="J1170" s="35"/>
    </row>
    <row r="1171" spans="1:10">
      <c r="A1171" s="33">
        <v>9</v>
      </c>
      <c r="B1171" s="33">
        <v>10</v>
      </c>
      <c r="C1171" s="33">
        <v>2014</v>
      </c>
      <c r="D1171" s="34">
        <v>1640.36</v>
      </c>
      <c r="E1171" s="34">
        <v>1643.31</v>
      </c>
      <c r="F1171" s="34">
        <v>1648</v>
      </c>
      <c r="G1171" s="34">
        <v>1638.02</v>
      </c>
      <c r="I1171" s="35">
        <v>-1.8E-3</v>
      </c>
      <c r="J1171" s="35"/>
    </row>
    <row r="1172" spans="1:10">
      <c r="A1172" s="33">
        <v>10</v>
      </c>
      <c r="B1172" s="33">
        <v>10</v>
      </c>
      <c r="C1172" s="33">
        <v>2014</v>
      </c>
      <c r="D1172" s="34">
        <v>1601.8</v>
      </c>
      <c r="E1172" s="34">
        <v>1640.36</v>
      </c>
      <c r="F1172" s="34">
        <v>1640.36</v>
      </c>
      <c r="G1172" s="34">
        <v>1601.8</v>
      </c>
      <c r="I1172" s="35">
        <v>-2.35E-2</v>
      </c>
      <c r="J1172" s="35"/>
    </row>
    <row r="1173" spans="1:10">
      <c r="A1173" s="33">
        <v>14</v>
      </c>
      <c r="B1173" s="33">
        <v>10</v>
      </c>
      <c r="C1173" s="33">
        <v>2014</v>
      </c>
      <c r="D1173" s="34">
        <v>1590.3</v>
      </c>
      <c r="E1173" s="34">
        <v>1601.8</v>
      </c>
      <c r="F1173" s="34">
        <v>1603.9</v>
      </c>
      <c r="G1173" s="34">
        <v>1590.3</v>
      </c>
      <c r="I1173" s="35">
        <v>-7.1999999999999998E-3</v>
      </c>
      <c r="J1173" s="35"/>
    </row>
    <row r="1174" spans="1:10">
      <c r="A1174" s="33">
        <v>15</v>
      </c>
      <c r="B1174" s="33">
        <v>10</v>
      </c>
      <c r="C1174" s="33">
        <v>2014</v>
      </c>
      <c r="D1174" s="34">
        <v>1580.26</v>
      </c>
      <c r="E1174" s="34">
        <v>1590.3</v>
      </c>
      <c r="F1174" s="34">
        <v>1594.44</v>
      </c>
      <c r="G1174" s="34">
        <v>1569.28</v>
      </c>
      <c r="I1174" s="35">
        <v>-6.3E-3</v>
      </c>
      <c r="J1174" s="35"/>
    </row>
    <row r="1175" spans="1:10">
      <c r="A1175" s="33">
        <v>16</v>
      </c>
      <c r="B1175" s="33">
        <v>10</v>
      </c>
      <c r="C1175" s="33">
        <v>2014</v>
      </c>
      <c r="D1175" s="34">
        <v>1603.09</v>
      </c>
      <c r="E1175" s="34">
        <v>1580.26</v>
      </c>
      <c r="F1175" s="34">
        <v>1608.21</v>
      </c>
      <c r="G1175" s="34">
        <v>1573.83</v>
      </c>
      <c r="I1175" s="35">
        <v>1.44E-2</v>
      </c>
      <c r="J1175" s="35"/>
    </row>
    <row r="1176" spans="1:10">
      <c r="A1176" s="33">
        <v>17</v>
      </c>
      <c r="B1176" s="33">
        <v>10</v>
      </c>
      <c r="C1176" s="33">
        <v>2014</v>
      </c>
      <c r="D1176" s="34">
        <v>1617</v>
      </c>
      <c r="E1176" s="34">
        <v>1603.09</v>
      </c>
      <c r="F1176" s="34">
        <v>1627.57</v>
      </c>
      <c r="G1176" s="34">
        <v>1603.09</v>
      </c>
      <c r="I1176" s="35">
        <v>8.6999999999999994E-3</v>
      </c>
      <c r="J1176" s="35"/>
    </row>
    <row r="1177" spans="1:10">
      <c r="A1177" s="33">
        <v>20</v>
      </c>
      <c r="B1177" s="33">
        <v>10</v>
      </c>
      <c r="C1177" s="33">
        <v>2014</v>
      </c>
      <c r="D1177" s="34">
        <v>1617.07</v>
      </c>
      <c r="E1177" s="34">
        <v>1617</v>
      </c>
      <c r="F1177" s="34">
        <v>1626.76</v>
      </c>
      <c r="G1177" s="34">
        <v>1617</v>
      </c>
      <c r="I1177" s="35">
        <v>0</v>
      </c>
      <c r="J1177" s="35"/>
    </row>
    <row r="1178" spans="1:10">
      <c r="A1178" s="33">
        <v>21</v>
      </c>
      <c r="B1178" s="33">
        <v>10</v>
      </c>
      <c r="C1178" s="33">
        <v>2014</v>
      </c>
      <c r="D1178" s="34">
        <v>1626.33</v>
      </c>
      <c r="E1178" s="34">
        <v>1617.07</v>
      </c>
      <c r="F1178" s="34">
        <v>1627.97</v>
      </c>
      <c r="G1178" s="34">
        <v>1617.07</v>
      </c>
      <c r="I1178" s="35">
        <v>5.7000000000000002E-3</v>
      </c>
      <c r="J1178" s="35"/>
    </row>
    <row r="1179" spans="1:10">
      <c r="A1179" s="33">
        <v>22</v>
      </c>
      <c r="B1179" s="33">
        <v>10</v>
      </c>
      <c r="C1179" s="33">
        <v>2014</v>
      </c>
      <c r="D1179" s="34">
        <v>1613.1</v>
      </c>
      <c r="E1179" s="34">
        <v>1626.33</v>
      </c>
      <c r="F1179" s="34">
        <v>1629.59</v>
      </c>
      <c r="G1179" s="34">
        <v>1613.1</v>
      </c>
      <c r="I1179" s="35">
        <v>-8.0999999999999996E-3</v>
      </c>
      <c r="J1179" s="35"/>
    </row>
    <row r="1180" spans="1:10">
      <c r="A1180" s="33">
        <v>23</v>
      </c>
      <c r="B1180" s="33">
        <v>10</v>
      </c>
      <c r="C1180" s="33">
        <v>2014</v>
      </c>
      <c r="D1180" s="34">
        <v>1624.99</v>
      </c>
      <c r="E1180" s="34">
        <v>1613.1</v>
      </c>
      <c r="F1180" s="34">
        <v>1625.39</v>
      </c>
      <c r="G1180" s="34">
        <v>1612.03</v>
      </c>
      <c r="I1180" s="35">
        <v>7.4000000000000003E-3</v>
      </c>
      <c r="J1180" s="35"/>
    </row>
    <row r="1181" spans="1:10">
      <c r="A1181" s="33">
        <v>24</v>
      </c>
      <c r="B1181" s="33">
        <v>10</v>
      </c>
      <c r="C1181" s="33">
        <v>2014</v>
      </c>
      <c r="D1181" s="34">
        <v>1624.17</v>
      </c>
      <c r="E1181" s="34">
        <v>1624.99</v>
      </c>
      <c r="F1181" s="34">
        <v>1629.33</v>
      </c>
      <c r="G1181" s="34">
        <v>1618.22</v>
      </c>
      <c r="I1181" s="35">
        <v>-5.0000000000000001E-4</v>
      </c>
      <c r="J1181" s="35"/>
    </row>
    <row r="1182" spans="1:10">
      <c r="A1182" s="33">
        <v>27</v>
      </c>
      <c r="B1182" s="33">
        <v>10</v>
      </c>
      <c r="C1182" s="33">
        <v>2014</v>
      </c>
      <c r="D1182" s="34">
        <v>1608.76</v>
      </c>
      <c r="E1182" s="34">
        <v>1624.17</v>
      </c>
      <c r="F1182" s="34">
        <v>1624.17</v>
      </c>
      <c r="G1182" s="34">
        <v>1606.55</v>
      </c>
      <c r="I1182" s="35">
        <v>-9.4999999999999998E-3</v>
      </c>
      <c r="J1182" s="35"/>
    </row>
    <row r="1183" spans="1:10">
      <c r="A1183" s="33">
        <v>28</v>
      </c>
      <c r="B1183" s="33">
        <v>10</v>
      </c>
      <c r="C1183" s="33">
        <v>2014</v>
      </c>
      <c r="D1183" s="34">
        <v>1610.34</v>
      </c>
      <c r="E1183" s="34">
        <v>1608.76</v>
      </c>
      <c r="F1183" s="34">
        <v>1613.15</v>
      </c>
      <c r="G1183" s="34">
        <v>1603.71</v>
      </c>
      <c r="I1183" s="35">
        <v>1E-3</v>
      </c>
      <c r="J1183" s="35"/>
    </row>
    <row r="1184" spans="1:10">
      <c r="A1184" s="33">
        <v>29</v>
      </c>
      <c r="B1184" s="33">
        <v>10</v>
      </c>
      <c r="C1184" s="33">
        <v>2014</v>
      </c>
      <c r="D1184" s="34">
        <v>1615.05</v>
      </c>
      <c r="E1184" s="34">
        <v>1610.34</v>
      </c>
      <c r="F1184" s="34">
        <v>1615.05</v>
      </c>
      <c r="G1184" s="34">
        <v>1607.37</v>
      </c>
      <c r="I1184" s="35">
        <v>2.8999999999999998E-3</v>
      </c>
      <c r="J1184" s="35"/>
    </row>
    <row r="1185" spans="1:10">
      <c r="A1185" s="33">
        <v>30</v>
      </c>
      <c r="B1185" s="33">
        <v>10</v>
      </c>
      <c r="C1185" s="33">
        <v>2014</v>
      </c>
      <c r="D1185" s="34">
        <v>1626.22</v>
      </c>
      <c r="E1185" s="34">
        <v>1615.05</v>
      </c>
      <c r="F1185" s="34">
        <v>1626.22</v>
      </c>
      <c r="G1185" s="34">
        <v>1612.14</v>
      </c>
      <c r="I1185" s="35">
        <v>6.8999999999999999E-3</v>
      </c>
      <c r="J1185" s="35"/>
    </row>
    <row r="1186" spans="1:10">
      <c r="A1186" s="33">
        <v>31</v>
      </c>
      <c r="B1186" s="33">
        <v>10</v>
      </c>
      <c r="C1186" s="33">
        <v>2014</v>
      </c>
      <c r="D1186" s="34">
        <v>1634.88</v>
      </c>
      <c r="E1186" s="34">
        <v>1626.22</v>
      </c>
      <c r="F1186" s="34">
        <v>1638.04</v>
      </c>
      <c r="G1186" s="34">
        <v>1620.44</v>
      </c>
      <c r="I1186" s="35">
        <v>5.3E-3</v>
      </c>
      <c r="J1186" s="35"/>
    </row>
    <row r="1187" spans="1:10">
      <c r="A1187" s="33">
        <v>4</v>
      </c>
      <c r="B1187" s="33">
        <v>11</v>
      </c>
      <c r="C1187" s="33">
        <v>2014</v>
      </c>
      <c r="D1187" s="34">
        <v>1625.32</v>
      </c>
      <c r="E1187" s="34">
        <v>1634.88</v>
      </c>
      <c r="F1187" s="34">
        <v>1634.88</v>
      </c>
      <c r="G1187" s="34">
        <v>1623.68</v>
      </c>
      <c r="I1187" s="35">
        <v>-5.7999999999999996E-3</v>
      </c>
      <c r="J1187" s="35"/>
    </row>
    <row r="1188" spans="1:10">
      <c r="A1188" s="33">
        <v>5</v>
      </c>
      <c r="B1188" s="33">
        <v>11</v>
      </c>
      <c r="C1188" s="33">
        <v>2014</v>
      </c>
      <c r="D1188" s="34">
        <v>1633.61</v>
      </c>
      <c r="E1188" s="34">
        <v>1625.32</v>
      </c>
      <c r="F1188" s="34">
        <v>1633.61</v>
      </c>
      <c r="G1188" s="34">
        <v>1620.65</v>
      </c>
      <c r="I1188" s="35">
        <v>5.1000000000000004E-3</v>
      </c>
      <c r="J1188" s="35"/>
    </row>
    <row r="1189" spans="1:10">
      <c r="A1189" s="33">
        <v>6</v>
      </c>
      <c r="B1189" s="33">
        <v>11</v>
      </c>
      <c r="C1189" s="33">
        <v>2014</v>
      </c>
      <c r="D1189" s="34">
        <v>1640.47</v>
      </c>
      <c r="E1189" s="34">
        <v>1633.61</v>
      </c>
      <c r="F1189" s="34">
        <v>1647.83</v>
      </c>
      <c r="G1189" s="34">
        <v>1630.71</v>
      </c>
      <c r="I1189" s="35">
        <v>4.1999999999999997E-3</v>
      </c>
      <c r="J1189" s="35"/>
    </row>
    <row r="1190" spans="1:10">
      <c r="A1190" s="33">
        <v>7</v>
      </c>
      <c r="B1190" s="33">
        <v>11</v>
      </c>
      <c r="C1190" s="33">
        <v>2014</v>
      </c>
      <c r="D1190" s="34">
        <v>1638.79</v>
      </c>
      <c r="E1190" s="34">
        <v>1640.47</v>
      </c>
      <c r="F1190" s="34">
        <v>1646.8</v>
      </c>
      <c r="G1190" s="34">
        <v>1637.84</v>
      </c>
      <c r="I1190" s="35">
        <v>-1E-3</v>
      </c>
      <c r="J1190" s="35"/>
    </row>
    <row r="1191" spans="1:10">
      <c r="A1191" s="33">
        <v>10</v>
      </c>
      <c r="B1191" s="33">
        <v>11</v>
      </c>
      <c r="C1191" s="33">
        <v>2014</v>
      </c>
      <c r="D1191" s="34">
        <v>1635.71</v>
      </c>
      <c r="E1191" s="34">
        <v>1642.33</v>
      </c>
      <c r="F1191" s="34">
        <v>1645.1</v>
      </c>
      <c r="G1191" s="34">
        <v>1635.71</v>
      </c>
      <c r="I1191" s="35">
        <v>-1.9E-3</v>
      </c>
      <c r="J1191" s="35"/>
    </row>
    <row r="1192" spans="1:10">
      <c r="A1192" s="33">
        <v>11</v>
      </c>
      <c r="B1192" s="33">
        <v>11</v>
      </c>
      <c r="C1192" s="33">
        <v>2014</v>
      </c>
      <c r="D1192" s="34">
        <v>1620.88</v>
      </c>
      <c r="E1192" s="34">
        <v>1635.71</v>
      </c>
      <c r="F1192" s="34">
        <v>1635.71</v>
      </c>
      <c r="G1192" s="34">
        <v>1607.11</v>
      </c>
      <c r="I1192" s="35">
        <v>-9.1000000000000004E-3</v>
      </c>
      <c r="J1192" s="35"/>
    </row>
    <row r="1193" spans="1:10">
      <c r="A1193" s="33">
        <v>12</v>
      </c>
      <c r="B1193" s="33">
        <v>11</v>
      </c>
      <c r="C1193" s="33">
        <v>2014</v>
      </c>
      <c r="D1193" s="34">
        <v>1623.63</v>
      </c>
      <c r="E1193" s="34">
        <v>1620.88</v>
      </c>
      <c r="F1193" s="34">
        <v>1628.44</v>
      </c>
      <c r="G1193" s="34">
        <v>1615.99</v>
      </c>
      <c r="I1193" s="35">
        <v>1.6999999999999999E-3</v>
      </c>
      <c r="J1193" s="35"/>
    </row>
    <row r="1194" spans="1:10">
      <c r="A1194" s="33">
        <v>13</v>
      </c>
      <c r="B1194" s="33">
        <v>11</v>
      </c>
      <c r="C1194" s="33">
        <v>2014</v>
      </c>
      <c r="D1194" s="34">
        <v>1606.43</v>
      </c>
      <c r="E1194" s="34">
        <v>1623.63</v>
      </c>
      <c r="F1194" s="34">
        <v>1623.63</v>
      </c>
      <c r="G1194" s="34">
        <v>1597.77</v>
      </c>
      <c r="I1194" s="35">
        <v>-1.06E-2</v>
      </c>
      <c r="J1194" s="35"/>
    </row>
    <row r="1195" spans="1:10">
      <c r="A1195" s="33">
        <v>14</v>
      </c>
      <c r="B1195" s="33">
        <v>11</v>
      </c>
      <c r="C1195" s="33">
        <v>2014</v>
      </c>
      <c r="D1195" s="34">
        <v>1603.88</v>
      </c>
      <c r="E1195" s="34">
        <v>1606.43</v>
      </c>
      <c r="F1195" s="34">
        <v>1609.35</v>
      </c>
      <c r="G1195" s="34">
        <v>1586.57</v>
      </c>
      <c r="I1195" s="35">
        <v>-1.6000000000000001E-3</v>
      </c>
      <c r="J1195" s="35"/>
    </row>
    <row r="1196" spans="1:10">
      <c r="A1196" s="33">
        <v>18</v>
      </c>
      <c r="B1196" s="33">
        <v>11</v>
      </c>
      <c r="C1196" s="33">
        <v>2014</v>
      </c>
      <c r="D1196" s="34">
        <v>1593.06</v>
      </c>
      <c r="E1196" s="34">
        <v>1603.88</v>
      </c>
      <c r="F1196" s="34">
        <v>1605.42</v>
      </c>
      <c r="G1196" s="34">
        <v>1593.06</v>
      </c>
      <c r="I1196" s="35">
        <v>-6.7000000000000002E-3</v>
      </c>
      <c r="J1196" s="35"/>
    </row>
    <row r="1197" spans="1:10">
      <c r="A1197" s="33">
        <v>19</v>
      </c>
      <c r="B1197" s="33">
        <v>11</v>
      </c>
      <c r="C1197" s="33">
        <v>2014</v>
      </c>
      <c r="D1197" s="34">
        <v>1592.31</v>
      </c>
      <c r="E1197" s="34">
        <v>1593.06</v>
      </c>
      <c r="F1197" s="34">
        <v>1597.44</v>
      </c>
      <c r="G1197" s="34">
        <v>1584.56</v>
      </c>
      <c r="I1197" s="35">
        <v>-5.0000000000000001E-4</v>
      </c>
      <c r="J1197" s="35"/>
    </row>
    <row r="1198" spans="1:10">
      <c r="A1198" s="33">
        <v>20</v>
      </c>
      <c r="B1198" s="33">
        <v>11</v>
      </c>
      <c r="C1198" s="33">
        <v>2014</v>
      </c>
      <c r="D1198" s="34">
        <v>1590.12</v>
      </c>
      <c r="E1198" s="34">
        <v>1592.31</v>
      </c>
      <c r="F1198" s="34">
        <v>1594.31</v>
      </c>
      <c r="G1198" s="34">
        <v>1579.48</v>
      </c>
      <c r="I1198" s="35">
        <v>-1.4E-3</v>
      </c>
      <c r="J1198" s="35"/>
    </row>
    <row r="1199" spans="1:10">
      <c r="A1199" s="33">
        <v>21</v>
      </c>
      <c r="B1199" s="33">
        <v>11</v>
      </c>
      <c r="C1199" s="33">
        <v>2014</v>
      </c>
      <c r="D1199" s="34">
        <v>1598.59</v>
      </c>
      <c r="E1199" s="34">
        <v>1590.12</v>
      </c>
      <c r="F1199" s="34">
        <v>1601.8</v>
      </c>
      <c r="G1199" s="34">
        <v>1590.12</v>
      </c>
      <c r="I1199" s="35">
        <v>5.3E-3</v>
      </c>
      <c r="J1199" s="35"/>
    </row>
    <row r="1200" spans="1:10">
      <c r="A1200" s="33">
        <v>24</v>
      </c>
      <c r="B1200" s="33">
        <v>11</v>
      </c>
      <c r="C1200" s="33">
        <v>2014</v>
      </c>
      <c r="D1200" s="34">
        <v>1584.42</v>
      </c>
      <c r="E1200" s="34">
        <v>1598.59</v>
      </c>
      <c r="F1200" s="34">
        <v>1598.69</v>
      </c>
      <c r="G1200" s="34">
        <v>1579.62</v>
      </c>
      <c r="I1200" s="35">
        <v>-8.8999999999999999E-3</v>
      </c>
      <c r="J1200" s="35"/>
    </row>
    <row r="1201" spans="1:10">
      <c r="A1201" s="33">
        <v>25</v>
      </c>
      <c r="B1201" s="33">
        <v>11</v>
      </c>
      <c r="C1201" s="33">
        <v>2014</v>
      </c>
      <c r="D1201" s="34">
        <v>1572.95</v>
      </c>
      <c r="E1201" s="34">
        <v>1584.42</v>
      </c>
      <c r="F1201" s="34">
        <v>1584.82</v>
      </c>
      <c r="G1201" s="34">
        <v>1561.67</v>
      </c>
      <c r="I1201" s="35">
        <v>-7.1999999999999998E-3</v>
      </c>
      <c r="J1201" s="35"/>
    </row>
    <row r="1202" spans="1:10">
      <c r="A1202" s="33">
        <v>26</v>
      </c>
      <c r="B1202" s="33">
        <v>11</v>
      </c>
      <c r="C1202" s="33">
        <v>2014</v>
      </c>
      <c r="D1202" s="34">
        <v>1551.89</v>
      </c>
      <c r="E1202" s="34">
        <v>1572.95</v>
      </c>
      <c r="F1202" s="34">
        <v>1573.68</v>
      </c>
      <c r="G1202" s="34">
        <v>1551.89</v>
      </c>
      <c r="I1202" s="35">
        <v>-1.34E-2</v>
      </c>
      <c r="J1202" s="35"/>
    </row>
    <row r="1203" spans="1:10">
      <c r="A1203" s="33">
        <v>27</v>
      </c>
      <c r="B1203" s="33">
        <v>11</v>
      </c>
      <c r="C1203" s="33">
        <v>2014</v>
      </c>
      <c r="D1203" s="34">
        <v>1532.87</v>
      </c>
      <c r="E1203" s="34">
        <v>1551.89</v>
      </c>
      <c r="F1203" s="34">
        <v>1551.89</v>
      </c>
      <c r="G1203" s="34">
        <v>1530.94</v>
      </c>
      <c r="I1203" s="35">
        <v>-1.23E-2</v>
      </c>
      <c r="J1203" s="35"/>
    </row>
    <row r="1204" spans="1:10">
      <c r="A1204" s="33">
        <v>28</v>
      </c>
      <c r="B1204" s="33">
        <v>11</v>
      </c>
      <c r="C1204" s="33">
        <v>2014</v>
      </c>
      <c r="D1204" s="34">
        <v>1525.68</v>
      </c>
      <c r="E1204" s="34">
        <v>1532.87</v>
      </c>
      <c r="F1204" s="34">
        <v>1538.76</v>
      </c>
      <c r="G1204" s="34">
        <v>1514.53</v>
      </c>
      <c r="I1204" s="35">
        <v>-4.7000000000000002E-3</v>
      </c>
      <c r="J1204" s="35"/>
    </row>
    <row r="1205" spans="1:10">
      <c r="A1205" s="33">
        <v>1</v>
      </c>
      <c r="B1205" s="33">
        <v>12</v>
      </c>
      <c r="C1205" s="33">
        <v>2014</v>
      </c>
      <c r="D1205" s="34">
        <v>1510.06</v>
      </c>
      <c r="E1205" s="34">
        <v>1525.68</v>
      </c>
      <c r="F1205" s="34">
        <v>1526.14</v>
      </c>
      <c r="G1205" s="34">
        <v>1499.69</v>
      </c>
      <c r="I1205" s="35">
        <v>-1.0200000000000001E-2</v>
      </c>
      <c r="J1205" s="35"/>
    </row>
    <row r="1206" spans="1:10">
      <c r="A1206" s="33">
        <v>2</v>
      </c>
      <c r="B1206" s="33">
        <v>12</v>
      </c>
      <c r="C1206" s="33">
        <v>2014</v>
      </c>
      <c r="D1206" s="34">
        <v>1497.59</v>
      </c>
      <c r="E1206" s="34">
        <v>1510.06</v>
      </c>
      <c r="F1206" s="34">
        <v>1514.3</v>
      </c>
      <c r="G1206" s="34">
        <v>1497.59</v>
      </c>
      <c r="I1206" s="35">
        <v>-8.3000000000000001E-3</v>
      </c>
      <c r="J1206" s="35"/>
    </row>
    <row r="1207" spans="1:10">
      <c r="A1207" s="33">
        <v>3</v>
      </c>
      <c r="B1207" s="33">
        <v>12</v>
      </c>
      <c r="C1207" s="33">
        <v>2014</v>
      </c>
      <c r="D1207" s="34">
        <v>1515.62</v>
      </c>
      <c r="E1207" s="34">
        <v>1497.59</v>
      </c>
      <c r="F1207" s="34">
        <v>1515.62</v>
      </c>
      <c r="G1207" s="34">
        <v>1497.59</v>
      </c>
      <c r="I1207" s="35">
        <v>1.2E-2</v>
      </c>
      <c r="J1207" s="35"/>
    </row>
    <row r="1208" spans="1:10">
      <c r="A1208" s="33">
        <v>4</v>
      </c>
      <c r="B1208" s="33">
        <v>12</v>
      </c>
      <c r="C1208" s="33">
        <v>2014</v>
      </c>
      <c r="D1208" s="34">
        <v>1495.97</v>
      </c>
      <c r="E1208" s="34">
        <v>1515.62</v>
      </c>
      <c r="F1208" s="34">
        <v>1515.62</v>
      </c>
      <c r="G1208" s="34">
        <v>1495.62</v>
      </c>
      <c r="I1208" s="35">
        <v>-1.2999999999999999E-2</v>
      </c>
      <c r="J1208" s="35"/>
    </row>
    <row r="1209" spans="1:10">
      <c r="A1209" s="33">
        <v>5</v>
      </c>
      <c r="B1209" s="33">
        <v>12</v>
      </c>
      <c r="C1209" s="33">
        <v>2014</v>
      </c>
      <c r="D1209" s="34">
        <v>1500.51</v>
      </c>
      <c r="E1209" s="34">
        <v>1495.97</v>
      </c>
      <c r="F1209" s="34">
        <v>1503.76</v>
      </c>
      <c r="G1209" s="34">
        <v>1491.36</v>
      </c>
      <c r="I1209" s="35">
        <v>3.0000000000000001E-3</v>
      </c>
      <c r="J1209" s="35"/>
    </row>
    <row r="1210" spans="1:10">
      <c r="A1210" s="33">
        <v>9</v>
      </c>
      <c r="B1210" s="33">
        <v>12</v>
      </c>
      <c r="C1210" s="33">
        <v>2014</v>
      </c>
      <c r="D1210" s="34">
        <v>1488.4</v>
      </c>
      <c r="E1210" s="34">
        <v>1500.51</v>
      </c>
      <c r="F1210" s="34">
        <v>1500.51</v>
      </c>
      <c r="G1210" s="34">
        <v>1473.77</v>
      </c>
      <c r="I1210" s="35">
        <v>-8.0999999999999996E-3</v>
      </c>
      <c r="J1210" s="35"/>
    </row>
    <row r="1211" spans="1:10">
      <c r="A1211" s="33">
        <v>10</v>
      </c>
      <c r="B1211" s="33">
        <v>12</v>
      </c>
      <c r="C1211" s="33">
        <v>2014</v>
      </c>
      <c r="D1211" s="34">
        <v>1444.01</v>
      </c>
      <c r="E1211" s="34">
        <v>1488.4</v>
      </c>
      <c r="F1211" s="34">
        <v>1488.4</v>
      </c>
      <c r="G1211" s="34">
        <v>1444.01</v>
      </c>
      <c r="I1211" s="35">
        <v>-2.98E-2</v>
      </c>
      <c r="J1211" s="35"/>
    </row>
    <row r="1212" spans="1:10">
      <c r="A1212" s="33">
        <v>11</v>
      </c>
      <c r="B1212" s="33">
        <v>12</v>
      </c>
      <c r="C1212" s="33">
        <v>2014</v>
      </c>
      <c r="D1212" s="34">
        <v>1410.95</v>
      </c>
      <c r="E1212" s="34">
        <v>1444.01</v>
      </c>
      <c r="F1212" s="34">
        <v>1448.24</v>
      </c>
      <c r="G1212" s="34">
        <v>1410.95</v>
      </c>
      <c r="I1212" s="35">
        <v>-2.29E-2</v>
      </c>
      <c r="J1212" s="35"/>
    </row>
    <row r="1213" spans="1:10">
      <c r="A1213" s="33">
        <v>12</v>
      </c>
      <c r="B1213" s="33">
        <v>12</v>
      </c>
      <c r="C1213" s="33">
        <v>2014</v>
      </c>
      <c r="D1213" s="34">
        <v>1382.75</v>
      </c>
      <c r="E1213" s="34">
        <v>1410.95</v>
      </c>
      <c r="F1213" s="34">
        <v>1410.95</v>
      </c>
      <c r="G1213" s="34">
        <v>1382.75</v>
      </c>
      <c r="I1213" s="35">
        <v>-0.02</v>
      </c>
      <c r="J1213" s="35"/>
    </row>
    <row r="1214" spans="1:10">
      <c r="A1214" s="33">
        <v>15</v>
      </c>
      <c r="B1214" s="33">
        <v>12</v>
      </c>
      <c r="C1214" s="33">
        <v>2014</v>
      </c>
      <c r="D1214" s="34">
        <v>1348.38</v>
      </c>
      <c r="E1214" s="34">
        <v>1382.75</v>
      </c>
      <c r="F1214" s="34">
        <v>1385.15</v>
      </c>
      <c r="G1214" s="34">
        <v>1348.38</v>
      </c>
      <c r="I1214" s="35">
        <v>-2.4899999999999999E-2</v>
      </c>
      <c r="J1214" s="35"/>
    </row>
    <row r="1215" spans="1:10">
      <c r="A1215" s="33">
        <v>16</v>
      </c>
      <c r="B1215" s="33">
        <v>12</v>
      </c>
      <c r="C1215" s="33">
        <v>2014</v>
      </c>
      <c r="D1215" s="34">
        <v>1373.03</v>
      </c>
      <c r="E1215" s="34">
        <v>1348.38</v>
      </c>
      <c r="F1215" s="34">
        <v>1373.03</v>
      </c>
      <c r="G1215" s="34">
        <v>1341.53</v>
      </c>
      <c r="I1215" s="35">
        <v>1.83E-2</v>
      </c>
      <c r="J1215" s="35"/>
    </row>
    <row r="1216" spans="1:10">
      <c r="A1216" s="33">
        <v>17</v>
      </c>
      <c r="B1216" s="33">
        <v>12</v>
      </c>
      <c r="C1216" s="33">
        <v>2014</v>
      </c>
      <c r="D1216" s="34">
        <v>1428.4</v>
      </c>
      <c r="E1216" s="34">
        <v>1373.03</v>
      </c>
      <c r="F1216" s="34">
        <v>1439.37</v>
      </c>
      <c r="G1216" s="34">
        <v>1373.03</v>
      </c>
      <c r="I1216" s="35">
        <v>4.0300000000000002E-2</v>
      </c>
      <c r="J1216" s="35"/>
    </row>
    <row r="1217" spans="1:10">
      <c r="A1217" s="33">
        <v>18</v>
      </c>
      <c r="B1217" s="33">
        <v>12</v>
      </c>
      <c r="C1217" s="33">
        <v>2014</v>
      </c>
      <c r="D1217" s="34">
        <v>1433.69</v>
      </c>
      <c r="E1217" s="34">
        <v>1428.4</v>
      </c>
      <c r="F1217" s="34">
        <v>1482.81</v>
      </c>
      <c r="G1217" s="34">
        <v>1428.4</v>
      </c>
      <c r="I1217" s="35">
        <v>3.7000000000000002E-3</v>
      </c>
      <c r="J1217" s="35"/>
    </row>
    <row r="1218" spans="1:10">
      <c r="A1218" s="33">
        <v>19</v>
      </c>
      <c r="B1218" s="33">
        <v>12</v>
      </c>
      <c r="C1218" s="33">
        <v>2014</v>
      </c>
      <c r="D1218" s="34">
        <v>1462.06</v>
      </c>
      <c r="E1218" s="34">
        <v>1433.69</v>
      </c>
      <c r="F1218" s="34">
        <v>1475.01</v>
      </c>
      <c r="G1218" s="34">
        <v>1428.56</v>
      </c>
      <c r="I1218" s="35">
        <v>1.9800000000000002E-2</v>
      </c>
      <c r="J1218" s="35"/>
    </row>
    <row r="1219" spans="1:10">
      <c r="A1219" s="33">
        <v>22</v>
      </c>
      <c r="B1219" s="33">
        <v>12</v>
      </c>
      <c r="C1219" s="33">
        <v>2014</v>
      </c>
      <c r="D1219" s="34">
        <v>1525.01</v>
      </c>
      <c r="E1219" s="34">
        <v>1462.06</v>
      </c>
      <c r="F1219" s="34">
        <v>1525.01</v>
      </c>
      <c r="G1219" s="34">
        <v>1457.11</v>
      </c>
      <c r="I1219" s="35">
        <v>4.3099999999999999E-2</v>
      </c>
      <c r="J1219" s="35"/>
    </row>
    <row r="1220" spans="1:10">
      <c r="A1220" s="33">
        <v>23</v>
      </c>
      <c r="B1220" s="33">
        <v>12</v>
      </c>
      <c r="C1220" s="33">
        <v>2014</v>
      </c>
      <c r="D1220" s="34">
        <v>1537.38</v>
      </c>
      <c r="E1220" s="34">
        <v>1525.01</v>
      </c>
      <c r="F1220" s="34">
        <v>1549.75</v>
      </c>
      <c r="G1220" s="34">
        <v>1525.01</v>
      </c>
      <c r="I1220" s="35">
        <v>8.0999999999999996E-3</v>
      </c>
      <c r="J1220" s="35"/>
    </row>
    <row r="1221" spans="1:10">
      <c r="A1221" s="33">
        <v>24</v>
      </c>
      <c r="B1221" s="33">
        <v>12</v>
      </c>
      <c r="C1221" s="33">
        <v>2014</v>
      </c>
      <c r="D1221" s="34">
        <v>1538.88</v>
      </c>
      <c r="E1221" s="34">
        <v>1537.38</v>
      </c>
      <c r="F1221" s="34">
        <v>1566.27</v>
      </c>
      <c r="G1221" s="34">
        <v>1532.33</v>
      </c>
      <c r="I1221" s="35">
        <v>1E-3</v>
      </c>
      <c r="J1221" s="35"/>
    </row>
    <row r="1222" spans="1:10">
      <c r="A1222" s="33">
        <v>26</v>
      </c>
      <c r="B1222" s="33">
        <v>12</v>
      </c>
      <c r="C1222" s="33">
        <v>2014</v>
      </c>
      <c r="D1222" s="34">
        <v>1517.25</v>
      </c>
      <c r="E1222" s="34">
        <v>1538.88</v>
      </c>
      <c r="F1222" s="34">
        <v>1538.88</v>
      </c>
      <c r="G1222" s="34">
        <v>1515.75</v>
      </c>
      <c r="I1222" s="35">
        <v>-1.41E-2</v>
      </c>
      <c r="J1222" s="35"/>
    </row>
    <row r="1223" spans="1:10">
      <c r="A1223" s="33">
        <v>29</v>
      </c>
      <c r="B1223" s="33">
        <v>12</v>
      </c>
      <c r="C1223" s="33">
        <v>2014</v>
      </c>
      <c r="D1223" s="34">
        <v>1507.53</v>
      </c>
      <c r="E1223" s="34">
        <v>1517.25</v>
      </c>
      <c r="F1223" s="34">
        <v>1520.78</v>
      </c>
      <c r="G1223" s="34">
        <v>1503.63</v>
      </c>
      <c r="I1223" s="35">
        <v>-6.4000000000000003E-3</v>
      </c>
      <c r="J1223" s="35"/>
    </row>
    <row r="1224" spans="1:10">
      <c r="A1224" s="33">
        <v>30</v>
      </c>
      <c r="B1224" s="33">
        <v>12</v>
      </c>
      <c r="C1224" s="33">
        <v>2014</v>
      </c>
      <c r="D1224" s="34">
        <v>1512.98</v>
      </c>
      <c r="E1224" s="34">
        <v>1507.53</v>
      </c>
      <c r="F1224" s="34">
        <v>1512.98</v>
      </c>
      <c r="G1224" s="34">
        <v>1502.49</v>
      </c>
      <c r="I1224" s="35">
        <v>3.5999999999999999E-3</v>
      </c>
      <c r="J1224" s="35"/>
    </row>
    <row r="1225" spans="1:10">
      <c r="A1225" s="33">
        <v>2</v>
      </c>
      <c r="B1225" s="33">
        <v>1</v>
      </c>
      <c r="C1225" s="33">
        <v>2015</v>
      </c>
      <c r="D1225" s="34">
        <v>1483.89</v>
      </c>
      <c r="E1225" s="34">
        <v>1512.98</v>
      </c>
      <c r="F1225" s="34">
        <v>1512.98</v>
      </c>
      <c r="G1225" s="34">
        <v>1483.89</v>
      </c>
      <c r="I1225" s="35">
        <v>-1.9199999999999998E-2</v>
      </c>
      <c r="J1225" s="35"/>
    </row>
    <row r="1226" spans="1:10">
      <c r="A1226" s="33">
        <v>5</v>
      </c>
      <c r="B1226" s="33">
        <v>1</v>
      </c>
      <c r="C1226" s="33">
        <v>2015</v>
      </c>
      <c r="D1226" s="34">
        <v>1418.74</v>
      </c>
      <c r="E1226" s="34">
        <v>1483.89</v>
      </c>
      <c r="F1226" s="34">
        <v>1484.67</v>
      </c>
      <c r="G1226" s="34">
        <v>1418.74</v>
      </c>
      <c r="I1226" s="35">
        <v>-4.3900000000000002E-2</v>
      </c>
      <c r="J1226" s="35"/>
    </row>
    <row r="1227" spans="1:10">
      <c r="A1227" s="33">
        <v>6</v>
      </c>
      <c r="B1227" s="33">
        <v>1</v>
      </c>
      <c r="C1227" s="33">
        <v>2015</v>
      </c>
      <c r="D1227" s="34">
        <v>1419.92</v>
      </c>
      <c r="E1227" s="34">
        <v>1418.74</v>
      </c>
      <c r="F1227" s="34">
        <v>1424.68</v>
      </c>
      <c r="G1227" s="34">
        <v>1415.07</v>
      </c>
      <c r="I1227" s="35">
        <v>8.0000000000000004E-4</v>
      </c>
      <c r="J1227" s="35"/>
    </row>
    <row r="1228" spans="1:10">
      <c r="A1228" s="33">
        <v>7</v>
      </c>
      <c r="B1228" s="33">
        <v>1</v>
      </c>
      <c r="C1228" s="33">
        <v>2015</v>
      </c>
      <c r="D1228" s="34">
        <v>1422.2</v>
      </c>
      <c r="E1228" s="34">
        <v>1419.92</v>
      </c>
      <c r="F1228" s="34">
        <v>1430.1</v>
      </c>
      <c r="G1228" s="34">
        <v>1419.92</v>
      </c>
      <c r="I1228" s="35">
        <v>1.6000000000000001E-3</v>
      </c>
      <c r="J1228" s="35"/>
    </row>
    <row r="1229" spans="1:10">
      <c r="A1229" s="33">
        <v>8</v>
      </c>
      <c r="B1229" s="33">
        <v>1</v>
      </c>
      <c r="C1229" s="33">
        <v>2015</v>
      </c>
      <c r="D1229" s="34">
        <v>1433.37</v>
      </c>
      <c r="E1229" s="34">
        <v>1422.2</v>
      </c>
      <c r="F1229" s="34">
        <v>1433.37</v>
      </c>
      <c r="G1229" s="34">
        <v>1421.07</v>
      </c>
      <c r="I1229" s="35">
        <v>7.9000000000000008E-3</v>
      </c>
      <c r="J1229" s="35"/>
    </row>
    <row r="1230" spans="1:10">
      <c r="A1230" s="33">
        <v>9</v>
      </c>
      <c r="B1230" s="33">
        <v>1</v>
      </c>
      <c r="C1230" s="33">
        <v>2015</v>
      </c>
      <c r="D1230" s="34">
        <v>1426.77</v>
      </c>
      <c r="E1230" s="34">
        <v>1433.37</v>
      </c>
      <c r="F1230" s="34">
        <v>1434.05</v>
      </c>
      <c r="G1230" s="34">
        <v>1425.79</v>
      </c>
      <c r="I1230" s="35">
        <v>-4.5999999999999999E-3</v>
      </c>
      <c r="J1230" s="35"/>
    </row>
    <row r="1231" spans="1:10">
      <c r="A1231" s="33">
        <v>13</v>
      </c>
      <c r="B1231" s="33">
        <v>1</v>
      </c>
      <c r="C1231" s="33">
        <v>2015</v>
      </c>
      <c r="D1231" s="34">
        <v>1412.2</v>
      </c>
      <c r="E1231" s="34">
        <v>1426.77</v>
      </c>
      <c r="F1231" s="34">
        <v>1430.02</v>
      </c>
      <c r="G1231" s="34">
        <v>1412.2</v>
      </c>
      <c r="I1231" s="35">
        <v>-1.0200000000000001E-2</v>
      </c>
      <c r="J1231" s="35"/>
    </row>
    <row r="1232" spans="1:10">
      <c r="A1232" s="33">
        <v>14</v>
      </c>
      <c r="B1232" s="33">
        <v>1</v>
      </c>
      <c r="C1232" s="33">
        <v>2015</v>
      </c>
      <c r="D1232" s="34">
        <v>1387.56</v>
      </c>
      <c r="E1232" s="34">
        <v>1412.2</v>
      </c>
      <c r="F1232" s="34">
        <v>1412.2</v>
      </c>
      <c r="G1232" s="34">
        <v>1376.76</v>
      </c>
      <c r="I1232" s="35">
        <v>-1.7399999999999999E-2</v>
      </c>
      <c r="J1232" s="35"/>
    </row>
    <row r="1233" spans="1:10">
      <c r="A1233" s="33">
        <v>15</v>
      </c>
      <c r="B1233" s="33">
        <v>1</v>
      </c>
      <c r="C1233" s="33">
        <v>2015</v>
      </c>
      <c r="D1233" s="34">
        <v>1380.65</v>
      </c>
      <c r="E1233" s="34">
        <v>1387.56</v>
      </c>
      <c r="F1233" s="34">
        <v>1394.48</v>
      </c>
      <c r="G1233" s="34">
        <v>1380.65</v>
      </c>
      <c r="I1233" s="35">
        <v>-5.0000000000000001E-3</v>
      </c>
      <c r="J1233" s="35"/>
    </row>
    <row r="1234" spans="1:10">
      <c r="A1234" s="33">
        <v>16</v>
      </c>
      <c r="B1234" s="33">
        <v>1</v>
      </c>
      <c r="C1234" s="33">
        <v>2015</v>
      </c>
      <c r="D1234" s="34">
        <v>1376.3</v>
      </c>
      <c r="E1234" s="34">
        <v>1380.65</v>
      </c>
      <c r="F1234" s="34">
        <v>1386.44</v>
      </c>
      <c r="G1234" s="34">
        <v>1375.95</v>
      </c>
      <c r="I1234" s="35">
        <v>-3.2000000000000002E-3</v>
      </c>
      <c r="J1234" s="35"/>
    </row>
    <row r="1235" spans="1:10">
      <c r="A1235" s="33">
        <v>19</v>
      </c>
      <c r="B1235" s="33">
        <v>1</v>
      </c>
      <c r="C1235" s="33">
        <v>2015</v>
      </c>
      <c r="D1235" s="34">
        <v>1376.17</v>
      </c>
      <c r="E1235" s="34">
        <v>1376.3</v>
      </c>
      <c r="F1235" s="34">
        <v>1381.2</v>
      </c>
      <c r="G1235" s="34">
        <v>1372.66</v>
      </c>
      <c r="I1235" s="35">
        <v>-1E-4</v>
      </c>
      <c r="J1235" s="35"/>
    </row>
    <row r="1236" spans="1:10">
      <c r="A1236" s="33">
        <v>20</v>
      </c>
      <c r="B1236" s="33">
        <v>1</v>
      </c>
      <c r="C1236" s="33">
        <v>2015</v>
      </c>
      <c r="D1236" s="34">
        <v>1377.29</v>
      </c>
      <c r="E1236" s="34">
        <v>1376.17</v>
      </c>
      <c r="F1236" s="34">
        <v>1379.82</v>
      </c>
      <c r="G1236" s="34">
        <v>1373.33</v>
      </c>
      <c r="I1236" s="35">
        <v>8.0000000000000004E-4</v>
      </c>
      <c r="J1236" s="35"/>
    </row>
    <row r="1237" spans="1:10">
      <c r="A1237" s="33">
        <v>21</v>
      </c>
      <c r="B1237" s="33">
        <v>1</v>
      </c>
      <c r="C1237" s="33">
        <v>2015</v>
      </c>
      <c r="D1237" s="34">
        <v>1388.17</v>
      </c>
      <c r="E1237" s="34">
        <v>1377.29</v>
      </c>
      <c r="F1237" s="34">
        <v>1388.24</v>
      </c>
      <c r="G1237" s="34">
        <v>1375.54</v>
      </c>
      <c r="I1237" s="35">
        <v>7.9000000000000008E-3</v>
      </c>
      <c r="J1237" s="35"/>
    </row>
    <row r="1238" spans="1:10">
      <c r="A1238" s="33">
        <v>22</v>
      </c>
      <c r="B1238" s="33">
        <v>1</v>
      </c>
      <c r="C1238" s="33">
        <v>2015</v>
      </c>
      <c r="D1238" s="34">
        <v>1411.78</v>
      </c>
      <c r="E1238" s="34">
        <v>1388.17</v>
      </c>
      <c r="F1238" s="34">
        <v>1411.82</v>
      </c>
      <c r="G1238" s="34">
        <v>1388.17</v>
      </c>
      <c r="I1238" s="35">
        <v>1.7000000000000001E-2</v>
      </c>
      <c r="J1238" s="35"/>
    </row>
    <row r="1239" spans="1:10">
      <c r="A1239" s="33">
        <v>23</v>
      </c>
      <c r="B1239" s="33">
        <v>1</v>
      </c>
      <c r="C1239" s="33">
        <v>2015</v>
      </c>
      <c r="D1239" s="34">
        <v>1423.28</v>
      </c>
      <c r="E1239" s="34">
        <v>1411.78</v>
      </c>
      <c r="F1239" s="34">
        <v>1430</v>
      </c>
      <c r="G1239" s="34">
        <v>1411.72</v>
      </c>
      <c r="I1239" s="35">
        <v>8.0999999999999996E-3</v>
      </c>
      <c r="J1239" s="35"/>
    </row>
    <row r="1240" spans="1:10">
      <c r="A1240" s="33">
        <v>26</v>
      </c>
      <c r="B1240" s="33">
        <v>1</v>
      </c>
      <c r="C1240" s="33">
        <v>2015</v>
      </c>
      <c r="D1240" s="34">
        <v>1426.48</v>
      </c>
      <c r="E1240" s="34">
        <v>1423.28</v>
      </c>
      <c r="F1240" s="34">
        <v>1430.25</v>
      </c>
      <c r="G1240" s="34">
        <v>1421.66</v>
      </c>
      <c r="I1240" s="35">
        <v>2.2000000000000001E-3</v>
      </c>
      <c r="J1240" s="35"/>
    </row>
    <row r="1241" spans="1:10">
      <c r="A1241" s="33">
        <v>27</v>
      </c>
      <c r="B1241" s="33">
        <v>1</v>
      </c>
      <c r="C1241" s="33">
        <v>2015</v>
      </c>
      <c r="D1241" s="34">
        <v>1423.89</v>
      </c>
      <c r="E1241" s="34">
        <v>1426.48</v>
      </c>
      <c r="F1241" s="34">
        <v>1426.48</v>
      </c>
      <c r="G1241" s="34">
        <v>1413.23</v>
      </c>
      <c r="I1241" s="35">
        <v>-1.8E-3</v>
      </c>
      <c r="J1241" s="35"/>
    </row>
    <row r="1242" spans="1:10">
      <c r="A1242" s="33">
        <v>28</v>
      </c>
      <c r="B1242" s="33">
        <v>1</v>
      </c>
      <c r="C1242" s="33">
        <v>2015</v>
      </c>
      <c r="D1242" s="34">
        <v>1407.79</v>
      </c>
      <c r="E1242" s="34">
        <v>1423.89</v>
      </c>
      <c r="F1242" s="34">
        <v>1426.26</v>
      </c>
      <c r="G1242" s="34">
        <v>1407.79</v>
      </c>
      <c r="I1242" s="35">
        <v>-1.1299999999999999E-2</v>
      </c>
      <c r="J1242" s="35"/>
    </row>
    <row r="1243" spans="1:10">
      <c r="A1243" s="33">
        <v>29</v>
      </c>
      <c r="B1243" s="33">
        <v>1</v>
      </c>
      <c r="C1243" s="33">
        <v>2015</v>
      </c>
      <c r="D1243" s="34">
        <v>1407.92</v>
      </c>
      <c r="E1243" s="34">
        <v>1407.79</v>
      </c>
      <c r="F1243" s="34">
        <v>1409.52</v>
      </c>
      <c r="G1243" s="34">
        <v>1397</v>
      </c>
      <c r="I1243" s="35">
        <v>1E-4</v>
      </c>
      <c r="J1243" s="35"/>
    </row>
    <row r="1244" spans="1:10">
      <c r="A1244" s="33">
        <v>30</v>
      </c>
      <c r="B1244" s="33">
        <v>1</v>
      </c>
      <c r="C1244" s="33">
        <v>2015</v>
      </c>
      <c r="D1244" s="34">
        <v>1389</v>
      </c>
      <c r="E1244" s="34">
        <v>1407.92</v>
      </c>
      <c r="F1244" s="34">
        <v>1409.48</v>
      </c>
      <c r="G1244" s="34">
        <v>1389</v>
      </c>
      <c r="I1244" s="35">
        <v>-1.34E-2</v>
      </c>
      <c r="J1244" s="35"/>
    </row>
    <row r="1245" spans="1:10">
      <c r="A1245" s="33">
        <v>2</v>
      </c>
      <c r="B1245" s="33">
        <v>2</v>
      </c>
      <c r="C1245" s="33">
        <v>2015</v>
      </c>
      <c r="D1245" s="34">
        <v>1408.2</v>
      </c>
      <c r="E1245" s="34">
        <v>1389</v>
      </c>
      <c r="F1245" s="34">
        <v>1408.2</v>
      </c>
      <c r="G1245" s="34">
        <v>1379.56</v>
      </c>
      <c r="I1245" s="35">
        <v>1.38E-2</v>
      </c>
      <c r="J1245" s="35"/>
    </row>
    <row r="1246" spans="1:10">
      <c r="A1246" s="33">
        <v>3</v>
      </c>
      <c r="B1246" s="33">
        <v>2</v>
      </c>
      <c r="C1246" s="33">
        <v>2015</v>
      </c>
      <c r="D1246" s="34">
        <v>1436.19</v>
      </c>
      <c r="E1246" s="34">
        <v>1408.2</v>
      </c>
      <c r="F1246" s="34">
        <v>1440.61</v>
      </c>
      <c r="G1246" s="34">
        <v>1408.2</v>
      </c>
      <c r="I1246" s="35">
        <v>1.9900000000000001E-2</v>
      </c>
      <c r="J1246" s="35"/>
    </row>
    <row r="1247" spans="1:10">
      <c r="A1247" s="33">
        <v>4</v>
      </c>
      <c r="B1247" s="33">
        <v>2</v>
      </c>
      <c r="C1247" s="33">
        <v>2015</v>
      </c>
      <c r="D1247" s="34">
        <v>1428.45</v>
      </c>
      <c r="E1247" s="34">
        <v>1436.19</v>
      </c>
      <c r="F1247" s="34">
        <v>1436.19</v>
      </c>
      <c r="G1247" s="34">
        <v>1426.83</v>
      </c>
      <c r="I1247" s="35">
        <v>-5.4000000000000003E-3</v>
      </c>
      <c r="J1247" s="35"/>
    </row>
    <row r="1248" spans="1:10">
      <c r="A1248" s="33">
        <v>5</v>
      </c>
      <c r="B1248" s="33">
        <v>2</v>
      </c>
      <c r="C1248" s="33">
        <v>2015</v>
      </c>
      <c r="D1248" s="34">
        <v>1434.46</v>
      </c>
      <c r="E1248" s="34">
        <v>1428.45</v>
      </c>
      <c r="F1248" s="34">
        <v>1441.59</v>
      </c>
      <c r="G1248" s="34">
        <v>1428.45</v>
      </c>
      <c r="I1248" s="35">
        <v>4.1999999999999997E-3</v>
      </c>
      <c r="J1248" s="35"/>
    </row>
    <row r="1249" spans="1:10">
      <c r="A1249" s="33">
        <v>6</v>
      </c>
      <c r="B1249" s="33">
        <v>2</v>
      </c>
      <c r="C1249" s="33">
        <v>2015</v>
      </c>
      <c r="D1249" s="34">
        <v>1437.03</v>
      </c>
      <c r="E1249" s="34">
        <v>1434.46</v>
      </c>
      <c r="F1249" s="34">
        <v>1439.17</v>
      </c>
      <c r="G1249" s="34">
        <v>1427.29</v>
      </c>
      <c r="I1249" s="35">
        <v>1.8E-3</v>
      </c>
      <c r="J1249" s="35"/>
    </row>
    <row r="1250" spans="1:10">
      <c r="A1250" s="33">
        <v>9</v>
      </c>
      <c r="B1250" s="33">
        <v>2</v>
      </c>
      <c r="C1250" s="33">
        <v>2015</v>
      </c>
      <c r="D1250" s="34">
        <v>1425.57</v>
      </c>
      <c r="E1250" s="34">
        <v>1437.03</v>
      </c>
      <c r="F1250" s="34">
        <v>1437.42</v>
      </c>
      <c r="G1250" s="34">
        <v>1425.57</v>
      </c>
      <c r="I1250" s="35">
        <v>-8.0000000000000002E-3</v>
      </c>
      <c r="J1250" s="35"/>
    </row>
    <row r="1251" spans="1:10">
      <c r="A1251" s="33">
        <v>10</v>
      </c>
      <c r="B1251" s="33">
        <v>2</v>
      </c>
      <c r="C1251" s="33">
        <v>2015</v>
      </c>
      <c r="D1251" s="34">
        <v>1402.65</v>
      </c>
      <c r="E1251" s="34">
        <v>1425.57</v>
      </c>
      <c r="F1251" s="34">
        <v>1427.01</v>
      </c>
      <c r="G1251" s="34">
        <v>1402.65</v>
      </c>
      <c r="I1251" s="35">
        <v>-1.61E-2</v>
      </c>
      <c r="J1251" s="35"/>
    </row>
    <row r="1252" spans="1:10">
      <c r="A1252" s="33">
        <v>11</v>
      </c>
      <c r="B1252" s="33">
        <v>2</v>
      </c>
      <c r="C1252" s="33">
        <v>2015</v>
      </c>
      <c r="D1252" s="34">
        <v>1381.74</v>
      </c>
      <c r="E1252" s="34">
        <v>1402.65</v>
      </c>
      <c r="F1252" s="34">
        <v>1402.65</v>
      </c>
      <c r="G1252" s="34">
        <v>1381.34</v>
      </c>
      <c r="I1252" s="35">
        <v>-1.49E-2</v>
      </c>
      <c r="J1252" s="35"/>
    </row>
    <row r="1253" spans="1:10">
      <c r="A1253" s="33">
        <v>12</v>
      </c>
      <c r="B1253" s="33">
        <v>2</v>
      </c>
      <c r="C1253" s="33">
        <v>2015</v>
      </c>
      <c r="D1253" s="34">
        <v>1381.46</v>
      </c>
      <c r="E1253" s="34">
        <v>1381.74</v>
      </c>
      <c r="F1253" s="34">
        <v>1390.9</v>
      </c>
      <c r="G1253" s="34">
        <v>1364.93</v>
      </c>
      <c r="I1253" s="35">
        <v>-2.0000000000000001E-4</v>
      </c>
      <c r="J1253" s="35"/>
    </row>
    <row r="1254" spans="1:10">
      <c r="A1254" s="33">
        <v>13</v>
      </c>
      <c r="B1254" s="33">
        <v>2</v>
      </c>
      <c r="C1254" s="33">
        <v>2015</v>
      </c>
      <c r="D1254" s="34">
        <v>1397.81</v>
      </c>
      <c r="E1254" s="34">
        <v>1381.46</v>
      </c>
      <c r="F1254" s="34">
        <v>1397.81</v>
      </c>
      <c r="G1254" s="34">
        <v>1381.46</v>
      </c>
      <c r="I1254" s="35">
        <v>1.18E-2</v>
      </c>
      <c r="J1254" s="35"/>
    </row>
    <row r="1255" spans="1:10">
      <c r="A1255" s="33">
        <v>16</v>
      </c>
      <c r="B1255" s="33">
        <v>2</v>
      </c>
      <c r="C1255" s="33">
        <v>2015</v>
      </c>
      <c r="D1255" s="34">
        <v>1398.97</v>
      </c>
      <c r="E1255" s="34">
        <v>1397.81</v>
      </c>
      <c r="F1255" s="34">
        <v>1400.17</v>
      </c>
      <c r="G1255" s="34">
        <v>1395.84</v>
      </c>
      <c r="I1255" s="35">
        <v>8.0000000000000004E-4</v>
      </c>
      <c r="J1255" s="35"/>
    </row>
    <row r="1256" spans="1:10">
      <c r="A1256" s="33">
        <v>17</v>
      </c>
      <c r="B1256" s="33">
        <v>2</v>
      </c>
      <c r="C1256" s="33">
        <v>2015</v>
      </c>
      <c r="D1256" s="34">
        <v>1397.2</v>
      </c>
      <c r="E1256" s="34">
        <v>1398.97</v>
      </c>
      <c r="F1256" s="34">
        <v>1400.23</v>
      </c>
      <c r="G1256" s="34">
        <v>1390.37</v>
      </c>
      <c r="I1256" s="35">
        <v>-1.2999999999999999E-3</v>
      </c>
      <c r="J1256" s="35"/>
    </row>
    <row r="1257" spans="1:10">
      <c r="A1257" s="33">
        <v>18</v>
      </c>
      <c r="B1257" s="33">
        <v>2</v>
      </c>
      <c r="C1257" s="33">
        <v>2015</v>
      </c>
      <c r="D1257" s="34">
        <v>1397.93</v>
      </c>
      <c r="E1257" s="34">
        <v>1397.2</v>
      </c>
      <c r="F1257" s="34">
        <v>1403.41</v>
      </c>
      <c r="G1257" s="34">
        <v>1394.54</v>
      </c>
      <c r="I1257" s="35">
        <v>5.0000000000000001E-4</v>
      </c>
      <c r="J1257" s="35"/>
    </row>
    <row r="1258" spans="1:10">
      <c r="A1258" s="33">
        <v>19</v>
      </c>
      <c r="B1258" s="33">
        <v>2</v>
      </c>
      <c r="C1258" s="33">
        <v>2015</v>
      </c>
      <c r="D1258" s="34">
        <v>1386.78</v>
      </c>
      <c r="E1258" s="34">
        <v>1397.93</v>
      </c>
      <c r="F1258" s="34">
        <v>1397.93</v>
      </c>
      <c r="G1258" s="34">
        <v>1386.78</v>
      </c>
      <c r="I1258" s="35">
        <v>-8.0000000000000002E-3</v>
      </c>
      <c r="J1258" s="35"/>
    </row>
    <row r="1259" spans="1:10">
      <c r="A1259" s="33">
        <v>20</v>
      </c>
      <c r="B1259" s="33">
        <v>2</v>
      </c>
      <c r="C1259" s="33">
        <v>2015</v>
      </c>
      <c r="D1259" s="34">
        <v>1368.85</v>
      </c>
      <c r="E1259" s="34">
        <v>1386.78</v>
      </c>
      <c r="F1259" s="34">
        <v>1389.22</v>
      </c>
      <c r="G1259" s="34">
        <v>1368.85</v>
      </c>
      <c r="I1259" s="35">
        <v>-1.29E-2</v>
      </c>
      <c r="J1259" s="35"/>
    </row>
    <row r="1260" spans="1:10">
      <c r="A1260" s="33">
        <v>23</v>
      </c>
      <c r="B1260" s="33">
        <v>2</v>
      </c>
      <c r="C1260" s="33">
        <v>2015</v>
      </c>
      <c r="D1260" s="34">
        <v>1375.86</v>
      </c>
      <c r="E1260" s="34">
        <v>1368.85</v>
      </c>
      <c r="F1260" s="34">
        <v>1376.33</v>
      </c>
      <c r="G1260" s="34">
        <v>1366.46</v>
      </c>
      <c r="I1260" s="35">
        <v>5.1000000000000004E-3</v>
      </c>
      <c r="J1260" s="35"/>
    </row>
    <row r="1261" spans="1:10">
      <c r="A1261" s="33">
        <v>24</v>
      </c>
      <c r="B1261" s="33">
        <v>2</v>
      </c>
      <c r="C1261" s="33">
        <v>2015</v>
      </c>
      <c r="D1261" s="34">
        <v>1365.36</v>
      </c>
      <c r="E1261" s="34">
        <v>1375.86</v>
      </c>
      <c r="F1261" s="34">
        <v>1381.04</v>
      </c>
      <c r="G1261" s="34">
        <v>1365.36</v>
      </c>
      <c r="I1261" s="35">
        <v>-7.6E-3</v>
      </c>
      <c r="J1261" s="35"/>
    </row>
    <row r="1262" spans="1:10">
      <c r="A1262" s="33">
        <v>25</v>
      </c>
      <c r="B1262" s="33">
        <v>2</v>
      </c>
      <c r="C1262" s="33">
        <v>2015</v>
      </c>
      <c r="D1262" s="34">
        <v>1362.71</v>
      </c>
      <c r="E1262" s="34">
        <v>1365.36</v>
      </c>
      <c r="F1262" s="34">
        <v>1366.27</v>
      </c>
      <c r="G1262" s="34">
        <v>1359.04</v>
      </c>
      <c r="I1262" s="35">
        <v>-1.9E-3</v>
      </c>
      <c r="J1262" s="35"/>
    </row>
    <row r="1263" spans="1:10">
      <c r="A1263" s="33">
        <v>26</v>
      </c>
      <c r="B1263" s="33">
        <v>2</v>
      </c>
      <c r="C1263" s="33">
        <v>2015</v>
      </c>
      <c r="D1263" s="34">
        <v>1361.95</v>
      </c>
      <c r="E1263" s="34">
        <v>1362.71</v>
      </c>
      <c r="F1263" s="34">
        <v>1365.06</v>
      </c>
      <c r="G1263" s="34">
        <v>1357.7</v>
      </c>
      <c r="I1263" s="35">
        <v>-5.9999999999999995E-4</v>
      </c>
      <c r="J1263" s="35"/>
    </row>
    <row r="1264" spans="1:10">
      <c r="A1264" s="33">
        <v>27</v>
      </c>
      <c r="B1264" s="33">
        <v>2</v>
      </c>
      <c r="C1264" s="33">
        <v>2015</v>
      </c>
      <c r="D1264" s="34">
        <v>1367.58</v>
      </c>
      <c r="E1264" s="34">
        <v>1361.95</v>
      </c>
      <c r="F1264" s="34">
        <v>1372.12</v>
      </c>
      <c r="G1264" s="34">
        <v>1361.95</v>
      </c>
      <c r="I1264" s="35">
        <v>4.1000000000000003E-3</v>
      </c>
      <c r="J1264" s="35"/>
    </row>
    <row r="1265" spans="1:10">
      <c r="A1265" s="33">
        <v>2</v>
      </c>
      <c r="B1265" s="33">
        <v>3</v>
      </c>
      <c r="C1265" s="33">
        <v>2015</v>
      </c>
      <c r="D1265" s="34">
        <v>1342.89</v>
      </c>
      <c r="E1265" s="34">
        <v>1367.58</v>
      </c>
      <c r="F1265" s="34">
        <v>1368.24</v>
      </c>
      <c r="G1265" s="34">
        <v>1342.42</v>
      </c>
      <c r="I1265" s="35">
        <v>-1.8100000000000002E-2</v>
      </c>
      <c r="J1265" s="35"/>
    </row>
    <row r="1266" spans="1:10">
      <c r="A1266" s="33">
        <v>3</v>
      </c>
      <c r="B1266" s="33">
        <v>3</v>
      </c>
      <c r="C1266" s="33">
        <v>2015</v>
      </c>
      <c r="D1266" s="34">
        <v>1317.12</v>
      </c>
      <c r="E1266" s="34">
        <v>1342.89</v>
      </c>
      <c r="F1266" s="34">
        <v>1342.89</v>
      </c>
      <c r="G1266" s="34">
        <v>1317.12</v>
      </c>
      <c r="I1266" s="35">
        <v>-1.9199999999999998E-2</v>
      </c>
      <c r="J1266" s="35"/>
    </row>
    <row r="1267" spans="1:10">
      <c r="A1267" s="33">
        <v>4</v>
      </c>
      <c r="B1267" s="33">
        <v>3</v>
      </c>
      <c r="C1267" s="33">
        <v>2015</v>
      </c>
      <c r="D1267" s="34">
        <v>1321.63</v>
      </c>
      <c r="E1267" s="34">
        <v>1317.12</v>
      </c>
      <c r="F1267" s="34">
        <v>1321.63</v>
      </c>
      <c r="G1267" s="34">
        <v>1303.58</v>
      </c>
      <c r="I1267" s="35">
        <v>3.3999999999999998E-3</v>
      </c>
      <c r="J1267" s="35"/>
    </row>
    <row r="1268" spans="1:10">
      <c r="A1268" s="33">
        <v>5</v>
      </c>
      <c r="B1268" s="33">
        <v>3</v>
      </c>
      <c r="C1268" s="33">
        <v>2015</v>
      </c>
      <c r="D1268" s="34">
        <v>1311.62</v>
      </c>
      <c r="E1268" s="34">
        <v>1321.63</v>
      </c>
      <c r="F1268" s="34">
        <v>1323.63</v>
      </c>
      <c r="G1268" s="34">
        <v>1311.62</v>
      </c>
      <c r="I1268" s="35">
        <v>-7.6E-3</v>
      </c>
      <c r="J1268" s="35"/>
    </row>
    <row r="1269" spans="1:10">
      <c r="A1269" s="33">
        <v>6</v>
      </c>
      <c r="B1269" s="33">
        <v>3</v>
      </c>
      <c r="C1269" s="33">
        <v>2015</v>
      </c>
      <c r="D1269" s="34">
        <v>1280.43</v>
      </c>
      <c r="E1269" s="34">
        <v>1311.62</v>
      </c>
      <c r="F1269" s="34">
        <v>1314.05</v>
      </c>
      <c r="G1269" s="34">
        <v>1279.43</v>
      </c>
      <c r="I1269" s="35">
        <v>-2.3800000000000002E-2</v>
      </c>
      <c r="J1269" s="35"/>
    </row>
    <row r="1270" spans="1:10">
      <c r="A1270" s="33">
        <v>9</v>
      </c>
      <c r="B1270" s="33">
        <v>3</v>
      </c>
      <c r="C1270" s="33">
        <v>2015</v>
      </c>
      <c r="D1270" s="34">
        <v>1257.8699999999999</v>
      </c>
      <c r="E1270" s="34">
        <v>1280.43</v>
      </c>
      <c r="F1270" s="34">
        <v>1284.05</v>
      </c>
      <c r="G1270" s="34">
        <v>1257.73</v>
      </c>
      <c r="I1270" s="35">
        <v>-1.7600000000000001E-2</v>
      </c>
      <c r="J1270" s="35"/>
    </row>
    <row r="1271" spans="1:10">
      <c r="A1271" s="33">
        <v>10</v>
      </c>
      <c r="B1271" s="33">
        <v>3</v>
      </c>
      <c r="C1271" s="33">
        <v>2015</v>
      </c>
      <c r="D1271" s="34">
        <v>1249.94</v>
      </c>
      <c r="E1271" s="34">
        <v>1257.8699999999999</v>
      </c>
      <c r="F1271" s="34">
        <v>1260.02</v>
      </c>
      <c r="G1271" s="34">
        <v>1249.94</v>
      </c>
      <c r="I1271" s="35">
        <v>-6.3E-3</v>
      </c>
      <c r="J1271" s="35"/>
    </row>
    <row r="1272" spans="1:10">
      <c r="A1272" s="33">
        <v>11</v>
      </c>
      <c r="B1272" s="33">
        <v>3</v>
      </c>
      <c r="C1272" s="33">
        <v>2015</v>
      </c>
      <c r="D1272" s="34">
        <v>1249.83</v>
      </c>
      <c r="E1272" s="34">
        <v>1249.94</v>
      </c>
      <c r="F1272" s="34">
        <v>1258</v>
      </c>
      <c r="G1272" s="34">
        <v>1249.26</v>
      </c>
      <c r="I1272" s="35">
        <v>-1E-4</v>
      </c>
      <c r="J1272" s="35"/>
    </row>
    <row r="1273" spans="1:10">
      <c r="A1273" s="33">
        <v>12</v>
      </c>
      <c r="B1273" s="33">
        <v>3</v>
      </c>
      <c r="C1273" s="33">
        <v>2015</v>
      </c>
      <c r="D1273" s="34">
        <v>1269.8800000000001</v>
      </c>
      <c r="E1273" s="34">
        <v>1249.83</v>
      </c>
      <c r="F1273" s="34">
        <v>1269.8800000000001</v>
      </c>
      <c r="G1273" s="34">
        <v>1249.3</v>
      </c>
      <c r="I1273" s="35">
        <v>1.6E-2</v>
      </c>
      <c r="J1273" s="35"/>
    </row>
    <row r="1274" spans="1:10">
      <c r="A1274" s="33">
        <v>13</v>
      </c>
      <c r="B1274" s="33">
        <v>3</v>
      </c>
      <c r="C1274" s="33">
        <v>2015</v>
      </c>
      <c r="D1274" s="34">
        <v>1281.95</v>
      </c>
      <c r="E1274" s="34">
        <v>1269.8800000000001</v>
      </c>
      <c r="F1274" s="34">
        <v>1281.95</v>
      </c>
      <c r="G1274" s="34">
        <v>1266.21</v>
      </c>
      <c r="I1274" s="35">
        <v>9.4999999999999998E-3</v>
      </c>
      <c r="J1274" s="35"/>
    </row>
    <row r="1275" spans="1:10">
      <c r="A1275" s="33">
        <v>16</v>
      </c>
      <c r="B1275" s="33">
        <v>3</v>
      </c>
      <c r="C1275" s="33">
        <v>2015</v>
      </c>
      <c r="D1275" s="34">
        <v>1288.1600000000001</v>
      </c>
      <c r="E1275" s="34">
        <v>1281.95</v>
      </c>
      <c r="F1275" s="34">
        <v>1292.8599999999999</v>
      </c>
      <c r="G1275" s="34">
        <v>1278.78</v>
      </c>
      <c r="I1275" s="35">
        <v>4.7999999999999996E-3</v>
      </c>
      <c r="J1275" s="35"/>
    </row>
    <row r="1276" spans="1:10">
      <c r="A1276" s="33">
        <v>17</v>
      </c>
      <c r="B1276" s="33">
        <v>3</v>
      </c>
      <c r="C1276" s="33">
        <v>2015</v>
      </c>
      <c r="D1276" s="34">
        <v>1288.5999999999999</v>
      </c>
      <c r="E1276" s="34">
        <v>1288.1600000000001</v>
      </c>
      <c r="F1276" s="34">
        <v>1290.4100000000001</v>
      </c>
      <c r="G1276" s="34">
        <v>1282.92</v>
      </c>
      <c r="I1276" s="35">
        <v>2.9999999999999997E-4</v>
      </c>
      <c r="J1276" s="35"/>
    </row>
    <row r="1277" spans="1:10">
      <c r="A1277" s="33">
        <v>18</v>
      </c>
      <c r="B1277" s="33">
        <v>3</v>
      </c>
      <c r="C1277" s="33">
        <v>2015</v>
      </c>
      <c r="D1277" s="34">
        <v>1304.8900000000001</v>
      </c>
      <c r="E1277" s="34">
        <v>1288.5999999999999</v>
      </c>
      <c r="F1277" s="34">
        <v>1305.9000000000001</v>
      </c>
      <c r="G1277" s="34">
        <v>1285.67</v>
      </c>
      <c r="I1277" s="35">
        <v>1.26E-2</v>
      </c>
      <c r="J1277" s="35"/>
    </row>
    <row r="1278" spans="1:10">
      <c r="A1278" s="33">
        <v>19</v>
      </c>
      <c r="B1278" s="33">
        <v>3</v>
      </c>
      <c r="C1278" s="33">
        <v>2015</v>
      </c>
      <c r="D1278" s="34">
        <v>1297.3399999999999</v>
      </c>
      <c r="E1278" s="34">
        <v>1304.8900000000001</v>
      </c>
      <c r="F1278" s="34">
        <v>1306.1099999999999</v>
      </c>
      <c r="G1278" s="34">
        <v>1296.57</v>
      </c>
      <c r="I1278" s="35">
        <v>-5.7999999999999996E-3</v>
      </c>
      <c r="J1278" s="35"/>
    </row>
    <row r="1279" spans="1:10">
      <c r="A1279" s="33">
        <v>20</v>
      </c>
      <c r="B1279" s="33">
        <v>3</v>
      </c>
      <c r="C1279" s="33">
        <v>2015</v>
      </c>
      <c r="D1279" s="34">
        <v>1292.3599999999999</v>
      </c>
      <c r="E1279" s="34">
        <v>1297.3399999999999</v>
      </c>
      <c r="F1279" s="34">
        <v>1305.5</v>
      </c>
      <c r="G1279" s="34">
        <v>1292.3599999999999</v>
      </c>
      <c r="I1279" s="35">
        <v>-3.8E-3</v>
      </c>
      <c r="J1279" s="35"/>
    </row>
    <row r="1280" spans="1:10">
      <c r="A1280" s="33">
        <v>24</v>
      </c>
      <c r="B1280" s="33">
        <v>3</v>
      </c>
      <c r="C1280" s="33">
        <v>2015</v>
      </c>
      <c r="D1280" s="34">
        <v>1284.8699999999999</v>
      </c>
      <c r="E1280" s="34">
        <v>1292.3599999999999</v>
      </c>
      <c r="F1280" s="34">
        <v>1295.73</v>
      </c>
      <c r="G1280" s="34">
        <v>1278.1500000000001</v>
      </c>
      <c r="I1280" s="35">
        <v>-5.7999999999999996E-3</v>
      </c>
      <c r="J1280" s="35"/>
    </row>
    <row r="1281" spans="1:10">
      <c r="A1281" s="33">
        <v>25</v>
      </c>
      <c r="B1281" s="33">
        <v>3</v>
      </c>
      <c r="C1281" s="33">
        <v>2015</v>
      </c>
      <c r="D1281" s="34">
        <v>1297.8800000000001</v>
      </c>
      <c r="E1281" s="34">
        <v>1284.8699999999999</v>
      </c>
      <c r="F1281" s="34">
        <v>1299.18</v>
      </c>
      <c r="G1281" s="34">
        <v>1284.8699999999999</v>
      </c>
      <c r="I1281" s="35">
        <v>1.01E-2</v>
      </c>
      <c r="J1281" s="35"/>
    </row>
    <row r="1282" spans="1:10">
      <c r="A1282" s="33">
        <v>26</v>
      </c>
      <c r="B1282" s="33">
        <v>3</v>
      </c>
      <c r="C1282" s="33">
        <v>2015</v>
      </c>
      <c r="D1282" s="34">
        <v>1300.04</v>
      </c>
      <c r="E1282" s="34">
        <v>1297.8800000000001</v>
      </c>
      <c r="F1282" s="34">
        <v>1303.48</v>
      </c>
      <c r="G1282" s="34">
        <v>1296.2</v>
      </c>
      <c r="I1282" s="35">
        <v>1.6999999999999999E-3</v>
      </c>
      <c r="J1282" s="35"/>
    </row>
    <row r="1283" spans="1:10">
      <c r="A1283" s="33">
        <v>27</v>
      </c>
      <c r="B1283" s="33">
        <v>3</v>
      </c>
      <c r="C1283" s="33">
        <v>2015</v>
      </c>
      <c r="D1283" s="34">
        <v>1294.9000000000001</v>
      </c>
      <c r="E1283" s="34">
        <v>1300.04</v>
      </c>
      <c r="F1283" s="34">
        <v>1300.04</v>
      </c>
      <c r="G1283" s="34">
        <v>1289.8399999999999</v>
      </c>
      <c r="I1283" s="35">
        <v>-4.0000000000000001E-3</v>
      </c>
      <c r="J1283" s="35"/>
    </row>
    <row r="1284" spans="1:10">
      <c r="A1284" s="33">
        <v>30</v>
      </c>
      <c r="B1284" s="33">
        <v>3</v>
      </c>
      <c r="C1284" s="33">
        <v>2015</v>
      </c>
      <c r="D1284" s="34">
        <v>1297.1400000000001</v>
      </c>
      <c r="E1284" s="34">
        <v>1294.9000000000001</v>
      </c>
      <c r="F1284" s="34">
        <v>1299.4000000000001</v>
      </c>
      <c r="G1284" s="34">
        <v>1294.18</v>
      </c>
      <c r="I1284" s="35">
        <v>1.6999999999999999E-3</v>
      </c>
      <c r="J1284" s="35"/>
    </row>
    <row r="1285" spans="1:10">
      <c r="A1285" s="33">
        <v>31</v>
      </c>
      <c r="B1285" s="33">
        <v>3</v>
      </c>
      <c r="C1285" s="33">
        <v>2015</v>
      </c>
      <c r="D1285" s="34">
        <v>1304.6199999999999</v>
      </c>
      <c r="E1285" s="34">
        <v>1297.1400000000001</v>
      </c>
      <c r="F1285" s="34">
        <v>1305.97</v>
      </c>
      <c r="G1285" s="34">
        <v>1296.46</v>
      </c>
      <c r="I1285" s="35">
        <v>5.7999999999999996E-3</v>
      </c>
      <c r="J1285" s="35"/>
    </row>
    <row r="1286" spans="1:10">
      <c r="A1286" s="33">
        <v>1</v>
      </c>
      <c r="B1286" s="33">
        <v>4</v>
      </c>
      <c r="C1286" s="33">
        <v>2015</v>
      </c>
      <c r="D1286" s="34">
        <v>1329.8</v>
      </c>
      <c r="E1286" s="34">
        <v>1304.6199999999999</v>
      </c>
      <c r="F1286" s="34">
        <v>1329.8</v>
      </c>
      <c r="G1286" s="34">
        <v>1304.6199999999999</v>
      </c>
      <c r="I1286" s="35">
        <v>1.9300000000000001E-2</v>
      </c>
      <c r="J1286" s="35"/>
    </row>
    <row r="1287" spans="1:10">
      <c r="A1287" s="33">
        <v>6</v>
      </c>
      <c r="B1287" s="33">
        <v>4</v>
      </c>
      <c r="C1287" s="33">
        <v>2015</v>
      </c>
      <c r="D1287" s="34">
        <v>1350.52</v>
      </c>
      <c r="E1287" s="34">
        <v>1329.8</v>
      </c>
      <c r="F1287" s="34">
        <v>1354.04</v>
      </c>
      <c r="G1287" s="34">
        <v>1327.73</v>
      </c>
      <c r="I1287" s="35">
        <v>1.5599999999999999E-2</v>
      </c>
      <c r="J1287" s="35"/>
    </row>
    <row r="1288" spans="1:10">
      <c r="A1288" s="33">
        <v>7</v>
      </c>
      <c r="B1288" s="33">
        <v>4</v>
      </c>
      <c r="C1288" s="33">
        <v>2015</v>
      </c>
      <c r="D1288" s="34">
        <v>1355.85</v>
      </c>
      <c r="E1288" s="34">
        <v>1350.52</v>
      </c>
      <c r="F1288" s="34">
        <v>1357.11</v>
      </c>
      <c r="G1288" s="34">
        <v>1348.47</v>
      </c>
      <c r="I1288" s="35">
        <v>3.8999999999999998E-3</v>
      </c>
      <c r="J1288" s="35"/>
    </row>
    <row r="1289" spans="1:10">
      <c r="A1289" s="33">
        <v>8</v>
      </c>
      <c r="B1289" s="33">
        <v>4</v>
      </c>
      <c r="C1289" s="33">
        <v>2015</v>
      </c>
      <c r="D1289" s="34">
        <v>1344.58</v>
      </c>
      <c r="E1289" s="34">
        <v>1355.85</v>
      </c>
      <c r="F1289" s="34">
        <v>1355.85</v>
      </c>
      <c r="G1289" s="34">
        <v>1343.27</v>
      </c>
      <c r="I1289" s="35">
        <v>-8.3000000000000001E-3</v>
      </c>
      <c r="J1289" s="35"/>
    </row>
    <row r="1290" spans="1:10">
      <c r="A1290" s="33">
        <v>9</v>
      </c>
      <c r="B1290" s="33">
        <v>4</v>
      </c>
      <c r="C1290" s="33">
        <v>2015</v>
      </c>
      <c r="D1290" s="34">
        <v>1347.85</v>
      </c>
      <c r="E1290" s="34">
        <v>1344.58</v>
      </c>
      <c r="F1290" s="34">
        <v>1349.64</v>
      </c>
      <c r="G1290" s="34">
        <v>1343.05</v>
      </c>
      <c r="I1290" s="35">
        <v>2.3999999999999998E-3</v>
      </c>
      <c r="J1290" s="35"/>
    </row>
    <row r="1291" spans="1:10">
      <c r="A1291" s="33">
        <v>10</v>
      </c>
      <c r="B1291" s="33">
        <v>4</v>
      </c>
      <c r="C1291" s="33">
        <v>2015</v>
      </c>
      <c r="D1291" s="34">
        <v>1347.8</v>
      </c>
      <c r="E1291" s="34">
        <v>1350.77</v>
      </c>
      <c r="F1291" s="34">
        <v>1352.14</v>
      </c>
      <c r="G1291" s="34">
        <v>1344.29</v>
      </c>
      <c r="I1291" s="35">
        <v>0</v>
      </c>
      <c r="J1291" s="35"/>
    </row>
    <row r="1292" spans="1:10">
      <c r="A1292" s="33">
        <v>13</v>
      </c>
      <c r="B1292" s="33">
        <v>4</v>
      </c>
      <c r="C1292" s="33">
        <v>2015</v>
      </c>
      <c r="D1292" s="34">
        <v>1357.47</v>
      </c>
      <c r="E1292" s="34">
        <v>1347.8</v>
      </c>
      <c r="F1292" s="34">
        <v>1357.47</v>
      </c>
      <c r="G1292" s="34">
        <v>1347.8</v>
      </c>
      <c r="I1292" s="35">
        <v>7.1999999999999998E-3</v>
      </c>
      <c r="J1292" s="35"/>
    </row>
    <row r="1293" spans="1:10">
      <c r="A1293" s="33">
        <v>14</v>
      </c>
      <c r="B1293" s="33">
        <v>4</v>
      </c>
      <c r="C1293" s="33">
        <v>2015</v>
      </c>
      <c r="D1293" s="34">
        <v>1358.76</v>
      </c>
      <c r="E1293" s="34">
        <v>1357.47</v>
      </c>
      <c r="F1293" s="34">
        <v>1360.63</v>
      </c>
      <c r="G1293" s="34">
        <v>1354.69</v>
      </c>
      <c r="I1293" s="35">
        <v>1E-3</v>
      </c>
      <c r="J1293" s="35"/>
    </row>
    <row r="1294" spans="1:10">
      <c r="A1294" s="33">
        <v>15</v>
      </c>
      <c r="B1294" s="33">
        <v>4</v>
      </c>
      <c r="C1294" s="33">
        <v>2015</v>
      </c>
      <c r="D1294" s="34">
        <v>1362.53</v>
      </c>
      <c r="E1294" s="34">
        <v>1358.76</v>
      </c>
      <c r="F1294" s="34">
        <v>1370.31</v>
      </c>
      <c r="G1294" s="34">
        <v>1358.16</v>
      </c>
      <c r="I1294" s="35">
        <v>2.8E-3</v>
      </c>
      <c r="J1294" s="35"/>
    </row>
    <row r="1295" spans="1:10">
      <c r="A1295" s="33">
        <v>16</v>
      </c>
      <c r="B1295" s="33">
        <v>4</v>
      </c>
      <c r="C1295" s="33">
        <v>2015</v>
      </c>
      <c r="D1295" s="34">
        <v>1367.14</v>
      </c>
      <c r="E1295" s="34">
        <v>1362.53</v>
      </c>
      <c r="F1295" s="34">
        <v>1367.14</v>
      </c>
      <c r="G1295" s="34">
        <v>1358.17</v>
      </c>
      <c r="I1295" s="35">
        <v>3.3999999999999998E-3</v>
      </c>
      <c r="J1295" s="35"/>
    </row>
    <row r="1296" spans="1:10">
      <c r="A1296" s="33">
        <v>17</v>
      </c>
      <c r="B1296" s="33">
        <v>4</v>
      </c>
      <c r="C1296" s="33">
        <v>2015</v>
      </c>
      <c r="D1296" s="34">
        <v>1363.89</v>
      </c>
      <c r="E1296" s="34">
        <v>1367.14</v>
      </c>
      <c r="F1296" s="34">
        <v>1369.2</v>
      </c>
      <c r="G1296" s="34">
        <v>1359.6</v>
      </c>
      <c r="I1296" s="35">
        <v>-2.3999999999999998E-3</v>
      </c>
      <c r="J1296" s="35"/>
    </row>
    <row r="1297" spans="1:10">
      <c r="A1297" s="33">
        <v>20</v>
      </c>
      <c r="B1297" s="33">
        <v>4</v>
      </c>
      <c r="C1297" s="33">
        <v>2015</v>
      </c>
      <c r="D1297" s="34">
        <v>1347.89</v>
      </c>
      <c r="E1297" s="34">
        <v>1363.89</v>
      </c>
      <c r="F1297" s="34">
        <v>1366.88</v>
      </c>
      <c r="G1297" s="34">
        <v>1346.12</v>
      </c>
      <c r="I1297" s="35">
        <v>-1.17E-2</v>
      </c>
      <c r="J1297" s="35"/>
    </row>
    <row r="1298" spans="1:10">
      <c r="A1298" s="33">
        <v>21</v>
      </c>
      <c r="B1298" s="33">
        <v>4</v>
      </c>
      <c r="C1298" s="33">
        <v>2015</v>
      </c>
      <c r="D1298" s="34">
        <v>1330.31</v>
      </c>
      <c r="E1298" s="34">
        <v>1347.89</v>
      </c>
      <c r="F1298" s="34">
        <v>1347.89</v>
      </c>
      <c r="G1298" s="34">
        <v>1324.84</v>
      </c>
      <c r="I1298" s="35">
        <v>-1.2999999999999999E-2</v>
      </c>
      <c r="J1298" s="35"/>
    </row>
    <row r="1299" spans="1:10">
      <c r="A1299" s="33">
        <v>22</v>
      </c>
      <c r="B1299" s="33">
        <v>4</v>
      </c>
      <c r="C1299" s="33">
        <v>2015</v>
      </c>
      <c r="D1299" s="34">
        <v>1346.53</v>
      </c>
      <c r="E1299" s="34">
        <v>1330.31</v>
      </c>
      <c r="F1299" s="34">
        <v>1346.64</v>
      </c>
      <c r="G1299" s="34">
        <v>1330.31</v>
      </c>
      <c r="I1299" s="35">
        <v>1.2200000000000001E-2</v>
      </c>
      <c r="J1299" s="35"/>
    </row>
    <row r="1300" spans="1:10">
      <c r="A1300" s="33">
        <v>23</v>
      </c>
      <c r="B1300" s="33">
        <v>4</v>
      </c>
      <c r="C1300" s="33">
        <v>2015</v>
      </c>
      <c r="D1300" s="34">
        <v>1357.85</v>
      </c>
      <c r="E1300" s="34">
        <v>1346.53</v>
      </c>
      <c r="F1300" s="34">
        <v>1360.01</v>
      </c>
      <c r="G1300" s="34">
        <v>1345.76</v>
      </c>
      <c r="I1300" s="35">
        <v>8.3999999999999995E-3</v>
      </c>
      <c r="J1300" s="35"/>
    </row>
    <row r="1301" spans="1:10">
      <c r="A1301" s="33">
        <v>24</v>
      </c>
      <c r="B1301" s="33">
        <v>4</v>
      </c>
      <c r="C1301" s="33">
        <v>2015</v>
      </c>
      <c r="D1301" s="34">
        <v>1374.49</v>
      </c>
      <c r="E1301" s="34">
        <v>1357.85</v>
      </c>
      <c r="F1301" s="34">
        <v>1374.49</v>
      </c>
      <c r="G1301" s="34">
        <v>1357.45</v>
      </c>
      <c r="I1301" s="35">
        <v>1.23E-2</v>
      </c>
      <c r="J1301" s="35"/>
    </row>
    <row r="1302" spans="1:10">
      <c r="A1302" s="33">
        <v>27</v>
      </c>
      <c r="B1302" s="33">
        <v>4</v>
      </c>
      <c r="C1302" s="33">
        <v>2015</v>
      </c>
      <c r="D1302" s="34">
        <v>1392.29</v>
      </c>
      <c r="E1302" s="34">
        <v>1374.49</v>
      </c>
      <c r="F1302" s="34">
        <v>1394.73</v>
      </c>
      <c r="G1302" s="34">
        <v>1374.17</v>
      </c>
      <c r="I1302" s="35">
        <v>1.2999999999999999E-2</v>
      </c>
      <c r="J1302" s="35"/>
    </row>
    <row r="1303" spans="1:10">
      <c r="A1303" s="33">
        <v>28</v>
      </c>
      <c r="B1303" s="33">
        <v>4</v>
      </c>
      <c r="C1303" s="33">
        <v>2015</v>
      </c>
      <c r="D1303" s="34">
        <v>1411.62</v>
      </c>
      <c r="E1303" s="34">
        <v>1392.29</v>
      </c>
      <c r="F1303" s="34">
        <v>1411.62</v>
      </c>
      <c r="G1303" s="34">
        <v>1389.79</v>
      </c>
      <c r="I1303" s="35">
        <v>1.3899999999999999E-2</v>
      </c>
      <c r="J1303" s="35"/>
    </row>
    <row r="1304" spans="1:10">
      <c r="A1304" s="33">
        <v>29</v>
      </c>
      <c r="B1304" s="33">
        <v>4</v>
      </c>
      <c r="C1304" s="33">
        <v>2015</v>
      </c>
      <c r="D1304" s="34">
        <v>1405.71</v>
      </c>
      <c r="E1304" s="34">
        <v>1411.62</v>
      </c>
      <c r="F1304" s="34">
        <v>1419.77</v>
      </c>
      <c r="G1304" s="34">
        <v>1402.15</v>
      </c>
      <c r="I1304" s="35">
        <v>-4.1999999999999997E-3</v>
      </c>
      <c r="J1304" s="35"/>
    </row>
    <row r="1305" spans="1:10">
      <c r="A1305" s="33">
        <v>30</v>
      </c>
      <c r="B1305" s="33">
        <v>4</v>
      </c>
      <c r="C1305" s="33">
        <v>2015</v>
      </c>
      <c r="D1305" s="34">
        <v>1396.35</v>
      </c>
      <c r="E1305" s="34">
        <v>1405.71</v>
      </c>
      <c r="F1305" s="34">
        <v>1411.24</v>
      </c>
      <c r="G1305" s="34">
        <v>1396.35</v>
      </c>
      <c r="I1305" s="35">
        <v>-6.7000000000000002E-3</v>
      </c>
      <c r="J1305" s="35"/>
    </row>
    <row r="1306" spans="1:10">
      <c r="A1306" s="33">
        <v>4</v>
      </c>
      <c r="B1306" s="33">
        <v>5</v>
      </c>
      <c r="C1306" s="33">
        <v>2015</v>
      </c>
      <c r="D1306" s="34">
        <v>1401.16</v>
      </c>
      <c r="E1306" s="34">
        <v>1396.35</v>
      </c>
      <c r="F1306" s="34">
        <v>1407.08</v>
      </c>
      <c r="G1306" s="34">
        <v>1395.83</v>
      </c>
      <c r="I1306" s="35">
        <v>3.3999999999999998E-3</v>
      </c>
      <c r="J1306" s="35"/>
    </row>
    <row r="1307" spans="1:10">
      <c r="A1307" s="33">
        <v>5</v>
      </c>
      <c r="B1307" s="33">
        <v>5</v>
      </c>
      <c r="C1307" s="33">
        <v>2015</v>
      </c>
      <c r="D1307" s="34">
        <v>1418.06</v>
      </c>
      <c r="E1307" s="34">
        <v>1401.16</v>
      </c>
      <c r="F1307" s="34">
        <v>1418.06</v>
      </c>
      <c r="G1307" s="34">
        <v>1401.16</v>
      </c>
      <c r="I1307" s="35">
        <v>1.21E-2</v>
      </c>
      <c r="J1307" s="35"/>
    </row>
    <row r="1308" spans="1:10">
      <c r="A1308" s="33">
        <v>6</v>
      </c>
      <c r="B1308" s="33">
        <v>5</v>
      </c>
      <c r="C1308" s="33">
        <v>2015</v>
      </c>
      <c r="D1308" s="34">
        <v>1411.22</v>
      </c>
      <c r="E1308" s="34">
        <v>1418.06</v>
      </c>
      <c r="F1308" s="34">
        <v>1422.02</v>
      </c>
      <c r="G1308" s="34">
        <v>1404.61</v>
      </c>
      <c r="I1308" s="35">
        <v>-4.7999999999999996E-3</v>
      </c>
      <c r="J1308" s="35"/>
    </row>
    <row r="1309" spans="1:10">
      <c r="A1309" s="33">
        <v>7</v>
      </c>
      <c r="B1309" s="33">
        <v>5</v>
      </c>
      <c r="C1309" s="33">
        <v>2015</v>
      </c>
      <c r="D1309" s="34">
        <v>1378.04</v>
      </c>
      <c r="E1309" s="34">
        <v>1411.22</v>
      </c>
      <c r="F1309" s="34">
        <v>1411.32</v>
      </c>
      <c r="G1309" s="34">
        <v>1378.04</v>
      </c>
      <c r="I1309" s="35">
        <v>-2.35E-2</v>
      </c>
      <c r="J1309" s="35"/>
    </row>
    <row r="1310" spans="1:10">
      <c r="A1310" s="33">
        <v>8</v>
      </c>
      <c r="B1310" s="33">
        <v>5</v>
      </c>
      <c r="C1310" s="33">
        <v>2015</v>
      </c>
      <c r="D1310" s="34">
        <v>1367.28</v>
      </c>
      <c r="E1310" s="34">
        <v>1378.04</v>
      </c>
      <c r="F1310" s="34">
        <v>1379.59</v>
      </c>
      <c r="G1310" s="34">
        <v>1367.28</v>
      </c>
      <c r="I1310" s="35">
        <v>-7.7999999999999996E-3</v>
      </c>
      <c r="J1310" s="35"/>
    </row>
    <row r="1311" spans="1:10">
      <c r="A1311" s="33">
        <v>11</v>
      </c>
      <c r="B1311" s="33">
        <v>5</v>
      </c>
      <c r="C1311" s="33">
        <v>2015</v>
      </c>
      <c r="D1311" s="34">
        <v>1366.06</v>
      </c>
      <c r="E1311" s="34">
        <v>1367.28</v>
      </c>
      <c r="F1311" s="34">
        <v>1373.67</v>
      </c>
      <c r="G1311" s="34">
        <v>1366.06</v>
      </c>
      <c r="I1311" s="35">
        <v>-8.9999999999999998E-4</v>
      </c>
      <c r="J1311" s="35"/>
    </row>
    <row r="1312" spans="1:10">
      <c r="A1312" s="33">
        <v>12</v>
      </c>
      <c r="B1312" s="33">
        <v>5</v>
      </c>
      <c r="C1312" s="33">
        <v>2015</v>
      </c>
      <c r="D1312" s="34">
        <v>1361.8</v>
      </c>
      <c r="E1312" s="34">
        <v>1366.06</v>
      </c>
      <c r="F1312" s="34">
        <v>1366.88</v>
      </c>
      <c r="G1312" s="34">
        <v>1361.78</v>
      </c>
      <c r="I1312" s="35">
        <v>-3.0999999999999999E-3</v>
      </c>
      <c r="J1312" s="35"/>
    </row>
    <row r="1313" spans="1:10">
      <c r="A1313" s="33">
        <v>13</v>
      </c>
      <c r="B1313" s="33">
        <v>5</v>
      </c>
      <c r="C1313" s="33">
        <v>2015</v>
      </c>
      <c r="D1313" s="34">
        <v>1358.35</v>
      </c>
      <c r="E1313" s="34">
        <v>1361.8</v>
      </c>
      <c r="F1313" s="34">
        <v>1368.07</v>
      </c>
      <c r="G1313" s="34">
        <v>1358.35</v>
      </c>
      <c r="I1313" s="35">
        <v>-2.5000000000000001E-3</v>
      </c>
      <c r="J1313" s="35"/>
    </row>
    <row r="1314" spans="1:10">
      <c r="A1314" s="33">
        <v>14</v>
      </c>
      <c r="B1314" s="33">
        <v>5</v>
      </c>
      <c r="C1314" s="33">
        <v>2015</v>
      </c>
      <c r="D1314" s="34">
        <v>1360.76</v>
      </c>
      <c r="E1314" s="34">
        <v>1358.35</v>
      </c>
      <c r="F1314" s="34">
        <v>1369.61</v>
      </c>
      <c r="G1314" s="34">
        <v>1358.34</v>
      </c>
      <c r="I1314" s="35">
        <v>1.8E-3</v>
      </c>
      <c r="J1314" s="35"/>
    </row>
    <row r="1315" spans="1:10">
      <c r="A1315" s="33">
        <v>15</v>
      </c>
      <c r="B1315" s="33">
        <v>5</v>
      </c>
      <c r="C1315" s="33">
        <v>2015</v>
      </c>
      <c r="D1315" s="34">
        <v>1357</v>
      </c>
      <c r="E1315" s="34">
        <v>1360.76</v>
      </c>
      <c r="F1315" s="34">
        <v>1362.29</v>
      </c>
      <c r="G1315" s="34">
        <v>1356.9</v>
      </c>
      <c r="I1315" s="35">
        <v>-2.8E-3</v>
      </c>
      <c r="J1315" s="35"/>
    </row>
    <row r="1316" spans="1:10">
      <c r="A1316" s="33">
        <v>19</v>
      </c>
      <c r="B1316" s="33">
        <v>5</v>
      </c>
      <c r="C1316" s="33">
        <v>2015</v>
      </c>
      <c r="D1316" s="34">
        <v>1368.58</v>
      </c>
      <c r="E1316" s="34">
        <v>1357</v>
      </c>
      <c r="F1316" s="34">
        <v>1368.58</v>
      </c>
      <c r="G1316" s="34">
        <v>1352.14</v>
      </c>
      <c r="I1316" s="35">
        <v>8.5000000000000006E-3</v>
      </c>
      <c r="J1316" s="35"/>
    </row>
    <row r="1317" spans="1:10">
      <c r="A1317" s="33">
        <v>20</v>
      </c>
      <c r="B1317" s="33">
        <v>5</v>
      </c>
      <c r="C1317" s="33">
        <v>2015</v>
      </c>
      <c r="D1317" s="34">
        <v>1363.42</v>
      </c>
      <c r="E1317" s="34">
        <v>1368.58</v>
      </c>
      <c r="F1317" s="34">
        <v>1382.28</v>
      </c>
      <c r="G1317" s="34">
        <v>1363.42</v>
      </c>
      <c r="I1317" s="35">
        <v>-3.8E-3</v>
      </c>
      <c r="J1317" s="35"/>
    </row>
    <row r="1318" spans="1:10">
      <c r="A1318" s="33">
        <v>21</v>
      </c>
      <c r="B1318" s="33">
        <v>5</v>
      </c>
      <c r="C1318" s="33">
        <v>2015</v>
      </c>
      <c r="D1318" s="34">
        <v>1356.61</v>
      </c>
      <c r="E1318" s="34">
        <v>1363.42</v>
      </c>
      <c r="F1318" s="34">
        <v>1367.08</v>
      </c>
      <c r="G1318" s="34">
        <v>1356.61</v>
      </c>
      <c r="I1318" s="35">
        <v>-5.0000000000000001E-3</v>
      </c>
      <c r="J1318" s="35"/>
    </row>
    <row r="1319" spans="1:10">
      <c r="A1319" s="33">
        <v>22</v>
      </c>
      <c r="B1319" s="33">
        <v>5</v>
      </c>
      <c r="C1319" s="33">
        <v>2015</v>
      </c>
      <c r="D1319" s="34">
        <v>1353.62</v>
      </c>
      <c r="E1319" s="34">
        <v>1356.61</v>
      </c>
      <c r="F1319" s="34">
        <v>1359.7</v>
      </c>
      <c r="G1319" s="34">
        <v>1353.02</v>
      </c>
      <c r="I1319" s="35">
        <v>-2.2000000000000001E-3</v>
      </c>
      <c r="J1319" s="35"/>
    </row>
    <row r="1320" spans="1:10">
      <c r="A1320" s="33">
        <v>25</v>
      </c>
      <c r="B1320" s="33">
        <v>5</v>
      </c>
      <c r="C1320" s="33">
        <v>2015</v>
      </c>
      <c r="D1320" s="34">
        <v>1347.77</v>
      </c>
      <c r="E1320" s="34">
        <v>1353.62</v>
      </c>
      <c r="F1320" s="34">
        <v>1353.62</v>
      </c>
      <c r="G1320" s="34">
        <v>1344.35</v>
      </c>
      <c r="I1320" s="35">
        <v>-4.3E-3</v>
      </c>
      <c r="J1320" s="35"/>
    </row>
    <row r="1321" spans="1:10">
      <c r="A1321" s="33">
        <v>26</v>
      </c>
      <c r="B1321" s="33">
        <v>5</v>
      </c>
      <c r="C1321" s="33">
        <v>2015</v>
      </c>
      <c r="D1321" s="34">
        <v>1336.89</v>
      </c>
      <c r="E1321" s="34">
        <v>1347.77</v>
      </c>
      <c r="F1321" s="34">
        <v>1354.03</v>
      </c>
      <c r="G1321" s="34">
        <v>1336.89</v>
      </c>
      <c r="I1321" s="35">
        <v>-8.0999999999999996E-3</v>
      </c>
      <c r="J1321" s="35"/>
    </row>
    <row r="1322" spans="1:10">
      <c r="A1322" s="33">
        <v>27</v>
      </c>
      <c r="B1322" s="33">
        <v>5</v>
      </c>
      <c r="C1322" s="33">
        <v>2015</v>
      </c>
      <c r="D1322" s="34">
        <v>1310.79</v>
      </c>
      <c r="E1322" s="34">
        <v>1336.89</v>
      </c>
      <c r="F1322" s="34">
        <v>1338.07</v>
      </c>
      <c r="G1322" s="34">
        <v>1306.6600000000001</v>
      </c>
      <c r="I1322" s="35">
        <v>-1.95E-2</v>
      </c>
      <c r="J1322" s="35"/>
    </row>
    <row r="1323" spans="1:10">
      <c r="A1323" s="33">
        <v>28</v>
      </c>
      <c r="B1323" s="33">
        <v>5</v>
      </c>
      <c r="C1323" s="33">
        <v>2015</v>
      </c>
      <c r="D1323" s="34">
        <v>1307.17</v>
      </c>
      <c r="E1323" s="34">
        <v>1310.79</v>
      </c>
      <c r="F1323" s="34">
        <v>1311.49</v>
      </c>
      <c r="G1323" s="34">
        <v>1303.45</v>
      </c>
      <c r="I1323" s="35">
        <v>-2.8E-3</v>
      </c>
      <c r="J1323" s="35"/>
    </row>
    <row r="1324" spans="1:10">
      <c r="A1324" s="33">
        <v>29</v>
      </c>
      <c r="B1324" s="33">
        <v>5</v>
      </c>
      <c r="C1324" s="33">
        <v>2015</v>
      </c>
      <c r="D1324" s="34">
        <v>1306.6199999999999</v>
      </c>
      <c r="E1324" s="34">
        <v>1307.17</v>
      </c>
      <c r="F1324" s="34">
        <v>1319.52</v>
      </c>
      <c r="G1324" s="34">
        <v>1302.44</v>
      </c>
      <c r="I1324" s="35">
        <v>-4.0000000000000002E-4</v>
      </c>
      <c r="J1324" s="35"/>
    </row>
    <row r="1325" spans="1:10">
      <c r="A1325" s="33">
        <v>1</v>
      </c>
      <c r="B1325" s="33">
        <v>6</v>
      </c>
      <c r="C1325" s="33">
        <v>2015</v>
      </c>
      <c r="D1325" s="34">
        <v>1301.17</v>
      </c>
      <c r="E1325" s="34">
        <v>1306.6199999999999</v>
      </c>
      <c r="F1325" s="34">
        <v>1312.26</v>
      </c>
      <c r="G1325" s="34">
        <v>1301.17</v>
      </c>
      <c r="I1325" s="35">
        <v>-4.1999999999999997E-3</v>
      </c>
      <c r="J1325" s="35"/>
    </row>
    <row r="1326" spans="1:10">
      <c r="A1326" s="33">
        <v>2</v>
      </c>
      <c r="B1326" s="33">
        <v>6</v>
      </c>
      <c r="C1326" s="33">
        <v>2015</v>
      </c>
      <c r="D1326" s="34">
        <v>1309.26</v>
      </c>
      <c r="E1326" s="34">
        <v>1301.17</v>
      </c>
      <c r="F1326" s="34">
        <v>1314.71</v>
      </c>
      <c r="G1326" s="34">
        <v>1300.33</v>
      </c>
      <c r="I1326" s="35">
        <v>6.1999999999999998E-3</v>
      </c>
      <c r="J1326" s="35"/>
    </row>
    <row r="1327" spans="1:10">
      <c r="A1327" s="33">
        <v>3</v>
      </c>
      <c r="B1327" s="33">
        <v>6</v>
      </c>
      <c r="C1327" s="33">
        <v>2015</v>
      </c>
      <c r="D1327" s="34">
        <v>1311.78</v>
      </c>
      <c r="E1327" s="34">
        <v>1309.26</v>
      </c>
      <c r="F1327" s="34">
        <v>1314.07</v>
      </c>
      <c r="G1327" s="34">
        <v>1309.26</v>
      </c>
      <c r="I1327" s="35">
        <v>1.9E-3</v>
      </c>
      <c r="J1327" s="35"/>
    </row>
    <row r="1328" spans="1:10">
      <c r="A1328" s="33">
        <v>4</v>
      </c>
      <c r="B1328" s="33">
        <v>6</v>
      </c>
      <c r="C1328" s="33">
        <v>2015</v>
      </c>
      <c r="D1328" s="34">
        <v>1309.0899999999999</v>
      </c>
      <c r="E1328" s="34">
        <v>1311.78</v>
      </c>
      <c r="F1328" s="34">
        <v>1313.55</v>
      </c>
      <c r="G1328" s="34">
        <v>1303.8399999999999</v>
      </c>
      <c r="I1328" s="35">
        <v>-2.0999999999999999E-3</v>
      </c>
      <c r="J1328" s="35"/>
    </row>
    <row r="1329" spans="1:10">
      <c r="A1329" s="33">
        <v>5</v>
      </c>
      <c r="B1329" s="33">
        <v>6</v>
      </c>
      <c r="C1329" s="33">
        <v>2015</v>
      </c>
      <c r="D1329" s="34">
        <v>1320.31</v>
      </c>
      <c r="E1329" s="34">
        <v>1309.0899999999999</v>
      </c>
      <c r="F1329" s="34">
        <v>1320.44</v>
      </c>
      <c r="G1329" s="34">
        <v>1309.0899999999999</v>
      </c>
      <c r="I1329" s="35">
        <v>8.6E-3</v>
      </c>
      <c r="J1329" s="35"/>
    </row>
    <row r="1330" spans="1:10">
      <c r="A1330" s="33">
        <v>9</v>
      </c>
      <c r="B1330" s="33">
        <v>6</v>
      </c>
      <c r="C1330" s="33">
        <v>2015</v>
      </c>
      <c r="D1330" s="34">
        <v>1319.23</v>
      </c>
      <c r="E1330" s="34">
        <v>1320.31</v>
      </c>
      <c r="F1330" s="34">
        <v>1322.99</v>
      </c>
      <c r="G1330" s="34">
        <v>1317.06</v>
      </c>
      <c r="I1330" s="35">
        <v>-8.0000000000000004E-4</v>
      </c>
      <c r="J1330" s="35"/>
    </row>
    <row r="1331" spans="1:10">
      <c r="A1331" s="33">
        <v>10</v>
      </c>
      <c r="B1331" s="33">
        <v>6</v>
      </c>
      <c r="C1331" s="33">
        <v>2015</v>
      </c>
      <c r="D1331" s="34">
        <v>1323.54</v>
      </c>
      <c r="E1331" s="34">
        <v>1319.23</v>
      </c>
      <c r="F1331" s="34">
        <v>1328.7</v>
      </c>
      <c r="G1331" s="34">
        <v>1319.23</v>
      </c>
      <c r="I1331" s="35">
        <v>3.3E-3</v>
      </c>
      <c r="J1331" s="35"/>
    </row>
    <row r="1332" spans="1:10">
      <c r="A1332" s="33">
        <v>11</v>
      </c>
      <c r="B1332" s="33">
        <v>6</v>
      </c>
      <c r="C1332" s="33">
        <v>2015</v>
      </c>
      <c r="D1332" s="34">
        <v>1333.75</v>
      </c>
      <c r="E1332" s="34">
        <v>1323.54</v>
      </c>
      <c r="F1332" s="34">
        <v>1333.81</v>
      </c>
      <c r="G1332" s="34">
        <v>1321.83</v>
      </c>
      <c r="I1332" s="35">
        <v>7.7000000000000002E-3</v>
      </c>
      <c r="J1332" s="35"/>
    </row>
    <row r="1333" spans="1:10">
      <c r="A1333" s="33">
        <v>12</v>
      </c>
      <c r="B1333" s="33">
        <v>6</v>
      </c>
      <c r="C1333" s="33">
        <v>2015</v>
      </c>
      <c r="D1333" s="34">
        <v>1330.18</v>
      </c>
      <c r="E1333" s="34">
        <v>1333.75</v>
      </c>
      <c r="F1333" s="34">
        <v>1334.96</v>
      </c>
      <c r="G1333" s="34">
        <v>1330.05</v>
      </c>
      <c r="I1333" s="35">
        <v>-2.7000000000000001E-3</v>
      </c>
      <c r="J1333" s="35"/>
    </row>
    <row r="1334" spans="1:10">
      <c r="A1334" s="33">
        <v>16</v>
      </c>
      <c r="B1334" s="33">
        <v>6</v>
      </c>
      <c r="C1334" s="33">
        <v>2015</v>
      </c>
      <c r="D1334" s="34">
        <v>1321.1</v>
      </c>
      <c r="E1334" s="34">
        <v>1330.18</v>
      </c>
      <c r="F1334" s="34">
        <v>1330.18</v>
      </c>
      <c r="G1334" s="34">
        <v>1318.58</v>
      </c>
      <c r="I1334" s="35">
        <v>-6.7999999999999996E-3</v>
      </c>
      <c r="J1334" s="35"/>
    </row>
    <row r="1335" spans="1:10">
      <c r="A1335" s="33">
        <v>17</v>
      </c>
      <c r="B1335" s="33">
        <v>6</v>
      </c>
      <c r="C1335" s="33">
        <v>2015</v>
      </c>
      <c r="D1335" s="34">
        <v>1320.69</v>
      </c>
      <c r="E1335" s="34">
        <v>1321.1</v>
      </c>
      <c r="F1335" s="34">
        <v>1326.09</v>
      </c>
      <c r="G1335" s="34">
        <v>1313.86</v>
      </c>
      <c r="I1335" s="35">
        <v>-2.9999999999999997E-4</v>
      </c>
      <c r="J1335" s="35"/>
    </row>
    <row r="1336" spans="1:10">
      <c r="A1336" s="33">
        <v>18</v>
      </c>
      <c r="B1336" s="33">
        <v>6</v>
      </c>
      <c r="C1336" s="33">
        <v>2015</v>
      </c>
      <c r="D1336" s="34">
        <v>1325.8</v>
      </c>
      <c r="E1336" s="34">
        <v>1320.69</v>
      </c>
      <c r="F1336" s="34">
        <v>1329.37</v>
      </c>
      <c r="G1336" s="34">
        <v>1320.48</v>
      </c>
      <c r="I1336" s="35">
        <v>3.8999999999999998E-3</v>
      </c>
      <c r="J1336" s="35"/>
    </row>
    <row r="1337" spans="1:10">
      <c r="A1337" s="33">
        <v>19</v>
      </c>
      <c r="B1337" s="33">
        <v>6</v>
      </c>
      <c r="C1337" s="33">
        <v>2015</v>
      </c>
      <c r="D1337" s="34">
        <v>1307.51</v>
      </c>
      <c r="E1337" s="34">
        <v>1325.8</v>
      </c>
      <c r="F1337" s="34">
        <v>1325.8</v>
      </c>
      <c r="G1337" s="34">
        <v>1307.51</v>
      </c>
      <c r="I1337" s="35">
        <v>-1.38E-2</v>
      </c>
      <c r="J1337" s="35"/>
    </row>
    <row r="1338" spans="1:10">
      <c r="A1338" s="33">
        <v>22</v>
      </c>
      <c r="B1338" s="33">
        <v>6</v>
      </c>
      <c r="C1338" s="33">
        <v>2015</v>
      </c>
      <c r="D1338" s="34">
        <v>1313.33</v>
      </c>
      <c r="E1338" s="34">
        <v>1307.51</v>
      </c>
      <c r="F1338" s="34">
        <v>1320.65</v>
      </c>
      <c r="G1338" s="34">
        <v>1306.1300000000001</v>
      </c>
      <c r="I1338" s="35">
        <v>4.4999999999999997E-3</v>
      </c>
      <c r="J1338" s="35"/>
    </row>
    <row r="1339" spans="1:10">
      <c r="A1339" s="33">
        <v>23</v>
      </c>
      <c r="B1339" s="33">
        <v>6</v>
      </c>
      <c r="C1339" s="33">
        <v>2015</v>
      </c>
      <c r="D1339" s="34">
        <v>1332.08</v>
      </c>
      <c r="E1339" s="34">
        <v>1313.33</v>
      </c>
      <c r="F1339" s="34">
        <v>1334.12</v>
      </c>
      <c r="G1339" s="34">
        <v>1312.54</v>
      </c>
      <c r="I1339" s="35">
        <v>1.43E-2</v>
      </c>
      <c r="J1339" s="35"/>
    </row>
    <row r="1340" spans="1:10">
      <c r="A1340" s="33">
        <v>24</v>
      </c>
      <c r="B1340" s="33">
        <v>6</v>
      </c>
      <c r="C1340" s="33">
        <v>2015</v>
      </c>
      <c r="D1340" s="34">
        <v>1329.42</v>
      </c>
      <c r="E1340" s="34">
        <v>1332.08</v>
      </c>
      <c r="F1340" s="34">
        <v>1338.48</v>
      </c>
      <c r="G1340" s="34">
        <v>1325.9</v>
      </c>
      <c r="I1340" s="35">
        <v>-2E-3</v>
      </c>
      <c r="J1340" s="35"/>
    </row>
    <row r="1341" spans="1:10">
      <c r="A1341" s="33">
        <v>25</v>
      </c>
      <c r="B1341" s="33">
        <v>6</v>
      </c>
      <c r="C1341" s="33">
        <v>2015</v>
      </c>
      <c r="D1341" s="34">
        <v>1313.83</v>
      </c>
      <c r="E1341" s="34">
        <v>1329.42</v>
      </c>
      <c r="F1341" s="34">
        <v>1329.45</v>
      </c>
      <c r="G1341" s="34">
        <v>1313.83</v>
      </c>
      <c r="I1341" s="35">
        <v>-1.17E-2</v>
      </c>
      <c r="J1341" s="35"/>
    </row>
    <row r="1342" spans="1:10">
      <c r="A1342" s="33">
        <v>26</v>
      </c>
      <c r="B1342" s="33">
        <v>6</v>
      </c>
      <c r="C1342" s="33">
        <v>2015</v>
      </c>
      <c r="D1342" s="34">
        <v>1321.82</v>
      </c>
      <c r="E1342" s="34">
        <v>1313.83</v>
      </c>
      <c r="F1342" s="34">
        <v>1321.82</v>
      </c>
      <c r="G1342" s="34">
        <v>1312.69</v>
      </c>
      <c r="I1342" s="35">
        <v>6.1000000000000004E-3</v>
      </c>
      <c r="J1342" s="35"/>
    </row>
    <row r="1343" spans="1:10">
      <c r="A1343" s="33">
        <v>30</v>
      </c>
      <c r="B1343" s="33">
        <v>6</v>
      </c>
      <c r="C1343" s="33">
        <v>2015</v>
      </c>
      <c r="D1343" s="34">
        <v>1331.35</v>
      </c>
      <c r="E1343" s="34">
        <v>1321.82</v>
      </c>
      <c r="F1343" s="34">
        <v>1331.35</v>
      </c>
      <c r="G1343" s="34">
        <v>1318.97</v>
      </c>
      <c r="I1343" s="35">
        <v>7.1999999999999998E-3</v>
      </c>
      <c r="J1343" s="35"/>
    </row>
    <row r="1344" spans="1:10">
      <c r="A1344" s="33">
        <v>1</v>
      </c>
      <c r="B1344" s="33">
        <v>7</v>
      </c>
      <c r="C1344" s="33">
        <v>2015</v>
      </c>
      <c r="D1344" s="34">
        <v>1313.53</v>
      </c>
      <c r="E1344" s="34">
        <v>1331.35</v>
      </c>
      <c r="F1344" s="34">
        <v>1337.91</v>
      </c>
      <c r="G1344" s="34">
        <v>1313.53</v>
      </c>
      <c r="I1344" s="35">
        <v>-1.34E-2</v>
      </c>
      <c r="J1344" s="35"/>
    </row>
    <row r="1345" spans="1:10">
      <c r="A1345" s="33">
        <v>2</v>
      </c>
      <c r="B1345" s="33">
        <v>7</v>
      </c>
      <c r="C1345" s="33">
        <v>2015</v>
      </c>
      <c r="D1345" s="34">
        <v>1320.06</v>
      </c>
      <c r="E1345" s="34">
        <v>1313.53</v>
      </c>
      <c r="F1345" s="34">
        <v>1320.51</v>
      </c>
      <c r="G1345" s="34">
        <v>1313.53</v>
      </c>
      <c r="I1345" s="35">
        <v>5.0000000000000001E-3</v>
      </c>
      <c r="J1345" s="35"/>
    </row>
    <row r="1346" spans="1:10">
      <c r="A1346" s="33">
        <v>3</v>
      </c>
      <c r="B1346" s="33">
        <v>7</v>
      </c>
      <c r="C1346" s="33">
        <v>2015</v>
      </c>
      <c r="D1346" s="34">
        <v>1312.67</v>
      </c>
      <c r="E1346" s="34">
        <v>1320.06</v>
      </c>
      <c r="F1346" s="34">
        <v>1321.47</v>
      </c>
      <c r="G1346" s="34">
        <v>1312.67</v>
      </c>
      <c r="I1346" s="35">
        <v>-5.5999999999999999E-3</v>
      </c>
      <c r="J1346" s="35"/>
    </row>
    <row r="1347" spans="1:10">
      <c r="A1347" s="33">
        <v>6</v>
      </c>
      <c r="B1347" s="33">
        <v>7</v>
      </c>
      <c r="C1347" s="33">
        <v>2015</v>
      </c>
      <c r="D1347" s="34">
        <v>1309.68</v>
      </c>
      <c r="E1347" s="34">
        <v>1312.67</v>
      </c>
      <c r="F1347" s="34">
        <v>1312.67</v>
      </c>
      <c r="G1347" s="34">
        <v>1301.58</v>
      </c>
      <c r="I1347" s="35">
        <v>-2.3E-3</v>
      </c>
      <c r="J1347" s="35"/>
    </row>
    <row r="1348" spans="1:10">
      <c r="A1348" s="33">
        <v>7</v>
      </c>
      <c r="B1348" s="33">
        <v>7</v>
      </c>
      <c r="C1348" s="33">
        <v>2015</v>
      </c>
      <c r="D1348" s="34">
        <v>1305.92</v>
      </c>
      <c r="E1348" s="34">
        <v>1309.68</v>
      </c>
      <c r="F1348" s="34">
        <v>1309.68</v>
      </c>
      <c r="G1348" s="34">
        <v>1288.8499999999999</v>
      </c>
      <c r="I1348" s="35">
        <v>-2.8999999999999998E-3</v>
      </c>
      <c r="J1348" s="35"/>
    </row>
    <row r="1349" spans="1:10">
      <c r="A1349" s="33">
        <v>8</v>
      </c>
      <c r="B1349" s="33">
        <v>7</v>
      </c>
      <c r="C1349" s="33">
        <v>2015</v>
      </c>
      <c r="D1349" s="34">
        <v>1295.54</v>
      </c>
      <c r="E1349" s="34">
        <v>1305.92</v>
      </c>
      <c r="F1349" s="34">
        <v>1306.02</v>
      </c>
      <c r="G1349" s="34">
        <v>1289.8699999999999</v>
      </c>
      <c r="I1349" s="35">
        <v>-7.9000000000000008E-3</v>
      </c>
      <c r="J1349" s="35"/>
    </row>
    <row r="1350" spans="1:10">
      <c r="A1350" s="33">
        <v>9</v>
      </c>
      <c r="B1350" s="33">
        <v>7</v>
      </c>
      <c r="C1350" s="33">
        <v>2015</v>
      </c>
      <c r="D1350" s="34">
        <v>1300.57</v>
      </c>
      <c r="E1350" s="34">
        <v>1295.54</v>
      </c>
      <c r="F1350" s="34">
        <v>1302.6400000000001</v>
      </c>
      <c r="G1350" s="34">
        <v>1295.54</v>
      </c>
      <c r="I1350" s="35">
        <v>3.8999999999999998E-3</v>
      </c>
      <c r="J1350" s="35"/>
    </row>
    <row r="1351" spans="1:10">
      <c r="A1351" s="33">
        <v>10</v>
      </c>
      <c r="B1351" s="33">
        <v>7</v>
      </c>
      <c r="C1351" s="33">
        <v>2015</v>
      </c>
      <c r="D1351" s="34">
        <v>1310.5899999999999</v>
      </c>
      <c r="E1351" s="34">
        <v>1300.57</v>
      </c>
      <c r="F1351" s="34">
        <v>1312.38</v>
      </c>
      <c r="G1351" s="34">
        <v>1300.57</v>
      </c>
      <c r="I1351" s="35">
        <v>7.7000000000000002E-3</v>
      </c>
      <c r="J1351" s="35"/>
    </row>
    <row r="1352" spans="1:10">
      <c r="A1352" s="33">
        <v>13</v>
      </c>
      <c r="B1352" s="33">
        <v>7</v>
      </c>
      <c r="C1352" s="33">
        <v>2015</v>
      </c>
      <c r="D1352" s="34">
        <v>1314.02</v>
      </c>
      <c r="E1352" s="34">
        <v>1310.5899999999999</v>
      </c>
      <c r="F1352" s="34">
        <v>1316.21</v>
      </c>
      <c r="G1352" s="34">
        <v>1309.42</v>
      </c>
      <c r="I1352" s="35">
        <v>2.5999999999999999E-3</v>
      </c>
      <c r="J1352" s="35"/>
    </row>
    <row r="1353" spans="1:10">
      <c r="A1353" s="33">
        <v>14</v>
      </c>
      <c r="B1353" s="33">
        <v>7</v>
      </c>
      <c r="C1353" s="33">
        <v>2015</v>
      </c>
      <c r="D1353" s="34">
        <v>1325.39</v>
      </c>
      <c r="E1353" s="34">
        <v>1314.02</v>
      </c>
      <c r="F1353" s="34">
        <v>1328.31</v>
      </c>
      <c r="G1353" s="34">
        <v>1313.74</v>
      </c>
      <c r="I1353" s="35">
        <v>8.6999999999999994E-3</v>
      </c>
      <c r="J1353" s="35"/>
    </row>
    <row r="1354" spans="1:10">
      <c r="A1354" s="33">
        <v>15</v>
      </c>
      <c r="B1354" s="33">
        <v>7</v>
      </c>
      <c r="C1354" s="33">
        <v>2015</v>
      </c>
      <c r="D1354" s="34">
        <v>1324.37</v>
      </c>
      <c r="E1354" s="34">
        <v>1325.39</v>
      </c>
      <c r="F1354" s="34">
        <v>1326.67</v>
      </c>
      <c r="G1354" s="34">
        <v>1319.09</v>
      </c>
      <c r="I1354" s="35">
        <v>-8.0000000000000004E-4</v>
      </c>
      <c r="J1354" s="35"/>
    </row>
    <row r="1355" spans="1:10">
      <c r="A1355" s="33">
        <v>16</v>
      </c>
      <c r="B1355" s="33">
        <v>7</v>
      </c>
      <c r="C1355" s="33">
        <v>2015</v>
      </c>
      <c r="D1355" s="34">
        <v>1326.44</v>
      </c>
      <c r="E1355" s="34">
        <v>1324.37</v>
      </c>
      <c r="F1355" s="34">
        <v>1329.68</v>
      </c>
      <c r="G1355" s="34">
        <v>1322.29</v>
      </c>
      <c r="I1355" s="35">
        <v>1.6000000000000001E-3</v>
      </c>
      <c r="J1355" s="35"/>
    </row>
    <row r="1356" spans="1:10">
      <c r="A1356" s="33">
        <v>17</v>
      </c>
      <c r="B1356" s="33">
        <v>7</v>
      </c>
      <c r="C1356" s="33">
        <v>2015</v>
      </c>
      <c r="D1356" s="34">
        <v>1309.45</v>
      </c>
      <c r="E1356" s="34">
        <v>1326.44</v>
      </c>
      <c r="F1356" s="34">
        <v>1326.84</v>
      </c>
      <c r="G1356" s="34">
        <v>1309.45</v>
      </c>
      <c r="I1356" s="35">
        <v>-1.2800000000000001E-2</v>
      </c>
      <c r="J1356" s="35"/>
    </row>
    <row r="1357" spans="1:10">
      <c r="A1357" s="33">
        <v>21</v>
      </c>
      <c r="B1357" s="33">
        <v>7</v>
      </c>
      <c r="C1357" s="33">
        <v>2015</v>
      </c>
      <c r="D1357" s="34">
        <v>1300.58</v>
      </c>
      <c r="E1357" s="34">
        <v>1309.45</v>
      </c>
      <c r="F1357" s="34">
        <v>1310.95</v>
      </c>
      <c r="G1357" s="34">
        <v>1289.3599999999999</v>
      </c>
      <c r="I1357" s="35">
        <v>-6.7999999999999996E-3</v>
      </c>
      <c r="J1357" s="35"/>
    </row>
    <row r="1358" spans="1:10">
      <c r="A1358" s="33">
        <v>22</v>
      </c>
      <c r="B1358" s="33">
        <v>7</v>
      </c>
      <c r="C1358" s="33">
        <v>2015</v>
      </c>
      <c r="D1358" s="34">
        <v>1306.33</v>
      </c>
      <c r="E1358" s="34">
        <v>1300.58</v>
      </c>
      <c r="F1358" s="34">
        <v>1306.33</v>
      </c>
      <c r="G1358" s="34">
        <v>1295.57</v>
      </c>
      <c r="I1358" s="35">
        <v>4.4000000000000003E-3</v>
      </c>
      <c r="J1358" s="35"/>
    </row>
    <row r="1359" spans="1:10">
      <c r="A1359" s="33">
        <v>23</v>
      </c>
      <c r="B1359" s="33">
        <v>7</v>
      </c>
      <c r="C1359" s="33">
        <v>2015</v>
      </c>
      <c r="D1359" s="34">
        <v>1307.4000000000001</v>
      </c>
      <c r="E1359" s="34">
        <v>1306.33</v>
      </c>
      <c r="F1359" s="34">
        <v>1310.95</v>
      </c>
      <c r="G1359" s="34">
        <v>1305.3800000000001</v>
      </c>
      <c r="I1359" s="35">
        <v>8.0000000000000004E-4</v>
      </c>
      <c r="J1359" s="35"/>
    </row>
    <row r="1360" spans="1:10">
      <c r="A1360" s="33">
        <v>24</v>
      </c>
      <c r="B1360" s="33">
        <v>7</v>
      </c>
      <c r="C1360" s="33">
        <v>2015</v>
      </c>
      <c r="D1360" s="34">
        <v>1303.25</v>
      </c>
      <c r="E1360" s="34">
        <v>1307.4000000000001</v>
      </c>
      <c r="F1360" s="34">
        <v>1308.1600000000001</v>
      </c>
      <c r="G1360" s="34">
        <v>1297.04</v>
      </c>
      <c r="I1360" s="35">
        <v>-3.2000000000000002E-3</v>
      </c>
      <c r="J1360" s="35"/>
    </row>
    <row r="1361" spans="1:10">
      <c r="A1361" s="33">
        <v>27</v>
      </c>
      <c r="B1361" s="33">
        <v>7</v>
      </c>
      <c r="C1361" s="33">
        <v>2015</v>
      </c>
      <c r="D1361" s="34">
        <v>1293.07</v>
      </c>
      <c r="E1361" s="34">
        <v>1303.25</v>
      </c>
      <c r="F1361" s="34">
        <v>1303.3599999999999</v>
      </c>
      <c r="G1361" s="34">
        <v>1293.07</v>
      </c>
      <c r="I1361" s="35">
        <v>-7.7999999999999996E-3</v>
      </c>
      <c r="J1361" s="35"/>
    </row>
    <row r="1362" spans="1:10">
      <c r="A1362" s="33">
        <v>28</v>
      </c>
      <c r="B1362" s="33">
        <v>7</v>
      </c>
      <c r="C1362" s="33">
        <v>2015</v>
      </c>
      <c r="D1362" s="34">
        <v>1297.6199999999999</v>
      </c>
      <c r="E1362" s="34">
        <v>1293.07</v>
      </c>
      <c r="F1362" s="34">
        <v>1300.74</v>
      </c>
      <c r="G1362" s="34">
        <v>1291.8699999999999</v>
      </c>
      <c r="I1362" s="35">
        <v>3.5000000000000001E-3</v>
      </c>
      <c r="J1362" s="35"/>
    </row>
    <row r="1363" spans="1:10">
      <c r="A1363" s="33">
        <v>29</v>
      </c>
      <c r="B1363" s="33">
        <v>7</v>
      </c>
      <c r="C1363" s="33">
        <v>2015</v>
      </c>
      <c r="D1363" s="34">
        <v>1325.32</v>
      </c>
      <c r="E1363" s="34">
        <v>1297.6199999999999</v>
      </c>
      <c r="F1363" s="34">
        <v>1325.32</v>
      </c>
      <c r="G1363" s="34">
        <v>1297.6199999999999</v>
      </c>
      <c r="I1363" s="35">
        <v>2.1299999999999999E-2</v>
      </c>
      <c r="J1363" s="35"/>
    </row>
    <row r="1364" spans="1:10">
      <c r="A1364" s="33">
        <v>30</v>
      </c>
      <c r="B1364" s="33">
        <v>7</v>
      </c>
      <c r="C1364" s="33">
        <v>2015</v>
      </c>
      <c r="D1364" s="34">
        <v>1321.96</v>
      </c>
      <c r="E1364" s="34">
        <v>1325.32</v>
      </c>
      <c r="F1364" s="34">
        <v>1326.62</v>
      </c>
      <c r="G1364" s="34">
        <v>1311.65</v>
      </c>
      <c r="I1364" s="35">
        <v>-2.5000000000000001E-3</v>
      </c>
      <c r="J1364" s="35"/>
    </row>
    <row r="1365" spans="1:10">
      <c r="A1365" s="33">
        <v>31</v>
      </c>
      <c r="B1365" s="33">
        <v>7</v>
      </c>
      <c r="C1365" s="33">
        <v>2015</v>
      </c>
      <c r="D1365" s="34">
        <v>1317.24</v>
      </c>
      <c r="E1365" s="34">
        <v>1321.96</v>
      </c>
      <c r="F1365" s="34">
        <v>1322.75</v>
      </c>
      <c r="G1365" s="34">
        <v>1314.87</v>
      </c>
      <c r="I1365" s="35">
        <v>-3.5999999999999999E-3</v>
      </c>
      <c r="J1365" s="35"/>
    </row>
    <row r="1366" spans="1:10">
      <c r="A1366" s="33">
        <v>3</v>
      </c>
      <c r="B1366" s="33">
        <v>8</v>
      </c>
      <c r="C1366" s="33">
        <v>2015</v>
      </c>
      <c r="D1366" s="34">
        <v>1298.76</v>
      </c>
      <c r="E1366" s="34">
        <v>1317.24</v>
      </c>
      <c r="F1366" s="34">
        <v>1317.24</v>
      </c>
      <c r="G1366" s="34">
        <v>1291.3399999999999</v>
      </c>
      <c r="I1366" s="35">
        <v>-1.4E-2</v>
      </c>
      <c r="J1366" s="35"/>
    </row>
    <row r="1367" spans="1:10">
      <c r="A1367" s="33">
        <v>4</v>
      </c>
      <c r="B1367" s="33">
        <v>8</v>
      </c>
      <c r="C1367" s="33">
        <v>2015</v>
      </c>
      <c r="D1367" s="34">
        <v>1297.6400000000001</v>
      </c>
      <c r="E1367" s="34">
        <v>1298.76</v>
      </c>
      <c r="F1367" s="34">
        <v>1301.82</v>
      </c>
      <c r="G1367" s="34">
        <v>1291.92</v>
      </c>
      <c r="I1367" s="35">
        <v>-8.9999999999999998E-4</v>
      </c>
      <c r="J1367" s="35"/>
    </row>
    <row r="1368" spans="1:10">
      <c r="A1368" s="33">
        <v>5</v>
      </c>
      <c r="B1368" s="33">
        <v>8</v>
      </c>
      <c r="C1368" s="33">
        <v>2015</v>
      </c>
      <c r="D1368" s="34">
        <v>1288.67</v>
      </c>
      <c r="E1368" s="34">
        <v>1297.6400000000001</v>
      </c>
      <c r="F1368" s="34">
        <v>1300.26</v>
      </c>
      <c r="G1368" s="34">
        <v>1282.83</v>
      </c>
      <c r="I1368" s="35">
        <v>-6.8999999999999999E-3</v>
      </c>
      <c r="J1368" s="35"/>
    </row>
    <row r="1369" spans="1:10">
      <c r="A1369" s="33">
        <v>6</v>
      </c>
      <c r="B1369" s="33">
        <v>8</v>
      </c>
      <c r="C1369" s="33">
        <v>2015</v>
      </c>
      <c r="D1369" s="34">
        <v>1290.79</v>
      </c>
      <c r="E1369" s="34">
        <v>1288.67</v>
      </c>
      <c r="F1369" s="34">
        <v>1293.79</v>
      </c>
      <c r="G1369" s="34">
        <v>1284.98</v>
      </c>
      <c r="I1369" s="35">
        <v>1.6000000000000001E-3</v>
      </c>
      <c r="J1369" s="35"/>
    </row>
    <row r="1370" spans="1:10">
      <c r="A1370" s="33">
        <v>10</v>
      </c>
      <c r="B1370" s="33">
        <v>8</v>
      </c>
      <c r="C1370" s="33">
        <v>2015</v>
      </c>
      <c r="D1370" s="34">
        <v>1285.3499999999999</v>
      </c>
      <c r="E1370" s="34">
        <v>1290.79</v>
      </c>
      <c r="F1370" s="34">
        <v>1293.44</v>
      </c>
      <c r="G1370" s="34">
        <v>1284.48</v>
      </c>
      <c r="I1370" s="35">
        <v>-4.1999999999999997E-3</v>
      </c>
      <c r="J1370" s="35"/>
    </row>
    <row r="1371" spans="1:10">
      <c r="A1371" s="33">
        <v>11</v>
      </c>
      <c r="B1371" s="33">
        <v>8</v>
      </c>
      <c r="C1371" s="33">
        <v>2015</v>
      </c>
      <c r="D1371" s="34">
        <v>1271.6199999999999</v>
      </c>
      <c r="E1371" s="34">
        <v>1285.3499999999999</v>
      </c>
      <c r="F1371" s="34">
        <v>1285.3499999999999</v>
      </c>
      <c r="G1371" s="34">
        <v>1271.53</v>
      </c>
      <c r="I1371" s="35">
        <v>-1.0699999999999999E-2</v>
      </c>
      <c r="J1371" s="35"/>
    </row>
    <row r="1372" spans="1:10">
      <c r="A1372" s="33">
        <v>12</v>
      </c>
      <c r="B1372" s="33">
        <v>8</v>
      </c>
      <c r="C1372" s="33">
        <v>2015</v>
      </c>
      <c r="D1372" s="34">
        <v>1281.04</v>
      </c>
      <c r="E1372" s="34">
        <v>1271.6199999999999</v>
      </c>
      <c r="F1372" s="34">
        <v>1281.04</v>
      </c>
      <c r="G1372" s="34">
        <v>1265.56</v>
      </c>
      <c r="I1372" s="35">
        <v>7.4000000000000003E-3</v>
      </c>
      <c r="J1372" s="35"/>
    </row>
    <row r="1373" spans="1:10">
      <c r="A1373" s="33">
        <v>13</v>
      </c>
      <c r="B1373" s="33">
        <v>8</v>
      </c>
      <c r="C1373" s="33">
        <v>2015</v>
      </c>
      <c r="D1373" s="34">
        <v>1272.49</v>
      </c>
      <c r="E1373" s="34">
        <v>1281.04</v>
      </c>
      <c r="F1373" s="34">
        <v>1281.0899999999999</v>
      </c>
      <c r="G1373" s="34">
        <v>1269.33</v>
      </c>
      <c r="I1373" s="35">
        <v>-6.7000000000000002E-3</v>
      </c>
      <c r="J1373" s="35"/>
    </row>
    <row r="1374" spans="1:10">
      <c r="A1374" s="33">
        <v>14</v>
      </c>
      <c r="B1374" s="33">
        <v>8</v>
      </c>
      <c r="C1374" s="33">
        <v>2015</v>
      </c>
      <c r="D1374" s="34">
        <v>1269.22</v>
      </c>
      <c r="E1374" s="34">
        <v>1272.49</v>
      </c>
      <c r="F1374" s="34">
        <v>1277.42</v>
      </c>
      <c r="G1374" s="34">
        <v>1266.03</v>
      </c>
      <c r="I1374" s="35">
        <v>-2.5999999999999999E-3</v>
      </c>
      <c r="J1374" s="35"/>
    </row>
    <row r="1375" spans="1:10">
      <c r="A1375" s="33">
        <v>18</v>
      </c>
      <c r="B1375" s="33">
        <v>8</v>
      </c>
      <c r="C1375" s="33">
        <v>2015</v>
      </c>
      <c r="D1375" s="34">
        <v>1260.95</v>
      </c>
      <c r="E1375" s="34">
        <v>1269.22</v>
      </c>
      <c r="F1375" s="34">
        <v>1269.22</v>
      </c>
      <c r="G1375" s="34">
        <v>1251.3399999999999</v>
      </c>
      <c r="I1375" s="35">
        <v>-6.4999999999999997E-3</v>
      </c>
      <c r="J1375" s="35"/>
    </row>
    <row r="1376" spans="1:10">
      <c r="A1376" s="33">
        <v>19</v>
      </c>
      <c r="B1376" s="33">
        <v>8</v>
      </c>
      <c r="C1376" s="33">
        <v>2015</v>
      </c>
      <c r="D1376" s="34">
        <v>1240.3499999999999</v>
      </c>
      <c r="E1376" s="34">
        <v>1260.95</v>
      </c>
      <c r="F1376" s="34">
        <v>1263.25</v>
      </c>
      <c r="G1376" s="34">
        <v>1239.52</v>
      </c>
      <c r="I1376" s="35">
        <v>-1.6299999999999999E-2</v>
      </c>
      <c r="J1376" s="35"/>
    </row>
    <row r="1377" spans="1:10">
      <c r="A1377" s="33">
        <v>20</v>
      </c>
      <c r="B1377" s="33">
        <v>8</v>
      </c>
      <c r="C1377" s="33">
        <v>2015</v>
      </c>
      <c r="D1377" s="34">
        <v>1228.8699999999999</v>
      </c>
      <c r="E1377" s="34">
        <v>1240.3499999999999</v>
      </c>
      <c r="F1377" s="34">
        <v>1242.72</v>
      </c>
      <c r="G1377" s="34">
        <v>1228.75</v>
      </c>
      <c r="I1377" s="35">
        <v>-9.2999999999999992E-3</v>
      </c>
      <c r="J1377" s="35"/>
    </row>
    <row r="1378" spans="1:10">
      <c r="A1378" s="33">
        <v>21</v>
      </c>
      <c r="B1378" s="33">
        <v>8</v>
      </c>
      <c r="C1378" s="33">
        <v>2015</v>
      </c>
      <c r="D1378" s="34">
        <v>1192.75</v>
      </c>
      <c r="E1378" s="34">
        <v>1228.8699999999999</v>
      </c>
      <c r="F1378" s="34">
        <v>1231.0899999999999</v>
      </c>
      <c r="G1378" s="34">
        <v>1192.75</v>
      </c>
      <c r="I1378" s="35">
        <v>-2.9399999999999999E-2</v>
      </c>
      <c r="J1378" s="35"/>
    </row>
    <row r="1379" spans="1:10">
      <c r="A1379" s="33">
        <v>24</v>
      </c>
      <c r="B1379" s="33">
        <v>8</v>
      </c>
      <c r="C1379" s="33">
        <v>2015</v>
      </c>
      <c r="D1379" s="34">
        <v>1150.78</v>
      </c>
      <c r="E1379" s="34">
        <v>1192.75</v>
      </c>
      <c r="F1379" s="34">
        <v>1192.75</v>
      </c>
      <c r="G1379" s="34">
        <v>1149.8599999999999</v>
      </c>
      <c r="I1379" s="35">
        <v>-3.5200000000000002E-2</v>
      </c>
      <c r="J1379" s="35"/>
    </row>
    <row r="1380" spans="1:10">
      <c r="A1380" s="33">
        <v>25</v>
      </c>
      <c r="B1380" s="33">
        <v>8</v>
      </c>
      <c r="C1380" s="33">
        <v>2015</v>
      </c>
      <c r="D1380" s="34">
        <v>1149.53</v>
      </c>
      <c r="E1380" s="34">
        <v>1150.78</v>
      </c>
      <c r="F1380" s="34">
        <v>1186.33</v>
      </c>
      <c r="G1380" s="34">
        <v>1144.42</v>
      </c>
      <c r="I1380" s="35">
        <v>-1.1000000000000001E-3</v>
      </c>
      <c r="J1380" s="35"/>
    </row>
    <row r="1381" spans="1:10">
      <c r="A1381" s="33">
        <v>26</v>
      </c>
      <c r="B1381" s="33">
        <v>8</v>
      </c>
      <c r="C1381" s="33">
        <v>2015</v>
      </c>
      <c r="D1381" s="34">
        <v>1152.8699999999999</v>
      </c>
      <c r="E1381" s="34">
        <v>1149.53</v>
      </c>
      <c r="F1381" s="34">
        <v>1155.3499999999999</v>
      </c>
      <c r="G1381" s="34">
        <v>1140.69</v>
      </c>
      <c r="I1381" s="35">
        <v>2.8999999999999998E-3</v>
      </c>
      <c r="J1381" s="35"/>
    </row>
    <row r="1382" spans="1:10">
      <c r="A1382" s="33">
        <v>27</v>
      </c>
      <c r="B1382" s="33">
        <v>8</v>
      </c>
      <c r="C1382" s="33">
        <v>2015</v>
      </c>
      <c r="D1382" s="34">
        <v>1198.78</v>
      </c>
      <c r="E1382" s="34">
        <v>1152.8699999999999</v>
      </c>
      <c r="F1382" s="34">
        <v>1198.78</v>
      </c>
      <c r="G1382" s="34">
        <v>1152.8699999999999</v>
      </c>
      <c r="I1382" s="35">
        <v>3.9800000000000002E-2</v>
      </c>
      <c r="J1382" s="35"/>
    </row>
    <row r="1383" spans="1:10">
      <c r="A1383" s="33">
        <v>28</v>
      </c>
      <c r="B1383" s="33">
        <v>8</v>
      </c>
      <c r="C1383" s="33">
        <v>2015</v>
      </c>
      <c r="D1383" s="34">
        <v>1217.95</v>
      </c>
      <c r="E1383" s="34">
        <v>1198.78</v>
      </c>
      <c r="F1383" s="34">
        <v>1217.95</v>
      </c>
      <c r="G1383" s="34">
        <v>1194.43</v>
      </c>
      <c r="I1383" s="35">
        <v>1.6E-2</v>
      </c>
      <c r="J1383" s="35"/>
    </row>
    <row r="1384" spans="1:10">
      <c r="A1384" s="33">
        <v>31</v>
      </c>
      <c r="B1384" s="33">
        <v>8</v>
      </c>
      <c r="C1384" s="33">
        <v>2015</v>
      </c>
      <c r="D1384" s="34">
        <v>1246.5899999999999</v>
      </c>
      <c r="E1384" s="34">
        <v>1217.95</v>
      </c>
      <c r="F1384" s="34">
        <v>1246.5899999999999</v>
      </c>
      <c r="G1384" s="34">
        <v>1209.06</v>
      </c>
      <c r="I1384" s="35">
        <v>2.35E-2</v>
      </c>
      <c r="J1384" s="35"/>
    </row>
    <row r="1385" spans="1:10">
      <c r="A1385" s="33">
        <v>1</v>
      </c>
      <c r="B1385" s="33">
        <v>9</v>
      </c>
      <c r="C1385" s="33">
        <v>2015</v>
      </c>
      <c r="D1385" s="34">
        <v>1210.78</v>
      </c>
      <c r="E1385" s="34">
        <v>1246.5899999999999</v>
      </c>
      <c r="F1385" s="34">
        <v>1246.5899999999999</v>
      </c>
      <c r="G1385" s="34">
        <v>1210.78</v>
      </c>
      <c r="I1385" s="35">
        <v>-2.87E-2</v>
      </c>
      <c r="J1385" s="35"/>
    </row>
    <row r="1386" spans="1:10">
      <c r="A1386" s="33">
        <v>2</v>
      </c>
      <c r="B1386" s="33">
        <v>9</v>
      </c>
      <c r="C1386" s="33">
        <v>2015</v>
      </c>
      <c r="D1386" s="34">
        <v>1218.8800000000001</v>
      </c>
      <c r="E1386" s="34">
        <v>1210.78</v>
      </c>
      <c r="F1386" s="34">
        <v>1221.8800000000001</v>
      </c>
      <c r="G1386" s="34">
        <v>1210.78</v>
      </c>
      <c r="I1386" s="35">
        <v>6.7000000000000002E-3</v>
      </c>
      <c r="J1386" s="35"/>
    </row>
    <row r="1387" spans="1:10">
      <c r="A1387" s="33">
        <v>3</v>
      </c>
      <c r="B1387" s="33">
        <v>9</v>
      </c>
      <c r="C1387" s="33">
        <v>2015</v>
      </c>
      <c r="D1387" s="34">
        <v>1238.95</v>
      </c>
      <c r="E1387" s="34">
        <v>1218.8800000000001</v>
      </c>
      <c r="F1387" s="34">
        <v>1242.56</v>
      </c>
      <c r="G1387" s="34">
        <v>1218.8800000000001</v>
      </c>
      <c r="I1387" s="35">
        <v>1.6500000000000001E-2</v>
      </c>
      <c r="J1387" s="35"/>
    </row>
    <row r="1388" spans="1:10">
      <c r="A1388" s="33">
        <v>4</v>
      </c>
      <c r="B1388" s="33">
        <v>9</v>
      </c>
      <c r="C1388" s="33">
        <v>2015</v>
      </c>
      <c r="D1388" s="34">
        <v>1235.97</v>
      </c>
      <c r="E1388" s="34">
        <v>1238.95</v>
      </c>
      <c r="F1388" s="34">
        <v>1242.79</v>
      </c>
      <c r="G1388" s="34">
        <v>1233.8</v>
      </c>
      <c r="I1388" s="35">
        <v>-2.3999999999999998E-3</v>
      </c>
      <c r="J1388" s="35"/>
    </row>
    <row r="1389" spans="1:10">
      <c r="A1389" s="33">
        <v>7</v>
      </c>
      <c r="B1389" s="33">
        <v>9</v>
      </c>
      <c r="C1389" s="33">
        <v>2015</v>
      </c>
      <c r="D1389" s="34">
        <v>1241.6099999999999</v>
      </c>
      <c r="E1389" s="34">
        <v>1235.97</v>
      </c>
      <c r="F1389" s="34">
        <v>1241.6099999999999</v>
      </c>
      <c r="G1389" s="34">
        <v>1233.92</v>
      </c>
      <c r="I1389" s="35">
        <v>4.5999999999999999E-3</v>
      </c>
      <c r="J1389" s="35"/>
    </row>
    <row r="1390" spans="1:10">
      <c r="A1390" s="33">
        <v>8</v>
      </c>
      <c r="B1390" s="33">
        <v>9</v>
      </c>
      <c r="C1390" s="33">
        <v>2015</v>
      </c>
      <c r="D1390" s="34">
        <v>1244.6300000000001</v>
      </c>
      <c r="E1390" s="34">
        <v>1241.6099999999999</v>
      </c>
      <c r="F1390" s="34">
        <v>1260.33</v>
      </c>
      <c r="G1390" s="34">
        <v>1241.6099999999999</v>
      </c>
      <c r="I1390" s="35">
        <v>2.3999999999999998E-3</v>
      </c>
      <c r="J1390" s="35"/>
    </row>
    <row r="1391" spans="1:10">
      <c r="A1391" s="33">
        <v>9</v>
      </c>
      <c r="B1391" s="33">
        <v>9</v>
      </c>
      <c r="C1391" s="33">
        <v>2015</v>
      </c>
      <c r="D1391" s="34">
        <v>1233.8399999999999</v>
      </c>
      <c r="E1391" s="34">
        <v>1244.6300000000001</v>
      </c>
      <c r="F1391" s="34">
        <v>1250.6199999999999</v>
      </c>
      <c r="G1391" s="34">
        <v>1230.97</v>
      </c>
      <c r="I1391" s="35">
        <v>-8.6999999999999994E-3</v>
      </c>
      <c r="J1391" s="35"/>
    </row>
    <row r="1392" spans="1:10">
      <c r="A1392" s="33">
        <v>10</v>
      </c>
      <c r="B1392" s="33">
        <v>9</v>
      </c>
      <c r="C1392" s="33">
        <v>2015</v>
      </c>
      <c r="D1392" s="34">
        <v>1255.3900000000001</v>
      </c>
      <c r="E1392" s="34">
        <v>1233.8399999999999</v>
      </c>
      <c r="F1392" s="34">
        <v>1255.3900000000001</v>
      </c>
      <c r="G1392" s="34">
        <v>1224.08</v>
      </c>
      <c r="I1392" s="35">
        <v>1.7500000000000002E-2</v>
      </c>
      <c r="J1392" s="35"/>
    </row>
    <row r="1393" spans="1:10">
      <c r="A1393" s="33">
        <v>11</v>
      </c>
      <c r="B1393" s="33">
        <v>9</v>
      </c>
      <c r="C1393" s="33">
        <v>2015</v>
      </c>
      <c r="D1393" s="34">
        <v>1249.58</v>
      </c>
      <c r="E1393" s="34">
        <v>1255.3900000000001</v>
      </c>
      <c r="F1393" s="34">
        <v>1256.8900000000001</v>
      </c>
      <c r="G1393" s="34">
        <v>1241.24</v>
      </c>
      <c r="I1393" s="35">
        <v>-4.5999999999999999E-3</v>
      </c>
      <c r="J1393" s="35"/>
    </row>
    <row r="1394" spans="1:10">
      <c r="A1394" s="33">
        <v>14</v>
      </c>
      <c r="B1394" s="33">
        <v>9</v>
      </c>
      <c r="C1394" s="33">
        <v>2015</v>
      </c>
      <c r="D1394" s="34">
        <v>1250.32</v>
      </c>
      <c r="E1394" s="34">
        <v>1249.58</v>
      </c>
      <c r="F1394" s="34">
        <v>1250.47</v>
      </c>
      <c r="G1394" s="34">
        <v>1239.29</v>
      </c>
      <c r="I1394" s="35">
        <v>5.9999999999999995E-4</v>
      </c>
      <c r="J1394" s="35"/>
    </row>
    <row r="1395" spans="1:10">
      <c r="A1395" s="33">
        <v>15</v>
      </c>
      <c r="B1395" s="33">
        <v>9</v>
      </c>
      <c r="C1395" s="33">
        <v>2015</v>
      </c>
      <c r="D1395" s="34">
        <v>1253.5999999999999</v>
      </c>
      <c r="E1395" s="34">
        <v>1250.32</v>
      </c>
      <c r="F1395" s="34">
        <v>1255.3699999999999</v>
      </c>
      <c r="G1395" s="34">
        <v>1246.1199999999999</v>
      </c>
      <c r="I1395" s="35">
        <v>2.5999999999999999E-3</v>
      </c>
      <c r="J1395" s="35"/>
    </row>
    <row r="1396" spans="1:10">
      <c r="A1396" s="33">
        <v>16</v>
      </c>
      <c r="B1396" s="33">
        <v>9</v>
      </c>
      <c r="C1396" s="33">
        <v>2015</v>
      </c>
      <c r="D1396" s="34">
        <v>1265.28</v>
      </c>
      <c r="E1396" s="34">
        <v>1253.5999999999999</v>
      </c>
      <c r="F1396" s="34">
        <v>1265.28</v>
      </c>
      <c r="G1396" s="34">
        <v>1252.4000000000001</v>
      </c>
      <c r="I1396" s="35">
        <v>9.2999999999999992E-3</v>
      </c>
      <c r="J1396" s="35"/>
    </row>
    <row r="1397" spans="1:10">
      <c r="A1397" s="33">
        <v>17</v>
      </c>
      <c r="B1397" s="33">
        <v>9</v>
      </c>
      <c r="C1397" s="33">
        <v>2015</v>
      </c>
      <c r="D1397" s="34">
        <v>1264.1400000000001</v>
      </c>
      <c r="E1397" s="34">
        <v>1265.28</v>
      </c>
      <c r="F1397" s="34">
        <v>1267.25</v>
      </c>
      <c r="G1397" s="34">
        <v>1258.5999999999999</v>
      </c>
      <c r="I1397" s="35">
        <v>-8.9999999999999998E-4</v>
      </c>
      <c r="J1397" s="35"/>
    </row>
    <row r="1398" spans="1:10">
      <c r="A1398" s="33">
        <v>18</v>
      </c>
      <c r="B1398" s="33">
        <v>9</v>
      </c>
      <c r="C1398" s="33">
        <v>2015</v>
      </c>
      <c r="D1398" s="34">
        <v>1248.58</v>
      </c>
      <c r="E1398" s="34">
        <v>1264.1400000000001</v>
      </c>
      <c r="F1398" s="34">
        <v>1265.17</v>
      </c>
      <c r="G1398" s="34">
        <v>1243.47</v>
      </c>
      <c r="I1398" s="35">
        <v>-1.23E-2</v>
      </c>
      <c r="J1398" s="35"/>
    </row>
    <row r="1399" spans="1:10">
      <c r="A1399" s="33">
        <v>21</v>
      </c>
      <c r="B1399" s="33">
        <v>9</v>
      </c>
      <c r="C1399" s="33">
        <v>2015</v>
      </c>
      <c r="D1399" s="34">
        <v>1233.98</v>
      </c>
      <c r="E1399" s="34">
        <v>1248.58</v>
      </c>
      <c r="F1399" s="34">
        <v>1250.0899999999999</v>
      </c>
      <c r="G1399" s="34">
        <v>1233.98</v>
      </c>
      <c r="I1399" s="35">
        <v>-1.17E-2</v>
      </c>
      <c r="J1399" s="35"/>
    </row>
    <row r="1400" spans="1:10">
      <c r="A1400" s="33">
        <v>22</v>
      </c>
      <c r="B1400" s="33">
        <v>9</v>
      </c>
      <c r="C1400" s="33">
        <v>2015</v>
      </c>
      <c r="D1400" s="34">
        <v>1215.45</v>
      </c>
      <c r="E1400" s="34">
        <v>1233.98</v>
      </c>
      <c r="F1400" s="34">
        <v>1233.98</v>
      </c>
      <c r="G1400" s="34">
        <v>1206.71</v>
      </c>
      <c r="I1400" s="35">
        <v>-1.4999999999999999E-2</v>
      </c>
      <c r="J1400" s="35"/>
    </row>
    <row r="1401" spans="1:10">
      <c r="A1401" s="33">
        <v>23</v>
      </c>
      <c r="B1401" s="33">
        <v>9</v>
      </c>
      <c r="C1401" s="33">
        <v>2015</v>
      </c>
      <c r="D1401" s="34">
        <v>1208.77</v>
      </c>
      <c r="E1401" s="34">
        <v>1215.45</v>
      </c>
      <c r="F1401" s="34">
        <v>1217.94</v>
      </c>
      <c r="G1401" s="34">
        <v>1203.24</v>
      </c>
      <c r="I1401" s="35">
        <v>-5.4999999999999997E-3</v>
      </c>
      <c r="J1401" s="35"/>
    </row>
    <row r="1402" spans="1:10">
      <c r="A1402" s="33">
        <v>24</v>
      </c>
      <c r="B1402" s="33">
        <v>9</v>
      </c>
      <c r="C1402" s="33">
        <v>2015</v>
      </c>
      <c r="D1402" s="34">
        <v>1219.3800000000001</v>
      </c>
      <c r="E1402" s="34">
        <v>1208.77</v>
      </c>
      <c r="F1402" s="34">
        <v>1219.3800000000001</v>
      </c>
      <c r="G1402" s="34">
        <v>1200.1500000000001</v>
      </c>
      <c r="I1402" s="35">
        <v>8.8000000000000005E-3</v>
      </c>
      <c r="J1402" s="35"/>
    </row>
    <row r="1403" spans="1:10">
      <c r="A1403" s="33">
        <v>25</v>
      </c>
      <c r="B1403" s="33">
        <v>9</v>
      </c>
      <c r="C1403" s="33">
        <v>2015</v>
      </c>
      <c r="D1403" s="34">
        <v>1215.27</v>
      </c>
      <c r="E1403" s="34">
        <v>1219.3800000000001</v>
      </c>
      <c r="F1403" s="34">
        <v>1225.56</v>
      </c>
      <c r="G1403" s="34">
        <v>1214.4100000000001</v>
      </c>
      <c r="I1403" s="35">
        <v>-3.3999999999999998E-3</v>
      </c>
      <c r="J1403" s="35"/>
    </row>
    <row r="1404" spans="1:10">
      <c r="A1404" s="33">
        <v>28</v>
      </c>
      <c r="B1404" s="33">
        <v>9</v>
      </c>
      <c r="C1404" s="33">
        <v>2015</v>
      </c>
      <c r="D1404" s="34">
        <v>1203.1199999999999</v>
      </c>
      <c r="E1404" s="34">
        <v>1215.27</v>
      </c>
      <c r="F1404" s="34">
        <v>1215.27</v>
      </c>
      <c r="G1404" s="34">
        <v>1202.56</v>
      </c>
      <c r="I1404" s="35">
        <v>-0.01</v>
      </c>
      <c r="J1404" s="35"/>
    </row>
    <row r="1405" spans="1:10">
      <c r="A1405" s="33">
        <v>29</v>
      </c>
      <c r="B1405" s="33">
        <v>9</v>
      </c>
      <c r="C1405" s="33">
        <v>2015</v>
      </c>
      <c r="D1405" s="34">
        <v>1202.27</v>
      </c>
      <c r="E1405" s="34">
        <v>1203.1199999999999</v>
      </c>
      <c r="F1405" s="34">
        <v>1204.79</v>
      </c>
      <c r="G1405" s="34">
        <v>1196.93</v>
      </c>
      <c r="I1405" s="35">
        <v>-6.9999999999999999E-4</v>
      </c>
      <c r="J1405" s="35"/>
    </row>
    <row r="1406" spans="1:10">
      <c r="A1406" s="33">
        <v>30</v>
      </c>
      <c r="B1406" s="33">
        <v>9</v>
      </c>
      <c r="C1406" s="33">
        <v>2015</v>
      </c>
      <c r="D1406" s="34">
        <v>1218.82</v>
      </c>
      <c r="E1406" s="34">
        <v>1202.27</v>
      </c>
      <c r="F1406" s="34">
        <v>1218.82</v>
      </c>
      <c r="G1406" s="34">
        <v>1201</v>
      </c>
      <c r="I1406" s="35">
        <v>1.38E-2</v>
      </c>
      <c r="J1406" s="35"/>
    </row>
    <row r="1407" spans="1:10">
      <c r="A1407" s="33">
        <v>1</v>
      </c>
      <c r="B1407" s="33">
        <v>10</v>
      </c>
      <c r="C1407" s="33">
        <v>2015</v>
      </c>
      <c r="D1407" s="34">
        <v>1210.19</v>
      </c>
      <c r="E1407" s="34">
        <v>1218.82</v>
      </c>
      <c r="F1407" s="34">
        <v>1225.1199999999999</v>
      </c>
      <c r="G1407" s="34">
        <v>1208.0899999999999</v>
      </c>
      <c r="I1407" s="35">
        <v>-7.1000000000000004E-3</v>
      </c>
      <c r="J1407" s="35"/>
    </row>
    <row r="1408" spans="1:10">
      <c r="A1408" s="33">
        <v>2</v>
      </c>
      <c r="B1408" s="33">
        <v>10</v>
      </c>
      <c r="C1408" s="33">
        <v>2015</v>
      </c>
      <c r="D1408" s="34">
        <v>1218.08</v>
      </c>
      <c r="E1408" s="34">
        <v>1210.19</v>
      </c>
      <c r="F1408" s="34">
        <v>1218.08</v>
      </c>
      <c r="G1408" s="34">
        <v>1201.52</v>
      </c>
      <c r="I1408" s="35">
        <v>6.4999999999999997E-3</v>
      </c>
      <c r="J1408" s="35"/>
    </row>
    <row r="1409" spans="1:10">
      <c r="A1409" s="33">
        <v>5</v>
      </c>
      <c r="B1409" s="33">
        <v>10</v>
      </c>
      <c r="C1409" s="33">
        <v>2015</v>
      </c>
      <c r="D1409" s="34">
        <v>1237.75</v>
      </c>
      <c r="E1409" s="34">
        <v>1218.08</v>
      </c>
      <c r="F1409" s="34">
        <v>1237.75</v>
      </c>
      <c r="G1409" s="34">
        <v>1218.08</v>
      </c>
      <c r="I1409" s="35">
        <v>1.61E-2</v>
      </c>
      <c r="J1409" s="35"/>
    </row>
    <row r="1410" spans="1:10">
      <c r="A1410" s="33">
        <v>6</v>
      </c>
      <c r="B1410" s="33">
        <v>10</v>
      </c>
      <c r="C1410" s="33">
        <v>2015</v>
      </c>
      <c r="D1410" s="34">
        <v>1254.98</v>
      </c>
      <c r="E1410" s="34">
        <v>1237.75</v>
      </c>
      <c r="F1410" s="34">
        <v>1254.98</v>
      </c>
      <c r="G1410" s="34">
        <v>1237.21</v>
      </c>
      <c r="I1410" s="35">
        <v>1.3899999999999999E-2</v>
      </c>
      <c r="J1410" s="35"/>
    </row>
    <row r="1411" spans="1:10">
      <c r="A1411" s="33">
        <v>7</v>
      </c>
      <c r="B1411" s="33">
        <v>10</v>
      </c>
      <c r="C1411" s="33">
        <v>2015</v>
      </c>
      <c r="D1411" s="34">
        <v>1274.33</v>
      </c>
      <c r="E1411" s="34">
        <v>1254.98</v>
      </c>
      <c r="F1411" s="34">
        <v>1274.95</v>
      </c>
      <c r="G1411" s="34">
        <v>1254.98</v>
      </c>
      <c r="I1411" s="35">
        <v>1.54E-2</v>
      </c>
      <c r="J1411" s="35"/>
    </row>
    <row r="1412" spans="1:10">
      <c r="A1412" s="33">
        <v>8</v>
      </c>
      <c r="B1412" s="33">
        <v>10</v>
      </c>
      <c r="C1412" s="33">
        <v>2015</v>
      </c>
      <c r="D1412" s="34">
        <v>1280.55</v>
      </c>
      <c r="E1412" s="34">
        <v>1274.33</v>
      </c>
      <c r="F1412" s="34">
        <v>1281.54</v>
      </c>
      <c r="G1412" s="34">
        <v>1263</v>
      </c>
      <c r="I1412" s="35">
        <v>4.8999999999999998E-3</v>
      </c>
      <c r="J1412" s="35"/>
    </row>
    <row r="1413" spans="1:10">
      <c r="A1413" s="33">
        <v>9</v>
      </c>
      <c r="B1413" s="33">
        <v>10</v>
      </c>
      <c r="C1413" s="33">
        <v>2015</v>
      </c>
      <c r="D1413" s="34">
        <v>1280.18</v>
      </c>
      <c r="E1413" s="34">
        <v>1280.55</v>
      </c>
      <c r="F1413" s="34">
        <v>1282.74</v>
      </c>
      <c r="G1413" s="34">
        <v>1275.8900000000001</v>
      </c>
      <c r="I1413" s="35">
        <v>-2.9999999999999997E-4</v>
      </c>
      <c r="J1413" s="35"/>
    </row>
    <row r="1414" spans="1:10">
      <c r="A1414" s="33">
        <v>13</v>
      </c>
      <c r="B1414" s="33">
        <v>10</v>
      </c>
      <c r="C1414" s="33">
        <v>2015</v>
      </c>
      <c r="D1414" s="34">
        <v>1274.28</v>
      </c>
      <c r="E1414" s="34">
        <v>1280.18</v>
      </c>
      <c r="F1414" s="34">
        <v>1280.3499999999999</v>
      </c>
      <c r="G1414" s="34">
        <v>1263.56</v>
      </c>
      <c r="I1414" s="35">
        <v>-4.5999999999999999E-3</v>
      </c>
      <c r="J1414" s="35"/>
    </row>
    <row r="1415" spans="1:10">
      <c r="A1415" s="33">
        <v>14</v>
      </c>
      <c r="B1415" s="33">
        <v>10</v>
      </c>
      <c r="C1415" s="33">
        <v>2015</v>
      </c>
      <c r="D1415" s="34">
        <v>1258.68</v>
      </c>
      <c r="E1415" s="34">
        <v>1274.28</v>
      </c>
      <c r="F1415" s="34">
        <v>1279.8499999999999</v>
      </c>
      <c r="G1415" s="34">
        <v>1258.68</v>
      </c>
      <c r="I1415" s="35">
        <v>-1.2200000000000001E-2</v>
      </c>
      <c r="J1415" s="35"/>
    </row>
    <row r="1416" spans="1:10">
      <c r="A1416" s="33">
        <v>15</v>
      </c>
      <c r="B1416" s="33">
        <v>10</v>
      </c>
      <c r="C1416" s="33">
        <v>2015</v>
      </c>
      <c r="D1416" s="34">
        <v>1251.02</v>
      </c>
      <c r="E1416" s="34">
        <v>1258.68</v>
      </c>
      <c r="F1416" s="34">
        <v>1259.6300000000001</v>
      </c>
      <c r="G1416" s="34">
        <v>1250.96</v>
      </c>
      <c r="I1416" s="35">
        <v>-6.1000000000000004E-3</v>
      </c>
      <c r="J1416" s="35"/>
    </row>
    <row r="1417" spans="1:10">
      <c r="A1417" s="33">
        <v>16</v>
      </c>
      <c r="B1417" s="33">
        <v>10</v>
      </c>
      <c r="C1417" s="33">
        <v>2015</v>
      </c>
      <c r="D1417" s="34">
        <v>1251.5899999999999</v>
      </c>
      <c r="E1417" s="34">
        <v>1251.02</v>
      </c>
      <c r="F1417" s="34">
        <v>1251.8499999999999</v>
      </c>
      <c r="G1417" s="34">
        <v>1245.78</v>
      </c>
      <c r="I1417" s="35">
        <v>5.0000000000000001E-4</v>
      </c>
      <c r="J1417" s="35"/>
    </row>
    <row r="1418" spans="1:10">
      <c r="A1418" s="33">
        <v>19</v>
      </c>
      <c r="B1418" s="33">
        <v>10</v>
      </c>
      <c r="C1418" s="33">
        <v>2015</v>
      </c>
      <c r="D1418" s="34">
        <v>1246.5999999999999</v>
      </c>
      <c r="E1418" s="34">
        <v>1251.5899999999999</v>
      </c>
      <c r="F1418" s="34">
        <v>1251.5899999999999</v>
      </c>
      <c r="G1418" s="34">
        <v>1237.29</v>
      </c>
      <c r="I1418" s="35">
        <v>-4.0000000000000001E-3</v>
      </c>
      <c r="J1418" s="35"/>
    </row>
    <row r="1419" spans="1:10">
      <c r="A1419" s="33">
        <v>20</v>
      </c>
      <c r="B1419" s="33">
        <v>10</v>
      </c>
      <c r="C1419" s="33">
        <v>2015</v>
      </c>
      <c r="D1419" s="34">
        <v>1245.97</v>
      </c>
      <c r="E1419" s="34">
        <v>1246.5999999999999</v>
      </c>
      <c r="F1419" s="34">
        <v>1250.25</v>
      </c>
      <c r="G1419" s="34">
        <v>1241.19</v>
      </c>
      <c r="I1419" s="35">
        <v>-5.0000000000000001E-4</v>
      </c>
      <c r="J1419" s="35"/>
    </row>
    <row r="1420" spans="1:10">
      <c r="A1420" s="33">
        <v>21</v>
      </c>
      <c r="B1420" s="33">
        <v>10</v>
      </c>
      <c r="C1420" s="33">
        <v>2015</v>
      </c>
      <c r="D1420" s="34">
        <v>1245.1099999999999</v>
      </c>
      <c r="E1420" s="34">
        <v>1245.97</v>
      </c>
      <c r="F1420" s="34">
        <v>1246.0999999999999</v>
      </c>
      <c r="G1420" s="34">
        <v>1237.43</v>
      </c>
      <c r="I1420" s="35">
        <v>-6.9999999999999999E-4</v>
      </c>
      <c r="J1420" s="35"/>
    </row>
    <row r="1421" spans="1:10">
      <c r="A1421" s="33">
        <v>22</v>
      </c>
      <c r="B1421" s="33">
        <v>10</v>
      </c>
      <c r="C1421" s="33">
        <v>2015</v>
      </c>
      <c r="D1421" s="34">
        <v>1248.6099999999999</v>
      </c>
      <c r="E1421" s="34">
        <v>1245.1099999999999</v>
      </c>
      <c r="F1421" s="34">
        <v>1248.6099999999999</v>
      </c>
      <c r="G1421" s="34">
        <v>1240.32</v>
      </c>
      <c r="I1421" s="35">
        <v>2.8E-3</v>
      </c>
      <c r="J1421" s="35"/>
    </row>
    <row r="1422" spans="1:10">
      <c r="A1422" s="33">
        <v>23</v>
      </c>
      <c r="B1422" s="33">
        <v>10</v>
      </c>
      <c r="C1422" s="33">
        <v>2015</v>
      </c>
      <c r="D1422" s="34">
        <v>1249.1199999999999</v>
      </c>
      <c r="E1422" s="34">
        <v>1248.6099999999999</v>
      </c>
      <c r="F1422" s="34">
        <v>1250.31</v>
      </c>
      <c r="G1422" s="34">
        <v>1244.5</v>
      </c>
      <c r="I1422" s="35">
        <v>4.0000000000000002E-4</v>
      </c>
      <c r="J1422" s="35"/>
    </row>
    <row r="1423" spans="1:10">
      <c r="A1423" s="33">
        <v>26</v>
      </c>
      <c r="B1423" s="33">
        <v>10</v>
      </c>
      <c r="C1423" s="33">
        <v>2015</v>
      </c>
      <c r="D1423" s="34">
        <v>1248.49</v>
      </c>
      <c r="E1423" s="34">
        <v>1249.1199999999999</v>
      </c>
      <c r="F1423" s="34">
        <v>1249.81</v>
      </c>
      <c r="G1423" s="34">
        <v>1241.3900000000001</v>
      </c>
      <c r="I1423" s="35">
        <v>-5.0000000000000001E-4</v>
      </c>
      <c r="J1423" s="35"/>
    </row>
    <row r="1424" spans="1:10">
      <c r="A1424" s="33">
        <v>27</v>
      </c>
      <c r="B1424" s="33">
        <v>10</v>
      </c>
      <c r="C1424" s="33">
        <v>2015</v>
      </c>
      <c r="D1424" s="34">
        <v>1238.47</v>
      </c>
      <c r="E1424" s="34">
        <v>1248.49</v>
      </c>
      <c r="F1424" s="34">
        <v>1248.49</v>
      </c>
      <c r="G1424" s="34">
        <v>1229.49</v>
      </c>
      <c r="I1424" s="35">
        <v>-8.0000000000000002E-3</v>
      </c>
      <c r="J1424" s="35"/>
    </row>
    <row r="1425" spans="1:10">
      <c r="A1425" s="33">
        <v>28</v>
      </c>
      <c r="B1425" s="33">
        <v>10</v>
      </c>
      <c r="C1425" s="33">
        <v>2015</v>
      </c>
      <c r="D1425" s="34">
        <v>1228.93</v>
      </c>
      <c r="E1425" s="34">
        <v>1238.47</v>
      </c>
      <c r="F1425" s="34">
        <v>1238.47</v>
      </c>
      <c r="G1425" s="34">
        <v>1223.93</v>
      </c>
      <c r="I1425" s="35">
        <v>-7.7000000000000002E-3</v>
      </c>
      <c r="J1425" s="35"/>
    </row>
    <row r="1426" spans="1:10">
      <c r="A1426" s="33">
        <v>29</v>
      </c>
      <c r="B1426" s="33">
        <v>10</v>
      </c>
      <c r="C1426" s="33">
        <v>2015</v>
      </c>
      <c r="D1426" s="34">
        <v>1219.48</v>
      </c>
      <c r="E1426" s="34">
        <v>1228.93</v>
      </c>
      <c r="F1426" s="34">
        <v>1228.93</v>
      </c>
      <c r="G1426" s="34">
        <v>1219.48</v>
      </c>
      <c r="I1426" s="35">
        <v>-7.7000000000000002E-3</v>
      </c>
      <c r="J1426" s="35"/>
    </row>
    <row r="1427" spans="1:10">
      <c r="A1427" s="33">
        <v>30</v>
      </c>
      <c r="B1427" s="33">
        <v>10</v>
      </c>
      <c r="C1427" s="33">
        <v>2015</v>
      </c>
      <c r="D1427" s="34">
        <v>1218.1300000000001</v>
      </c>
      <c r="E1427" s="34">
        <v>1219.48</v>
      </c>
      <c r="F1427" s="34">
        <v>1223.4100000000001</v>
      </c>
      <c r="G1427" s="34">
        <v>1214.3</v>
      </c>
      <c r="I1427" s="35">
        <v>-1.1000000000000001E-3</v>
      </c>
      <c r="J1427" s="35"/>
    </row>
    <row r="1428" spans="1:10">
      <c r="A1428" s="33">
        <v>3</v>
      </c>
      <c r="B1428" s="33">
        <v>11</v>
      </c>
      <c r="C1428" s="33">
        <v>2015</v>
      </c>
      <c r="D1428" s="34">
        <v>1217.93</v>
      </c>
      <c r="E1428" s="34">
        <v>1218.1300000000001</v>
      </c>
      <c r="F1428" s="34">
        <v>1222.81</v>
      </c>
      <c r="G1428" s="34">
        <v>1208.42</v>
      </c>
      <c r="I1428" s="35">
        <v>-2.0000000000000001E-4</v>
      </c>
      <c r="J1428" s="35"/>
    </row>
    <row r="1429" spans="1:10">
      <c r="A1429" s="33">
        <v>4</v>
      </c>
      <c r="B1429" s="33">
        <v>11</v>
      </c>
      <c r="C1429" s="33">
        <v>2015</v>
      </c>
      <c r="D1429" s="34">
        <v>1218.3900000000001</v>
      </c>
      <c r="E1429" s="34">
        <v>1217.93</v>
      </c>
      <c r="F1429" s="34">
        <v>1221.47</v>
      </c>
      <c r="G1429" s="34">
        <v>1212.5899999999999</v>
      </c>
      <c r="I1429" s="35">
        <v>4.0000000000000002E-4</v>
      </c>
      <c r="J1429" s="35"/>
    </row>
    <row r="1430" spans="1:10">
      <c r="A1430" s="33">
        <v>5</v>
      </c>
      <c r="B1430" s="33">
        <v>11</v>
      </c>
      <c r="C1430" s="33">
        <v>2015</v>
      </c>
      <c r="D1430" s="34">
        <v>1225.68</v>
      </c>
      <c r="E1430" s="34">
        <v>1218.3900000000001</v>
      </c>
      <c r="F1430" s="34">
        <v>1225.76</v>
      </c>
      <c r="G1430" s="34">
        <v>1217.5999999999999</v>
      </c>
      <c r="I1430" s="35">
        <v>6.0000000000000001E-3</v>
      </c>
      <c r="J1430" s="35"/>
    </row>
    <row r="1431" spans="1:10">
      <c r="A1431" s="33">
        <v>6</v>
      </c>
      <c r="B1431" s="33">
        <v>11</v>
      </c>
      <c r="C1431" s="33">
        <v>2015</v>
      </c>
      <c r="D1431" s="34">
        <v>1222.8699999999999</v>
      </c>
      <c r="E1431" s="34">
        <v>1225.68</v>
      </c>
      <c r="F1431" s="34">
        <v>1230.24</v>
      </c>
      <c r="G1431" s="34">
        <v>1219.33</v>
      </c>
      <c r="I1431" s="35">
        <v>-2.3E-3</v>
      </c>
      <c r="J1431" s="35"/>
    </row>
    <row r="1432" spans="1:10">
      <c r="A1432" s="33">
        <v>9</v>
      </c>
      <c r="B1432" s="33">
        <v>11</v>
      </c>
      <c r="C1432" s="33">
        <v>2015</v>
      </c>
      <c r="D1432" s="34">
        <v>1217.49</v>
      </c>
      <c r="E1432" s="34">
        <v>1222.8699999999999</v>
      </c>
      <c r="F1432" s="34">
        <v>1224.07</v>
      </c>
      <c r="G1432" s="34">
        <v>1213.22</v>
      </c>
      <c r="I1432" s="35">
        <v>-4.4000000000000003E-3</v>
      </c>
      <c r="J1432" s="35"/>
    </row>
    <row r="1433" spans="1:10">
      <c r="A1433" s="33">
        <v>10</v>
      </c>
      <c r="B1433" s="33">
        <v>11</v>
      </c>
      <c r="C1433" s="33">
        <v>2015</v>
      </c>
      <c r="D1433" s="34">
        <v>1213.44</v>
      </c>
      <c r="E1433" s="34">
        <v>1217.49</v>
      </c>
      <c r="F1433" s="34">
        <v>1218.4100000000001</v>
      </c>
      <c r="G1433" s="34">
        <v>1209.94</v>
      </c>
      <c r="I1433" s="35">
        <v>-3.3E-3</v>
      </c>
      <c r="J1433" s="35"/>
    </row>
    <row r="1434" spans="1:10">
      <c r="A1434" s="33">
        <v>11</v>
      </c>
      <c r="B1434" s="33">
        <v>11</v>
      </c>
      <c r="C1434" s="33">
        <v>2015</v>
      </c>
      <c r="D1434" s="34">
        <v>1204.6199999999999</v>
      </c>
      <c r="E1434" s="34">
        <v>1213.44</v>
      </c>
      <c r="F1434" s="34">
        <v>1214.45</v>
      </c>
      <c r="G1434" s="34">
        <v>1202.05</v>
      </c>
      <c r="I1434" s="35">
        <v>-7.3000000000000001E-3</v>
      </c>
      <c r="J1434" s="35"/>
    </row>
    <row r="1435" spans="1:10">
      <c r="A1435" s="33">
        <v>12</v>
      </c>
      <c r="B1435" s="33">
        <v>11</v>
      </c>
      <c r="C1435" s="33">
        <v>2015</v>
      </c>
      <c r="D1435" s="34">
        <v>1182.47</v>
      </c>
      <c r="E1435" s="34">
        <v>1204.6199999999999</v>
      </c>
      <c r="F1435" s="34">
        <v>1206.97</v>
      </c>
      <c r="G1435" s="34">
        <v>1182.47</v>
      </c>
      <c r="I1435" s="35">
        <v>-1.84E-2</v>
      </c>
      <c r="J1435" s="35"/>
    </row>
    <row r="1436" spans="1:10">
      <c r="A1436" s="33">
        <v>13</v>
      </c>
      <c r="B1436" s="33">
        <v>11</v>
      </c>
      <c r="C1436" s="33">
        <v>2015</v>
      </c>
      <c r="D1436" s="34">
        <v>1152.1300000000001</v>
      </c>
      <c r="E1436" s="34">
        <v>1182.47</v>
      </c>
      <c r="F1436" s="34">
        <v>1182.47</v>
      </c>
      <c r="G1436" s="34">
        <v>1152.1300000000001</v>
      </c>
      <c r="I1436" s="35">
        <v>-2.5700000000000001E-2</v>
      </c>
      <c r="J1436" s="35"/>
    </row>
    <row r="1437" spans="1:10">
      <c r="A1437" s="33">
        <v>17</v>
      </c>
      <c r="B1437" s="33">
        <v>11</v>
      </c>
      <c r="C1437" s="33">
        <v>2015</v>
      </c>
      <c r="D1437" s="34">
        <v>1112.05</v>
      </c>
      <c r="E1437" s="34">
        <v>1152.1300000000001</v>
      </c>
      <c r="F1437" s="34">
        <v>1158.04</v>
      </c>
      <c r="G1437" s="34">
        <v>1109.02</v>
      </c>
      <c r="I1437" s="35">
        <v>-3.4799999999999998E-2</v>
      </c>
      <c r="J1437" s="35"/>
    </row>
    <row r="1438" spans="1:10">
      <c r="A1438" s="33">
        <v>18</v>
      </c>
      <c r="B1438" s="33">
        <v>11</v>
      </c>
      <c r="C1438" s="33">
        <v>2015</v>
      </c>
      <c r="D1438" s="34">
        <v>1125.57</v>
      </c>
      <c r="E1438" s="34">
        <v>1112.05</v>
      </c>
      <c r="F1438" s="34">
        <v>1138.2</v>
      </c>
      <c r="G1438" s="34">
        <v>1112.05</v>
      </c>
      <c r="I1438" s="35">
        <v>1.2200000000000001E-2</v>
      </c>
      <c r="J1438" s="35"/>
    </row>
    <row r="1439" spans="1:10">
      <c r="A1439" s="33">
        <v>19</v>
      </c>
      <c r="B1439" s="33">
        <v>11</v>
      </c>
      <c r="C1439" s="33">
        <v>2015</v>
      </c>
      <c r="D1439" s="34">
        <v>1120.45</v>
      </c>
      <c r="E1439" s="34">
        <v>1125.57</v>
      </c>
      <c r="F1439" s="34">
        <v>1130.6600000000001</v>
      </c>
      <c r="G1439" s="34">
        <v>1119.07</v>
      </c>
      <c r="I1439" s="35">
        <v>-4.4999999999999997E-3</v>
      </c>
      <c r="J1439" s="35"/>
    </row>
    <row r="1440" spans="1:10">
      <c r="A1440" s="33">
        <v>20</v>
      </c>
      <c r="B1440" s="33">
        <v>11</v>
      </c>
      <c r="C1440" s="33">
        <v>2015</v>
      </c>
      <c r="D1440" s="34">
        <v>1139.17</v>
      </c>
      <c r="E1440" s="34">
        <v>1120.45</v>
      </c>
      <c r="F1440" s="34">
        <v>1139.17</v>
      </c>
      <c r="G1440" s="34">
        <v>1119.6600000000001</v>
      </c>
      <c r="I1440" s="35">
        <v>1.67E-2</v>
      </c>
      <c r="J1440" s="35"/>
    </row>
    <row r="1441" spans="1:10">
      <c r="A1441" s="33">
        <v>23</v>
      </c>
      <c r="B1441" s="33">
        <v>11</v>
      </c>
      <c r="C1441" s="33">
        <v>2015</v>
      </c>
      <c r="D1441" s="34">
        <v>1140.28</v>
      </c>
      <c r="E1441" s="34">
        <v>1139.17</v>
      </c>
      <c r="F1441" s="34">
        <v>1147.05</v>
      </c>
      <c r="G1441" s="34">
        <v>1136.03</v>
      </c>
      <c r="I1441" s="35">
        <v>1E-3</v>
      </c>
      <c r="J1441" s="35"/>
    </row>
    <row r="1442" spans="1:10">
      <c r="A1442" s="33">
        <v>24</v>
      </c>
      <c r="B1442" s="33">
        <v>11</v>
      </c>
      <c r="C1442" s="33">
        <v>2015</v>
      </c>
      <c r="D1442" s="34">
        <v>1124.5999999999999</v>
      </c>
      <c r="E1442" s="34">
        <v>1140.28</v>
      </c>
      <c r="F1442" s="34">
        <v>1143.07</v>
      </c>
      <c r="G1442" s="34">
        <v>1124.5999999999999</v>
      </c>
      <c r="I1442" s="35">
        <v>-1.38E-2</v>
      </c>
      <c r="J1442" s="35"/>
    </row>
    <row r="1443" spans="1:10">
      <c r="A1443" s="33">
        <v>25</v>
      </c>
      <c r="B1443" s="33">
        <v>11</v>
      </c>
      <c r="C1443" s="33">
        <v>2015</v>
      </c>
      <c r="D1443" s="34">
        <v>1108.53</v>
      </c>
      <c r="E1443" s="34">
        <v>1124.5999999999999</v>
      </c>
      <c r="F1443" s="34">
        <v>1127.06</v>
      </c>
      <c r="G1443" s="34">
        <v>1093.98</v>
      </c>
      <c r="I1443" s="35">
        <v>-1.43E-2</v>
      </c>
      <c r="J1443" s="35"/>
    </row>
    <row r="1444" spans="1:10">
      <c r="A1444" s="33">
        <v>26</v>
      </c>
      <c r="B1444" s="33">
        <v>11</v>
      </c>
      <c r="C1444" s="33">
        <v>2015</v>
      </c>
      <c r="D1444" s="34">
        <v>1104.06</v>
      </c>
      <c r="E1444" s="34">
        <v>1108.53</v>
      </c>
      <c r="F1444" s="34">
        <v>1109.3699999999999</v>
      </c>
      <c r="G1444" s="34">
        <v>1097.6300000000001</v>
      </c>
      <c r="I1444" s="35">
        <v>-4.0000000000000001E-3</v>
      </c>
      <c r="J1444" s="35"/>
    </row>
    <row r="1445" spans="1:10">
      <c r="A1445" s="33">
        <v>27</v>
      </c>
      <c r="B1445" s="33">
        <v>11</v>
      </c>
      <c r="C1445" s="33">
        <v>2015</v>
      </c>
      <c r="D1445" s="34">
        <v>1092.95</v>
      </c>
      <c r="E1445" s="34">
        <v>1104.06</v>
      </c>
      <c r="F1445" s="34">
        <v>1104.46</v>
      </c>
      <c r="G1445" s="34">
        <v>1092.95</v>
      </c>
      <c r="I1445" s="35">
        <v>-1.01E-2</v>
      </c>
      <c r="J1445" s="35"/>
    </row>
    <row r="1446" spans="1:10">
      <c r="A1446" s="33">
        <v>30</v>
      </c>
      <c r="B1446" s="33">
        <v>11</v>
      </c>
      <c r="C1446" s="33">
        <v>2015</v>
      </c>
      <c r="D1446" s="34">
        <v>1114.3599999999999</v>
      </c>
      <c r="E1446" s="34">
        <v>1092.95</v>
      </c>
      <c r="F1446" s="34">
        <v>1114.3599999999999</v>
      </c>
      <c r="G1446" s="34">
        <v>1089.76</v>
      </c>
      <c r="I1446" s="35">
        <v>1.9599999999999999E-2</v>
      </c>
      <c r="J1446" s="35"/>
    </row>
    <row r="1447" spans="1:10">
      <c r="A1447" s="33">
        <v>1</v>
      </c>
      <c r="B1447" s="33">
        <v>12</v>
      </c>
      <c r="C1447" s="33">
        <v>2015</v>
      </c>
      <c r="D1447" s="34">
        <v>1109.45</v>
      </c>
      <c r="E1447" s="34">
        <v>1114.3599999999999</v>
      </c>
      <c r="F1447" s="34">
        <v>1121.75</v>
      </c>
      <c r="G1447" s="34">
        <v>1106</v>
      </c>
      <c r="I1447" s="35">
        <v>-4.4000000000000003E-3</v>
      </c>
      <c r="J1447" s="35"/>
    </row>
    <row r="1448" spans="1:10">
      <c r="A1448" s="33">
        <v>2</v>
      </c>
      <c r="B1448" s="33">
        <v>12</v>
      </c>
      <c r="C1448" s="33">
        <v>2015</v>
      </c>
      <c r="D1448" s="34">
        <v>1091.47</v>
      </c>
      <c r="E1448" s="34">
        <v>1109.45</v>
      </c>
      <c r="F1448" s="34">
        <v>1111.46</v>
      </c>
      <c r="G1448" s="34">
        <v>1086.78</v>
      </c>
      <c r="I1448" s="35">
        <v>-1.6199999999999999E-2</v>
      </c>
      <c r="J1448" s="35"/>
    </row>
    <row r="1449" spans="1:10">
      <c r="A1449" s="33">
        <v>3</v>
      </c>
      <c r="B1449" s="33">
        <v>12</v>
      </c>
      <c r="C1449" s="33">
        <v>2015</v>
      </c>
      <c r="D1449" s="34">
        <v>1081.21</v>
      </c>
      <c r="E1449" s="34">
        <v>1091.47</v>
      </c>
      <c r="F1449" s="34">
        <v>1092.96</v>
      </c>
      <c r="G1449" s="34">
        <v>1080.8499999999999</v>
      </c>
      <c r="I1449" s="35">
        <v>-9.4000000000000004E-3</v>
      </c>
      <c r="J1449" s="35"/>
    </row>
    <row r="1450" spans="1:10">
      <c r="A1450" s="33">
        <v>4</v>
      </c>
      <c r="B1450" s="33">
        <v>12</v>
      </c>
      <c r="C1450" s="33">
        <v>2015</v>
      </c>
      <c r="D1450" s="34">
        <v>1070.93</v>
      </c>
      <c r="E1450" s="34">
        <v>1081.21</v>
      </c>
      <c r="F1450" s="34">
        <v>1083.8800000000001</v>
      </c>
      <c r="G1450" s="34">
        <v>1066.77</v>
      </c>
      <c r="I1450" s="35">
        <v>-9.4999999999999998E-3</v>
      </c>
      <c r="J1450" s="35"/>
    </row>
    <row r="1451" spans="1:10">
      <c r="A1451" s="33">
        <v>7</v>
      </c>
      <c r="B1451" s="33">
        <v>12</v>
      </c>
      <c r="C1451" s="33">
        <v>2015</v>
      </c>
      <c r="D1451" s="34">
        <v>1051.25</v>
      </c>
      <c r="E1451" s="34">
        <v>1070.93</v>
      </c>
      <c r="F1451" s="34">
        <v>1070.93</v>
      </c>
      <c r="G1451" s="34">
        <v>1045.71</v>
      </c>
      <c r="I1451" s="35">
        <v>-1.84E-2</v>
      </c>
      <c r="J1451" s="35"/>
    </row>
    <row r="1452" spans="1:10">
      <c r="A1452" s="33">
        <v>9</v>
      </c>
      <c r="B1452" s="33">
        <v>12</v>
      </c>
      <c r="C1452" s="33">
        <v>2015</v>
      </c>
      <c r="D1452" s="34">
        <v>1062.02</v>
      </c>
      <c r="E1452" s="34">
        <v>1051.25</v>
      </c>
      <c r="F1452" s="34">
        <v>1066.33</v>
      </c>
      <c r="G1452" s="34">
        <v>1046.98</v>
      </c>
      <c r="I1452" s="35">
        <v>1.0200000000000001E-2</v>
      </c>
      <c r="J1452" s="35"/>
    </row>
    <row r="1453" spans="1:10">
      <c r="A1453" s="33">
        <v>10</v>
      </c>
      <c r="B1453" s="33">
        <v>12</v>
      </c>
      <c r="C1453" s="33">
        <v>2015</v>
      </c>
      <c r="D1453" s="34">
        <v>1080.06</v>
      </c>
      <c r="E1453" s="34">
        <v>1062.02</v>
      </c>
      <c r="F1453" s="34">
        <v>1085.3800000000001</v>
      </c>
      <c r="G1453" s="34">
        <v>1059.6199999999999</v>
      </c>
      <c r="I1453" s="35">
        <v>1.7000000000000001E-2</v>
      </c>
      <c r="J1453" s="35"/>
    </row>
    <row r="1454" spans="1:10">
      <c r="A1454" s="33">
        <v>11</v>
      </c>
      <c r="B1454" s="33">
        <v>12</v>
      </c>
      <c r="C1454" s="33">
        <v>2015</v>
      </c>
      <c r="D1454" s="34">
        <v>1074.8800000000001</v>
      </c>
      <c r="E1454" s="34">
        <v>1080.06</v>
      </c>
      <c r="F1454" s="34">
        <v>1081.6199999999999</v>
      </c>
      <c r="G1454" s="34">
        <v>1069.1099999999999</v>
      </c>
      <c r="I1454" s="35">
        <v>-4.7999999999999996E-3</v>
      </c>
      <c r="J1454" s="35"/>
    </row>
    <row r="1455" spans="1:10">
      <c r="A1455" s="33">
        <v>14</v>
      </c>
      <c r="B1455" s="33">
        <v>12</v>
      </c>
      <c r="C1455" s="33">
        <v>2015</v>
      </c>
      <c r="D1455" s="34">
        <v>1074.26</v>
      </c>
      <c r="E1455" s="34">
        <v>1074.8800000000001</v>
      </c>
      <c r="F1455" s="34">
        <v>1075.3800000000001</v>
      </c>
      <c r="G1455" s="34">
        <v>1063.02</v>
      </c>
      <c r="I1455" s="35">
        <v>-5.9999999999999995E-4</v>
      </c>
      <c r="J1455" s="35"/>
    </row>
    <row r="1456" spans="1:10">
      <c r="A1456" s="33">
        <v>15</v>
      </c>
      <c r="B1456" s="33">
        <v>12</v>
      </c>
      <c r="C1456" s="33">
        <v>2015</v>
      </c>
      <c r="D1456" s="34">
        <v>1101.24</v>
      </c>
      <c r="E1456" s="34">
        <v>1074.26</v>
      </c>
      <c r="F1456" s="34">
        <v>1101.24</v>
      </c>
      <c r="G1456" s="34">
        <v>1074.01</v>
      </c>
      <c r="I1456" s="35">
        <v>2.5100000000000001E-2</v>
      </c>
      <c r="J1456" s="35"/>
    </row>
    <row r="1457" spans="1:10">
      <c r="A1457" s="33">
        <v>16</v>
      </c>
      <c r="B1457" s="33">
        <v>12</v>
      </c>
      <c r="C1457" s="33">
        <v>2015</v>
      </c>
      <c r="D1457" s="34">
        <v>1129.78</v>
      </c>
      <c r="E1457" s="34">
        <v>1101.24</v>
      </c>
      <c r="F1457" s="34">
        <v>1129.78</v>
      </c>
      <c r="G1457" s="34">
        <v>1096.73</v>
      </c>
      <c r="I1457" s="35">
        <v>2.5899999999999999E-2</v>
      </c>
      <c r="J1457" s="35"/>
    </row>
    <row r="1458" spans="1:10">
      <c r="A1458" s="33">
        <v>17</v>
      </c>
      <c r="B1458" s="33">
        <v>12</v>
      </c>
      <c r="C1458" s="33">
        <v>2015</v>
      </c>
      <c r="D1458" s="34">
        <v>1140.8499999999999</v>
      </c>
      <c r="E1458" s="34">
        <v>1129.78</v>
      </c>
      <c r="F1458" s="34">
        <v>1140.8499999999999</v>
      </c>
      <c r="G1458" s="34">
        <v>1123.4000000000001</v>
      </c>
      <c r="I1458" s="35">
        <v>9.7999999999999997E-3</v>
      </c>
      <c r="J1458" s="35"/>
    </row>
    <row r="1459" spans="1:10">
      <c r="A1459" s="33">
        <v>18</v>
      </c>
      <c r="B1459" s="33">
        <v>12</v>
      </c>
      <c r="C1459" s="33">
        <v>2015</v>
      </c>
      <c r="D1459" s="34">
        <v>1139.99</v>
      </c>
      <c r="E1459" s="34">
        <v>1140.8499999999999</v>
      </c>
      <c r="F1459" s="34">
        <v>1140.8499999999999</v>
      </c>
      <c r="G1459" s="34">
        <v>1130.69</v>
      </c>
      <c r="I1459" s="35">
        <v>-8.0000000000000004E-4</v>
      </c>
      <c r="J1459" s="35"/>
    </row>
    <row r="1460" spans="1:10">
      <c r="A1460" s="33">
        <v>21</v>
      </c>
      <c r="B1460" s="33">
        <v>12</v>
      </c>
      <c r="C1460" s="33">
        <v>2015</v>
      </c>
      <c r="D1460" s="34">
        <v>1131.27</v>
      </c>
      <c r="E1460" s="34">
        <v>1139.99</v>
      </c>
      <c r="F1460" s="34">
        <v>1139.99</v>
      </c>
      <c r="G1460" s="34">
        <v>1125.2</v>
      </c>
      <c r="I1460" s="35">
        <v>-7.6E-3</v>
      </c>
      <c r="J1460" s="35"/>
    </row>
    <row r="1461" spans="1:10">
      <c r="A1461" s="33">
        <v>22</v>
      </c>
      <c r="B1461" s="33">
        <v>12</v>
      </c>
      <c r="C1461" s="33">
        <v>2015</v>
      </c>
      <c r="D1461" s="34">
        <v>1128.73</v>
      </c>
      <c r="E1461" s="34">
        <v>1131.27</v>
      </c>
      <c r="F1461" s="34">
        <v>1137.25</v>
      </c>
      <c r="G1461" s="34">
        <v>1124.67</v>
      </c>
      <c r="I1461" s="35">
        <v>-2.2000000000000001E-3</v>
      </c>
      <c r="J1461" s="35"/>
    </row>
    <row r="1462" spans="1:10">
      <c r="A1462" s="33">
        <v>23</v>
      </c>
      <c r="B1462" s="33">
        <v>12</v>
      </c>
      <c r="C1462" s="33">
        <v>2015</v>
      </c>
      <c r="D1462" s="34">
        <v>1161.02</v>
      </c>
      <c r="E1462" s="34">
        <v>1128.73</v>
      </c>
      <c r="F1462" s="34">
        <v>1161.02</v>
      </c>
      <c r="G1462" s="34">
        <v>1128.73</v>
      </c>
      <c r="I1462" s="35">
        <v>2.86E-2</v>
      </c>
      <c r="J1462" s="35"/>
    </row>
    <row r="1463" spans="1:10">
      <c r="A1463" s="33">
        <v>24</v>
      </c>
      <c r="B1463" s="33">
        <v>12</v>
      </c>
      <c r="C1463" s="33">
        <v>2015</v>
      </c>
      <c r="D1463" s="34">
        <v>1154.77</v>
      </c>
      <c r="E1463" s="34">
        <v>1161.02</v>
      </c>
      <c r="F1463" s="34">
        <v>1161.52</v>
      </c>
      <c r="G1463" s="34">
        <v>1152.1600000000001</v>
      </c>
      <c r="I1463" s="35">
        <v>-5.4000000000000003E-3</v>
      </c>
      <c r="J1463" s="35"/>
    </row>
    <row r="1464" spans="1:10">
      <c r="A1464" s="33">
        <v>28</v>
      </c>
      <c r="B1464" s="33">
        <v>12</v>
      </c>
      <c r="C1464" s="33">
        <v>2015</v>
      </c>
      <c r="D1464" s="34">
        <v>1152.22</v>
      </c>
      <c r="E1464" s="34">
        <v>1154.77</v>
      </c>
      <c r="F1464" s="34">
        <v>1154.77</v>
      </c>
      <c r="G1464" s="34">
        <v>1138.8</v>
      </c>
      <c r="I1464" s="35">
        <v>-2.2000000000000001E-3</v>
      </c>
      <c r="J1464" s="35"/>
    </row>
    <row r="1465" spans="1:10">
      <c r="A1465" s="33">
        <v>29</v>
      </c>
      <c r="B1465" s="33">
        <v>12</v>
      </c>
      <c r="C1465" s="33">
        <v>2015</v>
      </c>
      <c r="D1465" s="34">
        <v>1148.25</v>
      </c>
      <c r="E1465" s="34">
        <v>1152.22</v>
      </c>
      <c r="F1465" s="34">
        <v>1156.69</v>
      </c>
      <c r="G1465" s="34">
        <v>1144.8599999999999</v>
      </c>
      <c r="I1465" s="35">
        <v>-3.3999999999999998E-3</v>
      </c>
      <c r="J1465" s="35"/>
    </row>
    <row r="1466" spans="1:10">
      <c r="A1466" s="33">
        <v>30</v>
      </c>
      <c r="B1466" s="33">
        <v>12</v>
      </c>
      <c r="C1466" s="33">
        <v>2015</v>
      </c>
      <c r="D1466" s="34">
        <v>1153.71</v>
      </c>
      <c r="E1466" s="34">
        <v>1148.25</v>
      </c>
      <c r="F1466" s="34">
        <v>1153.71</v>
      </c>
      <c r="G1466" s="34">
        <v>1138.58</v>
      </c>
      <c r="I1466" s="35">
        <v>4.7999999999999996E-3</v>
      </c>
      <c r="J1466" s="35"/>
    </row>
    <row r="1467" spans="1:10">
      <c r="A1467" s="33">
        <v>4</v>
      </c>
      <c r="B1467" s="33">
        <v>1</v>
      </c>
      <c r="C1467" s="33">
        <v>2016</v>
      </c>
      <c r="D1467" s="34">
        <v>1129.71</v>
      </c>
      <c r="E1467" s="34">
        <v>1153.71</v>
      </c>
      <c r="F1467" s="34">
        <v>1155.8399999999999</v>
      </c>
      <c r="G1467" s="34">
        <v>1129.71</v>
      </c>
      <c r="I1467" s="35">
        <v>-2.0799999999999999E-2</v>
      </c>
      <c r="J1467" s="35"/>
    </row>
    <row r="1468" spans="1:10">
      <c r="A1468" s="33">
        <v>5</v>
      </c>
      <c r="B1468" s="33">
        <v>1</v>
      </c>
      <c r="C1468" s="33">
        <v>2016</v>
      </c>
      <c r="D1468" s="34">
        <v>1142.4000000000001</v>
      </c>
      <c r="E1468" s="34">
        <v>1129.71</v>
      </c>
      <c r="F1468" s="34">
        <v>1142.4000000000001</v>
      </c>
      <c r="G1468" s="34">
        <v>1126.82</v>
      </c>
      <c r="I1468" s="35">
        <v>1.12E-2</v>
      </c>
      <c r="J1468" s="35"/>
    </row>
    <row r="1469" spans="1:10">
      <c r="A1469" s="33">
        <v>6</v>
      </c>
      <c r="B1469" s="33">
        <v>1</v>
      </c>
      <c r="C1469" s="33">
        <v>2016</v>
      </c>
      <c r="D1469" s="34">
        <v>1129.32</v>
      </c>
      <c r="E1469" s="34">
        <v>1142.4000000000001</v>
      </c>
      <c r="F1469" s="34">
        <v>1142.4000000000001</v>
      </c>
      <c r="G1469" s="34">
        <v>1122.75</v>
      </c>
      <c r="I1469" s="35">
        <v>-1.14E-2</v>
      </c>
      <c r="J1469" s="35"/>
    </row>
    <row r="1470" spans="1:10">
      <c r="A1470" s="33">
        <v>7</v>
      </c>
      <c r="B1470" s="33">
        <v>1</v>
      </c>
      <c r="C1470" s="33">
        <v>2016</v>
      </c>
      <c r="D1470" s="34">
        <v>1105.73</v>
      </c>
      <c r="E1470" s="34">
        <v>1129.32</v>
      </c>
      <c r="F1470" s="34">
        <v>1131.8</v>
      </c>
      <c r="G1470" s="34">
        <v>1105.73</v>
      </c>
      <c r="I1470" s="35">
        <v>-2.0899999999999998E-2</v>
      </c>
      <c r="J1470" s="35"/>
    </row>
    <row r="1471" spans="1:10">
      <c r="A1471" s="33">
        <v>8</v>
      </c>
      <c r="B1471" s="33">
        <v>1</v>
      </c>
      <c r="C1471" s="33">
        <v>2016</v>
      </c>
      <c r="D1471" s="34">
        <v>1098.32</v>
      </c>
      <c r="E1471" s="34">
        <v>1105.73</v>
      </c>
      <c r="F1471" s="34">
        <v>1108.01</v>
      </c>
      <c r="G1471" s="34">
        <v>1098.32</v>
      </c>
      <c r="I1471" s="35">
        <v>-6.7000000000000002E-3</v>
      </c>
      <c r="J1471" s="35"/>
    </row>
    <row r="1472" spans="1:10">
      <c r="A1472" s="33">
        <v>12</v>
      </c>
      <c r="B1472" s="33">
        <v>1</v>
      </c>
      <c r="C1472" s="33">
        <v>2016</v>
      </c>
      <c r="D1472" s="34">
        <v>1079.28</v>
      </c>
      <c r="E1472" s="34">
        <v>1098.32</v>
      </c>
      <c r="F1472" s="34">
        <v>1098.32</v>
      </c>
      <c r="G1472" s="34">
        <v>1068.3599999999999</v>
      </c>
      <c r="I1472" s="35">
        <v>-1.7299999999999999E-2</v>
      </c>
      <c r="J1472" s="35"/>
    </row>
    <row r="1473" spans="1:10">
      <c r="A1473" s="33">
        <v>13</v>
      </c>
      <c r="B1473" s="33">
        <v>1</v>
      </c>
      <c r="C1473" s="33">
        <v>2016</v>
      </c>
      <c r="D1473" s="34">
        <v>1096.68</v>
      </c>
      <c r="E1473" s="34">
        <v>1079.28</v>
      </c>
      <c r="F1473" s="34">
        <v>1102.83</v>
      </c>
      <c r="G1473" s="34">
        <v>1068.28</v>
      </c>
      <c r="I1473" s="35">
        <v>1.61E-2</v>
      </c>
      <c r="J1473" s="35"/>
    </row>
    <row r="1474" spans="1:10">
      <c r="A1474" s="33">
        <v>14</v>
      </c>
      <c r="B1474" s="33">
        <v>1</v>
      </c>
      <c r="C1474" s="33">
        <v>2016</v>
      </c>
      <c r="D1474" s="34">
        <v>1128.6500000000001</v>
      </c>
      <c r="E1474" s="34">
        <v>1096.68</v>
      </c>
      <c r="F1474" s="34">
        <v>1128.6500000000001</v>
      </c>
      <c r="G1474" s="34">
        <v>1096.1600000000001</v>
      </c>
      <c r="I1474" s="35">
        <v>2.92E-2</v>
      </c>
      <c r="J1474" s="35"/>
    </row>
    <row r="1475" spans="1:10">
      <c r="A1475" s="33">
        <v>15</v>
      </c>
      <c r="B1475" s="33">
        <v>1</v>
      </c>
      <c r="C1475" s="33">
        <v>2016</v>
      </c>
      <c r="D1475" s="34">
        <v>1103.26</v>
      </c>
      <c r="E1475" s="34">
        <v>1128.6500000000001</v>
      </c>
      <c r="F1475" s="34">
        <v>1128.6500000000001</v>
      </c>
      <c r="G1475" s="34">
        <v>1103.26</v>
      </c>
      <c r="I1475" s="35">
        <v>-2.2499999999999999E-2</v>
      </c>
      <c r="J1475" s="35"/>
    </row>
    <row r="1476" spans="1:10">
      <c r="A1476" s="33">
        <v>18</v>
      </c>
      <c r="B1476" s="33">
        <v>1</v>
      </c>
      <c r="C1476" s="33">
        <v>2016</v>
      </c>
      <c r="D1476" s="34">
        <v>1078.69</v>
      </c>
      <c r="E1476" s="34">
        <v>1103.26</v>
      </c>
      <c r="F1476" s="34">
        <v>1103.26</v>
      </c>
      <c r="G1476" s="34">
        <v>1078.69</v>
      </c>
      <c r="I1476" s="35">
        <v>-2.23E-2</v>
      </c>
      <c r="J1476" s="35"/>
    </row>
    <row r="1477" spans="1:10">
      <c r="A1477" s="33">
        <v>19</v>
      </c>
      <c r="B1477" s="33">
        <v>1</v>
      </c>
      <c r="C1477" s="33">
        <v>2016</v>
      </c>
      <c r="D1477" s="34">
        <v>1100.3</v>
      </c>
      <c r="E1477" s="34">
        <v>1078.69</v>
      </c>
      <c r="F1477" s="34">
        <v>1103.06</v>
      </c>
      <c r="G1477" s="34">
        <v>1078.69</v>
      </c>
      <c r="I1477" s="35">
        <v>0.02</v>
      </c>
      <c r="J1477" s="35"/>
    </row>
    <row r="1478" spans="1:10">
      <c r="A1478" s="33">
        <v>20</v>
      </c>
      <c r="B1478" s="33">
        <v>1</v>
      </c>
      <c r="C1478" s="33">
        <v>2016</v>
      </c>
      <c r="D1478" s="34">
        <v>1109.33</v>
      </c>
      <c r="E1478" s="34">
        <v>1100.3</v>
      </c>
      <c r="F1478" s="34">
        <v>1110.6600000000001</v>
      </c>
      <c r="G1478" s="34">
        <v>1086.53</v>
      </c>
      <c r="I1478" s="35">
        <v>8.2000000000000007E-3</v>
      </c>
      <c r="J1478" s="35"/>
    </row>
    <row r="1479" spans="1:10">
      <c r="A1479" s="33">
        <v>21</v>
      </c>
      <c r="B1479" s="33">
        <v>1</v>
      </c>
      <c r="C1479" s="33">
        <v>2016</v>
      </c>
      <c r="D1479" s="34">
        <v>1124.79</v>
      </c>
      <c r="E1479" s="34">
        <v>1109.33</v>
      </c>
      <c r="F1479" s="34">
        <v>1126.98</v>
      </c>
      <c r="G1479" s="34">
        <v>1100.1600000000001</v>
      </c>
      <c r="I1479" s="35">
        <v>1.3899999999999999E-2</v>
      </c>
      <c r="J1479" s="35"/>
    </row>
    <row r="1480" spans="1:10">
      <c r="A1480" s="33">
        <v>22</v>
      </c>
      <c r="B1480" s="33">
        <v>1</v>
      </c>
      <c r="C1480" s="33">
        <v>2016</v>
      </c>
      <c r="D1480" s="34">
        <v>1151.6199999999999</v>
      </c>
      <c r="E1480" s="34">
        <v>1124.79</v>
      </c>
      <c r="F1480" s="34">
        <v>1154</v>
      </c>
      <c r="G1480" s="34">
        <v>1124.79</v>
      </c>
      <c r="I1480" s="35">
        <v>2.3900000000000001E-2</v>
      </c>
      <c r="J1480" s="35"/>
    </row>
    <row r="1481" spans="1:10">
      <c r="A1481" s="33">
        <v>25</v>
      </c>
      <c r="B1481" s="33">
        <v>1</v>
      </c>
      <c r="C1481" s="33">
        <v>2016</v>
      </c>
      <c r="D1481" s="34">
        <v>1139.32</v>
      </c>
      <c r="E1481" s="34">
        <v>1151.6199999999999</v>
      </c>
      <c r="F1481" s="34">
        <v>1151.8699999999999</v>
      </c>
      <c r="G1481" s="34">
        <v>1136.96</v>
      </c>
      <c r="I1481" s="35">
        <v>-1.0699999999999999E-2</v>
      </c>
      <c r="J1481" s="35"/>
    </row>
    <row r="1482" spans="1:10">
      <c r="A1482" s="33">
        <v>26</v>
      </c>
      <c r="B1482" s="33">
        <v>1</v>
      </c>
      <c r="C1482" s="33">
        <v>2016</v>
      </c>
      <c r="D1482" s="34">
        <v>1146.3599999999999</v>
      </c>
      <c r="E1482" s="34">
        <v>1139.32</v>
      </c>
      <c r="F1482" s="34">
        <v>1146.5899999999999</v>
      </c>
      <c r="G1482" s="34">
        <v>1136.81</v>
      </c>
      <c r="I1482" s="35">
        <v>6.1999999999999998E-3</v>
      </c>
      <c r="J1482" s="35"/>
    </row>
    <row r="1483" spans="1:10">
      <c r="A1483" s="33">
        <v>27</v>
      </c>
      <c r="B1483" s="33">
        <v>1</v>
      </c>
      <c r="C1483" s="33">
        <v>2016</v>
      </c>
      <c r="D1483" s="34">
        <v>1153.46</v>
      </c>
      <c r="E1483" s="34">
        <v>1146.3599999999999</v>
      </c>
      <c r="F1483" s="34">
        <v>1154.18</v>
      </c>
      <c r="G1483" s="34">
        <v>1142.21</v>
      </c>
      <c r="I1483" s="35">
        <v>6.1999999999999998E-3</v>
      </c>
      <c r="J1483" s="35"/>
    </row>
    <row r="1484" spans="1:10">
      <c r="A1484" s="33">
        <v>28</v>
      </c>
      <c r="B1484" s="33">
        <v>1</v>
      </c>
      <c r="C1484" s="33">
        <v>2016</v>
      </c>
      <c r="D1484" s="34">
        <v>1165.3800000000001</v>
      </c>
      <c r="E1484" s="34">
        <v>1153.46</v>
      </c>
      <c r="F1484" s="34">
        <v>1169.17</v>
      </c>
      <c r="G1484" s="34">
        <v>1153.46</v>
      </c>
      <c r="I1484" s="35">
        <v>1.03E-2</v>
      </c>
      <c r="J1484" s="35"/>
    </row>
    <row r="1485" spans="1:10">
      <c r="A1485" s="33">
        <v>29</v>
      </c>
      <c r="B1485" s="33">
        <v>1</v>
      </c>
      <c r="C1485" s="33">
        <v>2016</v>
      </c>
      <c r="D1485" s="34">
        <v>1175.0899999999999</v>
      </c>
      <c r="E1485" s="34">
        <v>1165.3800000000001</v>
      </c>
      <c r="F1485" s="34">
        <v>1182.27</v>
      </c>
      <c r="G1485" s="34">
        <v>1165.3800000000001</v>
      </c>
      <c r="I1485" s="35">
        <v>8.3000000000000001E-3</v>
      </c>
      <c r="J1485" s="35"/>
    </row>
    <row r="1486" spans="1:10">
      <c r="A1486" s="33">
        <v>1</v>
      </c>
      <c r="B1486" s="33">
        <v>2</v>
      </c>
      <c r="C1486" s="33">
        <v>2016</v>
      </c>
      <c r="D1486" s="34">
        <v>1180.72</v>
      </c>
      <c r="E1486" s="34">
        <v>1175.0899999999999</v>
      </c>
      <c r="F1486" s="34">
        <v>1180.72</v>
      </c>
      <c r="G1486" s="34">
        <v>1169.6500000000001</v>
      </c>
      <c r="I1486" s="35">
        <v>4.7999999999999996E-3</v>
      </c>
      <c r="J1486" s="35"/>
    </row>
    <row r="1487" spans="1:10">
      <c r="A1487" s="33">
        <v>2</v>
      </c>
      <c r="B1487" s="33">
        <v>2</v>
      </c>
      <c r="C1487" s="33">
        <v>2016</v>
      </c>
      <c r="D1487" s="34">
        <v>1165.77</v>
      </c>
      <c r="E1487" s="34">
        <v>1180.72</v>
      </c>
      <c r="F1487" s="34">
        <v>1180.72</v>
      </c>
      <c r="G1487" s="34">
        <v>1165.1099999999999</v>
      </c>
      <c r="I1487" s="35">
        <v>-1.2699999999999999E-2</v>
      </c>
      <c r="J1487" s="35"/>
    </row>
    <row r="1488" spans="1:10">
      <c r="A1488" s="33">
        <v>3</v>
      </c>
      <c r="B1488" s="33">
        <v>2</v>
      </c>
      <c r="C1488" s="33">
        <v>2016</v>
      </c>
      <c r="D1488" s="34">
        <v>1180.6600000000001</v>
      </c>
      <c r="E1488" s="34">
        <v>1165.77</v>
      </c>
      <c r="F1488" s="34">
        <v>1181.8499999999999</v>
      </c>
      <c r="G1488" s="34">
        <v>1162.55</v>
      </c>
      <c r="I1488" s="35">
        <v>1.2800000000000001E-2</v>
      </c>
      <c r="J1488" s="35"/>
    </row>
    <row r="1489" spans="1:10">
      <c r="A1489" s="33">
        <v>4</v>
      </c>
      <c r="B1489" s="33">
        <v>2</v>
      </c>
      <c r="C1489" s="33">
        <v>2016</v>
      </c>
      <c r="D1489" s="34">
        <v>1188.73</v>
      </c>
      <c r="E1489" s="34">
        <v>1180.6600000000001</v>
      </c>
      <c r="F1489" s="34">
        <v>1194.04</v>
      </c>
      <c r="G1489" s="34">
        <v>1179.9000000000001</v>
      </c>
      <c r="I1489" s="35">
        <v>6.7999999999999996E-3</v>
      </c>
      <c r="J1489" s="35"/>
    </row>
    <row r="1490" spans="1:10">
      <c r="A1490" s="33">
        <v>5</v>
      </c>
      <c r="B1490" s="33">
        <v>2</v>
      </c>
      <c r="C1490" s="33">
        <v>2016</v>
      </c>
      <c r="D1490" s="34">
        <v>1195.1099999999999</v>
      </c>
      <c r="E1490" s="34">
        <v>1188.73</v>
      </c>
      <c r="F1490" s="34">
        <v>1195.3</v>
      </c>
      <c r="G1490" s="34">
        <v>1183.5999999999999</v>
      </c>
      <c r="I1490" s="35">
        <v>5.4000000000000003E-3</v>
      </c>
      <c r="J1490" s="35"/>
    </row>
    <row r="1491" spans="1:10">
      <c r="A1491" s="33">
        <v>8</v>
      </c>
      <c r="B1491" s="33">
        <v>2</v>
      </c>
      <c r="C1491" s="33">
        <v>2016</v>
      </c>
      <c r="D1491" s="34">
        <v>1192.98</v>
      </c>
      <c r="E1491" s="34">
        <v>1195.1099999999999</v>
      </c>
      <c r="F1491" s="34">
        <v>1195.1099999999999</v>
      </c>
      <c r="G1491" s="34">
        <v>1188.79</v>
      </c>
      <c r="I1491" s="35">
        <v>-1.8E-3</v>
      </c>
      <c r="J1491" s="35"/>
    </row>
    <row r="1492" spans="1:10">
      <c r="A1492" s="33">
        <v>9</v>
      </c>
      <c r="B1492" s="33">
        <v>2</v>
      </c>
      <c r="C1492" s="33">
        <v>2016</v>
      </c>
      <c r="D1492" s="34">
        <v>1196.9000000000001</v>
      </c>
      <c r="E1492" s="34">
        <v>1192.98</v>
      </c>
      <c r="F1492" s="34">
        <v>1199.96</v>
      </c>
      <c r="G1492" s="34">
        <v>1187.5899999999999</v>
      </c>
      <c r="I1492" s="35">
        <v>3.3E-3</v>
      </c>
      <c r="J1492" s="35"/>
    </row>
    <row r="1493" spans="1:10">
      <c r="A1493" s="33">
        <v>10</v>
      </c>
      <c r="B1493" s="33">
        <v>2</v>
      </c>
      <c r="C1493" s="33">
        <v>2016</v>
      </c>
      <c r="D1493" s="34">
        <v>1200.42</v>
      </c>
      <c r="E1493" s="34">
        <v>1196.9000000000001</v>
      </c>
      <c r="F1493" s="34">
        <v>1204.9000000000001</v>
      </c>
      <c r="G1493" s="34">
        <v>1193.29</v>
      </c>
      <c r="I1493" s="35">
        <v>2.8999999999999998E-3</v>
      </c>
      <c r="J1493" s="35"/>
    </row>
    <row r="1494" spans="1:10">
      <c r="A1494" s="33">
        <v>11</v>
      </c>
      <c r="B1494" s="33">
        <v>2</v>
      </c>
      <c r="C1494" s="33">
        <v>2016</v>
      </c>
      <c r="D1494" s="34">
        <v>1198.51</v>
      </c>
      <c r="E1494" s="34">
        <v>1200.42</v>
      </c>
      <c r="F1494" s="34">
        <v>1200.42</v>
      </c>
      <c r="G1494" s="34">
        <v>1186.75</v>
      </c>
      <c r="I1494" s="35">
        <v>-1.6000000000000001E-3</v>
      </c>
      <c r="J1494" s="35"/>
    </row>
    <row r="1495" spans="1:10">
      <c r="A1495" s="33">
        <v>12</v>
      </c>
      <c r="B1495" s="33">
        <v>2</v>
      </c>
      <c r="C1495" s="33">
        <v>2016</v>
      </c>
      <c r="D1495" s="34">
        <v>1209.03</v>
      </c>
      <c r="E1495" s="34">
        <v>1198.51</v>
      </c>
      <c r="F1495" s="34">
        <v>1214.2</v>
      </c>
      <c r="G1495" s="34">
        <v>1198.51</v>
      </c>
      <c r="I1495" s="35">
        <v>8.8000000000000005E-3</v>
      </c>
      <c r="J1495" s="35"/>
    </row>
    <row r="1496" spans="1:10">
      <c r="A1496" s="33">
        <v>15</v>
      </c>
      <c r="B1496" s="33">
        <v>2</v>
      </c>
      <c r="C1496" s="33">
        <v>2016</v>
      </c>
      <c r="D1496" s="34">
        <v>1209.8800000000001</v>
      </c>
      <c r="E1496" s="34">
        <v>1209.03</v>
      </c>
      <c r="F1496" s="34">
        <v>1213.31</v>
      </c>
      <c r="G1496" s="34">
        <v>1207.3399999999999</v>
      </c>
      <c r="I1496" s="35">
        <v>6.9999999999999999E-4</v>
      </c>
      <c r="J1496" s="35"/>
    </row>
    <row r="1497" spans="1:10">
      <c r="A1497" s="33">
        <v>16</v>
      </c>
      <c r="B1497" s="33">
        <v>2</v>
      </c>
      <c r="C1497" s="33">
        <v>2016</v>
      </c>
      <c r="D1497" s="34">
        <v>1199.98</v>
      </c>
      <c r="E1497" s="34">
        <v>1209.8800000000001</v>
      </c>
      <c r="F1497" s="34">
        <v>1222.96</v>
      </c>
      <c r="G1497" s="34">
        <v>1199.68</v>
      </c>
      <c r="I1497" s="35">
        <v>-8.2000000000000007E-3</v>
      </c>
      <c r="J1497" s="35"/>
    </row>
    <row r="1498" spans="1:10">
      <c r="A1498" s="33">
        <v>17</v>
      </c>
      <c r="B1498" s="33">
        <v>2</v>
      </c>
      <c r="C1498" s="33">
        <v>2016</v>
      </c>
      <c r="D1498" s="34">
        <v>1233.3399999999999</v>
      </c>
      <c r="E1498" s="34">
        <v>1199.98</v>
      </c>
      <c r="F1498" s="34">
        <v>1233.3399999999999</v>
      </c>
      <c r="G1498" s="34">
        <v>1197.3499999999999</v>
      </c>
      <c r="I1498" s="35">
        <v>2.7799999999999998E-2</v>
      </c>
      <c r="J1498" s="35"/>
    </row>
    <row r="1499" spans="1:10">
      <c r="A1499" s="33">
        <v>18</v>
      </c>
      <c r="B1499" s="33">
        <v>2</v>
      </c>
      <c r="C1499" s="33">
        <v>2016</v>
      </c>
      <c r="D1499" s="34">
        <v>1235.8900000000001</v>
      </c>
      <c r="E1499" s="34">
        <v>1233.3399999999999</v>
      </c>
      <c r="F1499" s="34">
        <v>1240.3</v>
      </c>
      <c r="G1499" s="34">
        <v>1232.8</v>
      </c>
      <c r="I1499" s="35">
        <v>2.0999999999999999E-3</v>
      </c>
      <c r="J1499" s="35"/>
    </row>
    <row r="1500" spans="1:10">
      <c r="A1500" s="33">
        <v>19</v>
      </c>
      <c r="B1500" s="33">
        <v>2</v>
      </c>
      <c r="C1500" s="33">
        <v>2016</v>
      </c>
      <c r="D1500" s="34">
        <v>1234.93</v>
      </c>
      <c r="E1500" s="34">
        <v>1235.8900000000001</v>
      </c>
      <c r="F1500" s="34">
        <v>1235.8900000000001</v>
      </c>
      <c r="G1500" s="34">
        <v>1226.5999999999999</v>
      </c>
      <c r="I1500" s="35">
        <v>-8.0000000000000004E-4</v>
      </c>
      <c r="J1500" s="35"/>
    </row>
    <row r="1501" spans="1:10">
      <c r="A1501" s="33">
        <v>22</v>
      </c>
      <c r="B1501" s="33">
        <v>2</v>
      </c>
      <c r="C1501" s="33">
        <v>2016</v>
      </c>
      <c r="D1501" s="34">
        <v>1236.3699999999999</v>
      </c>
      <c r="E1501" s="34">
        <v>1234.93</v>
      </c>
      <c r="F1501" s="34">
        <v>1243.46</v>
      </c>
      <c r="G1501" s="34">
        <v>1234.93</v>
      </c>
      <c r="I1501" s="35">
        <v>1.1999999999999999E-3</v>
      </c>
      <c r="J1501" s="35"/>
    </row>
    <row r="1502" spans="1:10">
      <c r="A1502" s="33">
        <v>23</v>
      </c>
      <c r="B1502" s="33">
        <v>2</v>
      </c>
      <c r="C1502" s="33">
        <v>2016</v>
      </c>
      <c r="D1502" s="34">
        <v>1229.6500000000001</v>
      </c>
      <c r="E1502" s="34">
        <v>1236.3699999999999</v>
      </c>
      <c r="F1502" s="34">
        <v>1236.3699999999999</v>
      </c>
      <c r="G1502" s="34">
        <v>1224.29</v>
      </c>
      <c r="I1502" s="35">
        <v>-5.4000000000000003E-3</v>
      </c>
      <c r="J1502" s="35"/>
    </row>
    <row r="1503" spans="1:10">
      <c r="A1503" s="33">
        <v>24</v>
      </c>
      <c r="B1503" s="33">
        <v>2</v>
      </c>
      <c r="C1503" s="33">
        <v>2016</v>
      </c>
      <c r="D1503" s="34">
        <v>1228.18</v>
      </c>
      <c r="E1503" s="34">
        <v>1229.6500000000001</v>
      </c>
      <c r="F1503" s="34">
        <v>1229.6500000000001</v>
      </c>
      <c r="G1503" s="34">
        <v>1217.75</v>
      </c>
      <c r="I1503" s="35">
        <v>-1.1999999999999999E-3</v>
      </c>
      <c r="J1503" s="35"/>
    </row>
    <row r="1504" spans="1:10">
      <c r="A1504" s="33">
        <v>25</v>
      </c>
      <c r="B1504" s="33">
        <v>2</v>
      </c>
      <c r="C1504" s="33">
        <v>2016</v>
      </c>
      <c r="D1504" s="34">
        <v>1240.1300000000001</v>
      </c>
      <c r="E1504" s="34">
        <v>1228.18</v>
      </c>
      <c r="F1504" s="34">
        <v>1240.1300000000001</v>
      </c>
      <c r="G1504" s="34">
        <v>1227.55</v>
      </c>
      <c r="I1504" s="35">
        <v>9.7000000000000003E-3</v>
      </c>
      <c r="J1504" s="35"/>
    </row>
    <row r="1505" spans="1:10">
      <c r="A1505" s="33">
        <v>26</v>
      </c>
      <c r="B1505" s="33">
        <v>2</v>
      </c>
      <c r="C1505" s="33">
        <v>2016</v>
      </c>
      <c r="D1505" s="34">
        <v>1246.68</v>
      </c>
      <c r="E1505" s="34">
        <v>1240.1300000000001</v>
      </c>
      <c r="F1505" s="34">
        <v>1253.32</v>
      </c>
      <c r="G1505" s="34">
        <v>1240.1300000000001</v>
      </c>
      <c r="I1505" s="35">
        <v>5.3E-3</v>
      </c>
      <c r="J1505" s="35"/>
    </row>
    <row r="1506" spans="1:10">
      <c r="A1506" s="33">
        <v>29</v>
      </c>
      <c r="B1506" s="33">
        <v>2</v>
      </c>
      <c r="C1506" s="33">
        <v>2016</v>
      </c>
      <c r="D1506" s="34">
        <v>1244.17</v>
      </c>
      <c r="E1506" s="34">
        <v>1246.68</v>
      </c>
      <c r="F1506" s="34">
        <v>1250.6400000000001</v>
      </c>
      <c r="G1506" s="34">
        <v>1242.5899999999999</v>
      </c>
      <c r="I1506" s="35">
        <v>-2E-3</v>
      </c>
      <c r="J1506" s="35"/>
    </row>
    <row r="1507" spans="1:10">
      <c r="A1507" s="33">
        <v>1</v>
      </c>
      <c r="B1507" s="33">
        <v>3</v>
      </c>
      <c r="C1507" s="33">
        <v>2016</v>
      </c>
      <c r="D1507" s="34">
        <v>1255.54</v>
      </c>
      <c r="E1507" s="34">
        <v>1244.17</v>
      </c>
      <c r="F1507" s="34">
        <v>1256.43</v>
      </c>
      <c r="G1507" s="34">
        <v>1244.17</v>
      </c>
      <c r="I1507" s="35">
        <v>9.1000000000000004E-3</v>
      </c>
      <c r="J1507" s="35"/>
    </row>
    <row r="1508" spans="1:10">
      <c r="A1508" s="33">
        <v>2</v>
      </c>
      <c r="B1508" s="33">
        <v>3</v>
      </c>
      <c r="C1508" s="33">
        <v>2016</v>
      </c>
      <c r="D1508" s="34">
        <v>1276.6300000000001</v>
      </c>
      <c r="E1508" s="34">
        <v>1255.54</v>
      </c>
      <c r="F1508" s="34">
        <v>1276.6300000000001</v>
      </c>
      <c r="G1508" s="34">
        <v>1252.8900000000001</v>
      </c>
      <c r="I1508" s="35">
        <v>1.6799999999999999E-2</v>
      </c>
      <c r="J1508" s="35"/>
    </row>
    <row r="1509" spans="1:10">
      <c r="A1509" s="33">
        <v>3</v>
      </c>
      <c r="B1509" s="33">
        <v>3</v>
      </c>
      <c r="C1509" s="33">
        <v>2016</v>
      </c>
      <c r="D1509" s="34">
        <v>1295.43</v>
      </c>
      <c r="E1509" s="34">
        <v>1276.6300000000001</v>
      </c>
      <c r="F1509" s="34">
        <v>1295.67</v>
      </c>
      <c r="G1509" s="34">
        <v>1271.98</v>
      </c>
      <c r="I1509" s="35">
        <v>1.47E-2</v>
      </c>
      <c r="J1509" s="35"/>
    </row>
    <row r="1510" spans="1:10">
      <c r="A1510" s="33">
        <v>4</v>
      </c>
      <c r="B1510" s="33">
        <v>3</v>
      </c>
      <c r="C1510" s="33">
        <v>2016</v>
      </c>
      <c r="D1510" s="34">
        <v>1294.8599999999999</v>
      </c>
      <c r="E1510" s="34">
        <v>1295.43</v>
      </c>
      <c r="F1510" s="34">
        <v>1304.27</v>
      </c>
      <c r="G1510" s="34">
        <v>1290.56</v>
      </c>
      <c r="I1510" s="35">
        <v>-4.0000000000000002E-4</v>
      </c>
      <c r="J1510" s="35"/>
    </row>
    <row r="1511" spans="1:10">
      <c r="A1511" s="33">
        <v>7</v>
      </c>
      <c r="B1511" s="33">
        <v>3</v>
      </c>
      <c r="C1511" s="33">
        <v>2016</v>
      </c>
      <c r="D1511" s="34">
        <v>1307.17</v>
      </c>
      <c r="E1511" s="34">
        <v>1294.8599999999999</v>
      </c>
      <c r="F1511" s="34">
        <v>1307.17</v>
      </c>
      <c r="G1511" s="34">
        <v>1288.3699999999999</v>
      </c>
      <c r="I1511" s="35">
        <v>9.4999999999999998E-3</v>
      </c>
      <c r="J1511" s="35"/>
    </row>
    <row r="1512" spans="1:10">
      <c r="A1512" s="33">
        <v>8</v>
      </c>
      <c r="B1512" s="33">
        <v>3</v>
      </c>
      <c r="C1512" s="33">
        <v>2016</v>
      </c>
      <c r="D1512" s="34">
        <v>1294.6300000000001</v>
      </c>
      <c r="E1512" s="34">
        <v>1307.17</v>
      </c>
      <c r="F1512" s="34">
        <v>1307.17</v>
      </c>
      <c r="G1512" s="34">
        <v>1287.29</v>
      </c>
      <c r="I1512" s="35">
        <v>-9.5999999999999992E-3</v>
      </c>
      <c r="J1512" s="35"/>
    </row>
    <row r="1513" spans="1:10">
      <c r="A1513" s="33">
        <v>9</v>
      </c>
      <c r="B1513" s="33">
        <v>3</v>
      </c>
      <c r="C1513" s="33">
        <v>2016</v>
      </c>
      <c r="D1513" s="34">
        <v>1296.27</v>
      </c>
      <c r="E1513" s="34">
        <v>1294.6300000000001</v>
      </c>
      <c r="F1513" s="34">
        <v>1302.3900000000001</v>
      </c>
      <c r="G1513" s="34">
        <v>1293.1400000000001</v>
      </c>
      <c r="I1513" s="35">
        <v>1.2999999999999999E-3</v>
      </c>
      <c r="J1513" s="35"/>
    </row>
    <row r="1514" spans="1:10">
      <c r="A1514" s="33">
        <v>10</v>
      </c>
      <c r="B1514" s="33">
        <v>3</v>
      </c>
      <c r="C1514" s="33">
        <v>2016</v>
      </c>
      <c r="D1514" s="34">
        <v>1299.45</v>
      </c>
      <c r="E1514" s="34">
        <v>1296.27</v>
      </c>
      <c r="F1514" s="34">
        <v>1299.45</v>
      </c>
      <c r="G1514" s="34">
        <v>1283.25</v>
      </c>
      <c r="I1514" s="35">
        <v>2.5000000000000001E-3</v>
      </c>
      <c r="J1514" s="35"/>
    </row>
    <row r="1515" spans="1:10">
      <c r="A1515" s="33">
        <v>11</v>
      </c>
      <c r="B1515" s="33">
        <v>3</v>
      </c>
      <c r="C1515" s="33">
        <v>2016</v>
      </c>
      <c r="D1515" s="34">
        <v>1302.71</v>
      </c>
      <c r="E1515" s="34">
        <v>1299.45</v>
      </c>
      <c r="F1515" s="34">
        <v>1304.96</v>
      </c>
      <c r="G1515" s="34">
        <v>1296.6199999999999</v>
      </c>
      <c r="I1515" s="35">
        <v>2.5000000000000001E-3</v>
      </c>
      <c r="J1515" s="35"/>
    </row>
    <row r="1516" spans="1:10">
      <c r="A1516" s="33">
        <v>14</v>
      </c>
      <c r="B1516" s="33">
        <v>3</v>
      </c>
      <c r="C1516" s="33">
        <v>2016</v>
      </c>
      <c r="D1516" s="34">
        <v>1298.48</v>
      </c>
      <c r="E1516" s="34">
        <v>1302.71</v>
      </c>
      <c r="F1516" s="34">
        <v>1302.71</v>
      </c>
      <c r="G1516" s="34">
        <v>1290.78</v>
      </c>
      <c r="I1516" s="35">
        <v>-3.2000000000000002E-3</v>
      </c>
      <c r="J1516" s="35"/>
    </row>
    <row r="1517" spans="1:10">
      <c r="A1517" s="33">
        <v>15</v>
      </c>
      <c r="B1517" s="33">
        <v>3</v>
      </c>
      <c r="C1517" s="33">
        <v>2016</v>
      </c>
      <c r="D1517" s="34">
        <v>1285.3399999999999</v>
      </c>
      <c r="E1517" s="34">
        <v>1298.48</v>
      </c>
      <c r="F1517" s="34">
        <v>1298.48</v>
      </c>
      <c r="G1517" s="34">
        <v>1279.74</v>
      </c>
      <c r="I1517" s="35">
        <v>-1.01E-2</v>
      </c>
      <c r="J1517" s="35"/>
    </row>
    <row r="1518" spans="1:10">
      <c r="A1518" s="33">
        <v>16</v>
      </c>
      <c r="B1518" s="33">
        <v>3</v>
      </c>
      <c r="C1518" s="33">
        <v>2016</v>
      </c>
      <c r="D1518" s="34">
        <v>1284.4000000000001</v>
      </c>
      <c r="E1518" s="34">
        <v>1285.3399999999999</v>
      </c>
      <c r="F1518" s="34">
        <v>1286.6099999999999</v>
      </c>
      <c r="G1518" s="34">
        <v>1268.77</v>
      </c>
      <c r="I1518" s="35">
        <v>-6.9999999999999999E-4</v>
      </c>
      <c r="J1518" s="35"/>
    </row>
    <row r="1519" spans="1:10">
      <c r="A1519" s="33">
        <v>17</v>
      </c>
      <c r="B1519" s="33">
        <v>3</v>
      </c>
      <c r="C1519" s="33">
        <v>2016</v>
      </c>
      <c r="D1519" s="34">
        <v>1295.8900000000001</v>
      </c>
      <c r="E1519" s="34">
        <v>1284.4000000000001</v>
      </c>
      <c r="F1519" s="34">
        <v>1297.73</v>
      </c>
      <c r="G1519" s="34">
        <v>1284.3699999999999</v>
      </c>
      <c r="I1519" s="35">
        <v>8.8999999999999999E-3</v>
      </c>
      <c r="J1519" s="35"/>
    </row>
    <row r="1520" spans="1:10">
      <c r="A1520" s="33">
        <v>18</v>
      </c>
      <c r="B1520" s="33">
        <v>3</v>
      </c>
      <c r="C1520" s="33">
        <v>2016</v>
      </c>
      <c r="D1520" s="34">
        <v>1309.81</v>
      </c>
      <c r="E1520" s="34">
        <v>1295.8900000000001</v>
      </c>
      <c r="F1520" s="34">
        <v>1309.83</v>
      </c>
      <c r="G1520" s="34">
        <v>1295.23</v>
      </c>
      <c r="I1520" s="35">
        <v>1.0699999999999999E-2</v>
      </c>
      <c r="J1520" s="35"/>
    </row>
    <row r="1521" spans="1:10">
      <c r="A1521" s="33">
        <v>22</v>
      </c>
      <c r="B1521" s="33">
        <v>3</v>
      </c>
      <c r="C1521" s="33">
        <v>2016</v>
      </c>
      <c r="D1521" s="34">
        <v>1316.92</v>
      </c>
      <c r="E1521" s="34">
        <v>1309.81</v>
      </c>
      <c r="F1521" s="34">
        <v>1316.92</v>
      </c>
      <c r="G1521" s="34">
        <v>1299.02</v>
      </c>
      <c r="I1521" s="35">
        <v>5.4000000000000003E-3</v>
      </c>
      <c r="J1521" s="35"/>
    </row>
    <row r="1522" spans="1:10">
      <c r="A1522" s="33">
        <v>23</v>
      </c>
      <c r="B1522" s="33">
        <v>3</v>
      </c>
      <c r="C1522" s="33">
        <v>2016</v>
      </c>
      <c r="D1522" s="34">
        <v>1321.05</v>
      </c>
      <c r="E1522" s="34">
        <v>1316.92</v>
      </c>
      <c r="F1522" s="34">
        <v>1321.05</v>
      </c>
      <c r="G1522" s="34">
        <v>1292.58</v>
      </c>
      <c r="I1522" s="35">
        <v>3.0999999999999999E-3</v>
      </c>
      <c r="J1522" s="35"/>
    </row>
    <row r="1523" spans="1:10">
      <c r="A1523" s="33">
        <v>28</v>
      </c>
      <c r="B1523" s="33">
        <v>3</v>
      </c>
      <c r="C1523" s="33">
        <v>2016</v>
      </c>
      <c r="D1523" s="34">
        <v>1305.4100000000001</v>
      </c>
      <c r="E1523" s="34">
        <v>1321.05</v>
      </c>
      <c r="F1523" s="34">
        <v>1321.05</v>
      </c>
      <c r="G1523" s="34">
        <v>1300.32</v>
      </c>
      <c r="I1523" s="35">
        <v>-1.18E-2</v>
      </c>
      <c r="J1523" s="35"/>
    </row>
    <row r="1524" spans="1:10">
      <c r="A1524" s="33">
        <v>29</v>
      </c>
      <c r="B1524" s="33">
        <v>3</v>
      </c>
      <c r="C1524" s="33">
        <v>2016</v>
      </c>
      <c r="D1524" s="34">
        <v>1299.6500000000001</v>
      </c>
      <c r="E1524" s="34">
        <v>1305.4100000000001</v>
      </c>
      <c r="F1524" s="34">
        <v>1305.4100000000001</v>
      </c>
      <c r="G1524" s="34">
        <v>1282.3399999999999</v>
      </c>
      <c r="I1524" s="35">
        <v>-4.4000000000000003E-3</v>
      </c>
      <c r="J1524" s="35"/>
    </row>
    <row r="1525" spans="1:10">
      <c r="A1525" s="33">
        <v>30</v>
      </c>
      <c r="B1525" s="33">
        <v>3</v>
      </c>
      <c r="C1525" s="33">
        <v>2016</v>
      </c>
      <c r="D1525" s="34">
        <v>1319.77</v>
      </c>
      <c r="E1525" s="34">
        <v>1299.6500000000001</v>
      </c>
      <c r="F1525" s="34">
        <v>1319.79</v>
      </c>
      <c r="G1525" s="34">
        <v>1299.6500000000001</v>
      </c>
      <c r="I1525" s="35">
        <v>1.55E-2</v>
      </c>
      <c r="J1525" s="35"/>
    </row>
    <row r="1526" spans="1:10">
      <c r="A1526" s="33">
        <v>31</v>
      </c>
      <c r="B1526" s="33">
        <v>3</v>
      </c>
      <c r="C1526" s="33">
        <v>2016</v>
      </c>
      <c r="D1526" s="34">
        <v>1336.27</v>
      </c>
      <c r="E1526" s="34">
        <v>1319.77</v>
      </c>
      <c r="F1526" s="34">
        <v>1336.27</v>
      </c>
      <c r="G1526" s="34">
        <v>1309.6500000000001</v>
      </c>
      <c r="I1526" s="35">
        <v>1.2500000000000001E-2</v>
      </c>
      <c r="J1526" s="35"/>
    </row>
    <row r="1527" spans="1:10">
      <c r="A1527" s="33">
        <v>1</v>
      </c>
      <c r="B1527" s="33">
        <v>4</v>
      </c>
      <c r="C1527" s="33">
        <v>2016</v>
      </c>
      <c r="D1527" s="34">
        <v>1333.63</v>
      </c>
      <c r="E1527" s="34">
        <v>1336.27</v>
      </c>
      <c r="F1527" s="34">
        <v>1340.09</v>
      </c>
      <c r="G1527" s="34">
        <v>1317.91</v>
      </c>
      <c r="I1527" s="35">
        <v>-2E-3</v>
      </c>
      <c r="J1527" s="35"/>
    </row>
    <row r="1528" spans="1:10">
      <c r="A1528" s="33">
        <v>4</v>
      </c>
      <c r="B1528" s="33">
        <v>4</v>
      </c>
      <c r="C1528" s="33">
        <v>2016</v>
      </c>
      <c r="D1528" s="34">
        <v>1337.58</v>
      </c>
      <c r="E1528" s="34">
        <v>1333.63</v>
      </c>
      <c r="F1528" s="34">
        <v>1337.68</v>
      </c>
      <c r="G1528" s="34">
        <v>1327.37</v>
      </c>
      <c r="I1528" s="35">
        <v>3.0000000000000001E-3</v>
      </c>
      <c r="J1528" s="35"/>
    </row>
    <row r="1529" spans="1:10">
      <c r="A1529" s="33">
        <v>5</v>
      </c>
      <c r="B1529" s="33">
        <v>4</v>
      </c>
      <c r="C1529" s="33">
        <v>2016</v>
      </c>
      <c r="D1529" s="34">
        <v>1313.19</v>
      </c>
      <c r="E1529" s="34">
        <v>1337.58</v>
      </c>
      <c r="F1529" s="34">
        <v>1337.58</v>
      </c>
      <c r="G1529" s="34">
        <v>1313.19</v>
      </c>
      <c r="I1529" s="35">
        <v>-1.8200000000000001E-2</v>
      </c>
      <c r="J1529" s="35"/>
    </row>
    <row r="1530" spans="1:10">
      <c r="A1530" s="33">
        <v>6</v>
      </c>
      <c r="B1530" s="33">
        <v>4</v>
      </c>
      <c r="C1530" s="33">
        <v>2016</v>
      </c>
      <c r="D1530" s="34">
        <v>1321.5</v>
      </c>
      <c r="E1530" s="34">
        <v>1313.19</v>
      </c>
      <c r="F1530" s="34">
        <v>1322.67</v>
      </c>
      <c r="G1530" s="34">
        <v>1309.18</v>
      </c>
      <c r="I1530" s="35">
        <v>6.3E-3</v>
      </c>
      <c r="J1530" s="35"/>
    </row>
    <row r="1531" spans="1:10">
      <c r="A1531" s="33">
        <v>7</v>
      </c>
      <c r="B1531" s="33">
        <v>4</v>
      </c>
      <c r="C1531" s="33">
        <v>2016</v>
      </c>
      <c r="D1531" s="34">
        <v>1316.11</v>
      </c>
      <c r="E1531" s="34">
        <v>1321.5</v>
      </c>
      <c r="F1531" s="34">
        <v>1321.5</v>
      </c>
      <c r="G1531" s="34">
        <v>1310.58</v>
      </c>
      <c r="I1531" s="35">
        <v>-4.1000000000000003E-3</v>
      </c>
      <c r="J1531" s="35"/>
    </row>
    <row r="1532" spans="1:10">
      <c r="A1532" s="33">
        <v>8</v>
      </c>
      <c r="B1532" s="33">
        <v>4</v>
      </c>
      <c r="C1532" s="33">
        <v>2016</v>
      </c>
      <c r="D1532" s="34">
        <v>1326.57</v>
      </c>
      <c r="E1532" s="34">
        <v>1316.11</v>
      </c>
      <c r="F1532" s="34">
        <v>1329.66</v>
      </c>
      <c r="G1532" s="34">
        <v>1316.11</v>
      </c>
      <c r="I1532" s="35">
        <v>7.9000000000000008E-3</v>
      </c>
      <c r="J1532" s="35"/>
    </row>
    <row r="1533" spans="1:10">
      <c r="A1533" s="33">
        <v>11</v>
      </c>
      <c r="B1533" s="33">
        <v>4</v>
      </c>
      <c r="C1533" s="33">
        <v>2016</v>
      </c>
      <c r="D1533" s="34">
        <v>1336.37</v>
      </c>
      <c r="E1533" s="34">
        <v>1326.57</v>
      </c>
      <c r="F1533" s="34">
        <v>1337.03</v>
      </c>
      <c r="G1533" s="34">
        <v>1325.44</v>
      </c>
      <c r="I1533" s="35">
        <v>7.4000000000000003E-3</v>
      </c>
      <c r="J1533" s="35"/>
    </row>
    <row r="1534" spans="1:10">
      <c r="A1534" s="33">
        <v>12</v>
      </c>
      <c r="B1534" s="33">
        <v>4</v>
      </c>
      <c r="C1534" s="33">
        <v>2016</v>
      </c>
      <c r="D1534" s="34">
        <v>1364.13</v>
      </c>
      <c r="E1534" s="34">
        <v>1336.37</v>
      </c>
      <c r="F1534" s="34">
        <v>1364.21</v>
      </c>
      <c r="G1534" s="34">
        <v>1333.14</v>
      </c>
      <c r="I1534" s="35">
        <v>2.0799999999999999E-2</v>
      </c>
      <c r="J1534" s="35"/>
    </row>
    <row r="1535" spans="1:10">
      <c r="A1535" s="33">
        <v>13</v>
      </c>
      <c r="B1535" s="33">
        <v>4</v>
      </c>
      <c r="C1535" s="33">
        <v>2016</v>
      </c>
      <c r="D1535" s="34">
        <v>1370.62</v>
      </c>
      <c r="E1535" s="34">
        <v>1364.13</v>
      </c>
      <c r="F1535" s="34">
        <v>1380.39</v>
      </c>
      <c r="G1535" s="34">
        <v>1361.29</v>
      </c>
      <c r="I1535" s="35">
        <v>4.7999999999999996E-3</v>
      </c>
      <c r="J1535" s="35"/>
    </row>
    <row r="1536" spans="1:10">
      <c r="A1536" s="33">
        <v>14</v>
      </c>
      <c r="B1536" s="33">
        <v>4</v>
      </c>
      <c r="C1536" s="33">
        <v>2016</v>
      </c>
      <c r="D1536" s="34">
        <v>1364.97</v>
      </c>
      <c r="E1536" s="34">
        <v>1370.62</v>
      </c>
      <c r="F1536" s="34">
        <v>1371.9</v>
      </c>
      <c r="G1536" s="34">
        <v>1360.02</v>
      </c>
      <c r="I1536" s="35">
        <v>-4.1000000000000003E-3</v>
      </c>
      <c r="J1536" s="35"/>
    </row>
    <row r="1537" spans="1:10">
      <c r="A1537" s="33">
        <v>15</v>
      </c>
      <c r="B1537" s="33">
        <v>4</v>
      </c>
      <c r="C1537" s="33">
        <v>2016</v>
      </c>
      <c r="D1537" s="34">
        <v>1355.2</v>
      </c>
      <c r="E1537" s="34">
        <v>1364.97</v>
      </c>
      <c r="F1537" s="34">
        <v>1364.97</v>
      </c>
      <c r="G1537" s="34">
        <v>1350.82</v>
      </c>
      <c r="I1537" s="35">
        <v>-7.1999999999999998E-3</v>
      </c>
      <c r="J1537" s="35"/>
    </row>
    <row r="1538" spans="1:10">
      <c r="A1538" s="33">
        <v>18</v>
      </c>
      <c r="B1538" s="33">
        <v>4</v>
      </c>
      <c r="C1538" s="33">
        <v>2016</v>
      </c>
      <c r="D1538" s="34">
        <v>1354.76</v>
      </c>
      <c r="E1538" s="34">
        <v>1355.2</v>
      </c>
      <c r="F1538" s="34">
        <v>1359.18</v>
      </c>
      <c r="G1538" s="34">
        <v>1345.13</v>
      </c>
      <c r="I1538" s="35">
        <v>-2.9999999999999997E-4</v>
      </c>
      <c r="J1538" s="35"/>
    </row>
    <row r="1539" spans="1:10">
      <c r="A1539" s="33">
        <v>19</v>
      </c>
      <c r="B1539" s="33">
        <v>4</v>
      </c>
      <c r="C1539" s="33">
        <v>2016</v>
      </c>
      <c r="D1539" s="34">
        <v>1362.84</v>
      </c>
      <c r="E1539" s="34">
        <v>1354.76</v>
      </c>
      <c r="F1539" s="34">
        <v>1367.92</v>
      </c>
      <c r="G1539" s="34">
        <v>1354.45</v>
      </c>
      <c r="I1539" s="35">
        <v>6.0000000000000001E-3</v>
      </c>
      <c r="J1539" s="35"/>
    </row>
    <row r="1540" spans="1:10">
      <c r="A1540" s="33">
        <v>20</v>
      </c>
      <c r="B1540" s="33">
        <v>4</v>
      </c>
      <c r="C1540" s="33">
        <v>2016</v>
      </c>
      <c r="D1540" s="34">
        <v>1376.61</v>
      </c>
      <c r="E1540" s="34">
        <v>1362.01</v>
      </c>
      <c r="F1540" s="34">
        <v>1378.81</v>
      </c>
      <c r="G1540" s="34">
        <v>1358.74</v>
      </c>
      <c r="I1540" s="35">
        <v>1.01E-2</v>
      </c>
      <c r="J1540" s="35"/>
    </row>
    <row r="1541" spans="1:10">
      <c r="A1541" s="33">
        <v>21</v>
      </c>
      <c r="B1541" s="33">
        <v>4</v>
      </c>
      <c r="C1541" s="33">
        <v>2016</v>
      </c>
      <c r="D1541" s="34">
        <v>1375.95</v>
      </c>
      <c r="E1541" s="34">
        <v>1376.61</v>
      </c>
      <c r="F1541" s="34">
        <v>1378.36</v>
      </c>
      <c r="G1541" s="34">
        <v>1369.77</v>
      </c>
      <c r="I1541" s="35">
        <v>-5.0000000000000001E-4</v>
      </c>
      <c r="J1541" s="35"/>
    </row>
    <row r="1542" spans="1:10">
      <c r="A1542" s="33">
        <v>22</v>
      </c>
      <c r="B1542" s="33">
        <v>4</v>
      </c>
      <c r="C1542" s="33">
        <v>2016</v>
      </c>
      <c r="D1542" s="34">
        <v>1374.41</v>
      </c>
      <c r="E1542" s="34">
        <v>1375.95</v>
      </c>
      <c r="F1542" s="34">
        <v>1380.41</v>
      </c>
      <c r="G1542" s="34">
        <v>1374.11</v>
      </c>
      <c r="I1542" s="35">
        <v>-1.1000000000000001E-3</v>
      </c>
      <c r="J1542" s="35"/>
    </row>
    <row r="1543" spans="1:10">
      <c r="A1543" s="33">
        <v>25</v>
      </c>
      <c r="B1543" s="33">
        <v>4</v>
      </c>
      <c r="C1543" s="33">
        <v>2016</v>
      </c>
      <c r="D1543" s="34">
        <v>1359.25</v>
      </c>
      <c r="E1543" s="34">
        <v>1374.41</v>
      </c>
      <c r="F1543" s="34">
        <v>1375.46</v>
      </c>
      <c r="G1543" s="34">
        <v>1355.55</v>
      </c>
      <c r="I1543" s="35">
        <v>-1.0999999999999999E-2</v>
      </c>
      <c r="J1543" s="35"/>
    </row>
    <row r="1544" spans="1:10">
      <c r="A1544" s="33">
        <v>26</v>
      </c>
      <c r="B1544" s="33">
        <v>4</v>
      </c>
      <c r="C1544" s="33">
        <v>2016</v>
      </c>
      <c r="D1544" s="34">
        <v>1365.2</v>
      </c>
      <c r="E1544" s="34">
        <v>1359.25</v>
      </c>
      <c r="F1544" s="34">
        <v>1365.42</v>
      </c>
      <c r="G1544" s="34">
        <v>1357.56</v>
      </c>
      <c r="I1544" s="35">
        <v>4.4000000000000003E-3</v>
      </c>
      <c r="J1544" s="35"/>
    </row>
    <row r="1545" spans="1:10">
      <c r="A1545" s="33">
        <v>27</v>
      </c>
      <c r="B1545" s="33">
        <v>4</v>
      </c>
      <c r="C1545" s="33">
        <v>2016</v>
      </c>
      <c r="D1545" s="34">
        <v>1361.98</v>
      </c>
      <c r="E1545" s="34">
        <v>1365.2</v>
      </c>
      <c r="F1545" s="34">
        <v>1370.19</v>
      </c>
      <c r="G1545" s="34">
        <v>1360.59</v>
      </c>
      <c r="I1545" s="35">
        <v>-2.3999999999999998E-3</v>
      </c>
      <c r="J1545" s="35"/>
    </row>
    <row r="1546" spans="1:10">
      <c r="A1546" s="33">
        <v>28</v>
      </c>
      <c r="B1546" s="33">
        <v>4</v>
      </c>
      <c r="C1546" s="33">
        <v>2016</v>
      </c>
      <c r="D1546" s="34">
        <v>1362.02</v>
      </c>
      <c r="E1546" s="34">
        <v>1361.98</v>
      </c>
      <c r="F1546" s="34">
        <v>1368.2</v>
      </c>
      <c r="G1546" s="34">
        <v>1357.85</v>
      </c>
      <c r="I1546" s="35">
        <v>0</v>
      </c>
      <c r="J1546" s="35"/>
    </row>
    <row r="1547" spans="1:10">
      <c r="A1547" s="33">
        <v>29</v>
      </c>
      <c r="B1547" s="33">
        <v>4</v>
      </c>
      <c r="C1547" s="33">
        <v>2016</v>
      </c>
      <c r="D1547" s="34">
        <v>1342.42</v>
      </c>
      <c r="E1547" s="34">
        <v>1362.02</v>
      </c>
      <c r="F1547" s="34">
        <v>1362.02</v>
      </c>
      <c r="G1547" s="34">
        <v>1342.42</v>
      </c>
      <c r="I1547" s="35">
        <v>-1.44E-2</v>
      </c>
      <c r="J1547" s="35"/>
    </row>
    <row r="1548" spans="1:10">
      <c r="A1548" s="33">
        <v>2</v>
      </c>
      <c r="B1548" s="33">
        <v>5</v>
      </c>
      <c r="C1548" s="33">
        <v>2016</v>
      </c>
      <c r="D1548" s="34">
        <v>1342.5</v>
      </c>
      <c r="E1548" s="34">
        <v>1342.42</v>
      </c>
      <c r="F1548" s="34">
        <v>1347.12</v>
      </c>
      <c r="G1548" s="34">
        <v>1334.22</v>
      </c>
      <c r="I1548" s="35">
        <v>1E-4</v>
      </c>
      <c r="J1548" s="35"/>
    </row>
    <row r="1549" spans="1:10">
      <c r="A1549" s="33">
        <v>3</v>
      </c>
      <c r="B1549" s="33">
        <v>5</v>
      </c>
      <c r="C1549" s="33">
        <v>2016</v>
      </c>
      <c r="D1549" s="34">
        <v>1320.18</v>
      </c>
      <c r="E1549" s="34">
        <v>1342.5</v>
      </c>
      <c r="F1549" s="34">
        <v>1342.5</v>
      </c>
      <c r="G1549" s="34">
        <v>1310.51</v>
      </c>
      <c r="I1549" s="35">
        <v>-1.66E-2</v>
      </c>
      <c r="J1549" s="35"/>
    </row>
    <row r="1550" spans="1:10">
      <c r="A1550" s="33">
        <v>4</v>
      </c>
      <c r="B1550" s="33">
        <v>5</v>
      </c>
      <c r="C1550" s="33">
        <v>2016</v>
      </c>
      <c r="D1550" s="34">
        <v>1311.83</v>
      </c>
      <c r="E1550" s="34">
        <v>1320.18</v>
      </c>
      <c r="F1550" s="34">
        <v>1327.81</v>
      </c>
      <c r="G1550" s="34">
        <v>1305.71</v>
      </c>
      <c r="I1550" s="35">
        <v>-6.3E-3</v>
      </c>
      <c r="J1550" s="35"/>
    </row>
    <row r="1551" spans="1:10">
      <c r="A1551" s="33">
        <v>5</v>
      </c>
      <c r="B1551" s="33">
        <v>5</v>
      </c>
      <c r="C1551" s="33">
        <v>2016</v>
      </c>
      <c r="D1551" s="34">
        <v>1291.1400000000001</v>
      </c>
      <c r="E1551" s="34">
        <v>1311.83</v>
      </c>
      <c r="F1551" s="34">
        <v>1318.27</v>
      </c>
      <c r="G1551" s="34">
        <v>1291.04</v>
      </c>
      <c r="I1551" s="35">
        <v>-1.5800000000000002E-2</v>
      </c>
      <c r="J1551" s="35"/>
    </row>
    <row r="1552" spans="1:10">
      <c r="A1552" s="33">
        <v>6</v>
      </c>
      <c r="B1552" s="33">
        <v>5</v>
      </c>
      <c r="C1552" s="33">
        <v>2016</v>
      </c>
      <c r="D1552" s="34">
        <v>1293.03</v>
      </c>
      <c r="E1552" s="34">
        <v>1291.1400000000001</v>
      </c>
      <c r="F1552" s="34">
        <v>1293.83</v>
      </c>
      <c r="G1552" s="34">
        <v>1288.49</v>
      </c>
      <c r="I1552" s="35">
        <v>1.5E-3</v>
      </c>
      <c r="J1552" s="35"/>
    </row>
    <row r="1553" spans="1:10">
      <c r="A1553" s="33">
        <v>10</v>
      </c>
      <c r="B1553" s="33">
        <v>5</v>
      </c>
      <c r="C1553" s="33">
        <v>2016</v>
      </c>
      <c r="D1553" s="34">
        <v>1328.6</v>
      </c>
      <c r="E1553" s="34">
        <v>1293.03</v>
      </c>
      <c r="F1553" s="34">
        <v>1328.6</v>
      </c>
      <c r="G1553" s="34">
        <v>1287.57</v>
      </c>
      <c r="I1553" s="35">
        <v>2.75E-2</v>
      </c>
      <c r="J1553" s="35"/>
    </row>
    <row r="1554" spans="1:10">
      <c r="A1554" s="33">
        <v>11</v>
      </c>
      <c r="B1554" s="33">
        <v>5</v>
      </c>
      <c r="C1554" s="33">
        <v>2016</v>
      </c>
      <c r="D1554" s="34">
        <v>1336.35</v>
      </c>
      <c r="E1554" s="34">
        <v>1328.6</v>
      </c>
      <c r="F1554" s="34">
        <v>1349.57</v>
      </c>
      <c r="G1554" s="34">
        <v>1320.05</v>
      </c>
      <c r="I1554" s="35">
        <v>5.7999999999999996E-3</v>
      </c>
      <c r="J1554" s="35"/>
    </row>
    <row r="1555" spans="1:10">
      <c r="A1555" s="33">
        <v>12</v>
      </c>
      <c r="B1555" s="33">
        <v>5</v>
      </c>
      <c r="C1555" s="33">
        <v>2016</v>
      </c>
      <c r="D1555" s="34">
        <v>1351.39</v>
      </c>
      <c r="E1555" s="34">
        <v>1336.35</v>
      </c>
      <c r="F1555" s="34">
        <v>1355.98</v>
      </c>
      <c r="G1555" s="34">
        <v>1336.35</v>
      </c>
      <c r="I1555" s="35">
        <v>1.1299999999999999E-2</v>
      </c>
      <c r="J1555" s="35"/>
    </row>
    <row r="1556" spans="1:10">
      <c r="A1556" s="33">
        <v>13</v>
      </c>
      <c r="B1556" s="33">
        <v>5</v>
      </c>
      <c r="C1556" s="33">
        <v>2016</v>
      </c>
      <c r="D1556" s="34">
        <v>1350.36</v>
      </c>
      <c r="E1556" s="34">
        <v>1351.39</v>
      </c>
      <c r="F1556" s="34">
        <v>1357.29</v>
      </c>
      <c r="G1556" s="34">
        <v>1343.37</v>
      </c>
      <c r="I1556" s="35">
        <v>-8.0000000000000004E-4</v>
      </c>
      <c r="J1556" s="35"/>
    </row>
    <row r="1557" spans="1:10">
      <c r="A1557" s="33">
        <v>16</v>
      </c>
      <c r="B1557" s="33">
        <v>5</v>
      </c>
      <c r="C1557" s="33">
        <v>2016</v>
      </c>
      <c r="D1557" s="34">
        <v>1357.57</v>
      </c>
      <c r="E1557" s="34">
        <v>1350.36</v>
      </c>
      <c r="F1557" s="34">
        <v>1363.5</v>
      </c>
      <c r="G1557" s="34">
        <v>1350.36</v>
      </c>
      <c r="I1557" s="35">
        <v>5.3E-3</v>
      </c>
      <c r="J1557" s="35"/>
    </row>
    <row r="1558" spans="1:10">
      <c r="A1558" s="33">
        <v>17</v>
      </c>
      <c r="B1558" s="33">
        <v>5</v>
      </c>
      <c r="C1558" s="33">
        <v>2016</v>
      </c>
      <c r="D1558" s="34">
        <v>1343.88</v>
      </c>
      <c r="E1558" s="34">
        <v>1357.57</v>
      </c>
      <c r="F1558" s="34">
        <v>1358.42</v>
      </c>
      <c r="G1558" s="34">
        <v>1342.98</v>
      </c>
      <c r="I1558" s="35">
        <v>-1.01E-2</v>
      </c>
      <c r="J1558" s="35"/>
    </row>
    <row r="1559" spans="1:10">
      <c r="A1559" s="33">
        <v>18</v>
      </c>
      <c r="B1559" s="33">
        <v>5</v>
      </c>
      <c r="C1559" s="33">
        <v>2016</v>
      </c>
      <c r="D1559" s="34">
        <v>1327.74</v>
      </c>
      <c r="E1559" s="34">
        <v>1343.88</v>
      </c>
      <c r="F1559" s="34">
        <v>1344.77</v>
      </c>
      <c r="G1559" s="34">
        <v>1321.48</v>
      </c>
      <c r="I1559" s="35">
        <v>-1.2E-2</v>
      </c>
      <c r="J1559" s="35"/>
    </row>
    <row r="1560" spans="1:10">
      <c r="A1560" s="33">
        <v>19</v>
      </c>
      <c r="B1560" s="33">
        <v>5</v>
      </c>
      <c r="C1560" s="33">
        <v>2016</v>
      </c>
      <c r="D1560" s="34">
        <v>1323.21</v>
      </c>
      <c r="E1560" s="34">
        <v>1327.74</v>
      </c>
      <c r="F1560" s="34">
        <v>1328.98</v>
      </c>
      <c r="G1560" s="34">
        <v>1316.09</v>
      </c>
      <c r="I1560" s="35">
        <v>-3.3999999999999998E-3</v>
      </c>
      <c r="J1560" s="35"/>
    </row>
    <row r="1561" spans="1:10">
      <c r="A1561" s="33">
        <v>20</v>
      </c>
      <c r="B1561" s="33">
        <v>5</v>
      </c>
      <c r="C1561" s="33">
        <v>2016</v>
      </c>
      <c r="D1561" s="34">
        <v>1322.44</v>
      </c>
      <c r="E1561" s="34">
        <v>1323.21</v>
      </c>
      <c r="F1561" s="34">
        <v>1326.55</v>
      </c>
      <c r="G1561" s="34">
        <v>1320.3</v>
      </c>
      <c r="I1561" s="35">
        <v>-5.9999999999999995E-4</v>
      </c>
      <c r="J1561" s="35"/>
    </row>
    <row r="1562" spans="1:10">
      <c r="A1562" s="33">
        <v>23</v>
      </c>
      <c r="B1562" s="33">
        <v>5</v>
      </c>
      <c r="C1562" s="33">
        <v>2016</v>
      </c>
      <c r="D1562" s="34">
        <v>1325.36</v>
      </c>
      <c r="E1562" s="34">
        <v>1322.44</v>
      </c>
      <c r="F1562" s="34">
        <v>1327.03</v>
      </c>
      <c r="G1562" s="34">
        <v>1317.94</v>
      </c>
      <c r="I1562" s="35">
        <v>2.2000000000000001E-3</v>
      </c>
      <c r="J1562" s="35"/>
    </row>
    <row r="1563" spans="1:10">
      <c r="A1563" s="33">
        <v>24</v>
      </c>
      <c r="B1563" s="33">
        <v>5</v>
      </c>
      <c r="C1563" s="33">
        <v>2016</v>
      </c>
      <c r="D1563" s="34">
        <v>1319.44</v>
      </c>
      <c r="E1563" s="34">
        <v>1325.36</v>
      </c>
      <c r="F1563" s="34">
        <v>1325.94</v>
      </c>
      <c r="G1563" s="34">
        <v>1316.99</v>
      </c>
      <c r="I1563" s="35">
        <v>-4.4999999999999997E-3</v>
      </c>
      <c r="J1563" s="35"/>
    </row>
    <row r="1564" spans="1:10">
      <c r="A1564" s="33">
        <v>25</v>
      </c>
      <c r="B1564" s="33">
        <v>5</v>
      </c>
      <c r="C1564" s="33">
        <v>2016</v>
      </c>
      <c r="D1564" s="34">
        <v>1306.6500000000001</v>
      </c>
      <c r="E1564" s="34">
        <v>1319.44</v>
      </c>
      <c r="F1564" s="34">
        <v>1322.72</v>
      </c>
      <c r="G1564" s="34">
        <v>1306.5899999999999</v>
      </c>
      <c r="I1564" s="35">
        <v>-9.7000000000000003E-3</v>
      </c>
      <c r="J1564" s="35"/>
    </row>
    <row r="1565" spans="1:10">
      <c r="A1565" s="33">
        <v>26</v>
      </c>
      <c r="B1565" s="33">
        <v>5</v>
      </c>
      <c r="C1565" s="33">
        <v>2016</v>
      </c>
      <c r="D1565" s="34">
        <v>1302.1300000000001</v>
      </c>
      <c r="E1565" s="34">
        <v>1306.6500000000001</v>
      </c>
      <c r="F1565" s="34">
        <v>1310.3399999999999</v>
      </c>
      <c r="G1565" s="34">
        <v>1301.9000000000001</v>
      </c>
      <c r="I1565" s="35">
        <v>-3.5000000000000001E-3</v>
      </c>
      <c r="J1565" s="35"/>
    </row>
    <row r="1566" spans="1:10">
      <c r="A1566" s="33">
        <v>27</v>
      </c>
      <c r="B1566" s="33">
        <v>5</v>
      </c>
      <c r="C1566" s="33">
        <v>2016</v>
      </c>
      <c r="D1566" s="34">
        <v>1302.3599999999999</v>
      </c>
      <c r="E1566" s="34">
        <v>1302.1300000000001</v>
      </c>
      <c r="F1566" s="34">
        <v>1302.49</v>
      </c>
      <c r="G1566" s="34">
        <v>1296.1300000000001</v>
      </c>
      <c r="I1566" s="35">
        <v>2.0000000000000001E-4</v>
      </c>
      <c r="J1566" s="35"/>
    </row>
    <row r="1567" spans="1:10">
      <c r="A1567" s="33">
        <v>31</v>
      </c>
      <c r="B1567" s="33">
        <v>5</v>
      </c>
      <c r="C1567" s="33">
        <v>2016</v>
      </c>
      <c r="D1567" s="34">
        <v>1292.51</v>
      </c>
      <c r="E1567" s="34">
        <v>1302.3599999999999</v>
      </c>
      <c r="F1567" s="34">
        <v>1310.55</v>
      </c>
      <c r="G1567" s="34">
        <v>1290.95</v>
      </c>
      <c r="I1567" s="35">
        <v>-7.6E-3</v>
      </c>
      <c r="J1567" s="35"/>
    </row>
    <row r="1568" spans="1:10">
      <c r="A1568" s="33">
        <v>1</v>
      </c>
      <c r="B1568" s="33">
        <v>6</v>
      </c>
      <c r="C1568" s="33">
        <v>2016</v>
      </c>
      <c r="D1568" s="34">
        <v>1301.18</v>
      </c>
      <c r="E1568" s="34">
        <v>1292.51</v>
      </c>
      <c r="F1568" s="34">
        <v>1301.43</v>
      </c>
      <c r="G1568" s="34">
        <v>1284.19</v>
      </c>
      <c r="I1568" s="35">
        <v>6.7000000000000002E-3</v>
      </c>
      <c r="J1568" s="35"/>
    </row>
    <row r="1569" spans="1:10">
      <c r="A1569" s="33">
        <v>2</v>
      </c>
      <c r="B1569" s="33">
        <v>6</v>
      </c>
      <c r="C1569" s="33">
        <v>2016</v>
      </c>
      <c r="D1569" s="34">
        <v>1303</v>
      </c>
      <c r="E1569" s="34">
        <v>1301.18</v>
      </c>
      <c r="F1569" s="34">
        <v>1306.22</v>
      </c>
      <c r="G1569" s="34">
        <v>1297.0899999999999</v>
      </c>
      <c r="I1569" s="35">
        <v>1.4E-3</v>
      </c>
      <c r="J1569" s="35"/>
    </row>
    <row r="1570" spans="1:10">
      <c r="A1570" s="33">
        <v>3</v>
      </c>
      <c r="B1570" s="33">
        <v>6</v>
      </c>
      <c r="C1570" s="33">
        <v>2016</v>
      </c>
      <c r="D1570" s="34">
        <v>1307.83</v>
      </c>
      <c r="E1570" s="34">
        <v>1303</v>
      </c>
      <c r="F1570" s="34">
        <v>1307.83</v>
      </c>
      <c r="G1570" s="34">
        <v>1298.8900000000001</v>
      </c>
      <c r="I1570" s="35">
        <v>3.7000000000000002E-3</v>
      </c>
      <c r="J1570" s="35"/>
    </row>
    <row r="1571" spans="1:10">
      <c r="A1571" s="33">
        <v>7</v>
      </c>
      <c r="B1571" s="33">
        <v>6</v>
      </c>
      <c r="C1571" s="33">
        <v>2016</v>
      </c>
      <c r="D1571" s="34">
        <v>1315.86</v>
      </c>
      <c r="E1571" s="34">
        <v>1307.83</v>
      </c>
      <c r="F1571" s="34">
        <v>1315.97</v>
      </c>
      <c r="G1571" s="34">
        <v>1305.19</v>
      </c>
      <c r="I1571" s="35">
        <v>6.1000000000000004E-3</v>
      </c>
      <c r="J1571" s="35"/>
    </row>
    <row r="1572" spans="1:10">
      <c r="A1572" s="33">
        <v>8</v>
      </c>
      <c r="B1572" s="33">
        <v>6</v>
      </c>
      <c r="C1572" s="33">
        <v>2016</v>
      </c>
      <c r="D1572" s="34">
        <v>1333.46</v>
      </c>
      <c r="E1572" s="34">
        <v>1315.86</v>
      </c>
      <c r="F1572" s="34">
        <v>1333.68</v>
      </c>
      <c r="G1572" s="34">
        <v>1313.99</v>
      </c>
      <c r="I1572" s="35">
        <v>1.34E-2</v>
      </c>
      <c r="J1572" s="35"/>
    </row>
    <row r="1573" spans="1:10">
      <c r="A1573" s="33">
        <v>9</v>
      </c>
      <c r="B1573" s="33">
        <v>6</v>
      </c>
      <c r="C1573" s="33">
        <v>2016</v>
      </c>
      <c r="D1573" s="34">
        <v>1333.48</v>
      </c>
      <c r="E1573" s="34">
        <v>1333.46</v>
      </c>
      <c r="F1573" s="34">
        <v>1338.7</v>
      </c>
      <c r="G1573" s="34">
        <v>1327.59</v>
      </c>
      <c r="I1573" s="35">
        <v>0</v>
      </c>
      <c r="J1573" s="35"/>
    </row>
    <row r="1574" spans="1:10">
      <c r="A1574" s="33">
        <v>10</v>
      </c>
      <c r="B1574" s="33">
        <v>6</v>
      </c>
      <c r="C1574" s="33">
        <v>2016</v>
      </c>
      <c r="D1574" s="34">
        <v>1320.48</v>
      </c>
      <c r="E1574" s="34">
        <v>1333.48</v>
      </c>
      <c r="F1574" s="34">
        <v>1333.48</v>
      </c>
      <c r="G1574" s="34">
        <v>1320.48</v>
      </c>
      <c r="I1574" s="35">
        <v>-9.7000000000000003E-3</v>
      </c>
      <c r="J1574" s="35"/>
    </row>
    <row r="1575" spans="1:10">
      <c r="A1575" s="33">
        <v>13</v>
      </c>
      <c r="B1575" s="33">
        <v>6</v>
      </c>
      <c r="C1575" s="33">
        <v>2016</v>
      </c>
      <c r="D1575" s="34">
        <v>1315.23</v>
      </c>
      <c r="E1575" s="34">
        <v>1320.48</v>
      </c>
      <c r="F1575" s="34">
        <v>1321.67</v>
      </c>
      <c r="G1575" s="34">
        <v>1310.44</v>
      </c>
      <c r="I1575" s="35">
        <v>-4.0000000000000001E-3</v>
      </c>
      <c r="J1575" s="35"/>
    </row>
    <row r="1576" spans="1:10">
      <c r="A1576" s="33">
        <v>14</v>
      </c>
      <c r="B1576" s="33">
        <v>6</v>
      </c>
      <c r="C1576" s="33">
        <v>2016</v>
      </c>
      <c r="D1576" s="34">
        <v>1303.33</v>
      </c>
      <c r="E1576" s="34">
        <v>1315.23</v>
      </c>
      <c r="F1576" s="34">
        <v>1318.05</v>
      </c>
      <c r="G1576" s="34">
        <v>1302.54</v>
      </c>
      <c r="I1576" s="35">
        <v>-8.9999999999999993E-3</v>
      </c>
      <c r="J1576" s="35"/>
    </row>
    <row r="1577" spans="1:10">
      <c r="A1577" s="33">
        <v>15</v>
      </c>
      <c r="B1577" s="33">
        <v>6</v>
      </c>
      <c r="C1577" s="33">
        <v>2016</v>
      </c>
      <c r="D1577" s="34">
        <v>1303.83</v>
      </c>
      <c r="E1577" s="34">
        <v>1303.33</v>
      </c>
      <c r="F1577" s="34">
        <v>1308.81</v>
      </c>
      <c r="G1577" s="34">
        <v>1301.26</v>
      </c>
      <c r="I1577" s="35">
        <v>4.0000000000000002E-4</v>
      </c>
      <c r="J1577" s="35"/>
    </row>
    <row r="1578" spans="1:10">
      <c r="A1578" s="33">
        <v>16</v>
      </c>
      <c r="B1578" s="33">
        <v>6</v>
      </c>
      <c r="C1578" s="33">
        <v>2016</v>
      </c>
      <c r="D1578" s="34">
        <v>1307.77</v>
      </c>
      <c r="E1578" s="34">
        <v>1303.83</v>
      </c>
      <c r="F1578" s="34">
        <v>1307.99</v>
      </c>
      <c r="G1578" s="34">
        <v>1299.32</v>
      </c>
      <c r="I1578" s="35">
        <v>3.0000000000000001E-3</v>
      </c>
      <c r="J1578" s="35"/>
    </row>
    <row r="1579" spans="1:10">
      <c r="A1579" s="33">
        <v>17</v>
      </c>
      <c r="B1579" s="33">
        <v>6</v>
      </c>
      <c r="C1579" s="33">
        <v>2016</v>
      </c>
      <c r="D1579" s="34">
        <v>1308.4100000000001</v>
      </c>
      <c r="E1579" s="34">
        <v>1307.77</v>
      </c>
      <c r="F1579" s="34">
        <v>1317.34</v>
      </c>
      <c r="G1579" s="34">
        <v>1307.77</v>
      </c>
      <c r="I1579" s="35">
        <v>5.0000000000000001E-4</v>
      </c>
      <c r="J1579" s="35"/>
    </row>
    <row r="1580" spans="1:10">
      <c r="A1580" s="33">
        <v>20</v>
      </c>
      <c r="B1580" s="33">
        <v>6</v>
      </c>
      <c r="C1580" s="33">
        <v>2016</v>
      </c>
      <c r="D1580" s="34">
        <v>1316.2</v>
      </c>
      <c r="E1580" s="34">
        <v>1308.4100000000001</v>
      </c>
      <c r="F1580" s="34">
        <v>1319.07</v>
      </c>
      <c r="G1580" s="34">
        <v>1308.4100000000001</v>
      </c>
      <c r="I1580" s="35">
        <v>6.0000000000000001E-3</v>
      </c>
      <c r="J1580" s="35"/>
    </row>
    <row r="1581" spans="1:10">
      <c r="A1581" s="33">
        <v>21</v>
      </c>
      <c r="B1581" s="33">
        <v>6</v>
      </c>
      <c r="C1581" s="33">
        <v>2016</v>
      </c>
      <c r="D1581" s="34">
        <v>1323.65</v>
      </c>
      <c r="E1581" s="34">
        <v>1316.2</v>
      </c>
      <c r="F1581" s="34">
        <v>1323.65</v>
      </c>
      <c r="G1581" s="34">
        <v>1309.68</v>
      </c>
      <c r="I1581" s="35">
        <v>5.7000000000000002E-3</v>
      </c>
      <c r="J1581" s="35"/>
    </row>
    <row r="1582" spans="1:10">
      <c r="A1582" s="33">
        <v>22</v>
      </c>
      <c r="B1582" s="33">
        <v>6</v>
      </c>
      <c r="C1582" s="33">
        <v>2016</v>
      </c>
      <c r="D1582" s="34">
        <v>1326.25</v>
      </c>
      <c r="E1582" s="34">
        <v>1323.65</v>
      </c>
      <c r="F1582" s="34">
        <v>1329.04</v>
      </c>
      <c r="G1582" s="34">
        <v>1321.41</v>
      </c>
      <c r="I1582" s="35">
        <v>2E-3</v>
      </c>
      <c r="J1582" s="35"/>
    </row>
    <row r="1583" spans="1:10">
      <c r="A1583" s="33">
        <v>23</v>
      </c>
      <c r="B1583" s="33">
        <v>6</v>
      </c>
      <c r="C1583" s="33">
        <v>2016</v>
      </c>
      <c r="D1583" s="34">
        <v>1329.58</v>
      </c>
      <c r="E1583" s="34">
        <v>1326.25</v>
      </c>
      <c r="F1583" s="34">
        <v>1332.47</v>
      </c>
      <c r="G1583" s="34">
        <v>1325.63</v>
      </c>
      <c r="I1583" s="35">
        <v>2.5000000000000001E-3</v>
      </c>
      <c r="J1583" s="35"/>
    </row>
    <row r="1584" spans="1:10">
      <c r="A1584" s="33">
        <v>24</v>
      </c>
      <c r="B1584" s="33">
        <v>6</v>
      </c>
      <c r="C1584" s="33">
        <v>2016</v>
      </c>
      <c r="D1584" s="34">
        <v>1317.71</v>
      </c>
      <c r="E1584" s="34">
        <v>1329.58</v>
      </c>
      <c r="F1584" s="34">
        <v>1329.58</v>
      </c>
      <c r="G1584" s="34">
        <v>1297.77</v>
      </c>
      <c r="I1584" s="35">
        <v>-8.8999999999999999E-3</v>
      </c>
      <c r="J1584" s="35"/>
    </row>
    <row r="1585" spans="1:10">
      <c r="A1585" s="33">
        <v>27</v>
      </c>
      <c r="B1585" s="33">
        <v>6</v>
      </c>
      <c r="C1585" s="33">
        <v>2016</v>
      </c>
      <c r="D1585" s="34">
        <v>1302.3900000000001</v>
      </c>
      <c r="E1585" s="34">
        <v>1317.71</v>
      </c>
      <c r="F1585" s="34">
        <v>1317.71</v>
      </c>
      <c r="G1585" s="34">
        <v>1300.4100000000001</v>
      </c>
      <c r="I1585" s="35">
        <v>-1.1599999999999999E-2</v>
      </c>
      <c r="J1585" s="35"/>
    </row>
    <row r="1586" spans="1:10">
      <c r="A1586" s="33">
        <v>28</v>
      </c>
      <c r="B1586" s="33">
        <v>6</v>
      </c>
      <c r="C1586" s="33">
        <v>2016</v>
      </c>
      <c r="D1586" s="34">
        <v>1303.28</v>
      </c>
      <c r="E1586" s="34">
        <v>1302.3900000000001</v>
      </c>
      <c r="F1586" s="34">
        <v>1312.97</v>
      </c>
      <c r="G1586" s="34">
        <v>1302.3900000000001</v>
      </c>
      <c r="I1586" s="35">
        <v>6.9999999999999999E-4</v>
      </c>
      <c r="J1586" s="35"/>
    </row>
    <row r="1587" spans="1:10">
      <c r="A1587" s="33">
        <v>29</v>
      </c>
      <c r="B1587" s="33">
        <v>6</v>
      </c>
      <c r="C1587" s="33">
        <v>2016</v>
      </c>
      <c r="D1587" s="34">
        <v>1311.52</v>
      </c>
      <c r="E1587" s="34">
        <v>1303.28</v>
      </c>
      <c r="F1587" s="34">
        <v>1312.36</v>
      </c>
      <c r="G1587" s="34">
        <v>1303.28</v>
      </c>
      <c r="I1587" s="35">
        <v>6.3E-3</v>
      </c>
      <c r="J1587" s="35"/>
    </row>
    <row r="1588" spans="1:10">
      <c r="A1588" s="33">
        <v>30</v>
      </c>
      <c r="B1588" s="33">
        <v>6</v>
      </c>
      <c r="C1588" s="33">
        <v>2016</v>
      </c>
      <c r="D1588" s="34">
        <v>1313.18</v>
      </c>
      <c r="E1588" s="34">
        <v>1311.52</v>
      </c>
      <c r="F1588" s="34">
        <v>1313.89</v>
      </c>
      <c r="G1588" s="34">
        <v>1305.26</v>
      </c>
      <c r="I1588" s="35">
        <v>1.2999999999999999E-3</v>
      </c>
      <c r="J1588" s="35"/>
    </row>
    <row r="1589" spans="1:10">
      <c r="A1589" s="33">
        <v>1</v>
      </c>
      <c r="B1589" s="33">
        <v>7</v>
      </c>
      <c r="C1589" s="33">
        <v>2016</v>
      </c>
      <c r="D1589" s="34">
        <v>1312.98</v>
      </c>
      <c r="E1589" s="34">
        <v>1313.18</v>
      </c>
      <c r="F1589" s="34">
        <v>1317.84</v>
      </c>
      <c r="G1589" s="34">
        <v>1310.76</v>
      </c>
      <c r="I1589" s="35">
        <v>-2.0000000000000001E-4</v>
      </c>
      <c r="J1589" s="35"/>
    </row>
    <row r="1590" spans="1:10">
      <c r="A1590" s="33">
        <v>5</v>
      </c>
      <c r="B1590" s="33">
        <v>7</v>
      </c>
      <c r="C1590" s="33">
        <v>2016</v>
      </c>
      <c r="D1590" s="34">
        <v>1303.46</v>
      </c>
      <c r="E1590" s="34">
        <v>1312.98</v>
      </c>
      <c r="F1590" s="34">
        <v>1312.98</v>
      </c>
      <c r="G1590" s="34">
        <v>1303.46</v>
      </c>
      <c r="I1590" s="35">
        <v>-7.3000000000000001E-3</v>
      </c>
      <c r="J1590" s="35"/>
    </row>
    <row r="1591" spans="1:10">
      <c r="A1591" s="33">
        <v>6</v>
      </c>
      <c r="B1591" s="33">
        <v>7</v>
      </c>
      <c r="C1591" s="33">
        <v>2016</v>
      </c>
      <c r="D1591" s="34">
        <v>1310</v>
      </c>
      <c r="E1591" s="34">
        <v>1303.46</v>
      </c>
      <c r="F1591" s="34">
        <v>1311.71</v>
      </c>
      <c r="G1591" s="34">
        <v>1298.5999999999999</v>
      </c>
      <c r="I1591" s="35">
        <v>5.0000000000000001E-3</v>
      </c>
      <c r="J1591" s="35"/>
    </row>
    <row r="1592" spans="1:10">
      <c r="A1592" s="33">
        <v>7</v>
      </c>
      <c r="B1592" s="33">
        <v>7</v>
      </c>
      <c r="C1592" s="33">
        <v>2016</v>
      </c>
      <c r="D1592" s="34">
        <v>1301.76</v>
      </c>
      <c r="E1592" s="34">
        <v>1310</v>
      </c>
      <c r="F1592" s="34">
        <v>1314.34</v>
      </c>
      <c r="G1592" s="34">
        <v>1300.32</v>
      </c>
      <c r="I1592" s="35">
        <v>-6.3E-3</v>
      </c>
      <c r="J1592" s="35"/>
    </row>
    <row r="1593" spans="1:10">
      <c r="A1593" s="33">
        <v>8</v>
      </c>
      <c r="B1593" s="33">
        <v>7</v>
      </c>
      <c r="C1593" s="33">
        <v>2016</v>
      </c>
      <c r="D1593" s="34">
        <v>1297.6400000000001</v>
      </c>
      <c r="E1593" s="34">
        <v>1301.76</v>
      </c>
      <c r="F1593" s="34">
        <v>1307.4100000000001</v>
      </c>
      <c r="G1593" s="34">
        <v>1295.43</v>
      </c>
      <c r="I1593" s="35">
        <v>-3.2000000000000002E-3</v>
      </c>
      <c r="J1593" s="35"/>
    </row>
    <row r="1594" spans="1:10">
      <c r="A1594" s="33">
        <v>11</v>
      </c>
      <c r="B1594" s="33">
        <v>7</v>
      </c>
      <c r="C1594" s="33">
        <v>2016</v>
      </c>
      <c r="D1594" s="34">
        <v>1306.76</v>
      </c>
      <c r="E1594" s="34">
        <v>1297.6400000000001</v>
      </c>
      <c r="F1594" s="34">
        <v>1306.8699999999999</v>
      </c>
      <c r="G1594" s="34">
        <v>1297.58</v>
      </c>
      <c r="I1594" s="35">
        <v>7.0000000000000001E-3</v>
      </c>
      <c r="J1594" s="35"/>
    </row>
    <row r="1595" spans="1:10">
      <c r="A1595" s="33">
        <v>12</v>
      </c>
      <c r="B1595" s="33">
        <v>7</v>
      </c>
      <c r="C1595" s="33">
        <v>2016</v>
      </c>
      <c r="D1595" s="34">
        <v>1320.3</v>
      </c>
      <c r="E1595" s="34">
        <v>1306.76</v>
      </c>
      <c r="F1595" s="34">
        <v>1320.3</v>
      </c>
      <c r="G1595" s="34">
        <v>1306.1099999999999</v>
      </c>
      <c r="I1595" s="35">
        <v>1.04E-2</v>
      </c>
      <c r="J1595" s="35"/>
    </row>
    <row r="1596" spans="1:10">
      <c r="A1596" s="33">
        <v>13</v>
      </c>
      <c r="B1596" s="33">
        <v>7</v>
      </c>
      <c r="C1596" s="33">
        <v>2016</v>
      </c>
      <c r="D1596" s="34">
        <v>1325.79</v>
      </c>
      <c r="E1596" s="34">
        <v>1320.3</v>
      </c>
      <c r="F1596" s="34">
        <v>1325.79</v>
      </c>
      <c r="G1596" s="34">
        <v>1317.63</v>
      </c>
      <c r="I1596" s="35">
        <v>4.1999999999999997E-3</v>
      </c>
      <c r="J1596" s="35"/>
    </row>
    <row r="1597" spans="1:10">
      <c r="A1597" s="33">
        <v>14</v>
      </c>
      <c r="B1597" s="33">
        <v>7</v>
      </c>
      <c r="C1597" s="33">
        <v>2016</v>
      </c>
      <c r="D1597" s="34">
        <v>1332.85</v>
      </c>
      <c r="E1597" s="34">
        <v>1325.79</v>
      </c>
      <c r="F1597" s="34">
        <v>1332.85</v>
      </c>
      <c r="G1597" s="34">
        <v>1323.62</v>
      </c>
      <c r="I1597" s="35">
        <v>5.3E-3</v>
      </c>
      <c r="J1597" s="35"/>
    </row>
    <row r="1598" spans="1:10">
      <c r="A1598" s="33">
        <v>15</v>
      </c>
      <c r="B1598" s="33">
        <v>7</v>
      </c>
      <c r="C1598" s="33">
        <v>2016</v>
      </c>
      <c r="D1598" s="34">
        <v>1339.6</v>
      </c>
      <c r="E1598" s="34">
        <v>1332.85</v>
      </c>
      <c r="F1598" s="34">
        <v>1339.6</v>
      </c>
      <c r="G1598" s="34">
        <v>1328.99</v>
      </c>
      <c r="I1598" s="35">
        <v>5.1000000000000004E-3</v>
      </c>
      <c r="J1598" s="35"/>
    </row>
    <row r="1599" spans="1:10">
      <c r="A1599" s="33">
        <v>18</v>
      </c>
      <c r="B1599" s="33">
        <v>7</v>
      </c>
      <c r="C1599" s="33">
        <v>2016</v>
      </c>
      <c r="D1599" s="34">
        <v>1339</v>
      </c>
      <c r="E1599" s="34">
        <v>1339.6</v>
      </c>
      <c r="F1599" s="34">
        <v>1339.6</v>
      </c>
      <c r="G1599" s="34">
        <v>1332.31</v>
      </c>
      <c r="I1599" s="35">
        <v>-4.0000000000000002E-4</v>
      </c>
      <c r="J1599" s="35"/>
    </row>
    <row r="1600" spans="1:10">
      <c r="A1600" s="33">
        <v>19</v>
      </c>
      <c r="B1600" s="33">
        <v>7</v>
      </c>
      <c r="C1600" s="33">
        <v>2016</v>
      </c>
      <c r="D1600" s="34">
        <v>1337.8</v>
      </c>
      <c r="E1600" s="34">
        <v>1339</v>
      </c>
      <c r="F1600" s="34">
        <v>1339</v>
      </c>
      <c r="G1600" s="34">
        <v>1332.68</v>
      </c>
      <c r="I1600" s="35">
        <v>-8.9999999999999998E-4</v>
      </c>
      <c r="J1600" s="35"/>
    </row>
    <row r="1601" spans="1:10">
      <c r="A1601" s="33">
        <v>21</v>
      </c>
      <c r="B1601" s="33">
        <v>7</v>
      </c>
      <c r="C1601" s="33">
        <v>2016</v>
      </c>
      <c r="D1601" s="34">
        <v>1328.61</v>
      </c>
      <c r="E1601" s="34">
        <v>1337.8</v>
      </c>
      <c r="F1601" s="34">
        <v>1339.2</v>
      </c>
      <c r="G1601" s="34">
        <v>1326.05</v>
      </c>
      <c r="I1601" s="35">
        <v>-6.8999999999999999E-3</v>
      </c>
      <c r="J1601" s="35"/>
    </row>
    <row r="1602" spans="1:10">
      <c r="A1602" s="33">
        <v>22</v>
      </c>
      <c r="B1602" s="33">
        <v>7</v>
      </c>
      <c r="C1602" s="33">
        <v>2016</v>
      </c>
      <c r="D1602" s="34">
        <v>1332.85</v>
      </c>
      <c r="E1602" s="34">
        <v>1328.61</v>
      </c>
      <c r="F1602" s="34">
        <v>1332.97</v>
      </c>
      <c r="G1602" s="34">
        <v>1326.24</v>
      </c>
      <c r="I1602" s="35">
        <v>3.2000000000000002E-3</v>
      </c>
      <c r="J1602" s="35"/>
    </row>
    <row r="1603" spans="1:10">
      <c r="A1603" s="33">
        <v>25</v>
      </c>
      <c r="B1603" s="33">
        <v>7</v>
      </c>
      <c r="C1603" s="33">
        <v>2016</v>
      </c>
      <c r="D1603" s="34">
        <v>1323.41</v>
      </c>
      <c r="E1603" s="34">
        <v>1332.85</v>
      </c>
      <c r="F1603" s="34">
        <v>1333.38</v>
      </c>
      <c r="G1603" s="34">
        <v>1321.23</v>
      </c>
      <c r="I1603" s="35">
        <v>-7.1000000000000004E-3</v>
      </c>
      <c r="J1603" s="35"/>
    </row>
    <row r="1604" spans="1:10">
      <c r="A1604" s="33">
        <v>26</v>
      </c>
      <c r="B1604" s="33">
        <v>7</v>
      </c>
      <c r="C1604" s="33">
        <v>2016</v>
      </c>
      <c r="D1604" s="34">
        <v>1315.69</v>
      </c>
      <c r="E1604" s="34">
        <v>1323.41</v>
      </c>
      <c r="F1604" s="34">
        <v>1324.36</v>
      </c>
      <c r="G1604" s="34">
        <v>1315.69</v>
      </c>
      <c r="I1604" s="35">
        <v>-5.7999999999999996E-3</v>
      </c>
      <c r="J1604" s="35"/>
    </row>
    <row r="1605" spans="1:10">
      <c r="A1605" s="33">
        <v>27</v>
      </c>
      <c r="B1605" s="33">
        <v>7</v>
      </c>
      <c r="C1605" s="33">
        <v>2016</v>
      </c>
      <c r="D1605" s="34">
        <v>1321.65</v>
      </c>
      <c r="E1605" s="34">
        <v>1315.69</v>
      </c>
      <c r="F1605" s="34">
        <v>1323.36</v>
      </c>
      <c r="G1605" s="34">
        <v>1313.53</v>
      </c>
      <c r="I1605" s="35">
        <v>4.4999999999999997E-3</v>
      </c>
      <c r="J1605" s="35"/>
    </row>
    <row r="1606" spans="1:10">
      <c r="A1606" s="33">
        <v>28</v>
      </c>
      <c r="B1606" s="33">
        <v>7</v>
      </c>
      <c r="C1606" s="33">
        <v>2016</v>
      </c>
      <c r="D1606" s="34">
        <v>1317.44</v>
      </c>
      <c r="E1606" s="34">
        <v>1321.65</v>
      </c>
      <c r="F1606" s="34">
        <v>1321.65</v>
      </c>
      <c r="G1606" s="34">
        <v>1313.51</v>
      </c>
      <c r="I1606" s="35">
        <v>-3.2000000000000002E-3</v>
      </c>
      <c r="J1606" s="35"/>
    </row>
    <row r="1607" spans="1:10">
      <c r="A1607" s="33">
        <v>29</v>
      </c>
      <c r="B1607" s="33">
        <v>7</v>
      </c>
      <c r="C1607" s="33">
        <v>2016</v>
      </c>
      <c r="D1607" s="34">
        <v>1308.22</v>
      </c>
      <c r="E1607" s="34">
        <v>1317.44</v>
      </c>
      <c r="F1607" s="34">
        <v>1317.44</v>
      </c>
      <c r="G1607" s="34">
        <v>1308.1099999999999</v>
      </c>
      <c r="I1607" s="35">
        <v>-7.0000000000000001E-3</v>
      </c>
      <c r="J1607" s="35"/>
    </row>
    <row r="1608" spans="1:10">
      <c r="A1608" s="33">
        <v>1</v>
      </c>
      <c r="B1608" s="33">
        <v>8</v>
      </c>
      <c r="C1608" s="33">
        <v>2016</v>
      </c>
      <c r="D1608" s="34">
        <v>1306.02</v>
      </c>
      <c r="E1608" s="34">
        <v>1308.22</v>
      </c>
      <c r="F1608" s="34">
        <v>1311.22</v>
      </c>
      <c r="G1608" s="34">
        <v>1300.8699999999999</v>
      </c>
      <c r="I1608" s="35">
        <v>-1.6999999999999999E-3</v>
      </c>
      <c r="J1608" s="35"/>
    </row>
    <row r="1609" spans="1:10">
      <c r="A1609" s="33">
        <v>2</v>
      </c>
      <c r="B1609" s="33">
        <v>8</v>
      </c>
      <c r="C1609" s="33">
        <v>2016</v>
      </c>
      <c r="D1609" s="34">
        <v>1303.3499999999999</v>
      </c>
      <c r="E1609" s="34">
        <v>1306.02</v>
      </c>
      <c r="F1609" s="34">
        <v>1307.3</v>
      </c>
      <c r="G1609" s="34">
        <v>1299.3599999999999</v>
      </c>
      <c r="I1609" s="35">
        <v>-2E-3</v>
      </c>
      <c r="J1609" s="35"/>
    </row>
    <row r="1610" spans="1:10">
      <c r="A1610" s="33">
        <v>3</v>
      </c>
      <c r="B1610" s="33">
        <v>8</v>
      </c>
      <c r="C1610" s="33">
        <v>2016</v>
      </c>
      <c r="D1610" s="34">
        <v>1304.6199999999999</v>
      </c>
      <c r="E1610" s="34">
        <v>1303.3499999999999</v>
      </c>
      <c r="F1610" s="34">
        <v>1309.6400000000001</v>
      </c>
      <c r="G1610" s="34">
        <v>1302</v>
      </c>
      <c r="I1610" s="35">
        <v>1E-3</v>
      </c>
      <c r="J1610" s="35"/>
    </row>
    <row r="1611" spans="1:10">
      <c r="A1611" s="33">
        <v>4</v>
      </c>
      <c r="B1611" s="33">
        <v>8</v>
      </c>
      <c r="C1611" s="33">
        <v>2016</v>
      </c>
      <c r="D1611" s="34">
        <v>1307.5899999999999</v>
      </c>
      <c r="E1611" s="34">
        <v>1304.6199999999999</v>
      </c>
      <c r="F1611" s="34">
        <v>1308.03</v>
      </c>
      <c r="G1611" s="34">
        <v>1303.1500000000001</v>
      </c>
      <c r="I1611" s="35">
        <v>2.3E-3</v>
      </c>
      <c r="J1611" s="35"/>
    </row>
    <row r="1612" spans="1:10">
      <c r="A1612" s="33">
        <v>5</v>
      </c>
      <c r="B1612" s="33">
        <v>8</v>
      </c>
      <c r="C1612" s="33">
        <v>2016</v>
      </c>
      <c r="D1612" s="34">
        <v>1309.48</v>
      </c>
      <c r="E1612" s="34">
        <v>1307.5899999999999</v>
      </c>
      <c r="F1612" s="34">
        <v>1309.53</v>
      </c>
      <c r="G1612" s="34">
        <v>1304.45</v>
      </c>
      <c r="I1612" s="35">
        <v>1.4E-3</v>
      </c>
      <c r="J1612" s="35"/>
    </row>
    <row r="1613" spans="1:10">
      <c r="A1613" s="33">
        <v>8</v>
      </c>
      <c r="B1613" s="33">
        <v>8</v>
      </c>
      <c r="C1613" s="33">
        <v>2016</v>
      </c>
      <c r="D1613" s="34">
        <v>1314.34</v>
      </c>
      <c r="E1613" s="34">
        <v>1309.48</v>
      </c>
      <c r="F1613" s="34">
        <v>1314.34</v>
      </c>
      <c r="G1613" s="34">
        <v>1308.3699999999999</v>
      </c>
      <c r="I1613" s="35">
        <v>3.7000000000000002E-3</v>
      </c>
      <c r="J1613" s="35"/>
    </row>
    <row r="1614" spans="1:10">
      <c r="A1614" s="33">
        <v>9</v>
      </c>
      <c r="B1614" s="33">
        <v>8</v>
      </c>
      <c r="C1614" s="33">
        <v>2016</v>
      </c>
      <c r="D1614" s="34">
        <v>1323.93</v>
      </c>
      <c r="E1614" s="34">
        <v>1314.34</v>
      </c>
      <c r="F1614" s="34">
        <v>1323.93</v>
      </c>
      <c r="G1614" s="34">
        <v>1311.23</v>
      </c>
      <c r="I1614" s="35">
        <v>7.3000000000000001E-3</v>
      </c>
      <c r="J1614" s="35"/>
    </row>
    <row r="1615" spans="1:10">
      <c r="A1615" s="33">
        <v>10</v>
      </c>
      <c r="B1615" s="33">
        <v>8</v>
      </c>
      <c r="C1615" s="33">
        <v>2016</v>
      </c>
      <c r="D1615" s="34">
        <v>1322.33</v>
      </c>
      <c r="E1615" s="34">
        <v>1323.93</v>
      </c>
      <c r="F1615" s="34">
        <v>1324.29</v>
      </c>
      <c r="G1615" s="34">
        <v>1318.45</v>
      </c>
      <c r="I1615" s="35">
        <v>-1.1999999999999999E-3</v>
      </c>
      <c r="J1615" s="35"/>
    </row>
    <row r="1616" spans="1:10">
      <c r="A1616" s="33">
        <v>11</v>
      </c>
      <c r="B1616" s="33">
        <v>8</v>
      </c>
      <c r="C1616" s="33">
        <v>2016</v>
      </c>
      <c r="D1616" s="34">
        <v>1327.89</v>
      </c>
      <c r="E1616" s="34">
        <v>1322.33</v>
      </c>
      <c r="F1616" s="34">
        <v>1327.89</v>
      </c>
      <c r="G1616" s="34">
        <v>1319.36</v>
      </c>
      <c r="I1616" s="35">
        <v>4.1999999999999997E-3</v>
      </c>
      <c r="J1616" s="35"/>
    </row>
    <row r="1617" spans="1:10">
      <c r="A1617" s="33">
        <v>12</v>
      </c>
      <c r="B1617" s="33">
        <v>8</v>
      </c>
      <c r="C1617" s="33">
        <v>2016</v>
      </c>
      <c r="D1617" s="34">
        <v>1323.66</v>
      </c>
      <c r="E1617" s="34">
        <v>1327.89</v>
      </c>
      <c r="F1617" s="34">
        <v>1327.89</v>
      </c>
      <c r="G1617" s="34">
        <v>1318.98</v>
      </c>
      <c r="I1617" s="35">
        <v>-3.2000000000000002E-3</v>
      </c>
      <c r="J1617" s="35"/>
    </row>
    <row r="1618" spans="1:10">
      <c r="A1618" s="33">
        <v>16</v>
      </c>
      <c r="B1618" s="33">
        <v>8</v>
      </c>
      <c r="C1618" s="33">
        <v>2016</v>
      </c>
      <c r="D1618" s="34">
        <v>1342.69</v>
      </c>
      <c r="E1618" s="34">
        <v>1323.66</v>
      </c>
      <c r="F1618" s="34">
        <v>1342.81</v>
      </c>
      <c r="G1618" s="34">
        <v>1323.65</v>
      </c>
      <c r="I1618" s="35">
        <v>1.44E-2</v>
      </c>
      <c r="J1618" s="35"/>
    </row>
    <row r="1619" spans="1:10">
      <c r="A1619" s="33">
        <v>17</v>
      </c>
      <c r="B1619" s="33">
        <v>8</v>
      </c>
      <c r="C1619" s="33">
        <v>2016</v>
      </c>
      <c r="D1619" s="34">
        <v>1348.89</v>
      </c>
      <c r="E1619" s="34">
        <v>1342.69</v>
      </c>
      <c r="F1619" s="34">
        <v>1348.89</v>
      </c>
      <c r="G1619" s="34">
        <v>1337.81</v>
      </c>
      <c r="I1619" s="35">
        <v>4.5999999999999999E-3</v>
      </c>
      <c r="J1619" s="35"/>
    </row>
    <row r="1620" spans="1:10">
      <c r="A1620" s="33">
        <v>18</v>
      </c>
      <c r="B1620" s="33">
        <v>8</v>
      </c>
      <c r="C1620" s="33">
        <v>2016</v>
      </c>
      <c r="D1620" s="34">
        <v>1348.01</v>
      </c>
      <c r="E1620" s="34">
        <v>1348.89</v>
      </c>
      <c r="F1620" s="34">
        <v>1349.35</v>
      </c>
      <c r="G1620" s="34">
        <v>1345.13</v>
      </c>
      <c r="I1620" s="35">
        <v>-6.9999999999999999E-4</v>
      </c>
      <c r="J1620" s="35"/>
    </row>
    <row r="1621" spans="1:10">
      <c r="A1621" s="33">
        <v>19</v>
      </c>
      <c r="B1621" s="33">
        <v>8</v>
      </c>
      <c r="C1621" s="33">
        <v>2016</v>
      </c>
      <c r="D1621" s="34">
        <v>1349.79</v>
      </c>
      <c r="E1621" s="34">
        <v>1348.01</v>
      </c>
      <c r="F1621" s="34">
        <v>1352.92</v>
      </c>
      <c r="G1621" s="34">
        <v>1344.26</v>
      </c>
      <c r="I1621" s="35">
        <v>1.2999999999999999E-3</v>
      </c>
      <c r="J1621" s="35"/>
    </row>
    <row r="1622" spans="1:10">
      <c r="A1622" s="33">
        <v>22</v>
      </c>
      <c r="B1622" s="33">
        <v>8</v>
      </c>
      <c r="C1622" s="33">
        <v>2016</v>
      </c>
      <c r="D1622" s="34">
        <v>1349.21</v>
      </c>
      <c r="E1622" s="34">
        <v>1347.23</v>
      </c>
      <c r="F1622" s="34">
        <v>1351.68</v>
      </c>
      <c r="G1622" s="34">
        <v>1343.31</v>
      </c>
      <c r="I1622" s="35">
        <v>-4.0000000000000002E-4</v>
      </c>
      <c r="J1622" s="35"/>
    </row>
    <row r="1623" spans="1:10">
      <c r="A1623" s="33">
        <v>23</v>
      </c>
      <c r="B1623" s="33">
        <v>8</v>
      </c>
      <c r="C1623" s="33">
        <v>2016</v>
      </c>
      <c r="D1623" s="34">
        <v>1358.62</v>
      </c>
      <c r="E1623" s="34">
        <v>1349.21</v>
      </c>
      <c r="F1623" s="34">
        <v>1358.62</v>
      </c>
      <c r="G1623" s="34">
        <v>1347.24</v>
      </c>
      <c r="I1623" s="35">
        <v>7.0000000000000001E-3</v>
      </c>
      <c r="J1623" s="35"/>
    </row>
    <row r="1624" spans="1:10">
      <c r="A1624" s="33">
        <v>24</v>
      </c>
      <c r="B1624" s="33">
        <v>8</v>
      </c>
      <c r="C1624" s="33">
        <v>2016</v>
      </c>
      <c r="D1624" s="34">
        <v>1369.65</v>
      </c>
      <c r="E1624" s="34">
        <v>1358.62</v>
      </c>
      <c r="F1624" s="34">
        <v>1369.82</v>
      </c>
      <c r="G1624" s="34">
        <v>1355.88</v>
      </c>
      <c r="I1624" s="35">
        <v>8.0999999999999996E-3</v>
      </c>
      <c r="J1624" s="35"/>
    </row>
    <row r="1625" spans="1:10">
      <c r="A1625" s="33">
        <v>25</v>
      </c>
      <c r="B1625" s="33">
        <v>8</v>
      </c>
      <c r="C1625" s="33">
        <v>2016</v>
      </c>
      <c r="D1625" s="34">
        <v>1370.82</v>
      </c>
      <c r="E1625" s="34">
        <v>1369.65</v>
      </c>
      <c r="F1625" s="34">
        <v>1375.68</v>
      </c>
      <c r="G1625" s="34">
        <v>1367.69</v>
      </c>
      <c r="I1625" s="35">
        <v>8.9999999999999998E-4</v>
      </c>
      <c r="J1625" s="35"/>
    </row>
    <row r="1626" spans="1:10">
      <c r="A1626" s="33">
        <v>26</v>
      </c>
      <c r="B1626" s="33">
        <v>8</v>
      </c>
      <c r="C1626" s="33">
        <v>2016</v>
      </c>
      <c r="D1626" s="34">
        <v>1373.42</v>
      </c>
      <c r="E1626" s="34">
        <v>1370.82</v>
      </c>
      <c r="F1626" s="34">
        <v>1375.58</v>
      </c>
      <c r="G1626" s="34">
        <v>1367.75</v>
      </c>
      <c r="I1626" s="35">
        <v>1.9E-3</v>
      </c>
      <c r="J1626" s="35"/>
    </row>
    <row r="1627" spans="1:10">
      <c r="A1627" s="33">
        <v>29</v>
      </c>
      <c r="B1627" s="33">
        <v>8</v>
      </c>
      <c r="C1627" s="33">
        <v>2016</v>
      </c>
      <c r="D1627" s="34">
        <v>1371.99</v>
      </c>
      <c r="E1627" s="34">
        <v>1373.42</v>
      </c>
      <c r="F1627" s="34">
        <v>1375.09</v>
      </c>
      <c r="G1627" s="34">
        <v>1369.69</v>
      </c>
      <c r="I1627" s="35">
        <v>-1E-3</v>
      </c>
      <c r="J1627" s="35"/>
    </row>
    <row r="1628" spans="1:10">
      <c r="A1628" s="33">
        <v>30</v>
      </c>
      <c r="B1628" s="33">
        <v>8</v>
      </c>
      <c r="C1628" s="33">
        <v>2016</v>
      </c>
      <c r="D1628" s="34">
        <v>1373.85</v>
      </c>
      <c r="E1628" s="34">
        <v>1371.99</v>
      </c>
      <c r="F1628" s="34">
        <v>1377.64</v>
      </c>
      <c r="G1628" s="34">
        <v>1371.2</v>
      </c>
      <c r="I1628" s="35">
        <v>1.4E-3</v>
      </c>
      <c r="J1628" s="35"/>
    </row>
    <row r="1629" spans="1:10">
      <c r="A1629" s="33">
        <v>31</v>
      </c>
      <c r="B1629" s="33">
        <v>8</v>
      </c>
      <c r="C1629" s="33">
        <v>2016</v>
      </c>
      <c r="D1629" s="34">
        <v>1380.18</v>
      </c>
      <c r="E1629" s="34">
        <v>1373.85</v>
      </c>
      <c r="F1629" s="34">
        <v>1383.15</v>
      </c>
      <c r="G1629" s="34">
        <v>1373.41</v>
      </c>
      <c r="I1629" s="35">
        <v>4.5999999999999999E-3</v>
      </c>
      <c r="J1629" s="35"/>
    </row>
    <row r="1630" spans="1:10">
      <c r="A1630" s="33">
        <v>1</v>
      </c>
      <c r="B1630" s="33">
        <v>9</v>
      </c>
      <c r="C1630" s="33">
        <v>2016</v>
      </c>
      <c r="D1630" s="34">
        <v>1379.41</v>
      </c>
      <c r="E1630" s="34">
        <v>1380.18</v>
      </c>
      <c r="F1630" s="34">
        <v>1381.83</v>
      </c>
      <c r="G1630" s="34">
        <v>1371.39</v>
      </c>
      <c r="I1630" s="35">
        <v>-5.9999999999999995E-4</v>
      </c>
      <c r="J1630" s="35"/>
    </row>
    <row r="1631" spans="1:10">
      <c r="A1631" s="33">
        <v>2</v>
      </c>
      <c r="B1631" s="33">
        <v>9</v>
      </c>
      <c r="C1631" s="33">
        <v>2016</v>
      </c>
      <c r="D1631" s="34">
        <v>1394.38</v>
      </c>
      <c r="E1631" s="34">
        <v>1379.41</v>
      </c>
      <c r="F1631" s="34">
        <v>1395.61</v>
      </c>
      <c r="G1631" s="34">
        <v>1378.55</v>
      </c>
      <c r="I1631" s="35">
        <v>1.09E-2</v>
      </c>
      <c r="J1631" s="35"/>
    </row>
    <row r="1632" spans="1:10">
      <c r="A1632" s="33">
        <v>5</v>
      </c>
      <c r="B1632" s="33">
        <v>9</v>
      </c>
      <c r="C1632" s="33">
        <v>2016</v>
      </c>
      <c r="D1632" s="34">
        <v>1397.92</v>
      </c>
      <c r="E1632" s="34">
        <v>1394.38</v>
      </c>
      <c r="F1632" s="34">
        <v>1399.98</v>
      </c>
      <c r="G1632" s="34">
        <v>1389.77</v>
      </c>
      <c r="I1632" s="35">
        <v>2.5000000000000001E-3</v>
      </c>
      <c r="J1632" s="35"/>
    </row>
    <row r="1633" spans="1:10">
      <c r="A1633" s="33">
        <v>6</v>
      </c>
      <c r="B1633" s="33">
        <v>9</v>
      </c>
      <c r="C1633" s="33">
        <v>2016</v>
      </c>
      <c r="D1633" s="34">
        <v>1402.83</v>
      </c>
      <c r="E1633" s="34">
        <v>1397.92</v>
      </c>
      <c r="F1633" s="34">
        <v>1402.83</v>
      </c>
      <c r="G1633" s="34">
        <v>1393.34</v>
      </c>
      <c r="I1633" s="35">
        <v>3.5000000000000001E-3</v>
      </c>
      <c r="J1633" s="35"/>
    </row>
    <row r="1634" spans="1:10">
      <c r="A1634" s="33">
        <v>7</v>
      </c>
      <c r="B1634" s="33">
        <v>9</v>
      </c>
      <c r="C1634" s="33">
        <v>2016</v>
      </c>
      <c r="D1634" s="34">
        <v>1417.57</v>
      </c>
      <c r="E1634" s="34">
        <v>1402.83</v>
      </c>
      <c r="F1634" s="34">
        <v>1418.1</v>
      </c>
      <c r="G1634" s="34">
        <v>1398.77</v>
      </c>
      <c r="I1634" s="35">
        <v>1.0500000000000001E-2</v>
      </c>
      <c r="J1634" s="35"/>
    </row>
    <row r="1635" spans="1:10">
      <c r="A1635" s="33">
        <v>8</v>
      </c>
      <c r="B1635" s="33">
        <v>9</v>
      </c>
      <c r="C1635" s="33">
        <v>2016</v>
      </c>
      <c r="D1635" s="34">
        <v>1416.16</v>
      </c>
      <c r="E1635" s="34">
        <v>1417.57</v>
      </c>
      <c r="F1635" s="34">
        <v>1419.33</v>
      </c>
      <c r="G1635" s="34">
        <v>1409.2</v>
      </c>
      <c r="I1635" s="35">
        <v>-1E-3</v>
      </c>
      <c r="J1635" s="35"/>
    </row>
    <row r="1636" spans="1:10">
      <c r="A1636" s="33">
        <v>9</v>
      </c>
      <c r="B1636" s="33">
        <v>9</v>
      </c>
      <c r="C1636" s="33">
        <v>2016</v>
      </c>
      <c r="D1636" s="34">
        <v>1397.9</v>
      </c>
      <c r="E1636" s="34">
        <v>1416.16</v>
      </c>
      <c r="F1636" s="34">
        <v>1416.16</v>
      </c>
      <c r="G1636" s="34">
        <v>1397.11</v>
      </c>
      <c r="I1636" s="35">
        <v>-1.29E-2</v>
      </c>
      <c r="J1636" s="35"/>
    </row>
    <row r="1637" spans="1:10">
      <c r="A1637" s="33">
        <v>12</v>
      </c>
      <c r="B1637" s="33">
        <v>9</v>
      </c>
      <c r="C1637" s="33">
        <v>2016</v>
      </c>
      <c r="D1637" s="34">
        <v>1386.73</v>
      </c>
      <c r="E1637" s="34">
        <v>1397.9</v>
      </c>
      <c r="F1637" s="34">
        <v>1398.16</v>
      </c>
      <c r="G1637" s="34">
        <v>1386.6</v>
      </c>
      <c r="I1637" s="35">
        <v>-8.0000000000000002E-3</v>
      </c>
      <c r="J1637" s="35"/>
    </row>
    <row r="1638" spans="1:10">
      <c r="A1638" s="33">
        <v>13</v>
      </c>
      <c r="B1638" s="33">
        <v>9</v>
      </c>
      <c r="C1638" s="33">
        <v>2016</v>
      </c>
      <c r="D1638" s="34">
        <v>1367.18</v>
      </c>
      <c r="E1638" s="34">
        <v>1386.73</v>
      </c>
      <c r="F1638" s="34">
        <v>1386.73</v>
      </c>
      <c r="G1638" s="34">
        <v>1365.36</v>
      </c>
      <c r="I1638" s="35">
        <v>-1.41E-2</v>
      </c>
      <c r="J1638" s="35"/>
    </row>
    <row r="1639" spans="1:10">
      <c r="A1639" s="33">
        <v>14</v>
      </c>
      <c r="B1639" s="33">
        <v>9</v>
      </c>
      <c r="C1639" s="33">
        <v>2016</v>
      </c>
      <c r="D1639" s="34">
        <v>1373.22</v>
      </c>
      <c r="E1639" s="34">
        <v>1367.18</v>
      </c>
      <c r="F1639" s="34">
        <v>1380.03</v>
      </c>
      <c r="G1639" s="34">
        <v>1362.77</v>
      </c>
      <c r="I1639" s="35">
        <v>4.4000000000000003E-3</v>
      </c>
      <c r="J1639" s="35"/>
    </row>
    <row r="1640" spans="1:10">
      <c r="A1640" s="33">
        <v>15</v>
      </c>
      <c r="B1640" s="33">
        <v>9</v>
      </c>
      <c r="C1640" s="33">
        <v>2016</v>
      </c>
      <c r="D1640" s="34">
        <v>1373.44</v>
      </c>
      <c r="E1640" s="34">
        <v>1373.22</v>
      </c>
      <c r="F1640" s="34">
        <v>1375.21</v>
      </c>
      <c r="G1640" s="34">
        <v>1370.82</v>
      </c>
      <c r="I1640" s="35">
        <v>2.0000000000000001E-4</v>
      </c>
      <c r="J1640" s="35"/>
    </row>
    <row r="1641" spans="1:10">
      <c r="A1641" s="33">
        <v>16</v>
      </c>
      <c r="B1641" s="33">
        <v>9</v>
      </c>
      <c r="C1641" s="33">
        <v>2016</v>
      </c>
      <c r="D1641" s="34">
        <v>1354.63</v>
      </c>
      <c r="E1641" s="34">
        <v>1373.44</v>
      </c>
      <c r="F1641" s="34">
        <v>1373.44</v>
      </c>
      <c r="G1641" s="34">
        <v>1350.3</v>
      </c>
      <c r="I1641" s="35">
        <v>-1.37E-2</v>
      </c>
      <c r="J1641" s="35"/>
    </row>
    <row r="1642" spans="1:10">
      <c r="A1642" s="33">
        <v>19</v>
      </c>
      <c r="B1642" s="33">
        <v>9</v>
      </c>
      <c r="C1642" s="33">
        <v>2016</v>
      </c>
      <c r="D1642" s="34">
        <v>1354.67</v>
      </c>
      <c r="E1642" s="34">
        <v>1354.63</v>
      </c>
      <c r="F1642" s="34">
        <v>1363.46</v>
      </c>
      <c r="G1642" s="34">
        <v>1353.42</v>
      </c>
      <c r="I1642" s="35">
        <v>0</v>
      </c>
      <c r="J1642" s="35"/>
    </row>
    <row r="1643" spans="1:10">
      <c r="A1643" s="33">
        <v>20</v>
      </c>
      <c r="B1643" s="33">
        <v>9</v>
      </c>
      <c r="C1643" s="33">
        <v>2016</v>
      </c>
      <c r="D1643" s="34">
        <v>1341.36</v>
      </c>
      <c r="E1643" s="34">
        <v>1354.67</v>
      </c>
      <c r="F1643" s="34">
        <v>1354.67</v>
      </c>
      <c r="G1643" s="34">
        <v>1338.32</v>
      </c>
      <c r="I1643" s="35">
        <v>-9.7999999999999997E-3</v>
      </c>
      <c r="J1643" s="35"/>
    </row>
    <row r="1644" spans="1:10">
      <c r="A1644" s="33">
        <v>21</v>
      </c>
      <c r="B1644" s="33">
        <v>9</v>
      </c>
      <c r="C1644" s="33">
        <v>2016</v>
      </c>
      <c r="D1644" s="34">
        <v>1341.29</v>
      </c>
      <c r="E1644" s="34">
        <v>1341.36</v>
      </c>
      <c r="F1644" s="34">
        <v>1342.69</v>
      </c>
      <c r="G1644" s="34">
        <v>1337.09</v>
      </c>
      <c r="I1644" s="35">
        <v>-1E-4</v>
      </c>
      <c r="J1644" s="35"/>
    </row>
    <row r="1645" spans="1:10">
      <c r="A1645" s="33">
        <v>22</v>
      </c>
      <c r="B1645" s="33">
        <v>9</v>
      </c>
      <c r="C1645" s="33">
        <v>2016</v>
      </c>
      <c r="D1645" s="34">
        <v>1358.03</v>
      </c>
      <c r="E1645" s="34">
        <v>1341.29</v>
      </c>
      <c r="F1645" s="34">
        <v>1358.03</v>
      </c>
      <c r="G1645" s="34">
        <v>1341.29</v>
      </c>
      <c r="I1645" s="35">
        <v>1.2500000000000001E-2</v>
      </c>
      <c r="J1645" s="35"/>
    </row>
    <row r="1646" spans="1:10">
      <c r="A1646" s="33">
        <v>23</v>
      </c>
      <c r="B1646" s="33">
        <v>9</v>
      </c>
      <c r="C1646" s="33">
        <v>2016</v>
      </c>
      <c r="D1646" s="34">
        <v>1351.6</v>
      </c>
      <c r="E1646" s="34">
        <v>1358.03</v>
      </c>
      <c r="F1646" s="34">
        <v>1359.64</v>
      </c>
      <c r="G1646" s="34">
        <v>1346.94</v>
      </c>
      <c r="I1646" s="35">
        <v>-4.7000000000000002E-3</v>
      </c>
      <c r="J1646" s="35"/>
    </row>
    <row r="1647" spans="1:10">
      <c r="A1647" s="33">
        <v>26</v>
      </c>
      <c r="B1647" s="33">
        <v>9</v>
      </c>
      <c r="C1647" s="33">
        <v>2016</v>
      </c>
      <c r="D1647" s="34">
        <v>1346.67</v>
      </c>
      <c r="E1647" s="34">
        <v>1351.6</v>
      </c>
      <c r="F1647" s="34">
        <v>1352.38</v>
      </c>
      <c r="G1647" s="34">
        <v>1337.27</v>
      </c>
      <c r="I1647" s="35">
        <v>-3.5999999999999999E-3</v>
      </c>
      <c r="J1647" s="35"/>
    </row>
    <row r="1648" spans="1:10">
      <c r="A1648" s="33">
        <v>27</v>
      </c>
      <c r="B1648" s="33">
        <v>9</v>
      </c>
      <c r="C1648" s="33">
        <v>2016</v>
      </c>
      <c r="D1648" s="34">
        <v>1333.85</v>
      </c>
      <c r="E1648" s="34">
        <v>1346.67</v>
      </c>
      <c r="F1648" s="34">
        <v>1346.67</v>
      </c>
      <c r="G1648" s="34">
        <v>1327.09</v>
      </c>
      <c r="I1648" s="35">
        <v>-9.4999999999999998E-3</v>
      </c>
      <c r="J1648" s="35"/>
    </row>
    <row r="1649" spans="1:10">
      <c r="A1649" s="33">
        <v>28</v>
      </c>
      <c r="B1649" s="33">
        <v>9</v>
      </c>
      <c r="C1649" s="33">
        <v>2016</v>
      </c>
      <c r="D1649" s="34">
        <v>1354.98</v>
      </c>
      <c r="E1649" s="34">
        <v>1333.85</v>
      </c>
      <c r="F1649" s="34">
        <v>1354.98</v>
      </c>
      <c r="G1649" s="34">
        <v>1333.85</v>
      </c>
      <c r="I1649" s="35">
        <v>1.5800000000000002E-2</v>
      </c>
      <c r="J1649" s="35"/>
    </row>
    <row r="1650" spans="1:10">
      <c r="A1650" s="33">
        <v>29</v>
      </c>
      <c r="B1650" s="33">
        <v>9</v>
      </c>
      <c r="C1650" s="33">
        <v>2016</v>
      </c>
      <c r="D1650" s="34">
        <v>1345</v>
      </c>
      <c r="E1650" s="34">
        <v>1354.98</v>
      </c>
      <c r="F1650" s="34">
        <v>1354.98</v>
      </c>
      <c r="G1650" s="34">
        <v>1341.3</v>
      </c>
      <c r="I1650" s="35">
        <v>-7.4000000000000003E-3</v>
      </c>
      <c r="J1650" s="35"/>
    </row>
    <row r="1651" spans="1:10">
      <c r="A1651" s="33">
        <v>30</v>
      </c>
      <c r="B1651" s="33">
        <v>9</v>
      </c>
      <c r="C1651" s="33">
        <v>2016</v>
      </c>
      <c r="D1651" s="34">
        <v>1338.83</v>
      </c>
      <c r="E1651" s="34">
        <v>1345</v>
      </c>
      <c r="F1651" s="34">
        <v>1352.64</v>
      </c>
      <c r="G1651" s="34">
        <v>1338.83</v>
      </c>
      <c r="I1651" s="35">
        <v>-4.5999999999999999E-3</v>
      </c>
      <c r="J1651" s="35"/>
    </row>
    <row r="1652" spans="1:10">
      <c r="A1652" s="33">
        <v>3</v>
      </c>
      <c r="B1652" s="33">
        <v>10</v>
      </c>
      <c r="C1652" s="33">
        <v>2016</v>
      </c>
      <c r="D1652" s="34">
        <v>1330.57</v>
      </c>
      <c r="E1652" s="34">
        <v>1338.83</v>
      </c>
      <c r="F1652" s="34">
        <v>1338.83</v>
      </c>
      <c r="G1652" s="34">
        <v>1320.9</v>
      </c>
      <c r="I1652" s="35">
        <v>-6.1999999999999998E-3</v>
      </c>
      <c r="J1652" s="35"/>
    </row>
    <row r="1653" spans="1:10">
      <c r="A1653" s="33">
        <v>4</v>
      </c>
      <c r="B1653" s="33">
        <v>10</v>
      </c>
      <c r="C1653" s="33">
        <v>2016</v>
      </c>
      <c r="D1653" s="34">
        <v>1335.1</v>
      </c>
      <c r="E1653" s="34">
        <v>1330.57</v>
      </c>
      <c r="F1653" s="34">
        <v>1335.1</v>
      </c>
      <c r="G1653" s="34">
        <v>1327.85</v>
      </c>
      <c r="I1653" s="35">
        <v>3.3999999999999998E-3</v>
      </c>
      <c r="J1653" s="35"/>
    </row>
    <row r="1654" spans="1:10">
      <c r="A1654" s="33">
        <v>5</v>
      </c>
      <c r="B1654" s="33">
        <v>10</v>
      </c>
      <c r="C1654" s="33">
        <v>2016</v>
      </c>
      <c r="D1654" s="34">
        <v>1341.33</v>
      </c>
      <c r="E1654" s="34">
        <v>1335.1</v>
      </c>
      <c r="F1654" s="34">
        <v>1342.88</v>
      </c>
      <c r="G1654" s="34">
        <v>1334.24</v>
      </c>
      <c r="I1654" s="35">
        <v>4.7000000000000002E-3</v>
      </c>
      <c r="J1654" s="35"/>
    </row>
    <row r="1655" spans="1:10">
      <c r="A1655" s="33">
        <v>6</v>
      </c>
      <c r="B1655" s="33">
        <v>10</v>
      </c>
      <c r="C1655" s="33">
        <v>2016</v>
      </c>
      <c r="D1655" s="34">
        <v>1343.44</v>
      </c>
      <c r="E1655" s="34">
        <v>1341.33</v>
      </c>
      <c r="F1655" s="34">
        <v>1343.49</v>
      </c>
      <c r="G1655" s="34">
        <v>1338.28</v>
      </c>
      <c r="I1655" s="35">
        <v>1.6000000000000001E-3</v>
      </c>
      <c r="J1655" s="35"/>
    </row>
    <row r="1656" spans="1:10">
      <c r="A1656" s="33">
        <v>7</v>
      </c>
      <c r="B1656" s="33">
        <v>10</v>
      </c>
      <c r="C1656" s="33">
        <v>2016</v>
      </c>
      <c r="D1656" s="34">
        <v>1348.2</v>
      </c>
      <c r="E1656" s="34">
        <v>1343.44</v>
      </c>
      <c r="F1656" s="34">
        <v>1348.32</v>
      </c>
      <c r="G1656" s="34">
        <v>1342.83</v>
      </c>
      <c r="I1656" s="35">
        <v>3.5000000000000001E-3</v>
      </c>
      <c r="J1656" s="35"/>
    </row>
    <row r="1657" spans="1:10">
      <c r="A1657" s="33">
        <v>10</v>
      </c>
      <c r="B1657" s="33">
        <v>10</v>
      </c>
      <c r="C1657" s="33">
        <v>2016</v>
      </c>
      <c r="D1657" s="34">
        <v>1350.33</v>
      </c>
      <c r="E1657" s="34">
        <v>1348.2</v>
      </c>
      <c r="F1657" s="34">
        <v>1350.48</v>
      </c>
      <c r="G1657" s="34">
        <v>1346.56</v>
      </c>
      <c r="I1657" s="35">
        <v>1.6000000000000001E-3</v>
      </c>
      <c r="J1657" s="35"/>
    </row>
    <row r="1658" spans="1:10">
      <c r="A1658" s="33">
        <v>11</v>
      </c>
      <c r="B1658" s="33">
        <v>10</v>
      </c>
      <c r="C1658" s="33">
        <v>2016</v>
      </c>
      <c r="D1658" s="34">
        <v>1358.07</v>
      </c>
      <c r="E1658" s="34">
        <v>1350.33</v>
      </c>
      <c r="F1658" s="34">
        <v>1358.07</v>
      </c>
      <c r="G1658" s="34">
        <v>1346.66</v>
      </c>
      <c r="I1658" s="35">
        <v>5.7000000000000002E-3</v>
      </c>
      <c r="J1658" s="35"/>
    </row>
    <row r="1659" spans="1:10">
      <c r="A1659" s="33">
        <v>12</v>
      </c>
      <c r="B1659" s="33">
        <v>10</v>
      </c>
      <c r="C1659" s="33">
        <v>2016</v>
      </c>
      <c r="D1659" s="34">
        <v>1354.61</v>
      </c>
      <c r="E1659" s="34">
        <v>1358.07</v>
      </c>
      <c r="F1659" s="34">
        <v>1358.46</v>
      </c>
      <c r="G1659" s="34">
        <v>1351.81</v>
      </c>
      <c r="I1659" s="35">
        <v>-2.5000000000000001E-3</v>
      </c>
      <c r="J1659" s="35"/>
    </row>
    <row r="1660" spans="1:10">
      <c r="A1660" s="33">
        <v>13</v>
      </c>
      <c r="B1660" s="33">
        <v>10</v>
      </c>
      <c r="C1660" s="33">
        <v>2016</v>
      </c>
      <c r="D1660" s="34">
        <v>1354.4</v>
      </c>
      <c r="E1660" s="34">
        <v>1354.61</v>
      </c>
      <c r="F1660" s="34">
        <v>1354.72</v>
      </c>
      <c r="G1660" s="34">
        <v>1346.94</v>
      </c>
      <c r="I1660" s="35">
        <v>-2.0000000000000001E-4</v>
      </c>
      <c r="J1660" s="35"/>
    </row>
    <row r="1661" spans="1:10">
      <c r="A1661" s="33">
        <v>14</v>
      </c>
      <c r="B1661" s="33">
        <v>10</v>
      </c>
      <c r="C1661" s="33">
        <v>2016</v>
      </c>
      <c r="D1661" s="34">
        <v>1346.07</v>
      </c>
      <c r="E1661" s="34">
        <v>1354.4</v>
      </c>
      <c r="F1661" s="34">
        <v>1354.4</v>
      </c>
      <c r="G1661" s="34">
        <v>1343.6</v>
      </c>
      <c r="I1661" s="35">
        <v>-6.1999999999999998E-3</v>
      </c>
      <c r="J1661" s="35"/>
    </row>
    <row r="1662" spans="1:10">
      <c r="A1662" s="33">
        <v>18</v>
      </c>
      <c r="B1662" s="33">
        <v>10</v>
      </c>
      <c r="C1662" s="33">
        <v>2016</v>
      </c>
      <c r="D1662" s="34">
        <v>1355.72</v>
      </c>
      <c r="E1662" s="34">
        <v>1346.07</v>
      </c>
      <c r="F1662" s="34">
        <v>1355.78</v>
      </c>
      <c r="G1662" s="34">
        <v>1344.96</v>
      </c>
      <c r="I1662" s="35">
        <v>7.1999999999999998E-3</v>
      </c>
      <c r="J1662" s="35"/>
    </row>
    <row r="1663" spans="1:10">
      <c r="A1663" s="33">
        <v>19</v>
      </c>
      <c r="B1663" s="33">
        <v>10</v>
      </c>
      <c r="C1663" s="33">
        <v>2016</v>
      </c>
      <c r="D1663" s="34">
        <v>1364.02</v>
      </c>
      <c r="E1663" s="34">
        <v>1355.72</v>
      </c>
      <c r="F1663" s="34">
        <v>1367.73</v>
      </c>
      <c r="G1663" s="34">
        <v>1355.72</v>
      </c>
      <c r="I1663" s="35">
        <v>6.1000000000000004E-3</v>
      </c>
      <c r="J1663" s="35"/>
    </row>
    <row r="1664" spans="1:10">
      <c r="A1664" s="33">
        <v>20</v>
      </c>
      <c r="B1664" s="33">
        <v>10</v>
      </c>
      <c r="C1664" s="33">
        <v>2016</v>
      </c>
      <c r="D1664" s="34">
        <v>1361.15</v>
      </c>
      <c r="E1664" s="34">
        <v>1364.02</v>
      </c>
      <c r="F1664" s="34">
        <v>1364.02</v>
      </c>
      <c r="G1664" s="34">
        <v>1358.84</v>
      </c>
      <c r="I1664" s="35">
        <v>-2.0999999999999999E-3</v>
      </c>
      <c r="J1664" s="35"/>
    </row>
    <row r="1665" spans="1:10">
      <c r="A1665" s="33">
        <v>21</v>
      </c>
      <c r="B1665" s="33">
        <v>10</v>
      </c>
      <c r="C1665" s="33">
        <v>2016</v>
      </c>
      <c r="D1665" s="34">
        <v>1362.97</v>
      </c>
      <c r="E1665" s="34">
        <v>1361.15</v>
      </c>
      <c r="F1665" s="34">
        <v>1362.98</v>
      </c>
      <c r="G1665" s="34">
        <v>1358.59</v>
      </c>
      <c r="I1665" s="35">
        <v>1.2999999999999999E-3</v>
      </c>
      <c r="J1665" s="35"/>
    </row>
    <row r="1666" spans="1:10">
      <c r="A1666" s="33">
        <v>24</v>
      </c>
      <c r="B1666" s="33">
        <v>10</v>
      </c>
      <c r="C1666" s="33">
        <v>2016</v>
      </c>
      <c r="D1666" s="34">
        <v>1359.2</v>
      </c>
      <c r="E1666" s="34">
        <v>1362.97</v>
      </c>
      <c r="F1666" s="34">
        <v>1364.62</v>
      </c>
      <c r="G1666" s="34">
        <v>1357.28</v>
      </c>
      <c r="I1666" s="35">
        <v>-2.8E-3</v>
      </c>
      <c r="J1666" s="35"/>
    </row>
    <row r="1667" spans="1:10">
      <c r="A1667" s="33">
        <v>25</v>
      </c>
      <c r="B1667" s="33">
        <v>10</v>
      </c>
      <c r="C1667" s="33">
        <v>2016</v>
      </c>
      <c r="D1667" s="34">
        <v>1356.98</v>
      </c>
      <c r="E1667" s="34">
        <v>1359.2</v>
      </c>
      <c r="F1667" s="34">
        <v>1362.65</v>
      </c>
      <c r="G1667" s="34">
        <v>1356.98</v>
      </c>
      <c r="I1667" s="35">
        <v>-1.6000000000000001E-3</v>
      </c>
      <c r="J1667" s="35"/>
    </row>
    <row r="1668" spans="1:10">
      <c r="A1668" s="33">
        <v>26</v>
      </c>
      <c r="B1668" s="33">
        <v>10</v>
      </c>
      <c r="C1668" s="33">
        <v>2016</v>
      </c>
      <c r="D1668" s="34">
        <v>1357.49</v>
      </c>
      <c r="E1668" s="34">
        <v>1356.98</v>
      </c>
      <c r="F1668" s="34">
        <v>1358.7</v>
      </c>
      <c r="G1668" s="34">
        <v>1353.62</v>
      </c>
      <c r="I1668" s="35">
        <v>4.0000000000000002E-4</v>
      </c>
      <c r="J1668" s="35"/>
    </row>
    <row r="1669" spans="1:10">
      <c r="A1669" s="33">
        <v>27</v>
      </c>
      <c r="B1669" s="33">
        <v>10</v>
      </c>
      <c r="C1669" s="33">
        <v>2016</v>
      </c>
      <c r="D1669" s="34">
        <v>1359.7</v>
      </c>
      <c r="E1669" s="34">
        <v>1357.49</v>
      </c>
      <c r="F1669" s="34">
        <v>1359.7</v>
      </c>
      <c r="G1669" s="34">
        <v>1352.19</v>
      </c>
      <c r="I1669" s="35">
        <v>1.6000000000000001E-3</v>
      </c>
      <c r="J1669" s="35"/>
    </row>
    <row r="1670" spans="1:10">
      <c r="A1670" s="33">
        <v>28</v>
      </c>
      <c r="B1670" s="33">
        <v>10</v>
      </c>
      <c r="C1670" s="33">
        <v>2016</v>
      </c>
      <c r="D1670" s="34">
        <v>1360.96</v>
      </c>
      <c r="E1670" s="34">
        <v>1359.7</v>
      </c>
      <c r="F1670" s="34">
        <v>1360.96</v>
      </c>
      <c r="G1670" s="34">
        <v>1357.21</v>
      </c>
      <c r="I1670" s="35">
        <v>8.9999999999999998E-4</v>
      </c>
      <c r="J1670" s="35"/>
    </row>
    <row r="1671" spans="1:10">
      <c r="A1671" s="33">
        <v>31</v>
      </c>
      <c r="B1671" s="33">
        <v>10</v>
      </c>
      <c r="C1671" s="33">
        <v>2016</v>
      </c>
      <c r="D1671" s="34">
        <v>1365.53</v>
      </c>
      <c r="E1671" s="34">
        <v>1360.96</v>
      </c>
      <c r="F1671" s="34">
        <v>1367.08</v>
      </c>
      <c r="G1671" s="34">
        <v>1357.84</v>
      </c>
      <c r="I1671" s="35">
        <v>3.3999999999999998E-3</v>
      </c>
      <c r="J1671" s="35"/>
    </row>
    <row r="1672" spans="1:10">
      <c r="A1672" s="33">
        <v>1</v>
      </c>
      <c r="B1672" s="33">
        <v>11</v>
      </c>
      <c r="C1672" s="33">
        <v>2016</v>
      </c>
      <c r="D1672" s="34">
        <v>1370.75</v>
      </c>
      <c r="E1672" s="34">
        <v>1365.53</v>
      </c>
      <c r="F1672" s="34">
        <v>1371.74</v>
      </c>
      <c r="G1672" s="34">
        <v>1365.53</v>
      </c>
      <c r="I1672" s="35">
        <v>3.8E-3</v>
      </c>
      <c r="J1672" s="35"/>
    </row>
    <row r="1673" spans="1:10">
      <c r="A1673" s="33">
        <v>2</v>
      </c>
      <c r="B1673" s="33">
        <v>11</v>
      </c>
      <c r="C1673" s="33">
        <v>2016</v>
      </c>
      <c r="D1673" s="34">
        <v>1368.45</v>
      </c>
      <c r="E1673" s="34">
        <v>1370.75</v>
      </c>
      <c r="F1673" s="34">
        <v>1375.56</v>
      </c>
      <c r="G1673" s="34">
        <v>1367.48</v>
      </c>
      <c r="I1673" s="35">
        <v>-1.6999999999999999E-3</v>
      </c>
      <c r="J1673" s="35"/>
    </row>
    <row r="1674" spans="1:10">
      <c r="A1674" s="33">
        <v>3</v>
      </c>
      <c r="B1674" s="33">
        <v>11</v>
      </c>
      <c r="C1674" s="33">
        <v>2016</v>
      </c>
      <c r="D1674" s="34">
        <v>1356.01</v>
      </c>
      <c r="E1674" s="34">
        <v>1368.45</v>
      </c>
      <c r="F1674" s="34">
        <v>1370.78</v>
      </c>
      <c r="G1674" s="34">
        <v>1355.81</v>
      </c>
      <c r="I1674" s="35">
        <v>-9.1000000000000004E-3</v>
      </c>
      <c r="J1674" s="35"/>
    </row>
    <row r="1675" spans="1:10">
      <c r="A1675" s="33">
        <v>4</v>
      </c>
      <c r="B1675" s="33">
        <v>11</v>
      </c>
      <c r="C1675" s="33">
        <v>2016</v>
      </c>
      <c r="D1675" s="34">
        <v>1345.66</v>
      </c>
      <c r="E1675" s="34">
        <v>1356.01</v>
      </c>
      <c r="F1675" s="34">
        <v>1356.63</v>
      </c>
      <c r="G1675" s="34">
        <v>1345.66</v>
      </c>
      <c r="I1675" s="35">
        <v>-7.6E-3</v>
      </c>
      <c r="J1675" s="35"/>
    </row>
    <row r="1676" spans="1:10">
      <c r="A1676" s="33">
        <v>8</v>
      </c>
      <c r="B1676" s="33">
        <v>11</v>
      </c>
      <c r="C1676" s="33">
        <v>2016</v>
      </c>
      <c r="D1676" s="34">
        <v>1354.91</v>
      </c>
      <c r="E1676" s="34">
        <v>1345.66</v>
      </c>
      <c r="F1676" s="34">
        <v>1358.52</v>
      </c>
      <c r="G1676" s="34">
        <v>1345.66</v>
      </c>
      <c r="I1676" s="35">
        <v>6.8999999999999999E-3</v>
      </c>
      <c r="J1676" s="35"/>
    </row>
    <row r="1677" spans="1:10">
      <c r="A1677" s="33">
        <v>9</v>
      </c>
      <c r="B1677" s="33">
        <v>11</v>
      </c>
      <c r="C1677" s="33">
        <v>2016</v>
      </c>
      <c r="D1677" s="34">
        <v>1354.68</v>
      </c>
      <c r="E1677" s="34">
        <v>1354.91</v>
      </c>
      <c r="F1677" s="34">
        <v>1360.6</v>
      </c>
      <c r="G1677" s="34">
        <v>1347.79</v>
      </c>
      <c r="I1677" s="35">
        <v>-2.0000000000000001E-4</v>
      </c>
      <c r="J1677" s="35"/>
    </row>
    <row r="1678" spans="1:10">
      <c r="A1678" s="33">
        <v>10</v>
      </c>
      <c r="B1678" s="33">
        <v>11</v>
      </c>
      <c r="C1678" s="33">
        <v>2016</v>
      </c>
      <c r="D1678" s="34">
        <v>1319.51</v>
      </c>
      <c r="E1678" s="34">
        <v>1354.68</v>
      </c>
      <c r="F1678" s="34">
        <v>1357.61</v>
      </c>
      <c r="G1678" s="34">
        <v>1319.51</v>
      </c>
      <c r="I1678" s="35">
        <v>-2.5999999999999999E-2</v>
      </c>
      <c r="J1678" s="35"/>
    </row>
    <row r="1679" spans="1:10">
      <c r="A1679" s="33">
        <v>11</v>
      </c>
      <c r="B1679" s="33">
        <v>11</v>
      </c>
      <c r="C1679" s="33">
        <v>2016</v>
      </c>
      <c r="D1679" s="34">
        <v>1299.03</v>
      </c>
      <c r="E1679" s="34">
        <v>1319.51</v>
      </c>
      <c r="F1679" s="34">
        <v>1319.51</v>
      </c>
      <c r="G1679" s="34">
        <v>1292.93</v>
      </c>
      <c r="I1679" s="35">
        <v>-1.55E-2</v>
      </c>
      <c r="J1679" s="35"/>
    </row>
    <row r="1680" spans="1:10">
      <c r="A1680" s="33">
        <v>15</v>
      </c>
      <c r="B1680" s="33">
        <v>11</v>
      </c>
      <c r="C1680" s="33">
        <v>2016</v>
      </c>
      <c r="D1680" s="34">
        <v>1297.07</v>
      </c>
      <c r="E1680" s="34">
        <v>1299.03</v>
      </c>
      <c r="F1680" s="34">
        <v>1303.3900000000001</v>
      </c>
      <c r="G1680" s="34">
        <v>1291.78</v>
      </c>
      <c r="I1680" s="35">
        <v>-1.5E-3</v>
      </c>
      <c r="J1680" s="35"/>
    </row>
    <row r="1681" spans="1:10">
      <c r="A1681" s="33">
        <v>16</v>
      </c>
      <c r="B1681" s="33">
        <v>11</v>
      </c>
      <c r="C1681" s="33">
        <v>2016</v>
      </c>
      <c r="D1681" s="34">
        <v>1300.0899999999999</v>
      </c>
      <c r="E1681" s="34">
        <v>1297.07</v>
      </c>
      <c r="F1681" s="34">
        <v>1300.48</v>
      </c>
      <c r="G1681" s="34">
        <v>1292.9100000000001</v>
      </c>
      <c r="I1681" s="35">
        <v>2.3E-3</v>
      </c>
      <c r="J1681" s="35"/>
    </row>
    <row r="1682" spans="1:10">
      <c r="A1682" s="33">
        <v>17</v>
      </c>
      <c r="B1682" s="33">
        <v>11</v>
      </c>
      <c r="C1682" s="33">
        <v>2016</v>
      </c>
      <c r="D1682" s="34">
        <v>1305.81</v>
      </c>
      <c r="E1682" s="34">
        <v>1300.0899999999999</v>
      </c>
      <c r="F1682" s="34">
        <v>1309.06</v>
      </c>
      <c r="G1682" s="34">
        <v>1300.0899999999999</v>
      </c>
      <c r="I1682" s="35">
        <v>4.4000000000000003E-3</v>
      </c>
      <c r="J1682" s="35"/>
    </row>
    <row r="1683" spans="1:10">
      <c r="A1683" s="33">
        <v>18</v>
      </c>
      <c r="B1683" s="33">
        <v>11</v>
      </c>
      <c r="C1683" s="33">
        <v>2016</v>
      </c>
      <c r="D1683" s="34">
        <v>1307.44</v>
      </c>
      <c r="E1683" s="34">
        <v>1305.81</v>
      </c>
      <c r="F1683" s="34">
        <v>1311.81</v>
      </c>
      <c r="G1683" s="34">
        <v>1305.56</v>
      </c>
      <c r="I1683" s="35">
        <v>1.1999999999999999E-3</v>
      </c>
      <c r="J1683" s="35"/>
    </row>
    <row r="1684" spans="1:10">
      <c r="A1684" s="33">
        <v>21</v>
      </c>
      <c r="B1684" s="33">
        <v>11</v>
      </c>
      <c r="C1684" s="33">
        <v>2016</v>
      </c>
      <c r="D1684" s="34">
        <v>1312.87</v>
      </c>
      <c r="E1684" s="34">
        <v>1307.44</v>
      </c>
      <c r="F1684" s="34">
        <v>1314.38</v>
      </c>
      <c r="G1684" s="34">
        <v>1307.44</v>
      </c>
      <c r="I1684" s="35">
        <v>4.1999999999999997E-3</v>
      </c>
      <c r="J1684" s="35"/>
    </row>
    <row r="1685" spans="1:10">
      <c r="A1685" s="33">
        <v>22</v>
      </c>
      <c r="B1685" s="33">
        <v>11</v>
      </c>
      <c r="C1685" s="33">
        <v>2016</v>
      </c>
      <c r="D1685" s="34">
        <v>1307.21</v>
      </c>
      <c r="E1685" s="34">
        <v>1312.87</v>
      </c>
      <c r="F1685" s="34">
        <v>1312.87</v>
      </c>
      <c r="G1685" s="34">
        <v>1299.6300000000001</v>
      </c>
      <c r="I1685" s="35">
        <v>-4.3E-3</v>
      </c>
      <c r="J1685" s="35"/>
    </row>
    <row r="1686" spans="1:10">
      <c r="A1686" s="33">
        <v>23</v>
      </c>
      <c r="B1686" s="33">
        <v>11</v>
      </c>
      <c r="C1686" s="33">
        <v>2016</v>
      </c>
      <c r="D1686" s="34">
        <v>1308.8699999999999</v>
      </c>
      <c r="E1686" s="34">
        <v>1307.21</v>
      </c>
      <c r="F1686" s="34">
        <v>1309.79</v>
      </c>
      <c r="G1686" s="34">
        <v>1300.9100000000001</v>
      </c>
      <c r="I1686" s="35">
        <v>1.2999999999999999E-3</v>
      </c>
      <c r="J1686" s="35"/>
    </row>
    <row r="1687" spans="1:10">
      <c r="A1687" s="33">
        <v>24</v>
      </c>
      <c r="B1687" s="33">
        <v>11</v>
      </c>
      <c r="C1687" s="33">
        <v>2016</v>
      </c>
      <c r="D1687" s="34">
        <v>1308.94</v>
      </c>
      <c r="E1687" s="34">
        <v>1308.8699999999999</v>
      </c>
      <c r="F1687" s="34">
        <v>1309.3599999999999</v>
      </c>
      <c r="G1687" s="34">
        <v>1305.95</v>
      </c>
      <c r="I1687" s="35">
        <v>1E-4</v>
      </c>
      <c r="J1687" s="35"/>
    </row>
    <row r="1688" spans="1:10">
      <c r="A1688" s="33">
        <v>25</v>
      </c>
      <c r="B1688" s="33">
        <v>11</v>
      </c>
      <c r="C1688" s="33">
        <v>2016</v>
      </c>
      <c r="D1688" s="34">
        <v>1295.67</v>
      </c>
      <c r="E1688" s="34">
        <v>1308.94</v>
      </c>
      <c r="F1688" s="34">
        <v>1309.27</v>
      </c>
      <c r="G1688" s="34">
        <v>1294.96</v>
      </c>
      <c r="I1688" s="35">
        <v>-1.01E-2</v>
      </c>
      <c r="J1688" s="35"/>
    </row>
    <row r="1689" spans="1:10">
      <c r="A1689" s="33">
        <v>28</v>
      </c>
      <c r="B1689" s="33">
        <v>11</v>
      </c>
      <c r="C1689" s="33">
        <v>2016</v>
      </c>
      <c r="D1689" s="34">
        <v>1289.97</v>
      </c>
      <c r="E1689" s="34">
        <v>1295.67</v>
      </c>
      <c r="F1689" s="34">
        <v>1299.95</v>
      </c>
      <c r="G1689" s="34">
        <v>1289.8</v>
      </c>
      <c r="I1689" s="35">
        <v>-4.4000000000000003E-3</v>
      </c>
      <c r="J1689" s="35"/>
    </row>
    <row r="1690" spans="1:10">
      <c r="A1690" s="33">
        <v>29</v>
      </c>
      <c r="B1690" s="33">
        <v>11</v>
      </c>
      <c r="C1690" s="33">
        <v>2016</v>
      </c>
      <c r="D1690" s="34">
        <v>1271.1099999999999</v>
      </c>
      <c r="E1690" s="34">
        <v>1289.97</v>
      </c>
      <c r="F1690" s="34">
        <v>1289.97</v>
      </c>
      <c r="G1690" s="34">
        <v>1270.79</v>
      </c>
      <c r="I1690" s="35">
        <v>-1.46E-2</v>
      </c>
      <c r="J1690" s="35"/>
    </row>
    <row r="1691" spans="1:10">
      <c r="A1691" s="33">
        <v>30</v>
      </c>
      <c r="B1691" s="33">
        <v>11</v>
      </c>
      <c r="C1691" s="33">
        <v>2016</v>
      </c>
      <c r="D1691" s="34">
        <v>1286.07</v>
      </c>
      <c r="E1691" s="34">
        <v>1271.1099999999999</v>
      </c>
      <c r="F1691" s="34">
        <v>1288.8800000000001</v>
      </c>
      <c r="G1691" s="34">
        <v>1271.1099999999999</v>
      </c>
      <c r="I1691" s="35">
        <v>1.18E-2</v>
      </c>
      <c r="J1691" s="35"/>
    </row>
    <row r="1692" spans="1:10">
      <c r="A1692" s="33">
        <v>1</v>
      </c>
      <c r="B1692" s="33">
        <v>12</v>
      </c>
      <c r="C1692" s="33">
        <v>2016</v>
      </c>
      <c r="D1692" s="34">
        <v>1297.33</v>
      </c>
      <c r="E1692" s="34">
        <v>1286.07</v>
      </c>
      <c r="F1692" s="34">
        <v>1300.96</v>
      </c>
      <c r="G1692" s="34">
        <v>1286.07</v>
      </c>
      <c r="I1692" s="35">
        <v>8.8000000000000005E-3</v>
      </c>
      <c r="J1692" s="35"/>
    </row>
    <row r="1693" spans="1:10">
      <c r="A1693" s="33">
        <v>2</v>
      </c>
      <c r="B1693" s="33">
        <v>12</v>
      </c>
      <c r="C1693" s="33">
        <v>2016</v>
      </c>
      <c r="D1693" s="34">
        <v>1306.56</v>
      </c>
      <c r="E1693" s="34">
        <v>1297.33</v>
      </c>
      <c r="F1693" s="34">
        <v>1308.6400000000001</v>
      </c>
      <c r="G1693" s="34">
        <v>1296.52</v>
      </c>
      <c r="I1693" s="35">
        <v>7.1000000000000004E-3</v>
      </c>
      <c r="J1693" s="35"/>
    </row>
    <row r="1694" spans="1:10">
      <c r="A1694" s="33">
        <v>5</v>
      </c>
      <c r="B1694" s="33">
        <v>12</v>
      </c>
      <c r="C1694" s="33">
        <v>2016</v>
      </c>
      <c r="D1694" s="34">
        <v>1314.74</v>
      </c>
      <c r="E1694" s="34">
        <v>1306.56</v>
      </c>
      <c r="F1694" s="34">
        <v>1317.41</v>
      </c>
      <c r="G1694" s="34">
        <v>1305.2</v>
      </c>
      <c r="I1694" s="35">
        <v>6.3E-3</v>
      </c>
      <c r="J1694" s="35"/>
    </row>
    <row r="1695" spans="1:10">
      <c r="A1695" s="33">
        <v>6</v>
      </c>
      <c r="B1695" s="33">
        <v>12</v>
      </c>
      <c r="C1695" s="33">
        <v>2016</v>
      </c>
      <c r="D1695" s="34">
        <v>1316.82</v>
      </c>
      <c r="E1695" s="34">
        <v>1314.74</v>
      </c>
      <c r="F1695" s="34">
        <v>1317.42</v>
      </c>
      <c r="G1695" s="34">
        <v>1312.57</v>
      </c>
      <c r="I1695" s="35">
        <v>1.6000000000000001E-3</v>
      </c>
      <c r="J1695" s="35"/>
    </row>
    <row r="1696" spans="1:10">
      <c r="A1696" s="33">
        <v>7</v>
      </c>
      <c r="B1696" s="33">
        <v>12</v>
      </c>
      <c r="C1696" s="33">
        <v>2016</v>
      </c>
      <c r="D1696" s="34">
        <v>1314.38</v>
      </c>
      <c r="E1696" s="34">
        <v>1316.82</v>
      </c>
      <c r="F1696" s="34">
        <v>1317.73</v>
      </c>
      <c r="G1696" s="34">
        <v>1312.15</v>
      </c>
      <c r="I1696" s="35">
        <v>-1.9E-3</v>
      </c>
      <c r="J1696" s="35"/>
    </row>
    <row r="1697" spans="1:10">
      <c r="A1697" s="33">
        <v>9</v>
      </c>
      <c r="B1697" s="33">
        <v>12</v>
      </c>
      <c r="C1697" s="33">
        <v>2016</v>
      </c>
      <c r="D1697" s="34">
        <v>1324.8</v>
      </c>
      <c r="E1697" s="34">
        <v>1314.38</v>
      </c>
      <c r="F1697" s="34">
        <v>1324.8</v>
      </c>
      <c r="G1697" s="34">
        <v>1312.04</v>
      </c>
      <c r="I1697" s="35">
        <v>7.9000000000000008E-3</v>
      </c>
      <c r="J1697" s="35"/>
    </row>
    <row r="1698" spans="1:10">
      <c r="A1698" s="33">
        <v>12</v>
      </c>
      <c r="B1698" s="33">
        <v>12</v>
      </c>
      <c r="C1698" s="33">
        <v>2016</v>
      </c>
      <c r="D1698" s="34">
        <v>1323.19</v>
      </c>
      <c r="E1698" s="34">
        <v>1324.8</v>
      </c>
      <c r="F1698" s="34">
        <v>1327.46</v>
      </c>
      <c r="G1698" s="34">
        <v>1319.69</v>
      </c>
      <c r="I1698" s="35">
        <v>-1.1999999999999999E-3</v>
      </c>
      <c r="J1698" s="35"/>
    </row>
    <row r="1699" spans="1:10">
      <c r="A1699" s="33">
        <v>13</v>
      </c>
      <c r="B1699" s="33">
        <v>12</v>
      </c>
      <c r="C1699" s="33">
        <v>2016</v>
      </c>
      <c r="D1699" s="34">
        <v>1335.46</v>
      </c>
      <c r="E1699" s="34">
        <v>1323.19</v>
      </c>
      <c r="F1699" s="34">
        <v>1335.49</v>
      </c>
      <c r="G1699" s="34">
        <v>1323.19</v>
      </c>
      <c r="I1699" s="35">
        <v>9.2999999999999992E-3</v>
      </c>
      <c r="J1699" s="35"/>
    </row>
    <row r="1700" spans="1:10">
      <c r="A1700" s="33">
        <v>14</v>
      </c>
      <c r="B1700" s="33">
        <v>12</v>
      </c>
      <c r="C1700" s="33">
        <v>2016</v>
      </c>
      <c r="D1700" s="34">
        <v>1325.78</v>
      </c>
      <c r="E1700" s="34">
        <v>1335.46</v>
      </c>
      <c r="F1700" s="34">
        <v>1335.46</v>
      </c>
      <c r="G1700" s="34">
        <v>1325.19</v>
      </c>
      <c r="I1700" s="35">
        <v>-7.1999999999999998E-3</v>
      </c>
      <c r="J1700" s="35"/>
    </row>
    <row r="1701" spans="1:10">
      <c r="A1701" s="33">
        <v>15</v>
      </c>
      <c r="B1701" s="33">
        <v>12</v>
      </c>
      <c r="C1701" s="33">
        <v>2016</v>
      </c>
      <c r="D1701" s="34">
        <v>1339.89</v>
      </c>
      <c r="E1701" s="34">
        <v>1325.78</v>
      </c>
      <c r="F1701" s="34">
        <v>1339.92</v>
      </c>
      <c r="G1701" s="34">
        <v>1322.19</v>
      </c>
      <c r="I1701" s="35">
        <v>1.06E-2</v>
      </c>
      <c r="J1701" s="35"/>
    </row>
    <row r="1702" spans="1:10">
      <c r="A1702" s="33">
        <v>16</v>
      </c>
      <c r="B1702" s="33">
        <v>12</v>
      </c>
      <c r="C1702" s="33">
        <v>2016</v>
      </c>
      <c r="D1702" s="34">
        <v>1341.58</v>
      </c>
      <c r="E1702" s="34">
        <v>1339.89</v>
      </c>
      <c r="F1702" s="34">
        <v>1344.96</v>
      </c>
      <c r="G1702" s="34">
        <v>1337.09</v>
      </c>
      <c r="I1702" s="35">
        <v>1.2999999999999999E-3</v>
      </c>
      <c r="J1702" s="35"/>
    </row>
    <row r="1703" spans="1:10">
      <c r="A1703" s="33">
        <v>19</v>
      </c>
      <c r="B1703" s="33">
        <v>12</v>
      </c>
      <c r="C1703" s="33">
        <v>2016</v>
      </c>
      <c r="D1703" s="34">
        <v>1340.08</v>
      </c>
      <c r="E1703" s="34">
        <v>1341.58</v>
      </c>
      <c r="F1703" s="34">
        <v>1342.83</v>
      </c>
      <c r="G1703" s="34">
        <v>1336.52</v>
      </c>
      <c r="I1703" s="35">
        <v>-1.1000000000000001E-3</v>
      </c>
      <c r="J1703" s="35"/>
    </row>
    <row r="1704" spans="1:10">
      <c r="A1704" s="33">
        <v>20</v>
      </c>
      <c r="B1704" s="33">
        <v>12</v>
      </c>
      <c r="C1704" s="33">
        <v>2016</v>
      </c>
      <c r="D1704" s="34">
        <v>1345.87</v>
      </c>
      <c r="E1704" s="34">
        <v>1340.08</v>
      </c>
      <c r="F1704" s="34">
        <v>1347.21</v>
      </c>
      <c r="G1704" s="34">
        <v>1338.58</v>
      </c>
      <c r="I1704" s="35">
        <v>4.3E-3</v>
      </c>
      <c r="J1704" s="35"/>
    </row>
    <row r="1705" spans="1:10">
      <c r="A1705" s="33">
        <v>21</v>
      </c>
      <c r="B1705" s="33">
        <v>12</v>
      </c>
      <c r="C1705" s="33">
        <v>2016</v>
      </c>
      <c r="D1705" s="34">
        <v>1342.25</v>
      </c>
      <c r="E1705" s="34">
        <v>1345.87</v>
      </c>
      <c r="F1705" s="34">
        <v>1348.15</v>
      </c>
      <c r="G1705" s="34">
        <v>1341.83</v>
      </c>
      <c r="I1705" s="35">
        <v>-2.7000000000000001E-3</v>
      </c>
      <c r="J1705" s="35"/>
    </row>
    <row r="1706" spans="1:10">
      <c r="A1706" s="33">
        <v>22</v>
      </c>
      <c r="B1706" s="33">
        <v>12</v>
      </c>
      <c r="C1706" s="33">
        <v>2016</v>
      </c>
      <c r="D1706" s="34">
        <v>1340.06</v>
      </c>
      <c r="E1706" s="34">
        <v>1342.25</v>
      </c>
      <c r="F1706" s="34">
        <v>1343.23</v>
      </c>
      <c r="G1706" s="34">
        <v>1336.53</v>
      </c>
      <c r="I1706" s="35">
        <v>-1.6000000000000001E-3</v>
      </c>
      <c r="J1706" s="35"/>
    </row>
    <row r="1707" spans="1:10">
      <c r="A1707" s="33">
        <v>23</v>
      </c>
      <c r="B1707" s="33">
        <v>12</v>
      </c>
      <c r="C1707" s="33">
        <v>2016</v>
      </c>
      <c r="D1707" s="34">
        <v>1330.31</v>
      </c>
      <c r="E1707" s="34">
        <v>1340.06</v>
      </c>
      <c r="F1707" s="34">
        <v>1341.57</v>
      </c>
      <c r="G1707" s="34">
        <v>1329.46</v>
      </c>
      <c r="I1707" s="35">
        <v>-7.3000000000000001E-3</v>
      </c>
      <c r="J1707" s="35"/>
    </row>
    <row r="1708" spans="1:10">
      <c r="A1708" s="33">
        <v>26</v>
      </c>
      <c r="B1708" s="33">
        <v>12</v>
      </c>
      <c r="C1708" s="33">
        <v>2016</v>
      </c>
      <c r="D1708" s="34">
        <v>1341.31</v>
      </c>
      <c r="E1708" s="34">
        <v>1330.31</v>
      </c>
      <c r="F1708" s="34">
        <v>1342.7</v>
      </c>
      <c r="G1708" s="34">
        <v>1330.26</v>
      </c>
      <c r="I1708" s="35">
        <v>8.3000000000000001E-3</v>
      </c>
      <c r="J1708" s="35"/>
    </row>
    <row r="1709" spans="1:10">
      <c r="A1709" s="33">
        <v>27</v>
      </c>
      <c r="B1709" s="33">
        <v>12</v>
      </c>
      <c r="C1709" s="33">
        <v>2016</v>
      </c>
      <c r="D1709" s="34">
        <v>1339.06</v>
      </c>
      <c r="E1709" s="34">
        <v>1341.31</v>
      </c>
      <c r="F1709" s="34">
        <v>1343.21</v>
      </c>
      <c r="G1709" s="34">
        <v>1338.04</v>
      </c>
      <c r="I1709" s="35">
        <v>-1.6999999999999999E-3</v>
      </c>
      <c r="J1709" s="35"/>
    </row>
    <row r="1710" spans="1:10">
      <c r="A1710" s="33">
        <v>28</v>
      </c>
      <c r="B1710" s="33">
        <v>12</v>
      </c>
      <c r="C1710" s="33">
        <v>2016</v>
      </c>
      <c r="D1710" s="34">
        <v>1353.65</v>
      </c>
      <c r="E1710" s="34">
        <v>1339.06</v>
      </c>
      <c r="F1710" s="34">
        <v>1354.15</v>
      </c>
      <c r="G1710" s="34">
        <v>1338.95</v>
      </c>
      <c r="I1710" s="35">
        <v>1.09E-2</v>
      </c>
      <c r="J1710" s="35"/>
    </row>
    <row r="1711" spans="1:10">
      <c r="A1711" s="33">
        <v>29</v>
      </c>
      <c r="B1711" s="33">
        <v>12</v>
      </c>
      <c r="C1711" s="33">
        <v>2016</v>
      </c>
      <c r="D1711" s="34">
        <v>1351.68</v>
      </c>
      <c r="E1711" s="34">
        <v>1353.65</v>
      </c>
      <c r="F1711" s="34">
        <v>1353.65</v>
      </c>
      <c r="G1711" s="34">
        <v>1348.37</v>
      </c>
      <c r="I1711" s="35">
        <v>-1.5E-3</v>
      </c>
      <c r="J1711" s="35"/>
    </row>
    <row r="1712" spans="1:10">
      <c r="A1712" s="33">
        <v>2</v>
      </c>
      <c r="B1712" s="33">
        <v>1</v>
      </c>
      <c r="C1712" s="33">
        <v>2017</v>
      </c>
      <c r="D1712" s="34">
        <v>1345.89</v>
      </c>
      <c r="E1712" s="34">
        <v>1351.68</v>
      </c>
      <c r="F1712" s="34">
        <v>1351.68</v>
      </c>
      <c r="G1712" s="34">
        <v>1341.61</v>
      </c>
      <c r="I1712" s="35">
        <v>-4.3E-3</v>
      </c>
      <c r="J1712" s="35"/>
    </row>
    <row r="1713" spans="1:10">
      <c r="A1713" s="33">
        <v>3</v>
      </c>
      <c r="B1713" s="33">
        <v>1</v>
      </c>
      <c r="C1713" s="33">
        <v>2017</v>
      </c>
      <c r="D1713" s="34">
        <v>1354.82</v>
      </c>
      <c r="E1713" s="34">
        <v>1345.89</v>
      </c>
      <c r="F1713" s="34">
        <v>1355.69</v>
      </c>
      <c r="G1713" s="34">
        <v>1345.89</v>
      </c>
      <c r="I1713" s="35">
        <v>6.6E-3</v>
      </c>
      <c r="J1713" s="35"/>
    </row>
    <row r="1714" spans="1:10">
      <c r="A1714" s="33">
        <v>4</v>
      </c>
      <c r="B1714" s="33">
        <v>1</v>
      </c>
      <c r="C1714" s="33">
        <v>2017</v>
      </c>
      <c r="D1714" s="34">
        <v>1373.04</v>
      </c>
      <c r="E1714" s="34">
        <v>1354.82</v>
      </c>
      <c r="F1714" s="34">
        <v>1373.04</v>
      </c>
      <c r="G1714" s="34">
        <v>1353.93</v>
      </c>
      <c r="I1714" s="35">
        <v>1.34E-2</v>
      </c>
      <c r="J1714" s="35"/>
    </row>
    <row r="1715" spans="1:10">
      <c r="A1715" s="33">
        <v>5</v>
      </c>
      <c r="B1715" s="33">
        <v>1</v>
      </c>
      <c r="C1715" s="33">
        <v>2017</v>
      </c>
      <c r="D1715" s="34">
        <v>1377.88</v>
      </c>
      <c r="E1715" s="34">
        <v>1373.04</v>
      </c>
      <c r="F1715" s="34">
        <v>1377.88</v>
      </c>
      <c r="G1715" s="34">
        <v>1370</v>
      </c>
      <c r="I1715" s="35">
        <v>3.5000000000000001E-3</v>
      </c>
      <c r="J1715" s="35"/>
    </row>
    <row r="1716" spans="1:10">
      <c r="A1716" s="33">
        <v>6</v>
      </c>
      <c r="B1716" s="33">
        <v>1</v>
      </c>
      <c r="C1716" s="33">
        <v>2017</v>
      </c>
      <c r="D1716" s="34">
        <v>1374.08</v>
      </c>
      <c r="E1716" s="34">
        <v>1377.88</v>
      </c>
      <c r="F1716" s="34">
        <v>1378.23</v>
      </c>
      <c r="G1716" s="34">
        <v>1370.62</v>
      </c>
      <c r="I1716" s="35">
        <v>-2.8E-3</v>
      </c>
      <c r="J1716" s="35"/>
    </row>
    <row r="1717" spans="1:10">
      <c r="A1717" s="33">
        <v>10</v>
      </c>
      <c r="B1717" s="33">
        <v>1</v>
      </c>
      <c r="C1717" s="33">
        <v>2017</v>
      </c>
      <c r="D1717" s="34">
        <v>1372.5</v>
      </c>
      <c r="E1717" s="34">
        <v>1374.08</v>
      </c>
      <c r="F1717" s="34">
        <v>1376.14</v>
      </c>
      <c r="G1717" s="34">
        <v>1367.39</v>
      </c>
      <c r="I1717" s="35">
        <v>-1.1000000000000001E-3</v>
      </c>
      <c r="J1717" s="35"/>
    </row>
    <row r="1718" spans="1:10">
      <c r="A1718" s="33">
        <v>11</v>
      </c>
      <c r="B1718" s="33">
        <v>1</v>
      </c>
      <c r="C1718" s="33">
        <v>2017</v>
      </c>
      <c r="D1718" s="34">
        <v>1375.14</v>
      </c>
      <c r="E1718" s="34">
        <v>1372.5</v>
      </c>
      <c r="F1718" s="34">
        <v>1377.62</v>
      </c>
      <c r="G1718" s="34">
        <v>1369.23</v>
      </c>
      <c r="I1718" s="35">
        <v>1.9E-3</v>
      </c>
      <c r="J1718" s="35"/>
    </row>
    <row r="1719" spans="1:10">
      <c r="A1719" s="33">
        <v>12</v>
      </c>
      <c r="B1719" s="33">
        <v>1</v>
      </c>
      <c r="C1719" s="33">
        <v>2017</v>
      </c>
      <c r="D1719" s="34">
        <v>1369.64</v>
      </c>
      <c r="E1719" s="34">
        <v>1375.14</v>
      </c>
      <c r="F1719" s="34">
        <v>1377.27</v>
      </c>
      <c r="G1719" s="34">
        <v>1368.73</v>
      </c>
      <c r="I1719" s="35">
        <v>-4.0000000000000001E-3</v>
      </c>
      <c r="J1719" s="35"/>
    </row>
    <row r="1720" spans="1:10">
      <c r="A1720" s="33">
        <v>13</v>
      </c>
      <c r="B1720" s="33">
        <v>1</v>
      </c>
      <c r="C1720" s="33">
        <v>2017</v>
      </c>
      <c r="D1720" s="34">
        <v>1369.62</v>
      </c>
      <c r="E1720" s="34">
        <v>1369.64</v>
      </c>
      <c r="F1720" s="34">
        <v>1370.15</v>
      </c>
      <c r="G1720" s="34">
        <v>1360.43</v>
      </c>
      <c r="I1720" s="35">
        <v>0</v>
      </c>
      <c r="J1720" s="35"/>
    </row>
    <row r="1721" spans="1:10">
      <c r="A1721" s="33">
        <v>16</v>
      </c>
      <c r="B1721" s="33">
        <v>1</v>
      </c>
      <c r="C1721" s="33">
        <v>2017</v>
      </c>
      <c r="D1721" s="34">
        <v>1361.05</v>
      </c>
      <c r="E1721" s="34">
        <v>1369.62</v>
      </c>
      <c r="F1721" s="34">
        <v>1369.78</v>
      </c>
      <c r="G1721" s="34">
        <v>1360.25</v>
      </c>
      <c r="I1721" s="35">
        <v>-6.3E-3</v>
      </c>
      <c r="J1721" s="35"/>
    </row>
    <row r="1722" spans="1:10">
      <c r="A1722" s="33">
        <v>17</v>
      </c>
      <c r="B1722" s="33">
        <v>1</v>
      </c>
      <c r="C1722" s="33">
        <v>2017</v>
      </c>
      <c r="D1722" s="34">
        <v>1361.48</v>
      </c>
      <c r="E1722" s="34">
        <v>1361.05</v>
      </c>
      <c r="F1722" s="34">
        <v>1365.76</v>
      </c>
      <c r="G1722" s="34">
        <v>1358.7</v>
      </c>
      <c r="I1722" s="35">
        <v>2.9999999999999997E-4</v>
      </c>
      <c r="J1722" s="35"/>
    </row>
    <row r="1723" spans="1:10">
      <c r="A1723" s="33">
        <v>18</v>
      </c>
      <c r="B1723" s="33">
        <v>1</v>
      </c>
      <c r="C1723" s="33">
        <v>2017</v>
      </c>
      <c r="D1723" s="34">
        <v>1360.54</v>
      </c>
      <c r="E1723" s="34">
        <v>1361.48</v>
      </c>
      <c r="F1723" s="34">
        <v>1362.08</v>
      </c>
      <c r="G1723" s="34">
        <v>1355.24</v>
      </c>
      <c r="I1723" s="35">
        <v>-6.9999999999999999E-4</v>
      </c>
      <c r="J1723" s="35"/>
    </row>
    <row r="1724" spans="1:10">
      <c r="A1724" s="33">
        <v>19</v>
      </c>
      <c r="B1724" s="33">
        <v>1</v>
      </c>
      <c r="C1724" s="33">
        <v>2017</v>
      </c>
      <c r="D1724" s="34">
        <v>1359.6</v>
      </c>
      <c r="E1724" s="34">
        <v>1360.54</v>
      </c>
      <c r="F1724" s="34">
        <v>1363.32</v>
      </c>
      <c r="G1724" s="34">
        <v>1353.89</v>
      </c>
      <c r="I1724" s="35">
        <v>-6.9999999999999999E-4</v>
      </c>
      <c r="J1724" s="35"/>
    </row>
    <row r="1725" spans="1:10">
      <c r="A1725" s="33">
        <v>20</v>
      </c>
      <c r="B1725" s="33">
        <v>1</v>
      </c>
      <c r="C1725" s="33">
        <v>2017</v>
      </c>
      <c r="D1725" s="34">
        <v>1354.35</v>
      </c>
      <c r="E1725" s="34">
        <v>1359.6</v>
      </c>
      <c r="F1725" s="34">
        <v>1360.36</v>
      </c>
      <c r="G1725" s="34">
        <v>1352.43</v>
      </c>
      <c r="I1725" s="35">
        <v>-3.8999999999999998E-3</v>
      </c>
      <c r="J1725" s="35"/>
    </row>
    <row r="1726" spans="1:10">
      <c r="A1726" s="33">
        <v>23</v>
      </c>
      <c r="B1726" s="33">
        <v>1</v>
      </c>
      <c r="C1726" s="33">
        <v>2017</v>
      </c>
      <c r="D1726" s="34">
        <v>1355.43</v>
      </c>
      <c r="E1726" s="34">
        <v>1354.35</v>
      </c>
      <c r="F1726" s="34">
        <v>1355.76</v>
      </c>
      <c r="G1726" s="34">
        <v>1346.19</v>
      </c>
      <c r="I1726" s="35">
        <v>8.0000000000000004E-4</v>
      </c>
      <c r="J1726" s="35"/>
    </row>
    <row r="1727" spans="1:10">
      <c r="A1727" s="33">
        <v>24</v>
      </c>
      <c r="B1727" s="33">
        <v>1</v>
      </c>
      <c r="C1727" s="33">
        <v>2017</v>
      </c>
      <c r="D1727" s="34">
        <v>1366.91</v>
      </c>
      <c r="E1727" s="34">
        <v>1355.43</v>
      </c>
      <c r="F1727" s="34">
        <v>1367.32</v>
      </c>
      <c r="G1727" s="34">
        <v>1355.02</v>
      </c>
      <c r="I1727" s="35">
        <v>8.5000000000000006E-3</v>
      </c>
      <c r="J1727" s="35"/>
    </row>
    <row r="1728" spans="1:10">
      <c r="A1728" s="33">
        <v>25</v>
      </c>
      <c r="B1728" s="33">
        <v>1</v>
      </c>
      <c r="C1728" s="33">
        <v>2017</v>
      </c>
      <c r="D1728" s="34">
        <v>1365.24</v>
      </c>
      <c r="E1728" s="34">
        <v>1366.91</v>
      </c>
      <c r="F1728" s="34">
        <v>1368.29</v>
      </c>
      <c r="G1728" s="34">
        <v>1363.5</v>
      </c>
      <c r="I1728" s="35">
        <v>-1.1999999999999999E-3</v>
      </c>
      <c r="J1728" s="35"/>
    </row>
    <row r="1729" spans="1:10">
      <c r="A1729" s="33">
        <v>26</v>
      </c>
      <c r="B1729" s="33">
        <v>1</v>
      </c>
      <c r="C1729" s="33">
        <v>2017</v>
      </c>
      <c r="D1729" s="34">
        <v>1371.38</v>
      </c>
      <c r="E1729" s="34">
        <v>1365.24</v>
      </c>
      <c r="F1729" s="34">
        <v>1371.39</v>
      </c>
      <c r="G1729" s="34">
        <v>1363.82</v>
      </c>
      <c r="I1729" s="35">
        <v>4.4999999999999997E-3</v>
      </c>
      <c r="J1729" s="35"/>
    </row>
    <row r="1730" spans="1:10">
      <c r="A1730" s="33">
        <v>27</v>
      </c>
      <c r="B1730" s="33">
        <v>1</v>
      </c>
      <c r="C1730" s="33">
        <v>2017</v>
      </c>
      <c r="D1730" s="34">
        <v>1372.59</v>
      </c>
      <c r="E1730" s="34">
        <v>1371.38</v>
      </c>
      <c r="F1730" s="34">
        <v>1377.78</v>
      </c>
      <c r="G1730" s="34">
        <v>1369.1</v>
      </c>
      <c r="I1730" s="35">
        <v>8.9999999999999998E-4</v>
      </c>
      <c r="J1730" s="35"/>
    </row>
    <row r="1731" spans="1:10">
      <c r="A1731" s="33">
        <v>30</v>
      </c>
      <c r="B1731" s="33">
        <v>1</v>
      </c>
      <c r="C1731" s="33">
        <v>2017</v>
      </c>
      <c r="D1731" s="34">
        <v>1364.9</v>
      </c>
      <c r="E1731" s="34">
        <v>1372.59</v>
      </c>
      <c r="F1731" s="34">
        <v>1372.59</v>
      </c>
      <c r="G1731" s="34">
        <v>1361.7</v>
      </c>
      <c r="I1731" s="35">
        <v>-5.5999999999999999E-3</v>
      </c>
      <c r="J1731" s="35"/>
    </row>
    <row r="1732" spans="1:10">
      <c r="A1732" s="33">
        <v>31</v>
      </c>
      <c r="B1732" s="33">
        <v>1</v>
      </c>
      <c r="C1732" s="33">
        <v>2017</v>
      </c>
      <c r="D1732" s="34">
        <v>1357.47</v>
      </c>
      <c r="E1732" s="34">
        <v>1364.9</v>
      </c>
      <c r="F1732" s="34">
        <v>1365.29</v>
      </c>
      <c r="G1732" s="34">
        <v>1356.29</v>
      </c>
      <c r="I1732" s="35">
        <v>-5.4000000000000003E-3</v>
      </c>
      <c r="J1732" s="35"/>
    </row>
    <row r="1733" spans="1:10">
      <c r="A1733" s="33">
        <v>1</v>
      </c>
      <c r="B1733" s="33">
        <v>2</v>
      </c>
      <c r="C1733" s="33">
        <v>2017</v>
      </c>
      <c r="D1733" s="34">
        <v>1357.83</v>
      </c>
      <c r="E1733" s="34">
        <v>1357.47</v>
      </c>
      <c r="F1733" s="34">
        <v>1360.04</v>
      </c>
      <c r="G1733" s="34">
        <v>1354.24</v>
      </c>
      <c r="I1733" s="35">
        <v>2.9999999999999997E-4</v>
      </c>
      <c r="J1733" s="35"/>
    </row>
    <row r="1734" spans="1:10">
      <c r="A1734" s="33">
        <v>2</v>
      </c>
      <c r="B1734" s="33">
        <v>2</v>
      </c>
      <c r="C1734" s="33">
        <v>2017</v>
      </c>
      <c r="D1734" s="34">
        <v>1366.79</v>
      </c>
      <c r="E1734" s="34">
        <v>1357.83</v>
      </c>
      <c r="F1734" s="34">
        <v>1367.65</v>
      </c>
      <c r="G1734" s="34">
        <v>1353.72</v>
      </c>
      <c r="I1734" s="35">
        <v>6.6E-3</v>
      </c>
      <c r="J1734" s="35"/>
    </row>
    <row r="1735" spans="1:10">
      <c r="A1735" s="33">
        <v>3</v>
      </c>
      <c r="B1735" s="33">
        <v>2</v>
      </c>
      <c r="C1735" s="33">
        <v>2017</v>
      </c>
      <c r="D1735" s="34">
        <v>1369.79</v>
      </c>
      <c r="E1735" s="34">
        <v>1366.79</v>
      </c>
      <c r="F1735" s="34">
        <v>1369.85</v>
      </c>
      <c r="G1735" s="34">
        <v>1361.63</v>
      </c>
      <c r="I1735" s="35">
        <v>2.2000000000000001E-3</v>
      </c>
      <c r="J1735" s="35"/>
    </row>
    <row r="1736" spans="1:10">
      <c r="A1736" s="33">
        <v>6</v>
      </c>
      <c r="B1736" s="33">
        <v>2</v>
      </c>
      <c r="C1736" s="33">
        <v>2017</v>
      </c>
      <c r="D1736" s="34">
        <v>1367.92</v>
      </c>
      <c r="E1736" s="34">
        <v>1369.79</v>
      </c>
      <c r="F1736" s="34">
        <v>1370.97</v>
      </c>
      <c r="G1736" s="34">
        <v>1365.61</v>
      </c>
      <c r="I1736" s="35">
        <v>-1.4E-3</v>
      </c>
      <c r="J1736" s="35"/>
    </row>
    <row r="1737" spans="1:10">
      <c r="A1737" s="33">
        <v>7</v>
      </c>
      <c r="B1737" s="33">
        <v>2</v>
      </c>
      <c r="C1737" s="33">
        <v>2017</v>
      </c>
      <c r="D1737" s="34">
        <v>1360.65</v>
      </c>
      <c r="E1737" s="34">
        <v>1367.92</v>
      </c>
      <c r="F1737" s="34">
        <v>1367.92</v>
      </c>
      <c r="G1737" s="34">
        <v>1358.86</v>
      </c>
      <c r="I1737" s="35">
        <v>-5.3E-3</v>
      </c>
      <c r="J1737" s="35"/>
    </row>
    <row r="1738" spans="1:10">
      <c r="A1738" s="33">
        <v>8</v>
      </c>
      <c r="B1738" s="33">
        <v>2</v>
      </c>
      <c r="C1738" s="33">
        <v>2017</v>
      </c>
      <c r="D1738" s="34">
        <v>1350.27</v>
      </c>
      <c r="E1738" s="34">
        <v>1360.65</v>
      </c>
      <c r="F1738" s="34">
        <v>1360.65</v>
      </c>
      <c r="G1738" s="34">
        <v>1349.8</v>
      </c>
      <c r="I1738" s="35">
        <v>-7.6E-3</v>
      </c>
      <c r="J1738" s="35"/>
    </row>
    <row r="1739" spans="1:10">
      <c r="A1739" s="33">
        <v>9</v>
      </c>
      <c r="B1739" s="33">
        <v>2</v>
      </c>
      <c r="C1739" s="33">
        <v>2017</v>
      </c>
      <c r="D1739" s="34">
        <v>1345.97</v>
      </c>
      <c r="E1739" s="34">
        <v>1350.27</v>
      </c>
      <c r="F1739" s="34">
        <v>1352.13</v>
      </c>
      <c r="G1739" s="34">
        <v>1345.97</v>
      </c>
      <c r="I1739" s="35">
        <v>-3.2000000000000002E-3</v>
      </c>
      <c r="J1739" s="35"/>
    </row>
    <row r="1740" spans="1:10">
      <c r="A1740" s="33">
        <v>10</v>
      </c>
      <c r="B1740" s="33">
        <v>2</v>
      </c>
      <c r="C1740" s="33">
        <v>2017</v>
      </c>
      <c r="D1740" s="34">
        <v>1347.4</v>
      </c>
      <c r="E1740" s="34">
        <v>1345.97</v>
      </c>
      <c r="F1740" s="34">
        <v>1351.25</v>
      </c>
      <c r="G1740" s="34">
        <v>1344.67</v>
      </c>
      <c r="I1740" s="35">
        <v>1.1000000000000001E-3</v>
      </c>
      <c r="J1740" s="35"/>
    </row>
    <row r="1741" spans="1:10">
      <c r="A1741" s="33">
        <v>13</v>
      </c>
      <c r="B1741" s="33">
        <v>2</v>
      </c>
      <c r="C1741" s="33">
        <v>2017</v>
      </c>
      <c r="D1741" s="34">
        <v>1351.36</v>
      </c>
      <c r="E1741" s="34">
        <v>1347.4</v>
      </c>
      <c r="F1741" s="34">
        <v>1351.36</v>
      </c>
      <c r="G1741" s="34">
        <v>1340.05</v>
      </c>
      <c r="I1741" s="35">
        <v>2.8999999999999998E-3</v>
      </c>
      <c r="J1741" s="35"/>
    </row>
    <row r="1742" spans="1:10">
      <c r="A1742" s="33">
        <v>14</v>
      </c>
      <c r="B1742" s="33">
        <v>2</v>
      </c>
      <c r="C1742" s="33">
        <v>2017</v>
      </c>
      <c r="D1742" s="34">
        <v>1320.97</v>
      </c>
      <c r="E1742" s="34">
        <v>1351.36</v>
      </c>
      <c r="F1742" s="34">
        <v>1351.36</v>
      </c>
      <c r="G1742" s="34">
        <v>1317.32</v>
      </c>
      <c r="I1742" s="35">
        <v>-2.2499999999999999E-2</v>
      </c>
      <c r="J1742" s="35"/>
    </row>
    <row r="1743" spans="1:10">
      <c r="A1743" s="33">
        <v>15</v>
      </c>
      <c r="B1743" s="33">
        <v>2</v>
      </c>
      <c r="C1743" s="33">
        <v>2017</v>
      </c>
      <c r="D1743" s="34">
        <v>1334.88</v>
      </c>
      <c r="E1743" s="34">
        <v>1320.97</v>
      </c>
      <c r="F1743" s="34">
        <v>1336.56</v>
      </c>
      <c r="G1743" s="34">
        <v>1319.48</v>
      </c>
      <c r="I1743" s="35">
        <v>1.0500000000000001E-2</v>
      </c>
      <c r="J1743" s="35"/>
    </row>
    <row r="1744" spans="1:10">
      <c r="A1744" s="33">
        <v>16</v>
      </c>
      <c r="B1744" s="33">
        <v>2</v>
      </c>
      <c r="C1744" s="33">
        <v>2017</v>
      </c>
      <c r="D1744" s="34">
        <v>1344.46</v>
      </c>
      <c r="E1744" s="34">
        <v>1334.88</v>
      </c>
      <c r="F1744" s="34">
        <v>1349.77</v>
      </c>
      <c r="G1744" s="34">
        <v>1334.33</v>
      </c>
      <c r="I1744" s="35">
        <v>7.1999999999999998E-3</v>
      </c>
      <c r="J1744" s="35"/>
    </row>
    <row r="1745" spans="1:10">
      <c r="A1745" s="33">
        <v>17</v>
      </c>
      <c r="B1745" s="33">
        <v>2</v>
      </c>
      <c r="C1745" s="33">
        <v>2017</v>
      </c>
      <c r="D1745" s="34">
        <v>1341.83</v>
      </c>
      <c r="E1745" s="34">
        <v>1344.46</v>
      </c>
      <c r="F1745" s="34">
        <v>1344.71</v>
      </c>
      <c r="G1745" s="34">
        <v>1337.95</v>
      </c>
      <c r="I1745" s="35">
        <v>-2E-3</v>
      </c>
      <c r="J1745" s="35"/>
    </row>
    <row r="1746" spans="1:10">
      <c r="A1746" s="33">
        <v>20</v>
      </c>
      <c r="B1746" s="33">
        <v>2</v>
      </c>
      <c r="C1746" s="33">
        <v>2017</v>
      </c>
      <c r="D1746" s="34">
        <v>1340.99</v>
      </c>
      <c r="E1746" s="34">
        <v>1341.83</v>
      </c>
      <c r="F1746" s="34">
        <v>1341.96</v>
      </c>
      <c r="G1746" s="34">
        <v>1338</v>
      </c>
      <c r="I1746" s="35">
        <v>-5.9999999999999995E-4</v>
      </c>
      <c r="J1746" s="35"/>
    </row>
    <row r="1747" spans="1:10">
      <c r="A1747" s="33">
        <v>21</v>
      </c>
      <c r="B1747" s="33">
        <v>2</v>
      </c>
      <c r="C1747" s="33">
        <v>2017</v>
      </c>
      <c r="D1747" s="34">
        <v>1336.52</v>
      </c>
      <c r="E1747" s="34">
        <v>1340.99</v>
      </c>
      <c r="F1747" s="34">
        <v>1341.98</v>
      </c>
      <c r="G1747" s="34">
        <v>1333.72</v>
      </c>
      <c r="I1747" s="35">
        <v>-3.3E-3</v>
      </c>
      <c r="J1747" s="35"/>
    </row>
    <row r="1748" spans="1:10">
      <c r="A1748" s="33">
        <v>22</v>
      </c>
      <c r="B1748" s="33">
        <v>2</v>
      </c>
      <c r="C1748" s="33">
        <v>2017</v>
      </c>
      <c r="D1748" s="34">
        <v>1331.2</v>
      </c>
      <c r="E1748" s="34">
        <v>1336.52</v>
      </c>
      <c r="F1748" s="34">
        <v>1336.61</v>
      </c>
      <c r="G1748" s="34">
        <v>1328.07</v>
      </c>
      <c r="I1748" s="35">
        <v>-4.0000000000000001E-3</v>
      </c>
      <c r="J1748" s="35"/>
    </row>
    <row r="1749" spans="1:10">
      <c r="A1749" s="33">
        <v>23</v>
      </c>
      <c r="B1749" s="33">
        <v>2</v>
      </c>
      <c r="C1749" s="33">
        <v>2017</v>
      </c>
      <c r="D1749" s="34">
        <v>1341.65</v>
      </c>
      <c r="E1749" s="34">
        <v>1331.2</v>
      </c>
      <c r="F1749" s="34">
        <v>1342.77</v>
      </c>
      <c r="G1749" s="34">
        <v>1331.2</v>
      </c>
      <c r="I1749" s="35">
        <v>7.9000000000000008E-3</v>
      </c>
      <c r="J1749" s="35"/>
    </row>
    <row r="1750" spans="1:10">
      <c r="A1750" s="33">
        <v>24</v>
      </c>
      <c r="B1750" s="33">
        <v>2</v>
      </c>
      <c r="C1750" s="33">
        <v>2017</v>
      </c>
      <c r="D1750" s="34">
        <v>1333.57</v>
      </c>
      <c r="E1750" s="34">
        <v>1341.65</v>
      </c>
      <c r="F1750" s="34">
        <v>1341.65</v>
      </c>
      <c r="G1750" s="34">
        <v>1331.93</v>
      </c>
      <c r="I1750" s="35">
        <v>-6.0000000000000001E-3</v>
      </c>
      <c r="J1750" s="35"/>
    </row>
    <row r="1751" spans="1:10">
      <c r="A1751" s="33">
        <v>27</v>
      </c>
      <c r="B1751" s="33">
        <v>2</v>
      </c>
      <c r="C1751" s="33">
        <v>2017</v>
      </c>
      <c r="D1751" s="34">
        <v>1334.45</v>
      </c>
      <c r="E1751" s="34">
        <v>1333.57</v>
      </c>
      <c r="F1751" s="34">
        <v>1334.45</v>
      </c>
      <c r="G1751" s="34">
        <v>1331.1</v>
      </c>
      <c r="I1751" s="35">
        <v>6.9999999999999999E-4</v>
      </c>
      <c r="J1751" s="35"/>
    </row>
    <row r="1752" spans="1:10">
      <c r="A1752" s="33">
        <v>28</v>
      </c>
      <c r="B1752" s="33">
        <v>2</v>
      </c>
      <c r="C1752" s="33">
        <v>2017</v>
      </c>
      <c r="D1752" s="34">
        <v>1326.31</v>
      </c>
      <c r="E1752" s="34">
        <v>1334.45</v>
      </c>
      <c r="F1752" s="34">
        <v>1335.11</v>
      </c>
      <c r="G1752" s="34">
        <v>1324.87</v>
      </c>
      <c r="I1752" s="35">
        <v>-6.1000000000000004E-3</v>
      </c>
      <c r="J1752" s="35"/>
    </row>
    <row r="1753" spans="1:10">
      <c r="A1753" s="33">
        <v>1</v>
      </c>
      <c r="B1753" s="33">
        <v>3</v>
      </c>
      <c r="C1753" s="33">
        <v>2017</v>
      </c>
      <c r="D1753" s="34">
        <v>1328.63</v>
      </c>
      <c r="E1753" s="34">
        <v>1326.31</v>
      </c>
      <c r="F1753" s="34">
        <v>1334.3</v>
      </c>
      <c r="G1753" s="34">
        <v>1325.96</v>
      </c>
      <c r="I1753" s="35">
        <v>1.6999999999999999E-3</v>
      </c>
      <c r="J1753" s="35"/>
    </row>
    <row r="1754" spans="1:10">
      <c r="A1754" s="33">
        <v>2</v>
      </c>
      <c r="B1754" s="33">
        <v>3</v>
      </c>
      <c r="C1754" s="33">
        <v>2017</v>
      </c>
      <c r="D1754" s="34">
        <v>1326.81</v>
      </c>
      <c r="E1754" s="34">
        <v>1328.63</v>
      </c>
      <c r="F1754" s="34">
        <v>1330.31</v>
      </c>
      <c r="G1754" s="34">
        <v>1323.52</v>
      </c>
      <c r="I1754" s="35">
        <v>-1.4E-3</v>
      </c>
      <c r="J1754" s="35"/>
    </row>
    <row r="1755" spans="1:10">
      <c r="A1755" s="33">
        <v>3</v>
      </c>
      <c r="B1755" s="33">
        <v>3</v>
      </c>
      <c r="C1755" s="33">
        <v>2017</v>
      </c>
      <c r="D1755" s="34">
        <v>1329.58</v>
      </c>
      <c r="E1755" s="34">
        <v>1326.81</v>
      </c>
      <c r="F1755" s="34">
        <v>1331.14</v>
      </c>
      <c r="G1755" s="34">
        <v>1323.76</v>
      </c>
      <c r="I1755" s="35">
        <v>2.0999999999999999E-3</v>
      </c>
      <c r="J1755" s="35"/>
    </row>
    <row r="1756" spans="1:10">
      <c r="A1756" s="33">
        <v>6</v>
      </c>
      <c r="B1756" s="33">
        <v>3</v>
      </c>
      <c r="C1756" s="33">
        <v>2017</v>
      </c>
      <c r="D1756" s="34">
        <v>1334.02</v>
      </c>
      <c r="E1756" s="34">
        <v>1329.58</v>
      </c>
      <c r="F1756" s="34">
        <v>1334.02</v>
      </c>
      <c r="G1756" s="34">
        <v>1322.99</v>
      </c>
      <c r="I1756" s="35">
        <v>3.3E-3</v>
      </c>
      <c r="J1756" s="35"/>
    </row>
    <row r="1757" spans="1:10">
      <c r="A1757" s="33">
        <v>7</v>
      </c>
      <c r="B1757" s="33">
        <v>3</v>
      </c>
      <c r="C1757" s="33">
        <v>2017</v>
      </c>
      <c r="D1757" s="34">
        <v>1332.81</v>
      </c>
      <c r="E1757" s="34">
        <v>1334.02</v>
      </c>
      <c r="F1757" s="34">
        <v>1334.68</v>
      </c>
      <c r="G1757" s="34">
        <v>1329.06</v>
      </c>
      <c r="I1757" s="35">
        <v>-8.9999999999999998E-4</v>
      </c>
      <c r="J1757" s="35"/>
    </row>
    <row r="1758" spans="1:10">
      <c r="A1758" s="33">
        <v>8</v>
      </c>
      <c r="B1758" s="33">
        <v>3</v>
      </c>
      <c r="C1758" s="33">
        <v>2017</v>
      </c>
      <c r="D1758" s="34">
        <v>1324.54</v>
      </c>
      <c r="E1758" s="34">
        <v>1332.81</v>
      </c>
      <c r="F1758" s="34">
        <v>1334.61</v>
      </c>
      <c r="G1758" s="34">
        <v>1324.13</v>
      </c>
      <c r="I1758" s="35">
        <v>-6.1999999999999998E-3</v>
      </c>
      <c r="J1758" s="35"/>
    </row>
    <row r="1759" spans="1:10">
      <c r="A1759" s="33">
        <v>9</v>
      </c>
      <c r="B1759" s="33">
        <v>3</v>
      </c>
      <c r="C1759" s="33">
        <v>2017</v>
      </c>
      <c r="D1759" s="34">
        <v>1330.35</v>
      </c>
      <c r="E1759" s="34">
        <v>1324.54</v>
      </c>
      <c r="F1759" s="34">
        <v>1330.59</v>
      </c>
      <c r="G1759" s="34">
        <v>1321.07</v>
      </c>
      <c r="I1759" s="35">
        <v>4.4000000000000003E-3</v>
      </c>
      <c r="J1759" s="35"/>
    </row>
    <row r="1760" spans="1:10">
      <c r="A1760" s="33">
        <v>10</v>
      </c>
      <c r="B1760" s="33">
        <v>3</v>
      </c>
      <c r="C1760" s="33">
        <v>2017</v>
      </c>
      <c r="D1760" s="34">
        <v>1335.67</v>
      </c>
      <c r="E1760" s="34">
        <v>1330.35</v>
      </c>
      <c r="F1760" s="34">
        <v>1337.37</v>
      </c>
      <c r="G1760" s="34">
        <v>1324.6</v>
      </c>
      <c r="I1760" s="35">
        <v>4.0000000000000001E-3</v>
      </c>
      <c r="J1760" s="35"/>
    </row>
    <row r="1761" spans="1:10">
      <c r="A1761" s="33">
        <v>13</v>
      </c>
      <c r="B1761" s="33">
        <v>3</v>
      </c>
      <c r="C1761" s="33">
        <v>2017</v>
      </c>
      <c r="D1761" s="34">
        <v>1342.42</v>
      </c>
      <c r="E1761" s="34">
        <v>1335.67</v>
      </c>
      <c r="F1761" s="34">
        <v>1342.42</v>
      </c>
      <c r="G1761" s="34">
        <v>1334.48</v>
      </c>
      <c r="I1761" s="35">
        <v>5.1000000000000004E-3</v>
      </c>
      <c r="J1761" s="35"/>
    </row>
    <row r="1762" spans="1:10">
      <c r="A1762" s="33">
        <v>14</v>
      </c>
      <c r="B1762" s="33">
        <v>3</v>
      </c>
      <c r="C1762" s="33">
        <v>2017</v>
      </c>
      <c r="D1762" s="34">
        <v>1317.98</v>
      </c>
      <c r="E1762" s="34">
        <v>1342.42</v>
      </c>
      <c r="F1762" s="34">
        <v>1342.42</v>
      </c>
      <c r="G1762" s="34">
        <v>1317.98</v>
      </c>
      <c r="I1762" s="35">
        <v>-1.8200000000000001E-2</v>
      </c>
      <c r="J1762" s="35"/>
    </row>
    <row r="1763" spans="1:10">
      <c r="A1763" s="33">
        <v>15</v>
      </c>
      <c r="B1763" s="33">
        <v>3</v>
      </c>
      <c r="C1763" s="33">
        <v>2017</v>
      </c>
      <c r="D1763" s="34">
        <v>1329.96</v>
      </c>
      <c r="E1763" s="34">
        <v>1317.98</v>
      </c>
      <c r="F1763" s="34">
        <v>1330.49</v>
      </c>
      <c r="G1763" s="34">
        <v>1315.84</v>
      </c>
      <c r="I1763" s="35">
        <v>9.1000000000000004E-3</v>
      </c>
      <c r="J1763" s="35"/>
    </row>
    <row r="1764" spans="1:10">
      <c r="A1764" s="33">
        <v>16</v>
      </c>
      <c r="B1764" s="33">
        <v>3</v>
      </c>
      <c r="C1764" s="33">
        <v>2017</v>
      </c>
      <c r="D1764" s="34">
        <v>1342.21</v>
      </c>
      <c r="E1764" s="34">
        <v>1329.96</v>
      </c>
      <c r="F1764" s="34">
        <v>1342.21</v>
      </c>
      <c r="G1764" s="34">
        <v>1327.64</v>
      </c>
      <c r="I1764" s="35">
        <v>9.1999999999999998E-3</v>
      </c>
      <c r="J1764" s="35"/>
    </row>
    <row r="1765" spans="1:10">
      <c r="A1765" s="33">
        <v>17</v>
      </c>
      <c r="B1765" s="33">
        <v>3</v>
      </c>
      <c r="C1765" s="33">
        <v>2017</v>
      </c>
      <c r="D1765" s="34">
        <v>1337.29</v>
      </c>
      <c r="E1765" s="34">
        <v>1342.21</v>
      </c>
      <c r="F1765" s="34">
        <v>1346.47</v>
      </c>
      <c r="G1765" s="34">
        <v>1337.29</v>
      </c>
      <c r="I1765" s="35">
        <v>-3.7000000000000002E-3</v>
      </c>
      <c r="J1765" s="35"/>
    </row>
    <row r="1766" spans="1:10">
      <c r="A1766" s="33">
        <v>21</v>
      </c>
      <c r="B1766" s="33">
        <v>3</v>
      </c>
      <c r="C1766" s="33">
        <v>2017</v>
      </c>
      <c r="D1766" s="34">
        <v>1343.97</v>
      </c>
      <c r="E1766" s="34">
        <v>1337.29</v>
      </c>
      <c r="F1766" s="34">
        <v>1346.78</v>
      </c>
      <c r="G1766" s="34">
        <v>1336.62</v>
      </c>
      <c r="I1766" s="35">
        <v>5.0000000000000001E-3</v>
      </c>
      <c r="J1766" s="35"/>
    </row>
    <row r="1767" spans="1:10">
      <c r="A1767" s="33">
        <v>22</v>
      </c>
      <c r="B1767" s="33">
        <v>3</v>
      </c>
      <c r="C1767" s="33">
        <v>2017</v>
      </c>
      <c r="D1767" s="34">
        <v>1351.16</v>
      </c>
      <c r="E1767" s="34">
        <v>1343.97</v>
      </c>
      <c r="F1767" s="34">
        <v>1351.16</v>
      </c>
      <c r="G1767" s="34">
        <v>1339.95</v>
      </c>
      <c r="I1767" s="35">
        <v>5.3E-3</v>
      </c>
      <c r="J1767" s="35"/>
    </row>
    <row r="1768" spans="1:10">
      <c r="A1768" s="33">
        <v>23</v>
      </c>
      <c r="B1768" s="33">
        <v>3</v>
      </c>
      <c r="C1768" s="33">
        <v>2017</v>
      </c>
      <c r="D1768" s="34">
        <v>1359.19</v>
      </c>
      <c r="E1768" s="34">
        <v>1351.16</v>
      </c>
      <c r="F1768" s="34">
        <v>1359.84</v>
      </c>
      <c r="G1768" s="34">
        <v>1349.02</v>
      </c>
      <c r="I1768" s="35">
        <v>5.8999999999999999E-3</v>
      </c>
      <c r="J1768" s="35"/>
    </row>
    <row r="1769" spans="1:10">
      <c r="A1769" s="33">
        <v>24</v>
      </c>
      <c r="B1769" s="33">
        <v>3</v>
      </c>
      <c r="C1769" s="33">
        <v>2017</v>
      </c>
      <c r="D1769" s="34">
        <v>1355.53</v>
      </c>
      <c r="E1769" s="34">
        <v>1359.19</v>
      </c>
      <c r="F1769" s="34">
        <v>1359.95</v>
      </c>
      <c r="G1769" s="34">
        <v>1351.51</v>
      </c>
      <c r="I1769" s="35">
        <v>-2.7000000000000001E-3</v>
      </c>
      <c r="J1769" s="35"/>
    </row>
    <row r="1770" spans="1:10">
      <c r="A1770" s="33">
        <v>27</v>
      </c>
      <c r="B1770" s="33">
        <v>3</v>
      </c>
      <c r="C1770" s="33">
        <v>2017</v>
      </c>
      <c r="D1770" s="34">
        <v>1356.01</v>
      </c>
      <c r="E1770" s="34">
        <v>1355.53</v>
      </c>
      <c r="F1770" s="34">
        <v>1356.01</v>
      </c>
      <c r="G1770" s="34">
        <v>1347.65</v>
      </c>
      <c r="I1770" s="35">
        <v>4.0000000000000002E-4</v>
      </c>
      <c r="J1770" s="35"/>
    </row>
    <row r="1771" spans="1:10">
      <c r="A1771" s="33">
        <v>28</v>
      </c>
      <c r="B1771" s="33">
        <v>3</v>
      </c>
      <c r="C1771" s="33">
        <v>2017</v>
      </c>
      <c r="D1771" s="34">
        <v>1363.61</v>
      </c>
      <c r="E1771" s="34">
        <v>1356.01</v>
      </c>
      <c r="F1771" s="34">
        <v>1363.73</v>
      </c>
      <c r="G1771" s="34">
        <v>1355.07</v>
      </c>
      <c r="I1771" s="35">
        <v>5.5999999999999999E-3</v>
      </c>
      <c r="J1771" s="35"/>
    </row>
    <row r="1772" spans="1:10">
      <c r="A1772" s="33">
        <v>29</v>
      </c>
      <c r="B1772" s="33">
        <v>3</v>
      </c>
      <c r="C1772" s="33">
        <v>2017</v>
      </c>
      <c r="D1772" s="34">
        <v>1364.61</v>
      </c>
      <c r="E1772" s="34">
        <v>1363.61</v>
      </c>
      <c r="F1772" s="34">
        <v>1364.61</v>
      </c>
      <c r="G1772" s="34">
        <v>1358.05</v>
      </c>
      <c r="I1772" s="35">
        <v>6.9999999999999999E-4</v>
      </c>
      <c r="J1772" s="35"/>
    </row>
    <row r="1773" spans="1:10">
      <c r="A1773" s="33">
        <v>30</v>
      </c>
      <c r="B1773" s="33">
        <v>3</v>
      </c>
      <c r="C1773" s="33">
        <v>2017</v>
      </c>
      <c r="D1773" s="34">
        <v>1369.88</v>
      </c>
      <c r="E1773" s="34">
        <v>1364.61</v>
      </c>
      <c r="F1773" s="34">
        <v>1372.01</v>
      </c>
      <c r="G1773" s="34">
        <v>1363.11</v>
      </c>
      <c r="I1773" s="35">
        <v>3.8999999999999998E-3</v>
      </c>
      <c r="J1773" s="35"/>
    </row>
    <row r="1774" spans="1:10">
      <c r="A1774" s="33">
        <v>31</v>
      </c>
      <c r="B1774" s="33">
        <v>3</v>
      </c>
      <c r="C1774" s="33">
        <v>2017</v>
      </c>
      <c r="D1774" s="34">
        <v>1365.61</v>
      </c>
      <c r="E1774" s="34">
        <v>1369.88</v>
      </c>
      <c r="F1774" s="34">
        <v>1369.88</v>
      </c>
      <c r="G1774" s="34">
        <v>1363.47</v>
      </c>
      <c r="I1774" s="35">
        <v>-3.0999999999999999E-3</v>
      </c>
      <c r="J1774" s="35"/>
    </row>
    <row r="1775" spans="1:10">
      <c r="A1775" s="33">
        <v>3</v>
      </c>
      <c r="B1775" s="33">
        <v>4</v>
      </c>
      <c r="C1775" s="33">
        <v>2017</v>
      </c>
      <c r="D1775" s="34">
        <v>1368.39</v>
      </c>
      <c r="E1775" s="34">
        <v>1365.61</v>
      </c>
      <c r="F1775" s="34">
        <v>1368.39</v>
      </c>
      <c r="G1775" s="34">
        <v>1361.14</v>
      </c>
      <c r="I1775" s="35">
        <v>2E-3</v>
      </c>
      <c r="J1775" s="35"/>
    </row>
    <row r="1776" spans="1:10">
      <c r="A1776" s="33">
        <v>4</v>
      </c>
      <c r="B1776" s="33">
        <v>4</v>
      </c>
      <c r="C1776" s="33">
        <v>2017</v>
      </c>
      <c r="D1776" s="34">
        <v>1368.12</v>
      </c>
      <c r="E1776" s="34">
        <v>1368.39</v>
      </c>
      <c r="F1776" s="34">
        <v>1368.42</v>
      </c>
      <c r="G1776" s="34">
        <v>1361.72</v>
      </c>
      <c r="I1776" s="35">
        <v>-2.0000000000000001E-4</v>
      </c>
      <c r="J1776" s="35"/>
    </row>
    <row r="1777" spans="1:10">
      <c r="A1777" s="33">
        <v>5</v>
      </c>
      <c r="B1777" s="33">
        <v>4</v>
      </c>
      <c r="C1777" s="33">
        <v>2017</v>
      </c>
      <c r="D1777" s="34">
        <v>1371.46</v>
      </c>
      <c r="E1777" s="34">
        <v>1368.12</v>
      </c>
      <c r="F1777" s="34">
        <v>1375.73</v>
      </c>
      <c r="G1777" s="34">
        <v>1363.25</v>
      </c>
      <c r="I1777" s="35">
        <v>2.3999999999999998E-3</v>
      </c>
      <c r="J1777" s="35"/>
    </row>
    <row r="1778" spans="1:10">
      <c r="A1778" s="33">
        <v>6</v>
      </c>
      <c r="B1778" s="33">
        <v>4</v>
      </c>
      <c r="C1778" s="33">
        <v>2017</v>
      </c>
      <c r="D1778" s="34">
        <v>1370.05</v>
      </c>
      <c r="E1778" s="34">
        <v>1371.46</v>
      </c>
      <c r="F1778" s="34">
        <v>1371.85</v>
      </c>
      <c r="G1778" s="34">
        <v>1366.33</v>
      </c>
      <c r="I1778" s="35">
        <v>-1E-3</v>
      </c>
      <c r="J1778" s="35"/>
    </row>
    <row r="1779" spans="1:10">
      <c r="A1779" s="33">
        <v>7</v>
      </c>
      <c r="B1779" s="33">
        <v>4</v>
      </c>
      <c r="C1779" s="33">
        <v>2017</v>
      </c>
      <c r="D1779" s="34">
        <v>1368.98</v>
      </c>
      <c r="E1779" s="34">
        <v>1370.05</v>
      </c>
      <c r="F1779" s="34">
        <v>1372.53</v>
      </c>
      <c r="G1779" s="34">
        <v>1366.7</v>
      </c>
      <c r="I1779" s="35">
        <v>-8.0000000000000004E-4</v>
      </c>
      <c r="J1779" s="35"/>
    </row>
    <row r="1780" spans="1:10">
      <c r="A1780" s="33">
        <v>10</v>
      </c>
      <c r="B1780" s="33">
        <v>4</v>
      </c>
      <c r="C1780" s="33">
        <v>2017</v>
      </c>
      <c r="D1780" s="34">
        <v>1375.9</v>
      </c>
      <c r="E1780" s="34">
        <v>1368.98</v>
      </c>
      <c r="F1780" s="34">
        <v>1375.96</v>
      </c>
      <c r="G1780" s="34">
        <v>1367.55</v>
      </c>
      <c r="I1780" s="35">
        <v>5.1000000000000004E-3</v>
      </c>
      <c r="J1780" s="35"/>
    </row>
    <row r="1781" spans="1:10">
      <c r="A1781" s="33">
        <v>11</v>
      </c>
      <c r="B1781" s="33">
        <v>4</v>
      </c>
      <c r="C1781" s="33">
        <v>2017</v>
      </c>
      <c r="D1781" s="34">
        <v>1374.43</v>
      </c>
      <c r="E1781" s="34">
        <v>1375.9</v>
      </c>
      <c r="F1781" s="34">
        <v>1376.86</v>
      </c>
      <c r="G1781" s="34">
        <v>1368.99</v>
      </c>
      <c r="I1781" s="35">
        <v>-1.1000000000000001E-3</v>
      </c>
      <c r="J1781" s="35"/>
    </row>
    <row r="1782" spans="1:10">
      <c r="A1782" s="33">
        <v>12</v>
      </c>
      <c r="B1782" s="33">
        <v>4</v>
      </c>
      <c r="C1782" s="33">
        <v>2017</v>
      </c>
      <c r="D1782" s="34">
        <v>1378.28</v>
      </c>
      <c r="E1782" s="34">
        <v>1374.43</v>
      </c>
      <c r="F1782" s="34">
        <v>1379.63</v>
      </c>
      <c r="G1782" s="34">
        <v>1371.9</v>
      </c>
      <c r="I1782" s="35">
        <v>2.8E-3</v>
      </c>
      <c r="J1782" s="35"/>
    </row>
    <row r="1783" spans="1:10">
      <c r="A1783" s="33">
        <v>17</v>
      </c>
      <c r="B1783" s="33">
        <v>4</v>
      </c>
      <c r="C1783" s="33">
        <v>2017</v>
      </c>
      <c r="D1783" s="34">
        <v>1371.98</v>
      </c>
      <c r="E1783" s="34">
        <v>1378.28</v>
      </c>
      <c r="F1783" s="34">
        <v>1378.28</v>
      </c>
      <c r="G1783" s="34">
        <v>1365.34</v>
      </c>
      <c r="I1783" s="35">
        <v>-4.5999999999999999E-3</v>
      </c>
      <c r="J1783" s="35"/>
    </row>
    <row r="1784" spans="1:10">
      <c r="A1784" s="33">
        <v>18</v>
      </c>
      <c r="B1784" s="33">
        <v>4</v>
      </c>
      <c r="C1784" s="33">
        <v>2017</v>
      </c>
      <c r="D1784" s="34">
        <v>1371.75</v>
      </c>
      <c r="E1784" s="34">
        <v>1371.98</v>
      </c>
      <c r="F1784" s="34">
        <v>1371.98</v>
      </c>
      <c r="G1784" s="34">
        <v>1364.91</v>
      </c>
      <c r="I1784" s="35">
        <v>-2.0000000000000001E-4</v>
      </c>
      <c r="J1784" s="35"/>
    </row>
    <row r="1785" spans="1:10">
      <c r="A1785" s="33">
        <v>19</v>
      </c>
      <c r="B1785" s="33">
        <v>4</v>
      </c>
      <c r="C1785" s="33">
        <v>2017</v>
      </c>
      <c r="D1785" s="34">
        <v>1363.44</v>
      </c>
      <c r="E1785" s="34">
        <v>1371.75</v>
      </c>
      <c r="F1785" s="34">
        <v>1371.75</v>
      </c>
      <c r="G1785" s="34">
        <v>1360.31</v>
      </c>
      <c r="I1785" s="35">
        <v>-6.1000000000000004E-3</v>
      </c>
      <c r="J1785" s="35"/>
    </row>
    <row r="1786" spans="1:10">
      <c r="A1786" s="33">
        <v>20</v>
      </c>
      <c r="B1786" s="33">
        <v>4</v>
      </c>
      <c r="C1786" s="33">
        <v>2017</v>
      </c>
      <c r="D1786" s="34">
        <v>1363.34</v>
      </c>
      <c r="E1786" s="34">
        <v>1363.44</v>
      </c>
      <c r="F1786" s="34">
        <v>1364.73</v>
      </c>
      <c r="G1786" s="34">
        <v>1361.13</v>
      </c>
      <c r="I1786" s="35">
        <v>-1E-4</v>
      </c>
      <c r="J1786" s="35"/>
    </row>
    <row r="1787" spans="1:10">
      <c r="A1787" s="33">
        <v>21</v>
      </c>
      <c r="B1787" s="33">
        <v>4</v>
      </c>
      <c r="C1787" s="33">
        <v>2017</v>
      </c>
      <c r="D1787" s="34">
        <v>1362.33</v>
      </c>
      <c r="E1787" s="34">
        <v>1363.34</v>
      </c>
      <c r="F1787" s="34">
        <v>1363.61</v>
      </c>
      <c r="G1787" s="34">
        <v>1357.74</v>
      </c>
      <c r="I1787" s="35">
        <v>-6.9999999999999999E-4</v>
      </c>
      <c r="J1787" s="35"/>
    </row>
    <row r="1788" spans="1:10">
      <c r="A1788" s="33">
        <v>24</v>
      </c>
      <c r="B1788" s="33">
        <v>4</v>
      </c>
      <c r="C1788" s="33">
        <v>2017</v>
      </c>
      <c r="D1788" s="34">
        <v>1366.49</v>
      </c>
      <c r="E1788" s="34">
        <v>1362.33</v>
      </c>
      <c r="F1788" s="34">
        <v>1366.49</v>
      </c>
      <c r="G1788" s="34">
        <v>1360.89</v>
      </c>
      <c r="I1788" s="35">
        <v>3.0999999999999999E-3</v>
      </c>
      <c r="J1788" s="35"/>
    </row>
    <row r="1789" spans="1:10">
      <c r="A1789" s="33">
        <v>25</v>
      </c>
      <c r="B1789" s="33">
        <v>4</v>
      </c>
      <c r="C1789" s="33">
        <v>2017</v>
      </c>
      <c r="D1789" s="34">
        <v>1372.42</v>
      </c>
      <c r="E1789" s="34">
        <v>1366.49</v>
      </c>
      <c r="F1789" s="34">
        <v>1372.75</v>
      </c>
      <c r="G1789" s="34">
        <v>1363.51</v>
      </c>
      <c r="I1789" s="35">
        <v>4.3E-3</v>
      </c>
      <c r="J1789" s="35"/>
    </row>
    <row r="1790" spans="1:10">
      <c r="A1790" s="33">
        <v>26</v>
      </c>
      <c r="B1790" s="33">
        <v>4</v>
      </c>
      <c r="C1790" s="33">
        <v>2017</v>
      </c>
      <c r="D1790" s="34">
        <v>1374.66</v>
      </c>
      <c r="E1790" s="34">
        <v>1372.42</v>
      </c>
      <c r="F1790" s="34">
        <v>1377.89</v>
      </c>
      <c r="G1790" s="34">
        <v>1367.13</v>
      </c>
      <c r="I1790" s="35">
        <v>1.6000000000000001E-3</v>
      </c>
      <c r="J1790" s="35"/>
    </row>
    <row r="1791" spans="1:10">
      <c r="A1791" s="33">
        <v>27</v>
      </c>
      <c r="B1791" s="33">
        <v>4</v>
      </c>
      <c r="C1791" s="33">
        <v>2017</v>
      </c>
      <c r="D1791" s="34">
        <v>1362.45</v>
      </c>
      <c r="E1791" s="34">
        <v>1374.66</v>
      </c>
      <c r="F1791" s="34">
        <v>1374.75</v>
      </c>
      <c r="G1791" s="34">
        <v>1362.45</v>
      </c>
      <c r="I1791" s="35">
        <v>-8.8999999999999999E-3</v>
      </c>
      <c r="J1791" s="35"/>
    </row>
    <row r="1792" spans="1:10">
      <c r="A1792" s="33">
        <v>28</v>
      </c>
      <c r="B1792" s="33">
        <v>4</v>
      </c>
      <c r="C1792" s="33">
        <v>2017</v>
      </c>
      <c r="D1792" s="34">
        <v>1371.54</v>
      </c>
      <c r="E1792" s="34">
        <v>1362.45</v>
      </c>
      <c r="F1792" s="34">
        <v>1372.75</v>
      </c>
      <c r="G1792" s="34">
        <v>1360.32</v>
      </c>
      <c r="I1792" s="35">
        <v>6.7000000000000002E-3</v>
      </c>
      <c r="J1792" s="35"/>
    </row>
    <row r="1793" spans="1:10">
      <c r="A1793" s="33">
        <v>2</v>
      </c>
      <c r="B1793" s="33">
        <v>5</v>
      </c>
      <c r="C1793" s="33">
        <v>2017</v>
      </c>
      <c r="D1793" s="34">
        <v>1373.17</v>
      </c>
      <c r="E1793" s="34">
        <v>1371.54</v>
      </c>
      <c r="F1793" s="34">
        <v>1376.31</v>
      </c>
      <c r="G1793" s="34">
        <v>1370.46</v>
      </c>
      <c r="I1793" s="35">
        <v>1.1999999999999999E-3</v>
      </c>
      <c r="J1793" s="35"/>
    </row>
    <row r="1794" spans="1:10">
      <c r="A1794" s="33">
        <v>3</v>
      </c>
      <c r="B1794" s="33">
        <v>5</v>
      </c>
      <c r="C1794" s="33">
        <v>2017</v>
      </c>
      <c r="D1794" s="34">
        <v>1370.13</v>
      </c>
      <c r="E1794" s="34">
        <v>1373.17</v>
      </c>
      <c r="F1794" s="34">
        <v>1373.95</v>
      </c>
      <c r="G1794" s="34">
        <v>1367.98</v>
      </c>
      <c r="I1794" s="35">
        <v>-2.2000000000000001E-3</v>
      </c>
      <c r="J1794" s="35"/>
    </row>
    <row r="1795" spans="1:10">
      <c r="A1795" s="33">
        <v>4</v>
      </c>
      <c r="B1795" s="33">
        <v>5</v>
      </c>
      <c r="C1795" s="33">
        <v>2017</v>
      </c>
      <c r="D1795" s="34">
        <v>1376.63</v>
      </c>
      <c r="E1795" s="34">
        <v>1370.13</v>
      </c>
      <c r="F1795" s="34">
        <v>1376.63</v>
      </c>
      <c r="G1795" s="34">
        <v>1368.26</v>
      </c>
      <c r="I1795" s="35">
        <v>4.7000000000000002E-3</v>
      </c>
      <c r="J1795" s="35"/>
    </row>
    <row r="1796" spans="1:10">
      <c r="A1796" s="33">
        <v>5</v>
      </c>
      <c r="B1796" s="33">
        <v>5</v>
      </c>
      <c r="C1796" s="33">
        <v>2017</v>
      </c>
      <c r="D1796" s="34">
        <v>1384.92</v>
      </c>
      <c r="E1796" s="34">
        <v>1376.63</v>
      </c>
      <c r="F1796" s="34">
        <v>1386.73</v>
      </c>
      <c r="G1796" s="34">
        <v>1376.23</v>
      </c>
      <c r="I1796" s="35">
        <v>6.0000000000000001E-3</v>
      </c>
      <c r="J1796" s="35"/>
    </row>
    <row r="1797" spans="1:10">
      <c r="A1797" s="33">
        <v>8</v>
      </c>
      <c r="B1797" s="33">
        <v>5</v>
      </c>
      <c r="C1797" s="33">
        <v>2017</v>
      </c>
      <c r="D1797" s="34">
        <v>1403.19</v>
      </c>
      <c r="E1797" s="34">
        <v>1384.92</v>
      </c>
      <c r="F1797" s="34">
        <v>1404.65</v>
      </c>
      <c r="G1797" s="34">
        <v>1384.92</v>
      </c>
      <c r="I1797" s="35">
        <v>1.32E-2</v>
      </c>
      <c r="J1797" s="35"/>
    </row>
    <row r="1798" spans="1:10">
      <c r="A1798" s="33">
        <v>9</v>
      </c>
      <c r="B1798" s="33">
        <v>5</v>
      </c>
      <c r="C1798" s="33">
        <v>2017</v>
      </c>
      <c r="D1798" s="34">
        <v>1407.13</v>
      </c>
      <c r="E1798" s="34">
        <v>1403.19</v>
      </c>
      <c r="F1798" s="34">
        <v>1413.09</v>
      </c>
      <c r="G1798" s="34">
        <v>1398.49</v>
      </c>
      <c r="I1798" s="35">
        <v>2.8E-3</v>
      </c>
      <c r="J1798" s="35"/>
    </row>
    <row r="1799" spans="1:10">
      <c r="A1799" s="33">
        <v>10</v>
      </c>
      <c r="B1799" s="33">
        <v>5</v>
      </c>
      <c r="C1799" s="33">
        <v>2017</v>
      </c>
      <c r="D1799" s="34">
        <v>1414.84</v>
      </c>
      <c r="E1799" s="34">
        <v>1407.13</v>
      </c>
      <c r="F1799" s="34">
        <v>1414.87</v>
      </c>
      <c r="G1799" s="34">
        <v>1397.75</v>
      </c>
      <c r="I1799" s="35">
        <v>5.4999999999999997E-3</v>
      </c>
      <c r="J1799" s="35"/>
    </row>
    <row r="1800" spans="1:10">
      <c r="A1800" s="33">
        <v>11</v>
      </c>
      <c r="B1800" s="33">
        <v>5</v>
      </c>
      <c r="C1800" s="33">
        <v>2017</v>
      </c>
      <c r="D1800" s="34">
        <v>1421.84</v>
      </c>
      <c r="E1800" s="34">
        <v>1414.84</v>
      </c>
      <c r="F1800" s="34">
        <v>1423.49</v>
      </c>
      <c r="G1800" s="34">
        <v>1412.58</v>
      </c>
      <c r="I1800" s="35">
        <v>4.8999999999999998E-3</v>
      </c>
      <c r="J1800" s="35"/>
    </row>
    <row r="1801" spans="1:10">
      <c r="A1801" s="33">
        <v>12</v>
      </c>
      <c r="B1801" s="33">
        <v>5</v>
      </c>
      <c r="C1801" s="33">
        <v>2017</v>
      </c>
      <c r="D1801" s="34">
        <v>1443.56</v>
      </c>
      <c r="E1801" s="34">
        <v>1421.84</v>
      </c>
      <c r="F1801" s="34">
        <v>1445.3</v>
      </c>
      <c r="G1801" s="34">
        <v>1420.49</v>
      </c>
      <c r="I1801" s="35">
        <v>1.5299999999999999E-2</v>
      </c>
      <c r="J1801" s="35"/>
    </row>
    <row r="1802" spans="1:10">
      <c r="A1802" s="33">
        <v>15</v>
      </c>
      <c r="B1802" s="33">
        <v>5</v>
      </c>
      <c r="C1802" s="33">
        <v>2017</v>
      </c>
      <c r="D1802" s="34">
        <v>1458.09</v>
      </c>
      <c r="E1802" s="34">
        <v>1443.56</v>
      </c>
      <c r="F1802" s="34">
        <v>1460.9</v>
      </c>
      <c r="G1802" s="34">
        <v>1443.56</v>
      </c>
      <c r="I1802" s="35">
        <v>1.01E-2</v>
      </c>
      <c r="J1802" s="35"/>
    </row>
    <row r="1803" spans="1:10">
      <c r="A1803" s="33">
        <v>16</v>
      </c>
      <c r="B1803" s="33">
        <v>5</v>
      </c>
      <c r="C1803" s="33">
        <v>2017</v>
      </c>
      <c r="D1803" s="34">
        <v>1449.37</v>
      </c>
      <c r="E1803" s="34">
        <v>1458.09</v>
      </c>
      <c r="F1803" s="34">
        <v>1461.14</v>
      </c>
      <c r="G1803" s="34">
        <v>1447.17</v>
      </c>
      <c r="I1803" s="35">
        <v>-6.0000000000000001E-3</v>
      </c>
      <c r="J1803" s="35"/>
    </row>
    <row r="1804" spans="1:10">
      <c r="A1804" s="33">
        <v>17</v>
      </c>
      <c r="B1804" s="33">
        <v>5</v>
      </c>
      <c r="C1804" s="33">
        <v>2017</v>
      </c>
      <c r="D1804" s="34">
        <v>1437.84</v>
      </c>
      <c r="E1804" s="34">
        <v>1449.37</v>
      </c>
      <c r="F1804" s="34">
        <v>1449.72</v>
      </c>
      <c r="G1804" s="34">
        <v>1434.39</v>
      </c>
      <c r="I1804" s="35">
        <v>-8.0000000000000002E-3</v>
      </c>
      <c r="J1804" s="35"/>
    </row>
    <row r="1805" spans="1:10">
      <c r="A1805" s="33">
        <v>18</v>
      </c>
      <c r="B1805" s="33">
        <v>5</v>
      </c>
      <c r="C1805" s="33">
        <v>2017</v>
      </c>
      <c r="D1805" s="34">
        <v>1429.41</v>
      </c>
      <c r="E1805" s="34">
        <v>1437.84</v>
      </c>
      <c r="F1805" s="34">
        <v>1437.84</v>
      </c>
      <c r="G1805" s="34">
        <v>1420.53</v>
      </c>
      <c r="I1805" s="35">
        <v>-5.8999999999999999E-3</v>
      </c>
      <c r="J1805" s="35"/>
    </row>
    <row r="1806" spans="1:10">
      <c r="A1806" s="33">
        <v>19</v>
      </c>
      <c r="B1806" s="33">
        <v>5</v>
      </c>
      <c r="C1806" s="33">
        <v>2017</v>
      </c>
      <c r="D1806" s="34">
        <v>1436.19</v>
      </c>
      <c r="E1806" s="34">
        <v>1429.41</v>
      </c>
      <c r="F1806" s="34">
        <v>1451.05</v>
      </c>
      <c r="G1806" s="34">
        <v>1429.3</v>
      </c>
      <c r="I1806" s="35">
        <v>4.7000000000000002E-3</v>
      </c>
      <c r="J1806" s="35"/>
    </row>
    <row r="1807" spans="1:10">
      <c r="A1807" s="33">
        <v>22</v>
      </c>
      <c r="B1807" s="33">
        <v>5</v>
      </c>
      <c r="C1807" s="33">
        <v>2017</v>
      </c>
      <c r="D1807" s="34">
        <v>1436.81</v>
      </c>
      <c r="E1807" s="34">
        <v>1436.19</v>
      </c>
      <c r="F1807" s="34">
        <v>1441.87</v>
      </c>
      <c r="G1807" s="34">
        <v>1434.62</v>
      </c>
      <c r="I1807" s="35">
        <v>4.0000000000000002E-4</v>
      </c>
      <c r="J1807" s="35"/>
    </row>
    <row r="1808" spans="1:10">
      <c r="A1808" s="33">
        <v>23</v>
      </c>
      <c r="B1808" s="33">
        <v>5</v>
      </c>
      <c r="C1808" s="33">
        <v>2017</v>
      </c>
      <c r="D1808" s="34">
        <v>1444.14</v>
      </c>
      <c r="E1808" s="34">
        <v>1436.81</v>
      </c>
      <c r="F1808" s="34">
        <v>1446.31</v>
      </c>
      <c r="G1808" s="34">
        <v>1435.99</v>
      </c>
      <c r="I1808" s="35">
        <v>5.1000000000000004E-3</v>
      </c>
      <c r="J1808" s="35"/>
    </row>
    <row r="1809" spans="1:10">
      <c r="A1809" s="33">
        <v>24</v>
      </c>
      <c r="B1809" s="33">
        <v>5</v>
      </c>
      <c r="C1809" s="33">
        <v>2017</v>
      </c>
      <c r="D1809" s="34">
        <v>1446.19</v>
      </c>
      <c r="E1809" s="34">
        <v>1444.14</v>
      </c>
      <c r="F1809" s="34">
        <v>1449.37</v>
      </c>
      <c r="G1809" s="34">
        <v>1441.44</v>
      </c>
      <c r="I1809" s="35">
        <v>1.4E-3</v>
      </c>
      <c r="J1809" s="35"/>
    </row>
    <row r="1810" spans="1:10">
      <c r="A1810" s="33">
        <v>25</v>
      </c>
      <c r="B1810" s="33">
        <v>5</v>
      </c>
      <c r="C1810" s="33">
        <v>2017</v>
      </c>
      <c r="D1810" s="34">
        <v>1444.39</v>
      </c>
      <c r="E1810" s="34">
        <v>1446.19</v>
      </c>
      <c r="F1810" s="34">
        <v>1446.19</v>
      </c>
      <c r="G1810" s="34">
        <v>1441.93</v>
      </c>
      <c r="I1810" s="35">
        <v>-1.1999999999999999E-3</v>
      </c>
      <c r="J1810" s="35"/>
    </row>
    <row r="1811" spans="1:10">
      <c r="A1811" s="33">
        <v>26</v>
      </c>
      <c r="B1811" s="33">
        <v>5</v>
      </c>
      <c r="C1811" s="33">
        <v>2017</v>
      </c>
      <c r="D1811" s="34">
        <v>1448.93</v>
      </c>
      <c r="E1811" s="34">
        <v>1444.39</v>
      </c>
      <c r="F1811" s="34">
        <v>1451.04</v>
      </c>
      <c r="G1811" s="34">
        <v>1442.51</v>
      </c>
      <c r="I1811" s="35">
        <v>3.0999999999999999E-3</v>
      </c>
      <c r="J1811" s="35"/>
    </row>
    <row r="1812" spans="1:10">
      <c r="A1812" s="33">
        <v>30</v>
      </c>
      <c r="B1812" s="33">
        <v>5</v>
      </c>
      <c r="C1812" s="33">
        <v>2017</v>
      </c>
      <c r="D1812" s="34">
        <v>1444.09</v>
      </c>
      <c r="E1812" s="34">
        <v>1448.93</v>
      </c>
      <c r="F1812" s="34">
        <v>1448.93</v>
      </c>
      <c r="G1812" s="34">
        <v>1440.4</v>
      </c>
      <c r="I1812" s="35">
        <v>-3.3E-3</v>
      </c>
      <c r="J1812" s="35"/>
    </row>
    <row r="1813" spans="1:10">
      <c r="A1813" s="33">
        <v>31</v>
      </c>
      <c r="B1813" s="33">
        <v>5</v>
      </c>
      <c r="C1813" s="33">
        <v>2017</v>
      </c>
      <c r="D1813" s="34">
        <v>1439.48</v>
      </c>
      <c r="E1813" s="34">
        <v>1444.09</v>
      </c>
      <c r="F1813" s="34">
        <v>1444.49</v>
      </c>
      <c r="G1813" s="34">
        <v>1428.64</v>
      </c>
      <c r="I1813" s="35">
        <v>-3.2000000000000002E-3</v>
      </c>
      <c r="J1813" s="35"/>
    </row>
    <row r="1814" spans="1:10">
      <c r="A1814" s="33">
        <v>1</v>
      </c>
      <c r="B1814" s="33">
        <v>6</v>
      </c>
      <c r="C1814" s="33">
        <v>2017</v>
      </c>
      <c r="D1814" s="34">
        <v>1442.83</v>
      </c>
      <c r="E1814" s="34">
        <v>1439.48</v>
      </c>
      <c r="F1814" s="34">
        <v>1443.83</v>
      </c>
      <c r="G1814" s="34">
        <v>1434.74</v>
      </c>
      <c r="I1814" s="35">
        <v>2.3E-3</v>
      </c>
      <c r="J1814" s="35"/>
    </row>
    <row r="1815" spans="1:10">
      <c r="A1815" s="33">
        <v>2</v>
      </c>
      <c r="B1815" s="33">
        <v>6</v>
      </c>
      <c r="C1815" s="33">
        <v>2017</v>
      </c>
      <c r="D1815" s="34">
        <v>1441.81</v>
      </c>
      <c r="E1815" s="34">
        <v>1442.83</v>
      </c>
      <c r="F1815" s="34">
        <v>1442.83</v>
      </c>
      <c r="G1815" s="34">
        <v>1437.1</v>
      </c>
      <c r="I1815" s="35">
        <v>-6.9999999999999999E-4</v>
      </c>
      <c r="J1815" s="35"/>
    </row>
    <row r="1816" spans="1:10">
      <c r="A1816" s="33">
        <v>5</v>
      </c>
      <c r="B1816" s="33">
        <v>6</v>
      </c>
      <c r="C1816" s="33">
        <v>2017</v>
      </c>
      <c r="D1816" s="34">
        <v>1445.06</v>
      </c>
      <c r="E1816" s="34">
        <v>1441.81</v>
      </c>
      <c r="F1816" s="34">
        <v>1445.24</v>
      </c>
      <c r="G1816" s="34">
        <v>1439.01</v>
      </c>
      <c r="I1816" s="35">
        <v>2.3E-3</v>
      </c>
      <c r="J1816" s="35"/>
    </row>
    <row r="1817" spans="1:10">
      <c r="A1817" s="33">
        <v>6</v>
      </c>
      <c r="B1817" s="33">
        <v>6</v>
      </c>
      <c r="C1817" s="33">
        <v>2017</v>
      </c>
      <c r="D1817" s="34">
        <v>1456.53</v>
      </c>
      <c r="E1817" s="34">
        <v>1445.06</v>
      </c>
      <c r="F1817" s="34">
        <v>1456.53</v>
      </c>
      <c r="G1817" s="34">
        <v>1441.85</v>
      </c>
      <c r="I1817" s="35">
        <v>7.9000000000000008E-3</v>
      </c>
      <c r="J1817" s="35"/>
    </row>
    <row r="1818" spans="1:10">
      <c r="A1818" s="33">
        <v>7</v>
      </c>
      <c r="B1818" s="33">
        <v>6</v>
      </c>
      <c r="C1818" s="33">
        <v>2017</v>
      </c>
      <c r="D1818" s="34">
        <v>1451.37</v>
      </c>
      <c r="E1818" s="34">
        <v>1456.53</v>
      </c>
      <c r="F1818" s="34">
        <v>1457.7</v>
      </c>
      <c r="G1818" s="34">
        <v>1449.65</v>
      </c>
      <c r="I1818" s="35">
        <v>-3.5000000000000001E-3</v>
      </c>
      <c r="J1818" s="35"/>
    </row>
    <row r="1819" spans="1:10">
      <c r="A1819" s="33">
        <v>8</v>
      </c>
      <c r="B1819" s="33">
        <v>6</v>
      </c>
      <c r="C1819" s="33">
        <v>2017</v>
      </c>
      <c r="D1819" s="34">
        <v>1450.26</v>
      </c>
      <c r="E1819" s="34">
        <v>1451.37</v>
      </c>
      <c r="F1819" s="34">
        <v>1454.35</v>
      </c>
      <c r="G1819" s="34">
        <v>1447.26</v>
      </c>
      <c r="I1819" s="35">
        <v>-8.0000000000000004E-4</v>
      </c>
      <c r="J1819" s="35"/>
    </row>
    <row r="1820" spans="1:10">
      <c r="A1820" s="33">
        <v>9</v>
      </c>
      <c r="B1820" s="33">
        <v>6</v>
      </c>
      <c r="C1820" s="33">
        <v>2017</v>
      </c>
      <c r="D1820" s="34">
        <v>1450.45</v>
      </c>
      <c r="E1820" s="34">
        <v>1450.26</v>
      </c>
      <c r="F1820" s="34">
        <v>1450.45</v>
      </c>
      <c r="G1820" s="34">
        <v>1443.99</v>
      </c>
      <c r="I1820" s="35">
        <v>1E-4</v>
      </c>
      <c r="J1820" s="35"/>
    </row>
    <row r="1821" spans="1:10">
      <c r="A1821" s="33">
        <v>12</v>
      </c>
      <c r="B1821" s="33">
        <v>6</v>
      </c>
      <c r="C1821" s="33">
        <v>2017</v>
      </c>
      <c r="D1821" s="34">
        <v>1446.91</v>
      </c>
      <c r="E1821" s="34">
        <v>1450.45</v>
      </c>
      <c r="F1821" s="34">
        <v>1452.42</v>
      </c>
      <c r="G1821" s="34">
        <v>1443.37</v>
      </c>
      <c r="I1821" s="35">
        <v>-2.3999999999999998E-3</v>
      </c>
      <c r="J1821" s="35"/>
    </row>
    <row r="1822" spans="1:10">
      <c r="A1822" s="33">
        <v>13</v>
      </c>
      <c r="B1822" s="33">
        <v>6</v>
      </c>
      <c r="C1822" s="33">
        <v>2017</v>
      </c>
      <c r="D1822" s="34">
        <v>1450.43</v>
      </c>
      <c r="E1822" s="34">
        <v>1446.91</v>
      </c>
      <c r="F1822" s="34">
        <v>1451.47</v>
      </c>
      <c r="G1822" s="34">
        <v>1443.51</v>
      </c>
      <c r="I1822" s="35">
        <v>2.3999999999999998E-3</v>
      </c>
      <c r="J1822" s="35"/>
    </row>
    <row r="1823" spans="1:10">
      <c r="A1823" s="33">
        <v>14</v>
      </c>
      <c r="B1823" s="33">
        <v>6</v>
      </c>
      <c r="C1823" s="33">
        <v>2017</v>
      </c>
      <c r="D1823" s="34">
        <v>1456.73</v>
      </c>
      <c r="E1823" s="34">
        <v>1450.43</v>
      </c>
      <c r="F1823" s="34">
        <v>1456.73</v>
      </c>
      <c r="G1823" s="34">
        <v>1448.95</v>
      </c>
      <c r="I1823" s="35">
        <v>4.3E-3</v>
      </c>
      <c r="J1823" s="35"/>
    </row>
    <row r="1824" spans="1:10">
      <c r="A1824" s="33">
        <v>15</v>
      </c>
      <c r="B1824" s="33">
        <v>6</v>
      </c>
      <c r="C1824" s="33">
        <v>2017</v>
      </c>
      <c r="D1824" s="34">
        <v>1456.39</v>
      </c>
      <c r="E1824" s="34">
        <v>1456.73</v>
      </c>
      <c r="F1824" s="34">
        <v>1458.92</v>
      </c>
      <c r="G1824" s="34">
        <v>1449.52</v>
      </c>
      <c r="I1824" s="35">
        <v>-2.0000000000000001E-4</v>
      </c>
      <c r="J1824" s="35"/>
    </row>
    <row r="1825" spans="1:10">
      <c r="A1825" s="33">
        <v>16</v>
      </c>
      <c r="B1825" s="33">
        <v>6</v>
      </c>
      <c r="C1825" s="33">
        <v>2017</v>
      </c>
      <c r="D1825" s="34">
        <v>1464.77</v>
      </c>
      <c r="E1825" s="34">
        <v>1456.39</v>
      </c>
      <c r="F1825" s="34">
        <v>1465.68</v>
      </c>
      <c r="G1825" s="34">
        <v>1455.73</v>
      </c>
      <c r="I1825" s="35">
        <v>5.7999999999999996E-3</v>
      </c>
      <c r="J1825" s="35"/>
    </row>
    <row r="1826" spans="1:10">
      <c r="A1826" s="33">
        <v>20</v>
      </c>
      <c r="B1826" s="33">
        <v>6</v>
      </c>
      <c r="C1826" s="33">
        <v>2017</v>
      </c>
      <c r="D1826" s="34">
        <v>1450.82</v>
      </c>
      <c r="E1826" s="34">
        <v>1464.77</v>
      </c>
      <c r="F1826" s="34">
        <v>1467.9</v>
      </c>
      <c r="G1826" s="34">
        <v>1450.71</v>
      </c>
      <c r="I1826" s="35">
        <v>-9.4999999999999998E-3</v>
      </c>
      <c r="J1826" s="35"/>
    </row>
    <row r="1827" spans="1:10">
      <c r="A1827" s="33">
        <v>21</v>
      </c>
      <c r="B1827" s="33">
        <v>6</v>
      </c>
      <c r="C1827" s="33">
        <v>2017</v>
      </c>
      <c r="D1827" s="34">
        <v>1436.7</v>
      </c>
      <c r="E1827" s="34">
        <v>1450.82</v>
      </c>
      <c r="F1827" s="34">
        <v>1450.82</v>
      </c>
      <c r="G1827" s="34">
        <v>1431.2</v>
      </c>
      <c r="I1827" s="35">
        <v>-9.7000000000000003E-3</v>
      </c>
      <c r="J1827" s="35"/>
    </row>
    <row r="1828" spans="1:10">
      <c r="A1828" s="33">
        <v>22</v>
      </c>
      <c r="B1828" s="33">
        <v>6</v>
      </c>
      <c r="C1828" s="33">
        <v>2017</v>
      </c>
      <c r="D1828" s="34">
        <v>1435.57</v>
      </c>
      <c r="E1828" s="34">
        <v>1436.7</v>
      </c>
      <c r="F1828" s="34">
        <v>1441.99</v>
      </c>
      <c r="G1828" s="34">
        <v>1430.06</v>
      </c>
      <c r="I1828" s="35">
        <v>-8.0000000000000004E-4</v>
      </c>
      <c r="J1828" s="35"/>
    </row>
    <row r="1829" spans="1:10">
      <c r="A1829" s="33">
        <v>23</v>
      </c>
      <c r="B1829" s="33">
        <v>6</v>
      </c>
      <c r="C1829" s="33">
        <v>2017</v>
      </c>
      <c r="D1829" s="34">
        <v>1435.12</v>
      </c>
      <c r="E1829" s="34">
        <v>1435.57</v>
      </c>
      <c r="F1829" s="34">
        <v>1436.28</v>
      </c>
      <c r="G1829" s="34">
        <v>1428.66</v>
      </c>
      <c r="I1829" s="35">
        <v>-2.9999999999999997E-4</v>
      </c>
      <c r="J1829" s="35"/>
    </row>
    <row r="1830" spans="1:10">
      <c r="A1830" s="33">
        <v>27</v>
      </c>
      <c r="B1830" s="33">
        <v>6</v>
      </c>
      <c r="C1830" s="33">
        <v>2017</v>
      </c>
      <c r="D1830" s="34">
        <v>1437.72</v>
      </c>
      <c r="E1830" s="34">
        <v>1435.12</v>
      </c>
      <c r="F1830" s="34">
        <v>1441.49</v>
      </c>
      <c r="G1830" s="34">
        <v>1429.73</v>
      </c>
      <c r="I1830" s="35">
        <v>1.8E-3</v>
      </c>
      <c r="J1830" s="35"/>
    </row>
    <row r="1831" spans="1:10">
      <c r="A1831" s="33">
        <v>28</v>
      </c>
      <c r="B1831" s="33">
        <v>6</v>
      </c>
      <c r="C1831" s="33">
        <v>2017</v>
      </c>
      <c r="D1831" s="34">
        <v>1449.22</v>
      </c>
      <c r="E1831" s="34">
        <v>1437.72</v>
      </c>
      <c r="F1831" s="34">
        <v>1452.45</v>
      </c>
      <c r="G1831" s="34">
        <v>1436.19</v>
      </c>
      <c r="I1831" s="35">
        <v>8.0000000000000002E-3</v>
      </c>
      <c r="J1831" s="35"/>
    </row>
    <row r="1832" spans="1:10">
      <c r="A1832" s="33">
        <v>29</v>
      </c>
      <c r="B1832" s="33">
        <v>6</v>
      </c>
      <c r="C1832" s="33">
        <v>2017</v>
      </c>
      <c r="D1832" s="34">
        <v>1458.71</v>
      </c>
      <c r="E1832" s="34">
        <v>1449.22</v>
      </c>
      <c r="F1832" s="34">
        <v>1458.71</v>
      </c>
      <c r="G1832" s="34">
        <v>1448.95</v>
      </c>
      <c r="I1832" s="35">
        <v>6.4999999999999997E-3</v>
      </c>
      <c r="J1832" s="35"/>
    </row>
    <row r="1833" spans="1:10">
      <c r="A1833" s="33">
        <v>30</v>
      </c>
      <c r="B1833" s="33">
        <v>6</v>
      </c>
      <c r="C1833" s="33">
        <v>2017</v>
      </c>
      <c r="D1833" s="34">
        <v>1462.9</v>
      </c>
      <c r="E1833" s="34">
        <v>1458.71</v>
      </c>
      <c r="F1833" s="34">
        <v>1463.25</v>
      </c>
      <c r="G1833" s="34">
        <v>1452.37</v>
      </c>
      <c r="I1833" s="35">
        <v>2.8999999999999998E-3</v>
      </c>
      <c r="J1833" s="35"/>
    </row>
    <row r="1834" spans="1:10">
      <c r="A1834" s="33">
        <v>4</v>
      </c>
      <c r="B1834" s="33">
        <v>7</v>
      </c>
      <c r="C1834" s="33">
        <v>2017</v>
      </c>
      <c r="D1834" s="34">
        <v>1475.15</v>
      </c>
      <c r="E1834" s="34">
        <v>1462.9</v>
      </c>
      <c r="F1834" s="34">
        <v>1475.5</v>
      </c>
      <c r="G1834" s="34">
        <v>1459.13</v>
      </c>
      <c r="I1834" s="35">
        <v>8.3999999999999995E-3</v>
      </c>
      <c r="J1834" s="35"/>
    </row>
    <row r="1835" spans="1:10">
      <c r="A1835" s="33">
        <v>5</v>
      </c>
      <c r="B1835" s="33">
        <v>7</v>
      </c>
      <c r="C1835" s="33">
        <v>2017</v>
      </c>
      <c r="D1835" s="34">
        <v>1480.52</v>
      </c>
      <c r="E1835" s="34">
        <v>1475.15</v>
      </c>
      <c r="F1835" s="34">
        <v>1480.52</v>
      </c>
      <c r="G1835" s="34">
        <v>1467.96</v>
      </c>
      <c r="I1835" s="35">
        <v>3.5999999999999999E-3</v>
      </c>
      <c r="J1835" s="35"/>
    </row>
    <row r="1836" spans="1:10">
      <c r="A1836" s="33">
        <v>6</v>
      </c>
      <c r="B1836" s="33">
        <v>7</v>
      </c>
      <c r="C1836" s="33">
        <v>2017</v>
      </c>
      <c r="D1836" s="34">
        <v>1481.32</v>
      </c>
      <c r="E1836" s="34">
        <v>1480.52</v>
      </c>
      <c r="F1836" s="34">
        <v>1490.56</v>
      </c>
      <c r="G1836" s="34">
        <v>1476.53</v>
      </c>
      <c r="I1836" s="35">
        <v>5.0000000000000001E-4</v>
      </c>
      <c r="J1836" s="35"/>
    </row>
    <row r="1837" spans="1:10">
      <c r="A1837" s="33">
        <v>7</v>
      </c>
      <c r="B1837" s="33">
        <v>7</v>
      </c>
      <c r="C1837" s="33">
        <v>2017</v>
      </c>
      <c r="D1837" s="34">
        <v>1470.32</v>
      </c>
      <c r="E1837" s="34">
        <v>1481.32</v>
      </c>
      <c r="F1837" s="34">
        <v>1481.32</v>
      </c>
      <c r="G1837" s="34">
        <v>1463.3</v>
      </c>
      <c r="I1837" s="35">
        <v>-7.4000000000000003E-3</v>
      </c>
      <c r="J1837" s="35"/>
    </row>
    <row r="1838" spans="1:10">
      <c r="A1838" s="33">
        <v>10</v>
      </c>
      <c r="B1838" s="33">
        <v>7</v>
      </c>
      <c r="C1838" s="33">
        <v>2017</v>
      </c>
      <c r="D1838" s="34">
        <v>1467.37</v>
      </c>
      <c r="E1838" s="34">
        <v>1470.32</v>
      </c>
      <c r="F1838" s="34">
        <v>1471.87</v>
      </c>
      <c r="G1838" s="34">
        <v>1465.93</v>
      </c>
      <c r="I1838" s="35">
        <v>-2E-3</v>
      </c>
      <c r="J1838" s="35"/>
    </row>
    <row r="1839" spans="1:10">
      <c r="A1839" s="33">
        <v>11</v>
      </c>
      <c r="B1839" s="33">
        <v>7</v>
      </c>
      <c r="C1839" s="33">
        <v>2017</v>
      </c>
      <c r="D1839" s="34">
        <v>1474.7</v>
      </c>
      <c r="E1839" s="34">
        <v>1467.37</v>
      </c>
      <c r="F1839" s="34">
        <v>1475.04</v>
      </c>
      <c r="G1839" s="34">
        <v>1458.61</v>
      </c>
      <c r="I1839" s="35">
        <v>5.0000000000000001E-3</v>
      </c>
      <c r="J1839" s="35"/>
    </row>
    <row r="1840" spans="1:10">
      <c r="A1840" s="33">
        <v>12</v>
      </c>
      <c r="B1840" s="33">
        <v>7</v>
      </c>
      <c r="C1840" s="33">
        <v>2017</v>
      </c>
      <c r="D1840" s="34">
        <v>1490.01</v>
      </c>
      <c r="E1840" s="34">
        <v>1474.7</v>
      </c>
      <c r="F1840" s="34">
        <v>1490.58</v>
      </c>
      <c r="G1840" s="34">
        <v>1467.17</v>
      </c>
      <c r="I1840" s="35">
        <v>1.04E-2</v>
      </c>
      <c r="J1840" s="35"/>
    </row>
    <row r="1841" spans="1:10">
      <c r="A1841" s="33">
        <v>13</v>
      </c>
      <c r="B1841" s="33">
        <v>7</v>
      </c>
      <c r="C1841" s="33">
        <v>2017</v>
      </c>
      <c r="D1841" s="34">
        <v>1492.09</v>
      </c>
      <c r="E1841" s="34">
        <v>1490.01</v>
      </c>
      <c r="F1841" s="34">
        <v>1492.21</v>
      </c>
      <c r="G1841" s="34">
        <v>1485.77</v>
      </c>
      <c r="I1841" s="35">
        <v>1.4E-3</v>
      </c>
      <c r="J1841" s="35"/>
    </row>
    <row r="1842" spans="1:10">
      <c r="A1842" s="33">
        <v>14</v>
      </c>
      <c r="B1842" s="33">
        <v>7</v>
      </c>
      <c r="C1842" s="33">
        <v>2017</v>
      </c>
      <c r="D1842" s="34">
        <v>1487.8</v>
      </c>
      <c r="E1842" s="34">
        <v>1492.09</v>
      </c>
      <c r="F1842" s="34">
        <v>1492.09</v>
      </c>
      <c r="G1842" s="34">
        <v>1479.97</v>
      </c>
      <c r="I1842" s="35">
        <v>-2.8999999999999998E-3</v>
      </c>
      <c r="J1842" s="35"/>
    </row>
    <row r="1843" spans="1:10">
      <c r="A1843" s="33">
        <v>17</v>
      </c>
      <c r="B1843" s="33">
        <v>7</v>
      </c>
      <c r="C1843" s="33">
        <v>2017</v>
      </c>
      <c r="D1843" s="34">
        <v>1487.54</v>
      </c>
      <c r="E1843" s="34">
        <v>1487.8</v>
      </c>
      <c r="F1843" s="34">
        <v>1488.74</v>
      </c>
      <c r="G1843" s="34">
        <v>1483.53</v>
      </c>
      <c r="I1843" s="35">
        <v>-2.0000000000000001E-4</v>
      </c>
      <c r="J1843" s="35"/>
    </row>
    <row r="1844" spans="1:10">
      <c r="A1844" s="33">
        <v>18</v>
      </c>
      <c r="B1844" s="33">
        <v>7</v>
      </c>
      <c r="C1844" s="33">
        <v>2017</v>
      </c>
      <c r="D1844" s="34">
        <v>1479.95</v>
      </c>
      <c r="E1844" s="34">
        <v>1487.54</v>
      </c>
      <c r="F1844" s="34">
        <v>1487.54</v>
      </c>
      <c r="G1844" s="34">
        <v>1474.46</v>
      </c>
      <c r="I1844" s="35">
        <v>-5.1000000000000004E-3</v>
      </c>
      <c r="J1844" s="35"/>
    </row>
    <row r="1845" spans="1:10">
      <c r="A1845" s="33">
        <v>19</v>
      </c>
      <c r="B1845" s="33">
        <v>7</v>
      </c>
      <c r="C1845" s="33">
        <v>2017</v>
      </c>
      <c r="D1845" s="34">
        <v>1468.63</v>
      </c>
      <c r="E1845" s="34">
        <v>1479.95</v>
      </c>
      <c r="F1845" s="34">
        <v>1480.34</v>
      </c>
      <c r="G1845" s="34">
        <v>1467.7</v>
      </c>
      <c r="I1845" s="35">
        <v>-7.6E-3</v>
      </c>
      <c r="J1845" s="35"/>
    </row>
    <row r="1846" spans="1:10">
      <c r="A1846" s="33">
        <v>21</v>
      </c>
      <c r="B1846" s="33">
        <v>7</v>
      </c>
      <c r="C1846" s="33">
        <v>2017</v>
      </c>
      <c r="D1846" s="34">
        <v>1471.34</v>
      </c>
      <c r="E1846" s="34">
        <v>1468.63</v>
      </c>
      <c r="F1846" s="34">
        <v>1471.48</v>
      </c>
      <c r="G1846" s="34">
        <v>1466.43</v>
      </c>
      <c r="I1846" s="35">
        <v>1.8E-3</v>
      </c>
      <c r="J1846" s="35"/>
    </row>
    <row r="1847" spans="1:10">
      <c r="A1847" s="33">
        <v>24</v>
      </c>
      <c r="B1847" s="33">
        <v>7</v>
      </c>
      <c r="C1847" s="33">
        <v>2017</v>
      </c>
      <c r="D1847" s="34">
        <v>1475.84</v>
      </c>
      <c r="E1847" s="34">
        <v>1471.34</v>
      </c>
      <c r="F1847" s="34">
        <v>1475.95</v>
      </c>
      <c r="G1847" s="34">
        <v>1463.62</v>
      </c>
      <c r="I1847" s="35">
        <v>3.0999999999999999E-3</v>
      </c>
      <c r="J1847" s="35"/>
    </row>
    <row r="1848" spans="1:10">
      <c r="A1848" s="33">
        <v>25</v>
      </c>
      <c r="B1848" s="33">
        <v>7</v>
      </c>
      <c r="C1848" s="33">
        <v>2017</v>
      </c>
      <c r="D1848" s="34">
        <v>1476.1</v>
      </c>
      <c r="E1848" s="34">
        <v>1475.84</v>
      </c>
      <c r="F1848" s="34">
        <v>1482.73</v>
      </c>
      <c r="G1848" s="34">
        <v>1473.48</v>
      </c>
      <c r="I1848" s="35">
        <v>2.0000000000000001E-4</v>
      </c>
      <c r="J1848" s="35"/>
    </row>
    <row r="1849" spans="1:10">
      <c r="A1849" s="33">
        <v>26</v>
      </c>
      <c r="B1849" s="33">
        <v>7</v>
      </c>
      <c r="C1849" s="33">
        <v>2017</v>
      </c>
      <c r="D1849" s="34">
        <v>1473.63</v>
      </c>
      <c r="E1849" s="34">
        <v>1476.1</v>
      </c>
      <c r="F1849" s="34">
        <v>1476.72</v>
      </c>
      <c r="G1849" s="34">
        <v>1470.18</v>
      </c>
      <c r="I1849" s="35">
        <v>-1.6999999999999999E-3</v>
      </c>
      <c r="J1849" s="35"/>
    </row>
    <row r="1850" spans="1:10">
      <c r="A1850" s="33">
        <v>27</v>
      </c>
      <c r="B1850" s="33">
        <v>7</v>
      </c>
      <c r="C1850" s="33">
        <v>2017</v>
      </c>
      <c r="D1850" s="34">
        <v>1479.75</v>
      </c>
      <c r="E1850" s="34">
        <v>1473.63</v>
      </c>
      <c r="F1850" s="34">
        <v>1482.24</v>
      </c>
      <c r="G1850" s="34">
        <v>1471.19</v>
      </c>
      <c r="I1850" s="35">
        <v>4.1999999999999997E-3</v>
      </c>
      <c r="J1850" s="35"/>
    </row>
    <row r="1851" spans="1:10">
      <c r="A1851" s="33">
        <v>28</v>
      </c>
      <c r="B1851" s="33">
        <v>7</v>
      </c>
      <c r="C1851" s="33">
        <v>2017</v>
      </c>
      <c r="D1851" s="34">
        <v>1486.79</v>
      </c>
      <c r="E1851" s="34">
        <v>1479.75</v>
      </c>
      <c r="F1851" s="34">
        <v>1486.79</v>
      </c>
      <c r="G1851" s="34">
        <v>1472.87</v>
      </c>
      <c r="I1851" s="35">
        <v>4.7999999999999996E-3</v>
      </c>
      <c r="J1851" s="35"/>
    </row>
    <row r="1852" spans="1:10">
      <c r="A1852" s="33">
        <v>31</v>
      </c>
      <c r="B1852" s="33">
        <v>7</v>
      </c>
      <c r="C1852" s="33">
        <v>2017</v>
      </c>
      <c r="D1852" s="34">
        <v>1481.37</v>
      </c>
      <c r="E1852" s="34">
        <v>1486.79</v>
      </c>
      <c r="F1852" s="34">
        <v>1486.79</v>
      </c>
      <c r="G1852" s="34">
        <v>1473.13</v>
      </c>
      <c r="I1852" s="35">
        <v>-3.5999999999999999E-3</v>
      </c>
      <c r="J1852" s="35"/>
    </row>
    <row r="1853" spans="1:10">
      <c r="A1853" s="33">
        <v>1</v>
      </c>
      <c r="B1853" s="33">
        <v>8</v>
      </c>
      <c r="C1853" s="33">
        <v>2017</v>
      </c>
      <c r="D1853" s="34">
        <v>1478.09</v>
      </c>
      <c r="E1853" s="34">
        <v>1481.37</v>
      </c>
      <c r="F1853" s="34">
        <v>1483.38</v>
      </c>
      <c r="G1853" s="34">
        <v>1476.91</v>
      </c>
      <c r="I1853" s="35">
        <v>-2.2000000000000001E-3</v>
      </c>
      <c r="J1853" s="35"/>
    </row>
    <row r="1854" spans="1:10">
      <c r="A1854" s="33">
        <v>2</v>
      </c>
      <c r="B1854" s="33">
        <v>8</v>
      </c>
      <c r="C1854" s="33">
        <v>2017</v>
      </c>
      <c r="D1854" s="34">
        <v>1481.05</v>
      </c>
      <c r="E1854" s="34">
        <v>1478.09</v>
      </c>
      <c r="F1854" s="34">
        <v>1481.05</v>
      </c>
      <c r="G1854" s="34">
        <v>1475.9</v>
      </c>
      <c r="I1854" s="35">
        <v>2E-3</v>
      </c>
      <c r="J1854" s="35"/>
    </row>
    <row r="1855" spans="1:10">
      <c r="A1855" s="33">
        <v>3</v>
      </c>
      <c r="B1855" s="33">
        <v>8</v>
      </c>
      <c r="C1855" s="33">
        <v>2017</v>
      </c>
      <c r="D1855" s="34">
        <v>1477.95</v>
      </c>
      <c r="E1855" s="34">
        <v>1481.05</v>
      </c>
      <c r="F1855" s="34">
        <v>1482.14</v>
      </c>
      <c r="G1855" s="34">
        <v>1475.85</v>
      </c>
      <c r="I1855" s="35">
        <v>-2.0999999999999999E-3</v>
      </c>
      <c r="J1855" s="35"/>
    </row>
    <row r="1856" spans="1:10">
      <c r="A1856" s="33">
        <v>4</v>
      </c>
      <c r="B1856" s="33">
        <v>8</v>
      </c>
      <c r="C1856" s="33">
        <v>2017</v>
      </c>
      <c r="D1856" s="34">
        <v>1476.47</v>
      </c>
      <c r="E1856" s="34">
        <v>1477.95</v>
      </c>
      <c r="F1856" s="34">
        <v>1479.26</v>
      </c>
      <c r="G1856" s="34">
        <v>1476</v>
      </c>
      <c r="I1856" s="35">
        <v>-1E-3</v>
      </c>
      <c r="J1856" s="35"/>
    </row>
    <row r="1857" spans="1:10">
      <c r="A1857" s="33">
        <v>8</v>
      </c>
      <c r="B1857" s="33">
        <v>8</v>
      </c>
      <c r="C1857" s="33">
        <v>2017</v>
      </c>
      <c r="D1857" s="34">
        <v>1469.79</v>
      </c>
      <c r="E1857" s="34">
        <v>1476.47</v>
      </c>
      <c r="F1857" s="34">
        <v>1476.47</v>
      </c>
      <c r="G1857" s="34">
        <v>1465.81</v>
      </c>
      <c r="I1857" s="35">
        <v>-4.4999999999999997E-3</v>
      </c>
      <c r="J1857" s="35"/>
    </row>
    <row r="1858" spans="1:10">
      <c r="A1858" s="33">
        <v>9</v>
      </c>
      <c r="B1858" s="33">
        <v>8</v>
      </c>
      <c r="C1858" s="33">
        <v>2017</v>
      </c>
      <c r="D1858" s="34">
        <v>1470.32</v>
      </c>
      <c r="E1858" s="34">
        <v>1469.79</v>
      </c>
      <c r="F1858" s="34">
        <v>1472.39</v>
      </c>
      <c r="G1858" s="34">
        <v>1462.04</v>
      </c>
      <c r="I1858" s="35">
        <v>4.0000000000000002E-4</v>
      </c>
      <c r="J1858" s="35"/>
    </row>
    <row r="1859" spans="1:10">
      <c r="A1859" s="33">
        <v>10</v>
      </c>
      <c r="B1859" s="33">
        <v>8</v>
      </c>
      <c r="C1859" s="33">
        <v>2017</v>
      </c>
      <c r="D1859" s="34">
        <v>1463.54</v>
      </c>
      <c r="E1859" s="34">
        <v>1470.32</v>
      </c>
      <c r="F1859" s="34">
        <v>1470.95</v>
      </c>
      <c r="G1859" s="34">
        <v>1455.62</v>
      </c>
      <c r="I1859" s="35">
        <v>-4.5999999999999999E-3</v>
      </c>
      <c r="J1859" s="35"/>
    </row>
    <row r="1860" spans="1:10">
      <c r="A1860" s="33">
        <v>11</v>
      </c>
      <c r="B1860" s="33">
        <v>8</v>
      </c>
      <c r="C1860" s="33">
        <v>2017</v>
      </c>
      <c r="D1860" s="34">
        <v>1463.07</v>
      </c>
      <c r="E1860" s="34">
        <v>1463.54</v>
      </c>
      <c r="F1860" s="34">
        <v>1465.73</v>
      </c>
      <c r="G1860" s="34">
        <v>1452.76</v>
      </c>
      <c r="I1860" s="35">
        <v>-2.9999999999999997E-4</v>
      </c>
      <c r="J1860" s="35"/>
    </row>
    <row r="1861" spans="1:10">
      <c r="A1861" s="33">
        <v>14</v>
      </c>
      <c r="B1861" s="33">
        <v>8</v>
      </c>
      <c r="C1861" s="33">
        <v>2017</v>
      </c>
      <c r="D1861" s="34">
        <v>1462.44</v>
      </c>
      <c r="E1861" s="34">
        <v>1463.07</v>
      </c>
      <c r="F1861" s="34">
        <v>1465.95</v>
      </c>
      <c r="G1861" s="34">
        <v>1457.55</v>
      </c>
      <c r="I1861" s="35">
        <v>-4.0000000000000002E-4</v>
      </c>
      <c r="J1861" s="35"/>
    </row>
    <row r="1862" spans="1:10">
      <c r="A1862" s="33">
        <v>15</v>
      </c>
      <c r="B1862" s="33">
        <v>8</v>
      </c>
      <c r="C1862" s="33">
        <v>2017</v>
      </c>
      <c r="D1862" s="34">
        <v>1452.91</v>
      </c>
      <c r="E1862" s="34">
        <v>1462.44</v>
      </c>
      <c r="F1862" s="34">
        <v>1462.56</v>
      </c>
      <c r="G1862" s="34">
        <v>1448.95</v>
      </c>
      <c r="I1862" s="35">
        <v>-6.4999999999999997E-3</v>
      </c>
      <c r="J1862" s="35"/>
    </row>
    <row r="1863" spans="1:10">
      <c r="A1863" s="33">
        <v>16</v>
      </c>
      <c r="B1863" s="33">
        <v>8</v>
      </c>
      <c r="C1863" s="33">
        <v>2017</v>
      </c>
      <c r="D1863" s="34">
        <v>1468.3</v>
      </c>
      <c r="E1863" s="34">
        <v>1452.91</v>
      </c>
      <c r="F1863" s="34">
        <v>1474</v>
      </c>
      <c r="G1863" s="34">
        <v>1450.53</v>
      </c>
      <c r="I1863" s="35">
        <v>1.06E-2</v>
      </c>
      <c r="J1863" s="35"/>
    </row>
    <row r="1864" spans="1:10">
      <c r="A1864" s="33">
        <v>17</v>
      </c>
      <c r="B1864" s="33">
        <v>8</v>
      </c>
      <c r="C1864" s="33">
        <v>2017</v>
      </c>
      <c r="D1864" s="34">
        <v>1470.69</v>
      </c>
      <c r="E1864" s="34">
        <v>1468.3</v>
      </c>
      <c r="F1864" s="34">
        <v>1486.12</v>
      </c>
      <c r="G1864" s="34">
        <v>1465.1</v>
      </c>
      <c r="I1864" s="35">
        <v>1.6000000000000001E-3</v>
      </c>
      <c r="J1864" s="35"/>
    </row>
    <row r="1865" spans="1:10">
      <c r="A1865" s="33">
        <v>18</v>
      </c>
      <c r="B1865" s="33">
        <v>8</v>
      </c>
      <c r="C1865" s="33">
        <v>2017</v>
      </c>
      <c r="D1865" s="34">
        <v>1477.21</v>
      </c>
      <c r="E1865" s="34">
        <v>1470.69</v>
      </c>
      <c r="F1865" s="34">
        <v>1477.56</v>
      </c>
      <c r="G1865" s="34">
        <v>1468.52</v>
      </c>
      <c r="I1865" s="35">
        <v>4.4000000000000003E-3</v>
      </c>
      <c r="J1865" s="35"/>
    </row>
    <row r="1866" spans="1:10">
      <c r="A1866" s="33">
        <v>22</v>
      </c>
      <c r="B1866" s="33">
        <v>8</v>
      </c>
      <c r="C1866" s="33">
        <v>2017</v>
      </c>
      <c r="D1866" s="34">
        <v>1482.77</v>
      </c>
      <c r="E1866" s="34">
        <v>1477.21</v>
      </c>
      <c r="F1866" s="34">
        <v>1485.38</v>
      </c>
      <c r="G1866" s="34">
        <v>1474.7</v>
      </c>
      <c r="I1866" s="35">
        <v>3.8E-3</v>
      </c>
      <c r="J1866" s="35"/>
    </row>
    <row r="1867" spans="1:10">
      <c r="A1867" s="33">
        <v>23</v>
      </c>
      <c r="B1867" s="33">
        <v>8</v>
      </c>
      <c r="C1867" s="33">
        <v>2017</v>
      </c>
      <c r="D1867" s="34">
        <v>1481.24</v>
      </c>
      <c r="E1867" s="34">
        <v>1482.77</v>
      </c>
      <c r="F1867" s="34">
        <v>1482.77</v>
      </c>
      <c r="G1867" s="34">
        <v>1473.66</v>
      </c>
      <c r="I1867" s="35">
        <v>-1E-3</v>
      </c>
      <c r="J1867" s="35"/>
    </row>
    <row r="1868" spans="1:10">
      <c r="A1868" s="33">
        <v>24</v>
      </c>
      <c r="B1868" s="33">
        <v>8</v>
      </c>
      <c r="C1868" s="33">
        <v>2017</v>
      </c>
      <c r="D1868" s="34">
        <v>1477.41</v>
      </c>
      <c r="E1868" s="34">
        <v>1481.24</v>
      </c>
      <c r="F1868" s="34">
        <v>1482.83</v>
      </c>
      <c r="G1868" s="34">
        <v>1470.1</v>
      </c>
      <c r="I1868" s="35">
        <v>-2.5999999999999999E-3</v>
      </c>
      <c r="J1868" s="35"/>
    </row>
    <row r="1869" spans="1:10">
      <c r="A1869" s="33">
        <v>25</v>
      </c>
      <c r="B1869" s="33">
        <v>8</v>
      </c>
      <c r="C1869" s="33">
        <v>2017</v>
      </c>
      <c r="D1869" s="34">
        <v>1475.17</v>
      </c>
      <c r="E1869" s="34">
        <v>1477.41</v>
      </c>
      <c r="F1869" s="34">
        <v>1479.62</v>
      </c>
      <c r="G1869" s="34">
        <v>1471.6</v>
      </c>
      <c r="I1869" s="35">
        <v>-1.5E-3</v>
      </c>
      <c r="J1869" s="35"/>
    </row>
    <row r="1870" spans="1:10">
      <c r="A1870" s="33">
        <v>28</v>
      </c>
      <c r="B1870" s="33">
        <v>8</v>
      </c>
      <c r="C1870" s="33">
        <v>2017</v>
      </c>
      <c r="D1870" s="34">
        <v>1475.67</v>
      </c>
      <c r="E1870" s="34">
        <v>1475.17</v>
      </c>
      <c r="F1870" s="34">
        <v>1475.79</v>
      </c>
      <c r="G1870" s="34">
        <v>1465.24</v>
      </c>
      <c r="I1870" s="35">
        <v>2.9999999999999997E-4</v>
      </c>
      <c r="J1870" s="35"/>
    </row>
    <row r="1871" spans="1:10">
      <c r="A1871" s="33">
        <v>29</v>
      </c>
      <c r="B1871" s="33">
        <v>8</v>
      </c>
      <c r="C1871" s="33">
        <v>2017</v>
      </c>
      <c r="D1871" s="34">
        <v>1477.89</v>
      </c>
      <c r="E1871" s="34">
        <v>1475.67</v>
      </c>
      <c r="F1871" s="34">
        <v>1477.89</v>
      </c>
      <c r="G1871" s="34">
        <v>1471.46</v>
      </c>
      <c r="I1871" s="35">
        <v>1.5E-3</v>
      </c>
      <c r="J1871" s="35"/>
    </row>
    <row r="1872" spans="1:10">
      <c r="A1872" s="33">
        <v>30</v>
      </c>
      <c r="B1872" s="33">
        <v>8</v>
      </c>
      <c r="C1872" s="33">
        <v>2017</v>
      </c>
      <c r="D1872" s="34">
        <v>1471.16</v>
      </c>
      <c r="E1872" s="34">
        <v>1477.89</v>
      </c>
      <c r="F1872" s="34">
        <v>1477.89</v>
      </c>
      <c r="G1872" s="34">
        <v>1470.73</v>
      </c>
      <c r="I1872" s="35">
        <v>-4.5999999999999999E-3</v>
      </c>
      <c r="J1872" s="35"/>
    </row>
    <row r="1873" spans="1:10">
      <c r="A1873" s="33">
        <v>31</v>
      </c>
      <c r="B1873" s="33">
        <v>8</v>
      </c>
      <c r="C1873" s="33">
        <v>2017</v>
      </c>
      <c r="D1873" s="34">
        <v>1482.27</v>
      </c>
      <c r="E1873" s="34">
        <v>1471.16</v>
      </c>
      <c r="F1873" s="34">
        <v>1483.86</v>
      </c>
      <c r="G1873" s="34">
        <v>1469.71</v>
      </c>
      <c r="I1873" s="35">
        <v>7.6E-3</v>
      </c>
      <c r="J1873" s="35"/>
    </row>
    <row r="1874" spans="1:10">
      <c r="A1874" s="33">
        <v>1</v>
      </c>
      <c r="B1874" s="33">
        <v>9</v>
      </c>
      <c r="C1874" s="33">
        <v>2017</v>
      </c>
      <c r="D1874" s="34">
        <v>1494.17</v>
      </c>
      <c r="E1874" s="34">
        <v>1482.27</v>
      </c>
      <c r="F1874" s="34">
        <v>1497.65</v>
      </c>
      <c r="G1874" s="34">
        <v>1480.31</v>
      </c>
      <c r="I1874" s="35">
        <v>8.0000000000000002E-3</v>
      </c>
      <c r="J1874" s="35"/>
    </row>
    <row r="1875" spans="1:10">
      <c r="A1875" s="33">
        <v>4</v>
      </c>
      <c r="B1875" s="33">
        <v>9</v>
      </c>
      <c r="C1875" s="33">
        <v>2017</v>
      </c>
      <c r="D1875" s="34">
        <v>1501.38</v>
      </c>
      <c r="E1875" s="34">
        <v>1494.17</v>
      </c>
      <c r="F1875" s="34">
        <v>1503.76</v>
      </c>
      <c r="G1875" s="34">
        <v>1490.86</v>
      </c>
      <c r="I1875" s="35">
        <v>4.7999999999999996E-3</v>
      </c>
      <c r="J1875" s="35"/>
    </row>
    <row r="1876" spans="1:10">
      <c r="A1876" s="33">
        <v>5</v>
      </c>
      <c r="B1876" s="33">
        <v>9</v>
      </c>
      <c r="C1876" s="33">
        <v>2017</v>
      </c>
      <c r="D1876" s="34">
        <v>1505.23</v>
      </c>
      <c r="E1876" s="34">
        <v>1501.38</v>
      </c>
      <c r="F1876" s="34">
        <v>1506.45</v>
      </c>
      <c r="G1876" s="34">
        <v>1495.94</v>
      </c>
      <c r="I1876" s="35">
        <v>2.5999999999999999E-3</v>
      </c>
      <c r="J1876" s="35"/>
    </row>
    <row r="1877" spans="1:10">
      <c r="A1877" s="33">
        <v>6</v>
      </c>
      <c r="B1877" s="33">
        <v>9</v>
      </c>
      <c r="C1877" s="33">
        <v>2017</v>
      </c>
      <c r="D1877" s="34">
        <v>1507.42</v>
      </c>
      <c r="E1877" s="34">
        <v>1505.23</v>
      </c>
      <c r="F1877" s="34">
        <v>1508.94</v>
      </c>
      <c r="G1877" s="34">
        <v>1500.78</v>
      </c>
      <c r="I1877" s="35">
        <v>1.5E-3</v>
      </c>
      <c r="J1877" s="35"/>
    </row>
    <row r="1878" spans="1:10">
      <c r="A1878" s="33">
        <v>7</v>
      </c>
      <c r="B1878" s="33">
        <v>9</v>
      </c>
      <c r="C1878" s="33">
        <v>2017</v>
      </c>
      <c r="D1878" s="34">
        <v>1503.45</v>
      </c>
      <c r="E1878" s="34">
        <v>1507.42</v>
      </c>
      <c r="F1878" s="34">
        <v>1507.46</v>
      </c>
      <c r="G1878" s="34">
        <v>1501.25</v>
      </c>
      <c r="I1878" s="35">
        <v>-2.5999999999999999E-3</v>
      </c>
      <c r="J1878" s="35"/>
    </row>
    <row r="1879" spans="1:10">
      <c r="A1879" s="33">
        <v>8</v>
      </c>
      <c r="B1879" s="33">
        <v>9</v>
      </c>
      <c r="C1879" s="33">
        <v>2017</v>
      </c>
      <c r="D1879" s="34">
        <v>1499.58</v>
      </c>
      <c r="E1879" s="34">
        <v>1503.45</v>
      </c>
      <c r="F1879" s="34">
        <v>1504.77</v>
      </c>
      <c r="G1879" s="34">
        <v>1495.53</v>
      </c>
      <c r="I1879" s="35">
        <v>-2.5999999999999999E-3</v>
      </c>
      <c r="J1879" s="35"/>
    </row>
    <row r="1880" spans="1:10">
      <c r="A1880" s="33">
        <v>11</v>
      </c>
      <c r="B1880" s="33">
        <v>9</v>
      </c>
      <c r="C1880" s="33">
        <v>2017</v>
      </c>
      <c r="D1880" s="34">
        <v>1505.09</v>
      </c>
      <c r="E1880" s="34">
        <v>1499.58</v>
      </c>
      <c r="F1880" s="34">
        <v>1505.19</v>
      </c>
      <c r="G1880" s="34">
        <v>1498.87</v>
      </c>
      <c r="I1880" s="35">
        <v>3.7000000000000002E-3</v>
      </c>
      <c r="J1880" s="35"/>
    </row>
    <row r="1881" spans="1:10">
      <c r="A1881" s="33">
        <v>12</v>
      </c>
      <c r="B1881" s="33">
        <v>9</v>
      </c>
      <c r="C1881" s="33">
        <v>2017</v>
      </c>
      <c r="D1881" s="34">
        <v>1493.78</v>
      </c>
      <c r="E1881" s="34">
        <v>1505.09</v>
      </c>
      <c r="F1881" s="34">
        <v>1505.09</v>
      </c>
      <c r="G1881" s="34">
        <v>1486.87</v>
      </c>
      <c r="I1881" s="35">
        <v>-7.4999999999999997E-3</v>
      </c>
      <c r="J1881" s="35"/>
    </row>
    <row r="1882" spans="1:10">
      <c r="A1882" s="33">
        <v>13</v>
      </c>
      <c r="B1882" s="33">
        <v>9</v>
      </c>
      <c r="C1882" s="33">
        <v>2017</v>
      </c>
      <c r="D1882" s="34">
        <v>1491.96</v>
      </c>
      <c r="E1882" s="34">
        <v>1493.78</v>
      </c>
      <c r="F1882" s="34">
        <v>1493.78</v>
      </c>
      <c r="G1882" s="34">
        <v>1488.57</v>
      </c>
      <c r="I1882" s="35">
        <v>-1.1999999999999999E-3</v>
      </c>
      <c r="J1882" s="35"/>
    </row>
    <row r="1883" spans="1:10">
      <c r="A1883" s="33">
        <v>14</v>
      </c>
      <c r="B1883" s="33">
        <v>9</v>
      </c>
      <c r="C1883" s="33">
        <v>2017</v>
      </c>
      <c r="D1883" s="34">
        <v>1491.48</v>
      </c>
      <c r="E1883" s="34">
        <v>1491.96</v>
      </c>
      <c r="F1883" s="34">
        <v>1491.96</v>
      </c>
      <c r="G1883" s="34">
        <v>1486.08</v>
      </c>
      <c r="I1883" s="35">
        <v>-2.9999999999999997E-4</v>
      </c>
      <c r="J1883" s="35"/>
    </row>
    <row r="1884" spans="1:10">
      <c r="A1884" s="33">
        <v>15</v>
      </c>
      <c r="B1884" s="33">
        <v>9</v>
      </c>
      <c r="C1884" s="33">
        <v>2017</v>
      </c>
      <c r="D1884" s="34">
        <v>1492.96</v>
      </c>
      <c r="E1884" s="34">
        <v>1491.48</v>
      </c>
      <c r="F1884" s="34">
        <v>1495.92</v>
      </c>
      <c r="G1884" s="34">
        <v>1489.55</v>
      </c>
      <c r="I1884" s="35">
        <v>1E-3</v>
      </c>
      <c r="J1884" s="35"/>
    </row>
    <row r="1885" spans="1:10">
      <c r="A1885" s="33">
        <v>18</v>
      </c>
      <c r="B1885" s="33">
        <v>9</v>
      </c>
      <c r="C1885" s="33">
        <v>2017</v>
      </c>
      <c r="D1885" s="34">
        <v>1496.87</v>
      </c>
      <c r="E1885" s="34">
        <v>1492.96</v>
      </c>
      <c r="F1885" s="34">
        <v>1497.82</v>
      </c>
      <c r="G1885" s="34">
        <v>1489.62</v>
      </c>
      <c r="I1885" s="35">
        <v>2.5999999999999999E-3</v>
      </c>
      <c r="J1885" s="35"/>
    </row>
    <row r="1886" spans="1:10">
      <c r="A1886" s="33">
        <v>19</v>
      </c>
      <c r="B1886" s="33">
        <v>9</v>
      </c>
      <c r="C1886" s="33">
        <v>2017</v>
      </c>
      <c r="D1886" s="34">
        <v>1495.48</v>
      </c>
      <c r="E1886" s="34">
        <v>1496.87</v>
      </c>
      <c r="F1886" s="34">
        <v>1497.71</v>
      </c>
      <c r="G1886" s="34">
        <v>1490.96</v>
      </c>
      <c r="I1886" s="35">
        <v>-8.9999999999999998E-4</v>
      </c>
      <c r="J1886" s="35"/>
    </row>
    <row r="1887" spans="1:10">
      <c r="A1887" s="33">
        <v>20</v>
      </c>
      <c r="B1887" s="33">
        <v>9</v>
      </c>
      <c r="C1887" s="33">
        <v>2017</v>
      </c>
      <c r="D1887" s="34">
        <v>1486.49</v>
      </c>
      <c r="E1887" s="34">
        <v>1495.48</v>
      </c>
      <c r="F1887" s="34">
        <v>1495.88</v>
      </c>
      <c r="G1887" s="34">
        <v>1483.05</v>
      </c>
      <c r="I1887" s="35">
        <v>-6.0000000000000001E-3</v>
      </c>
      <c r="J1887" s="35"/>
    </row>
    <row r="1888" spans="1:10">
      <c r="A1888" s="33">
        <v>21</v>
      </c>
      <c r="B1888" s="33">
        <v>9</v>
      </c>
      <c r="C1888" s="33">
        <v>2017</v>
      </c>
      <c r="D1888" s="34">
        <v>1483.9</v>
      </c>
      <c r="E1888" s="34">
        <v>1486.49</v>
      </c>
      <c r="F1888" s="34">
        <v>1487.58</v>
      </c>
      <c r="G1888" s="34">
        <v>1482.95</v>
      </c>
      <c r="I1888" s="35">
        <v>-1.6999999999999999E-3</v>
      </c>
      <c r="J1888" s="35"/>
    </row>
    <row r="1889" spans="1:10">
      <c r="A1889" s="33">
        <v>22</v>
      </c>
      <c r="B1889" s="33">
        <v>9</v>
      </c>
      <c r="C1889" s="33">
        <v>2017</v>
      </c>
      <c r="D1889" s="34">
        <v>1486.15</v>
      </c>
      <c r="E1889" s="34">
        <v>1483.9</v>
      </c>
      <c r="F1889" s="34">
        <v>1489.63</v>
      </c>
      <c r="G1889" s="34">
        <v>1481.05</v>
      </c>
      <c r="I1889" s="35">
        <v>1.5E-3</v>
      </c>
      <c r="J1889" s="35"/>
    </row>
    <row r="1890" spans="1:10">
      <c r="A1890" s="33">
        <v>25</v>
      </c>
      <c r="B1890" s="33">
        <v>9</v>
      </c>
      <c r="C1890" s="33">
        <v>2017</v>
      </c>
      <c r="D1890" s="34">
        <v>1482.8</v>
      </c>
      <c r="E1890" s="34">
        <v>1486.15</v>
      </c>
      <c r="F1890" s="34">
        <v>1488.91</v>
      </c>
      <c r="G1890" s="34">
        <v>1481.63</v>
      </c>
      <c r="I1890" s="35">
        <v>-2.3E-3</v>
      </c>
      <c r="J1890" s="35"/>
    </row>
    <row r="1891" spans="1:10">
      <c r="A1891" s="33">
        <v>26</v>
      </c>
      <c r="B1891" s="33">
        <v>9</v>
      </c>
      <c r="C1891" s="33">
        <v>2017</v>
      </c>
      <c r="D1891" s="34">
        <v>1481.21</v>
      </c>
      <c r="E1891" s="34">
        <v>1482.8</v>
      </c>
      <c r="F1891" s="34">
        <v>1483.2</v>
      </c>
      <c r="G1891" s="34">
        <v>1477.03</v>
      </c>
      <c r="I1891" s="35">
        <v>-1.1000000000000001E-3</v>
      </c>
      <c r="J1891" s="35"/>
    </row>
    <row r="1892" spans="1:10">
      <c r="A1892" s="33">
        <v>27</v>
      </c>
      <c r="B1892" s="33">
        <v>9</v>
      </c>
      <c r="C1892" s="33">
        <v>2017</v>
      </c>
      <c r="D1892" s="34">
        <v>1487.26</v>
      </c>
      <c r="E1892" s="34">
        <v>1481.21</v>
      </c>
      <c r="F1892" s="34">
        <v>1487.71</v>
      </c>
      <c r="G1892" s="34">
        <v>1480.96</v>
      </c>
      <c r="I1892" s="35">
        <v>4.1000000000000003E-3</v>
      </c>
      <c r="J1892" s="35"/>
    </row>
    <row r="1893" spans="1:10">
      <c r="A1893" s="33">
        <v>28</v>
      </c>
      <c r="B1893" s="33">
        <v>9</v>
      </c>
      <c r="C1893" s="33">
        <v>2017</v>
      </c>
      <c r="D1893" s="34">
        <v>1486.62</v>
      </c>
      <c r="E1893" s="34">
        <v>1487.26</v>
      </c>
      <c r="F1893" s="34">
        <v>1489.12</v>
      </c>
      <c r="G1893" s="34">
        <v>1486.23</v>
      </c>
      <c r="I1893" s="35">
        <v>-4.0000000000000002E-4</v>
      </c>
      <c r="J1893" s="35"/>
    </row>
    <row r="1894" spans="1:10">
      <c r="A1894" s="33">
        <v>29</v>
      </c>
      <c r="B1894" s="33">
        <v>9</v>
      </c>
      <c r="C1894" s="33">
        <v>2017</v>
      </c>
      <c r="D1894" s="34">
        <v>1487.52</v>
      </c>
      <c r="E1894" s="34">
        <v>1486.62</v>
      </c>
      <c r="F1894" s="34">
        <v>1487.52</v>
      </c>
      <c r="G1894" s="34">
        <v>1481.41</v>
      </c>
      <c r="I1894" s="35">
        <v>5.9999999999999995E-4</v>
      </c>
      <c r="J1894" s="35"/>
    </row>
    <row r="1895" spans="1:10">
      <c r="A1895" s="33">
        <v>2</v>
      </c>
      <c r="B1895" s="33">
        <v>10</v>
      </c>
      <c r="C1895" s="33">
        <v>2017</v>
      </c>
      <c r="D1895" s="34">
        <v>1487.54</v>
      </c>
      <c r="E1895" s="34">
        <v>1487.52</v>
      </c>
      <c r="F1895" s="34">
        <v>1487.59</v>
      </c>
      <c r="G1895" s="34">
        <v>1483.01</v>
      </c>
      <c r="I1895" s="35">
        <v>0</v>
      </c>
      <c r="J1895" s="35"/>
    </row>
    <row r="1896" spans="1:10">
      <c r="A1896" s="33">
        <v>3</v>
      </c>
      <c r="B1896" s="33">
        <v>10</v>
      </c>
      <c r="C1896" s="33">
        <v>2017</v>
      </c>
      <c r="D1896" s="34">
        <v>1487.92</v>
      </c>
      <c r="E1896" s="34">
        <v>1487.54</v>
      </c>
      <c r="F1896" s="34">
        <v>1488.95</v>
      </c>
      <c r="G1896" s="34">
        <v>1485.01</v>
      </c>
      <c r="I1896" s="35">
        <v>2.9999999999999997E-4</v>
      </c>
      <c r="J1896" s="35"/>
    </row>
    <row r="1897" spans="1:10">
      <c r="A1897" s="33">
        <v>4</v>
      </c>
      <c r="B1897" s="33">
        <v>10</v>
      </c>
      <c r="C1897" s="33">
        <v>2017</v>
      </c>
      <c r="D1897" s="34">
        <v>1484.12</v>
      </c>
      <c r="E1897" s="34">
        <v>1487.92</v>
      </c>
      <c r="F1897" s="34">
        <v>1488.15</v>
      </c>
      <c r="G1897" s="34">
        <v>1479.32</v>
      </c>
      <c r="I1897" s="35">
        <v>-2.5999999999999999E-3</v>
      </c>
      <c r="J1897" s="35"/>
    </row>
    <row r="1898" spans="1:10">
      <c r="A1898" s="33">
        <v>5</v>
      </c>
      <c r="B1898" s="33">
        <v>10</v>
      </c>
      <c r="C1898" s="33">
        <v>2017</v>
      </c>
      <c r="D1898" s="34">
        <v>1486.71</v>
      </c>
      <c r="E1898" s="34">
        <v>1484.12</v>
      </c>
      <c r="F1898" s="34">
        <v>1490.16</v>
      </c>
      <c r="G1898" s="34">
        <v>1482.88</v>
      </c>
      <c r="I1898" s="35">
        <v>1.6999999999999999E-3</v>
      </c>
      <c r="J1898" s="35"/>
    </row>
    <row r="1899" spans="1:10">
      <c r="A1899" s="33">
        <v>6</v>
      </c>
      <c r="B1899" s="33">
        <v>10</v>
      </c>
      <c r="C1899" s="33">
        <v>2017</v>
      </c>
      <c r="D1899" s="34">
        <v>1491.47</v>
      </c>
      <c r="E1899" s="34">
        <v>1486.71</v>
      </c>
      <c r="F1899" s="34">
        <v>1491.47</v>
      </c>
      <c r="G1899" s="34">
        <v>1481.8</v>
      </c>
      <c r="I1899" s="35">
        <v>3.2000000000000002E-3</v>
      </c>
      <c r="J1899" s="35"/>
    </row>
    <row r="1900" spans="1:10">
      <c r="A1900" s="33">
        <v>9</v>
      </c>
      <c r="B1900" s="33">
        <v>10</v>
      </c>
      <c r="C1900" s="33">
        <v>2017</v>
      </c>
      <c r="D1900" s="34">
        <v>1484.05</v>
      </c>
      <c r="E1900" s="34">
        <v>1491.47</v>
      </c>
      <c r="F1900" s="34">
        <v>1491.47</v>
      </c>
      <c r="G1900" s="34">
        <v>1483.85</v>
      </c>
      <c r="I1900" s="35">
        <v>-5.0000000000000001E-3</v>
      </c>
      <c r="J1900" s="35"/>
    </row>
    <row r="1901" spans="1:10">
      <c r="A1901" s="33">
        <v>10</v>
      </c>
      <c r="B1901" s="33">
        <v>10</v>
      </c>
      <c r="C1901" s="33">
        <v>2017</v>
      </c>
      <c r="D1901" s="34">
        <v>1486.06</v>
      </c>
      <c r="E1901" s="34">
        <v>1484.05</v>
      </c>
      <c r="F1901" s="34">
        <v>1487.03</v>
      </c>
      <c r="G1901" s="34">
        <v>1482.1</v>
      </c>
      <c r="I1901" s="35">
        <v>1.4E-3</v>
      </c>
      <c r="J1901" s="35"/>
    </row>
    <row r="1902" spans="1:10">
      <c r="A1902" s="33">
        <v>11</v>
      </c>
      <c r="B1902" s="33">
        <v>10</v>
      </c>
      <c r="C1902" s="33">
        <v>2017</v>
      </c>
      <c r="D1902" s="34">
        <v>1483.7</v>
      </c>
      <c r="E1902" s="34">
        <v>1486.06</v>
      </c>
      <c r="F1902" s="34">
        <v>1486.06</v>
      </c>
      <c r="G1902" s="34">
        <v>1479.48</v>
      </c>
      <c r="I1902" s="35">
        <v>-1.6000000000000001E-3</v>
      </c>
      <c r="J1902" s="35"/>
    </row>
    <row r="1903" spans="1:10">
      <c r="A1903" s="33">
        <v>12</v>
      </c>
      <c r="B1903" s="33">
        <v>10</v>
      </c>
      <c r="C1903" s="33">
        <v>2017</v>
      </c>
      <c r="D1903" s="34">
        <v>1484.69</v>
      </c>
      <c r="E1903" s="34">
        <v>1483.7</v>
      </c>
      <c r="F1903" s="34">
        <v>1485.03</v>
      </c>
      <c r="G1903" s="34">
        <v>1479.79</v>
      </c>
      <c r="I1903" s="35">
        <v>6.9999999999999999E-4</v>
      </c>
      <c r="J1903" s="35"/>
    </row>
    <row r="1904" spans="1:10">
      <c r="A1904" s="33">
        <v>13</v>
      </c>
      <c r="B1904" s="33">
        <v>10</v>
      </c>
      <c r="C1904" s="33">
        <v>2017</v>
      </c>
      <c r="D1904" s="34">
        <v>1486.35</v>
      </c>
      <c r="E1904" s="34">
        <v>1484.69</v>
      </c>
      <c r="F1904" s="34">
        <v>1486.35</v>
      </c>
      <c r="G1904" s="34">
        <v>1480.82</v>
      </c>
      <c r="I1904" s="35">
        <v>1.1000000000000001E-3</v>
      </c>
      <c r="J1904" s="35"/>
    </row>
    <row r="1905" spans="1:10">
      <c r="A1905" s="33">
        <v>17</v>
      </c>
      <c r="B1905" s="33">
        <v>10</v>
      </c>
      <c r="C1905" s="33">
        <v>2017</v>
      </c>
      <c r="D1905" s="34">
        <v>1480.99</v>
      </c>
      <c r="E1905" s="34">
        <v>1486.35</v>
      </c>
      <c r="F1905" s="34">
        <v>1486.35</v>
      </c>
      <c r="G1905" s="34">
        <v>1477.4</v>
      </c>
      <c r="I1905" s="35">
        <v>-3.5999999999999999E-3</v>
      </c>
      <c r="J1905" s="35"/>
    </row>
    <row r="1906" spans="1:10">
      <c r="A1906" s="33">
        <v>18</v>
      </c>
      <c r="B1906" s="33">
        <v>10</v>
      </c>
      <c r="C1906" s="33">
        <v>2017</v>
      </c>
      <c r="D1906" s="34">
        <v>1478.76</v>
      </c>
      <c r="E1906" s="34">
        <v>1480.99</v>
      </c>
      <c r="F1906" s="34">
        <v>1482.62</v>
      </c>
      <c r="G1906" s="34">
        <v>1477.71</v>
      </c>
      <c r="I1906" s="35">
        <v>-1.5E-3</v>
      </c>
      <c r="J1906" s="35"/>
    </row>
    <row r="1907" spans="1:10">
      <c r="A1907" s="33">
        <v>19</v>
      </c>
      <c r="B1907" s="33">
        <v>10</v>
      </c>
      <c r="C1907" s="33">
        <v>2017</v>
      </c>
      <c r="D1907" s="34">
        <v>1469.15</v>
      </c>
      <c r="E1907" s="34">
        <v>1478.76</v>
      </c>
      <c r="F1907" s="34">
        <v>1478.76</v>
      </c>
      <c r="G1907" s="34">
        <v>1469.15</v>
      </c>
      <c r="I1907" s="35">
        <v>-6.4999999999999997E-3</v>
      </c>
      <c r="J1907" s="35"/>
    </row>
    <row r="1908" spans="1:10">
      <c r="A1908" s="33">
        <v>20</v>
      </c>
      <c r="B1908" s="33">
        <v>10</v>
      </c>
      <c r="C1908" s="33">
        <v>2017</v>
      </c>
      <c r="D1908" s="34">
        <v>1464.99</v>
      </c>
      <c r="E1908" s="34">
        <v>1469.15</v>
      </c>
      <c r="F1908" s="34">
        <v>1473.03</v>
      </c>
      <c r="G1908" s="34">
        <v>1464.92</v>
      </c>
      <c r="I1908" s="35">
        <v>-2.8E-3</v>
      </c>
      <c r="J1908" s="35"/>
    </row>
    <row r="1909" spans="1:10">
      <c r="A1909" s="33">
        <v>23</v>
      </c>
      <c r="B1909" s="33">
        <v>10</v>
      </c>
      <c r="C1909" s="33">
        <v>2017</v>
      </c>
      <c r="D1909" s="34">
        <v>1460.36</v>
      </c>
      <c r="E1909" s="34">
        <v>1464.99</v>
      </c>
      <c r="F1909" s="34">
        <v>1470.53</v>
      </c>
      <c r="G1909" s="34">
        <v>1459.82</v>
      </c>
      <c r="I1909" s="35">
        <v>-3.2000000000000002E-3</v>
      </c>
      <c r="J1909" s="35"/>
    </row>
    <row r="1910" spans="1:10">
      <c r="A1910" s="33">
        <v>24</v>
      </c>
      <c r="B1910" s="33">
        <v>10</v>
      </c>
      <c r="C1910" s="33">
        <v>2017</v>
      </c>
      <c r="D1910" s="34">
        <v>1460.35</v>
      </c>
      <c r="E1910" s="34">
        <v>1460.36</v>
      </c>
      <c r="F1910" s="34">
        <v>1465.85</v>
      </c>
      <c r="G1910" s="34">
        <v>1460.19</v>
      </c>
      <c r="I1910" s="35">
        <v>0</v>
      </c>
      <c r="J1910" s="35"/>
    </row>
    <row r="1911" spans="1:10">
      <c r="A1911" s="33">
        <v>25</v>
      </c>
      <c r="B1911" s="33">
        <v>10</v>
      </c>
      <c r="C1911" s="33">
        <v>2017</v>
      </c>
      <c r="D1911" s="34">
        <v>1469.71</v>
      </c>
      <c r="E1911" s="34">
        <v>1460.35</v>
      </c>
      <c r="F1911" s="34">
        <v>1469.74</v>
      </c>
      <c r="G1911" s="34">
        <v>1457.15</v>
      </c>
      <c r="I1911" s="35">
        <v>6.4000000000000003E-3</v>
      </c>
      <c r="J1911" s="35"/>
    </row>
    <row r="1912" spans="1:10">
      <c r="A1912" s="33">
        <v>26</v>
      </c>
      <c r="B1912" s="33">
        <v>10</v>
      </c>
      <c r="C1912" s="33">
        <v>2017</v>
      </c>
      <c r="D1912" s="34">
        <v>1471.17</v>
      </c>
      <c r="E1912" s="34">
        <v>1469.71</v>
      </c>
      <c r="F1912" s="34">
        <v>1478.83</v>
      </c>
      <c r="G1912" s="34">
        <v>1467.49</v>
      </c>
      <c r="I1912" s="35">
        <v>1E-3</v>
      </c>
      <c r="J1912" s="35"/>
    </row>
    <row r="1913" spans="1:10">
      <c r="A1913" s="33">
        <v>27</v>
      </c>
      <c r="B1913" s="33">
        <v>10</v>
      </c>
      <c r="C1913" s="33">
        <v>2017</v>
      </c>
      <c r="D1913" s="34">
        <v>1445.07</v>
      </c>
      <c r="E1913" s="34">
        <v>1471.17</v>
      </c>
      <c r="F1913" s="34">
        <v>1471.17</v>
      </c>
      <c r="G1913" s="34">
        <v>1444.61</v>
      </c>
      <c r="I1913" s="35">
        <v>-1.77E-2</v>
      </c>
      <c r="J1913" s="35"/>
    </row>
    <row r="1914" spans="1:10">
      <c r="A1914" s="33">
        <v>30</v>
      </c>
      <c r="B1914" s="33">
        <v>10</v>
      </c>
      <c r="C1914" s="33">
        <v>2017</v>
      </c>
      <c r="D1914" s="34">
        <v>1437.16</v>
      </c>
      <c r="E1914" s="34">
        <v>1445.07</v>
      </c>
      <c r="F1914" s="34">
        <v>1450</v>
      </c>
      <c r="G1914" s="34">
        <v>1431.57</v>
      </c>
      <c r="I1914" s="35">
        <v>-5.4999999999999997E-3</v>
      </c>
      <c r="J1914" s="35"/>
    </row>
    <row r="1915" spans="1:10">
      <c r="A1915" s="33">
        <v>31</v>
      </c>
      <c r="B1915" s="33">
        <v>10</v>
      </c>
      <c r="C1915" s="33">
        <v>2017</v>
      </c>
      <c r="D1915" s="34">
        <v>1424.58</v>
      </c>
      <c r="E1915" s="34">
        <v>1437.16</v>
      </c>
      <c r="F1915" s="34">
        <v>1437.68</v>
      </c>
      <c r="G1915" s="34">
        <v>1423.36</v>
      </c>
      <c r="I1915" s="35">
        <v>-8.8000000000000005E-3</v>
      </c>
      <c r="J1915" s="35"/>
    </row>
    <row r="1916" spans="1:10">
      <c r="A1916" s="33">
        <v>1</v>
      </c>
      <c r="B1916" s="33">
        <v>11</v>
      </c>
      <c r="C1916" s="33">
        <v>2017</v>
      </c>
      <c r="D1916" s="34">
        <v>1439.81</v>
      </c>
      <c r="E1916" s="34">
        <v>1424.58</v>
      </c>
      <c r="F1916" s="34">
        <v>1442.52</v>
      </c>
      <c r="G1916" s="34">
        <v>1424.58</v>
      </c>
      <c r="I1916" s="35">
        <v>1.0699999999999999E-2</v>
      </c>
      <c r="J1916" s="35"/>
    </row>
    <row r="1917" spans="1:10">
      <c r="A1917" s="33">
        <v>2</v>
      </c>
      <c r="B1917" s="33">
        <v>11</v>
      </c>
      <c r="C1917" s="33">
        <v>2017</v>
      </c>
      <c r="D1917" s="34">
        <v>1425.88</v>
      </c>
      <c r="E1917" s="34">
        <v>1439.81</v>
      </c>
      <c r="F1917" s="34">
        <v>1442.27</v>
      </c>
      <c r="G1917" s="34">
        <v>1422.46</v>
      </c>
      <c r="I1917" s="35">
        <v>-9.7000000000000003E-3</v>
      </c>
      <c r="J1917" s="35"/>
    </row>
    <row r="1918" spans="1:10">
      <c r="A1918" s="33">
        <v>3</v>
      </c>
      <c r="B1918" s="33">
        <v>11</v>
      </c>
      <c r="C1918" s="33">
        <v>2017</v>
      </c>
      <c r="D1918" s="34">
        <v>1418.58</v>
      </c>
      <c r="E1918" s="34">
        <v>1425.88</v>
      </c>
      <c r="F1918" s="34">
        <v>1425.88</v>
      </c>
      <c r="G1918" s="34">
        <v>1414.59</v>
      </c>
      <c r="I1918" s="35">
        <v>-5.1000000000000004E-3</v>
      </c>
      <c r="J1918" s="35"/>
    </row>
    <row r="1919" spans="1:10">
      <c r="A1919" s="33">
        <v>7</v>
      </c>
      <c r="B1919" s="33">
        <v>11</v>
      </c>
      <c r="C1919" s="33">
        <v>2017</v>
      </c>
      <c r="D1919" s="34">
        <v>1435.12</v>
      </c>
      <c r="E1919" s="34">
        <v>1418.58</v>
      </c>
      <c r="F1919" s="34">
        <v>1435.12</v>
      </c>
      <c r="G1919" s="34">
        <v>1418.45</v>
      </c>
      <c r="I1919" s="35">
        <v>1.17E-2</v>
      </c>
      <c r="J1919" s="35"/>
    </row>
    <row r="1920" spans="1:10">
      <c r="A1920" s="33">
        <v>8</v>
      </c>
      <c r="B1920" s="33">
        <v>11</v>
      </c>
      <c r="C1920" s="33">
        <v>2017</v>
      </c>
      <c r="D1920" s="34">
        <v>1434.78</v>
      </c>
      <c r="E1920" s="34">
        <v>1435.12</v>
      </c>
      <c r="F1920" s="34">
        <v>1438.28</v>
      </c>
      <c r="G1920" s="34">
        <v>1427.46</v>
      </c>
      <c r="I1920" s="35">
        <v>-2.0000000000000001E-4</v>
      </c>
      <c r="J1920" s="35"/>
    </row>
    <row r="1921" spans="1:10">
      <c r="A1921" s="33">
        <v>9</v>
      </c>
      <c r="B1921" s="33">
        <v>11</v>
      </c>
      <c r="C1921" s="33">
        <v>2017</v>
      </c>
      <c r="D1921" s="34">
        <v>1440.38</v>
      </c>
      <c r="E1921" s="34">
        <v>1434.78</v>
      </c>
      <c r="F1921" s="34">
        <v>1446.45</v>
      </c>
      <c r="G1921" s="34">
        <v>1434.47</v>
      </c>
      <c r="I1921" s="35">
        <v>3.8999999999999998E-3</v>
      </c>
      <c r="J1921" s="35"/>
    </row>
    <row r="1922" spans="1:10">
      <c r="A1922" s="33">
        <v>10</v>
      </c>
      <c r="B1922" s="33">
        <v>11</v>
      </c>
      <c r="C1922" s="33">
        <v>2017</v>
      </c>
      <c r="D1922" s="34">
        <v>1434.36</v>
      </c>
      <c r="E1922" s="34">
        <v>1440.38</v>
      </c>
      <c r="F1922" s="34">
        <v>1441.34</v>
      </c>
      <c r="G1922" s="34">
        <v>1433.31</v>
      </c>
      <c r="I1922" s="35">
        <v>-4.1999999999999997E-3</v>
      </c>
      <c r="J1922" s="35"/>
    </row>
    <row r="1923" spans="1:10">
      <c r="A1923" s="33">
        <v>14</v>
      </c>
      <c r="B1923" s="33">
        <v>11</v>
      </c>
      <c r="C1923" s="33">
        <v>2017</v>
      </c>
      <c r="D1923" s="34">
        <v>1425.18</v>
      </c>
      <c r="E1923" s="34">
        <v>1434.36</v>
      </c>
      <c r="F1923" s="34">
        <v>1434.36</v>
      </c>
      <c r="G1923" s="34">
        <v>1423.16</v>
      </c>
      <c r="I1923" s="35">
        <v>-6.4000000000000003E-3</v>
      </c>
      <c r="J1923" s="35"/>
    </row>
    <row r="1924" spans="1:10">
      <c r="A1924" s="33">
        <v>15</v>
      </c>
      <c r="B1924" s="33">
        <v>11</v>
      </c>
      <c r="C1924" s="33">
        <v>2017</v>
      </c>
      <c r="D1924" s="34">
        <v>1430.64</v>
      </c>
      <c r="E1924" s="34">
        <v>1425.18</v>
      </c>
      <c r="F1924" s="34">
        <v>1436.41</v>
      </c>
      <c r="G1924" s="34">
        <v>1418.47</v>
      </c>
      <c r="I1924" s="35">
        <v>3.8E-3</v>
      </c>
      <c r="J1924" s="35"/>
    </row>
    <row r="1925" spans="1:10">
      <c r="A1925" s="33">
        <v>16</v>
      </c>
      <c r="B1925" s="33">
        <v>11</v>
      </c>
      <c r="C1925" s="33">
        <v>2017</v>
      </c>
      <c r="D1925" s="34">
        <v>1436.59</v>
      </c>
      <c r="E1925" s="34">
        <v>1430.64</v>
      </c>
      <c r="F1925" s="34">
        <v>1439.33</v>
      </c>
      <c r="G1925" s="34">
        <v>1429.74</v>
      </c>
      <c r="I1925" s="35">
        <v>4.1999999999999997E-3</v>
      </c>
      <c r="J1925" s="35"/>
    </row>
    <row r="1926" spans="1:10">
      <c r="A1926" s="33">
        <v>17</v>
      </c>
      <c r="B1926" s="33">
        <v>11</v>
      </c>
      <c r="C1926" s="33">
        <v>2017</v>
      </c>
      <c r="D1926" s="34">
        <v>1443.55</v>
      </c>
      <c r="E1926" s="34">
        <v>1436.59</v>
      </c>
      <c r="F1926" s="34">
        <v>1444.08</v>
      </c>
      <c r="G1926" s="34">
        <v>1436.47</v>
      </c>
      <c r="I1926" s="35">
        <v>4.7999999999999996E-3</v>
      </c>
      <c r="J1926" s="35"/>
    </row>
    <row r="1927" spans="1:10">
      <c r="A1927" s="33">
        <v>20</v>
      </c>
      <c r="B1927" s="33">
        <v>11</v>
      </c>
      <c r="C1927" s="33">
        <v>2017</v>
      </c>
      <c r="D1927" s="34">
        <v>1446.28</v>
      </c>
      <c r="E1927" s="34">
        <v>1443.55</v>
      </c>
      <c r="F1927" s="34">
        <v>1446.34</v>
      </c>
      <c r="G1927" s="34">
        <v>1434.01</v>
      </c>
      <c r="I1927" s="35">
        <v>1.9E-3</v>
      </c>
      <c r="J1927" s="35"/>
    </row>
    <row r="1928" spans="1:10">
      <c r="A1928" s="33">
        <v>21</v>
      </c>
      <c r="B1928" s="33">
        <v>11</v>
      </c>
      <c r="C1928" s="33">
        <v>2017</v>
      </c>
      <c r="D1928" s="34">
        <v>1448.48</v>
      </c>
      <c r="E1928" s="34">
        <v>1446.28</v>
      </c>
      <c r="F1928" s="34">
        <v>1454.04</v>
      </c>
      <c r="G1928" s="34">
        <v>1444.45</v>
      </c>
      <c r="I1928" s="35">
        <v>1.5E-3</v>
      </c>
      <c r="J1928" s="35"/>
    </row>
    <row r="1929" spans="1:10">
      <c r="A1929" s="33">
        <v>22</v>
      </c>
      <c r="B1929" s="33">
        <v>11</v>
      </c>
      <c r="C1929" s="33">
        <v>2017</v>
      </c>
      <c r="D1929" s="34">
        <v>1451.49</v>
      </c>
      <c r="E1929" s="34">
        <v>1448.48</v>
      </c>
      <c r="F1929" s="34">
        <v>1452.85</v>
      </c>
      <c r="G1929" s="34">
        <v>1448.05</v>
      </c>
      <c r="I1929" s="35">
        <v>2.0999999999999999E-3</v>
      </c>
      <c r="J1929" s="35"/>
    </row>
    <row r="1930" spans="1:10">
      <c r="A1930" s="33">
        <v>23</v>
      </c>
      <c r="B1930" s="33">
        <v>11</v>
      </c>
      <c r="C1930" s="33">
        <v>2017</v>
      </c>
      <c r="D1930" s="34">
        <v>1450.92</v>
      </c>
      <c r="E1930" s="34">
        <v>1451.49</v>
      </c>
      <c r="F1930" s="34">
        <v>1452.36</v>
      </c>
      <c r="G1930" s="34">
        <v>1446.58</v>
      </c>
      <c r="I1930" s="35">
        <v>-4.0000000000000002E-4</v>
      </c>
      <c r="J1930" s="35"/>
    </row>
    <row r="1931" spans="1:10">
      <c r="A1931" s="33">
        <v>24</v>
      </c>
      <c r="B1931" s="33">
        <v>11</v>
      </c>
      <c r="C1931" s="33">
        <v>2017</v>
      </c>
      <c r="D1931" s="34">
        <v>1449.66</v>
      </c>
      <c r="E1931" s="34">
        <v>1450.92</v>
      </c>
      <c r="F1931" s="34">
        <v>1453.03</v>
      </c>
      <c r="G1931" s="34">
        <v>1446.77</v>
      </c>
      <c r="I1931" s="35">
        <v>-8.9999999999999998E-4</v>
      </c>
      <c r="J1931" s="35"/>
    </row>
    <row r="1932" spans="1:10">
      <c r="A1932" s="33">
        <v>27</v>
      </c>
      <c r="B1932" s="33">
        <v>11</v>
      </c>
      <c r="C1932" s="33">
        <v>2017</v>
      </c>
      <c r="D1932" s="34">
        <v>1446.35</v>
      </c>
      <c r="E1932" s="34">
        <v>1449.66</v>
      </c>
      <c r="F1932" s="34">
        <v>1449.97</v>
      </c>
      <c r="G1932" s="34">
        <v>1441.96</v>
      </c>
      <c r="I1932" s="35">
        <v>-2.3E-3</v>
      </c>
      <c r="J1932" s="35"/>
    </row>
    <row r="1933" spans="1:10">
      <c r="A1933" s="33">
        <v>28</v>
      </c>
      <c r="B1933" s="33">
        <v>11</v>
      </c>
      <c r="C1933" s="33">
        <v>2017</v>
      </c>
      <c r="D1933" s="34">
        <v>1446.91</v>
      </c>
      <c r="E1933" s="34">
        <v>1446.35</v>
      </c>
      <c r="F1933" s="34">
        <v>1447.39</v>
      </c>
      <c r="G1933" s="34">
        <v>1439.09</v>
      </c>
      <c r="I1933" s="35">
        <v>4.0000000000000002E-4</v>
      </c>
      <c r="J1933" s="35"/>
    </row>
    <row r="1934" spans="1:10">
      <c r="A1934" s="33">
        <v>29</v>
      </c>
      <c r="B1934" s="33">
        <v>11</v>
      </c>
      <c r="C1934" s="33">
        <v>2017</v>
      </c>
      <c r="D1934" s="34">
        <v>1449.52</v>
      </c>
      <c r="E1934" s="34">
        <v>1446.91</v>
      </c>
      <c r="F1934" s="34">
        <v>1451.11</v>
      </c>
      <c r="G1934" s="34">
        <v>1445.25</v>
      </c>
      <c r="I1934" s="35">
        <v>1.8E-3</v>
      </c>
      <c r="J1934" s="35"/>
    </row>
    <row r="1935" spans="1:10">
      <c r="A1935" s="33">
        <v>30</v>
      </c>
      <c r="B1935" s="33">
        <v>11</v>
      </c>
      <c r="C1935" s="33">
        <v>2017</v>
      </c>
      <c r="D1935" s="34">
        <v>1445.23</v>
      </c>
      <c r="E1935" s="34">
        <v>1449.52</v>
      </c>
      <c r="F1935" s="34">
        <v>1450.68</v>
      </c>
      <c r="G1935" s="34">
        <v>1442.74</v>
      </c>
      <c r="I1935" s="35">
        <v>-3.0000000000000001E-3</v>
      </c>
      <c r="J1935" s="35"/>
    </row>
    <row r="1936" spans="1:10">
      <c r="A1936" s="33">
        <v>1</v>
      </c>
      <c r="B1936" s="33">
        <v>12</v>
      </c>
      <c r="C1936" s="33">
        <v>2017</v>
      </c>
      <c r="D1936" s="34">
        <v>1449.85</v>
      </c>
      <c r="E1936" s="34">
        <v>1445.23</v>
      </c>
      <c r="F1936" s="34">
        <v>1450.78</v>
      </c>
      <c r="G1936" s="34">
        <v>1442.78</v>
      </c>
      <c r="I1936" s="35">
        <v>3.2000000000000002E-3</v>
      </c>
      <c r="J1936" s="35"/>
    </row>
    <row r="1937" spans="1:10">
      <c r="A1937" s="33">
        <v>4</v>
      </c>
      <c r="B1937" s="33">
        <v>12</v>
      </c>
      <c r="C1937" s="33">
        <v>2017</v>
      </c>
      <c r="D1937" s="34">
        <v>1446.11</v>
      </c>
      <c r="E1937" s="34">
        <v>1449.85</v>
      </c>
      <c r="F1937" s="34">
        <v>1449.85</v>
      </c>
      <c r="G1937" s="34">
        <v>1441.73</v>
      </c>
      <c r="I1937" s="35">
        <v>-2.5999999999999999E-3</v>
      </c>
      <c r="J1937" s="35"/>
    </row>
    <row r="1938" spans="1:10">
      <c r="A1938" s="33">
        <v>5</v>
      </c>
      <c r="B1938" s="33">
        <v>12</v>
      </c>
      <c r="C1938" s="33">
        <v>2017</v>
      </c>
      <c r="D1938" s="34">
        <v>1447.47</v>
      </c>
      <c r="E1938" s="34">
        <v>1446.11</v>
      </c>
      <c r="F1938" s="34">
        <v>1448.37</v>
      </c>
      <c r="G1938" s="34">
        <v>1439.89</v>
      </c>
      <c r="I1938" s="35">
        <v>8.9999999999999998E-4</v>
      </c>
      <c r="J1938" s="35"/>
    </row>
    <row r="1939" spans="1:10">
      <c r="A1939" s="33">
        <v>6</v>
      </c>
      <c r="B1939" s="33">
        <v>12</v>
      </c>
      <c r="C1939" s="33">
        <v>2017</v>
      </c>
      <c r="D1939" s="34">
        <v>1446.21</v>
      </c>
      <c r="E1939" s="34">
        <v>1447.47</v>
      </c>
      <c r="F1939" s="34">
        <v>1450.03</v>
      </c>
      <c r="G1939" s="34">
        <v>1441.36</v>
      </c>
      <c r="I1939" s="35">
        <v>-8.9999999999999998E-4</v>
      </c>
      <c r="J1939" s="35"/>
    </row>
    <row r="1940" spans="1:10">
      <c r="A1940" s="33">
        <v>7</v>
      </c>
      <c r="B1940" s="33">
        <v>12</v>
      </c>
      <c r="C1940" s="33">
        <v>2017</v>
      </c>
      <c r="D1940" s="34">
        <v>1449.35</v>
      </c>
      <c r="E1940" s="34">
        <v>1446.21</v>
      </c>
      <c r="F1940" s="34">
        <v>1453.73</v>
      </c>
      <c r="G1940" s="34">
        <v>1445.92</v>
      </c>
      <c r="I1940" s="35">
        <v>2.2000000000000001E-3</v>
      </c>
      <c r="J1940" s="35"/>
    </row>
    <row r="1941" spans="1:10">
      <c r="A1941" s="33">
        <v>11</v>
      </c>
      <c r="B1941" s="33">
        <v>12</v>
      </c>
      <c r="C1941" s="33">
        <v>2017</v>
      </c>
      <c r="D1941" s="34">
        <v>1470.12</v>
      </c>
      <c r="E1941" s="34">
        <v>1449.35</v>
      </c>
      <c r="F1941" s="34">
        <v>1470.12</v>
      </c>
      <c r="G1941" s="34">
        <v>1449.35</v>
      </c>
      <c r="I1941" s="35">
        <v>1.43E-2</v>
      </c>
      <c r="J1941" s="35"/>
    </row>
    <row r="1942" spans="1:10">
      <c r="A1942" s="33">
        <v>12</v>
      </c>
      <c r="B1942" s="33">
        <v>12</v>
      </c>
      <c r="C1942" s="33">
        <v>2017</v>
      </c>
      <c r="D1942" s="34">
        <v>1470.1</v>
      </c>
      <c r="E1942" s="34">
        <v>1470.12</v>
      </c>
      <c r="F1942" s="34">
        <v>1470.12</v>
      </c>
      <c r="G1942" s="34">
        <v>1458</v>
      </c>
      <c r="I1942" s="35">
        <v>0</v>
      </c>
      <c r="J1942" s="35"/>
    </row>
    <row r="1943" spans="1:10">
      <c r="A1943" s="33">
        <v>13</v>
      </c>
      <c r="B1943" s="33">
        <v>12</v>
      </c>
      <c r="C1943" s="33">
        <v>2017</v>
      </c>
      <c r="D1943" s="34">
        <v>1472.75</v>
      </c>
      <c r="E1943" s="34">
        <v>1470.1</v>
      </c>
      <c r="F1943" s="34">
        <v>1476.15</v>
      </c>
      <c r="G1943" s="34">
        <v>1468.17</v>
      </c>
      <c r="I1943" s="35">
        <v>1.8E-3</v>
      </c>
      <c r="J1943" s="35"/>
    </row>
    <row r="1944" spans="1:10">
      <c r="A1944" s="33">
        <v>14</v>
      </c>
      <c r="B1944" s="33">
        <v>12</v>
      </c>
      <c r="C1944" s="33">
        <v>2017</v>
      </c>
      <c r="D1944" s="34">
        <v>1475.39</v>
      </c>
      <c r="E1944" s="34">
        <v>1472.75</v>
      </c>
      <c r="F1944" s="34">
        <v>1475.64</v>
      </c>
      <c r="G1944" s="34">
        <v>1465.67</v>
      </c>
      <c r="I1944" s="35">
        <v>1.8E-3</v>
      </c>
      <c r="J1944" s="35"/>
    </row>
    <row r="1945" spans="1:10">
      <c r="A1945" s="33">
        <v>15</v>
      </c>
      <c r="B1945" s="33">
        <v>12</v>
      </c>
      <c r="C1945" s="33">
        <v>2017</v>
      </c>
      <c r="D1945" s="34">
        <v>1465.02</v>
      </c>
      <c r="E1945" s="34">
        <v>1475.39</v>
      </c>
      <c r="F1945" s="34">
        <v>1475.39</v>
      </c>
      <c r="G1945" s="34">
        <v>1455.51</v>
      </c>
      <c r="I1945" s="35">
        <v>-7.0000000000000001E-3</v>
      </c>
      <c r="J1945" s="35"/>
    </row>
    <row r="1946" spans="1:10">
      <c r="A1946" s="33">
        <v>18</v>
      </c>
      <c r="B1946" s="33">
        <v>12</v>
      </c>
      <c r="C1946" s="33">
        <v>2017</v>
      </c>
      <c r="D1946" s="34">
        <v>1474.59</v>
      </c>
      <c r="E1946" s="34">
        <v>1465.02</v>
      </c>
      <c r="F1946" s="34">
        <v>1474.59</v>
      </c>
      <c r="G1946" s="34">
        <v>1462.46</v>
      </c>
      <c r="I1946" s="35">
        <v>6.4999999999999997E-3</v>
      </c>
      <c r="J1946" s="35"/>
    </row>
    <row r="1947" spans="1:10">
      <c r="A1947" s="33">
        <v>19</v>
      </c>
      <c r="B1947" s="33">
        <v>12</v>
      </c>
      <c r="C1947" s="33">
        <v>2017</v>
      </c>
      <c r="D1947" s="34">
        <v>1475.94</v>
      </c>
      <c r="E1947" s="34">
        <v>1474.59</v>
      </c>
      <c r="F1947" s="34">
        <v>1481.32</v>
      </c>
      <c r="G1947" s="34">
        <v>1474.21</v>
      </c>
      <c r="I1947" s="35">
        <v>8.9999999999999998E-4</v>
      </c>
      <c r="J1947" s="35"/>
    </row>
    <row r="1948" spans="1:10">
      <c r="A1948" s="33">
        <v>20</v>
      </c>
      <c r="B1948" s="33">
        <v>12</v>
      </c>
      <c r="C1948" s="33">
        <v>2017</v>
      </c>
      <c r="D1948" s="34">
        <v>1481.49</v>
      </c>
      <c r="E1948" s="34">
        <v>1475.94</v>
      </c>
      <c r="F1948" s="34">
        <v>1481.49</v>
      </c>
      <c r="G1948" s="34">
        <v>1470.61</v>
      </c>
      <c r="I1948" s="35">
        <v>3.8E-3</v>
      </c>
      <c r="J1948" s="35"/>
    </row>
    <row r="1949" spans="1:10">
      <c r="A1949" s="33">
        <v>21</v>
      </c>
      <c r="B1949" s="33">
        <v>12</v>
      </c>
      <c r="C1949" s="33">
        <v>2017</v>
      </c>
      <c r="D1949" s="34">
        <v>1488.32</v>
      </c>
      <c r="E1949" s="34">
        <v>1481.49</v>
      </c>
      <c r="F1949" s="34">
        <v>1488.33</v>
      </c>
      <c r="G1949" s="34">
        <v>1478.87</v>
      </c>
      <c r="I1949" s="35">
        <v>4.5999999999999999E-3</v>
      </c>
      <c r="J1949" s="35"/>
    </row>
    <row r="1950" spans="1:10">
      <c r="A1950" s="33">
        <v>22</v>
      </c>
      <c r="B1950" s="33">
        <v>12</v>
      </c>
      <c r="C1950" s="33">
        <v>2017</v>
      </c>
      <c r="D1950" s="34">
        <v>1493.93</v>
      </c>
      <c r="E1950" s="34">
        <v>1488.32</v>
      </c>
      <c r="F1950" s="34">
        <v>1494.01</v>
      </c>
      <c r="G1950" s="34">
        <v>1486.15</v>
      </c>
      <c r="I1950" s="35">
        <v>3.8E-3</v>
      </c>
      <c r="J1950" s="35"/>
    </row>
    <row r="1951" spans="1:10">
      <c r="A1951" s="33">
        <v>26</v>
      </c>
      <c r="B1951" s="33">
        <v>12</v>
      </c>
      <c r="C1951" s="33">
        <v>2017</v>
      </c>
      <c r="D1951" s="34">
        <v>1493.5</v>
      </c>
      <c r="E1951" s="34">
        <v>1493.93</v>
      </c>
      <c r="F1951" s="34">
        <v>1495.89</v>
      </c>
      <c r="G1951" s="34">
        <v>1487.46</v>
      </c>
      <c r="I1951" s="35">
        <v>-2.9999999999999997E-4</v>
      </c>
      <c r="J1951" s="35"/>
    </row>
    <row r="1952" spans="1:10">
      <c r="A1952" s="33">
        <v>27</v>
      </c>
      <c r="B1952" s="33">
        <v>12</v>
      </c>
      <c r="C1952" s="33">
        <v>2017</v>
      </c>
      <c r="D1952" s="34">
        <v>1505</v>
      </c>
      <c r="E1952" s="34">
        <v>1493.5</v>
      </c>
      <c r="F1952" s="34">
        <v>1505.9</v>
      </c>
      <c r="G1952" s="34">
        <v>1492.37</v>
      </c>
      <c r="I1952" s="35">
        <v>7.7000000000000002E-3</v>
      </c>
      <c r="J1952" s="35"/>
    </row>
    <row r="1953" spans="1:10">
      <c r="A1953" s="33">
        <v>28</v>
      </c>
      <c r="B1953" s="33">
        <v>12</v>
      </c>
      <c r="C1953" s="33">
        <v>2017</v>
      </c>
      <c r="D1953" s="34">
        <v>1513.65</v>
      </c>
      <c r="E1953" s="34">
        <v>1505</v>
      </c>
      <c r="F1953" s="34">
        <v>1514.7</v>
      </c>
      <c r="G1953" s="34">
        <v>1501.43</v>
      </c>
      <c r="I1953" s="35">
        <v>5.7000000000000002E-3</v>
      </c>
      <c r="J1953" s="35"/>
    </row>
    <row r="1954" spans="1:10">
      <c r="A1954" s="33">
        <v>2</v>
      </c>
      <c r="B1954" s="33">
        <v>1</v>
      </c>
      <c r="C1954" s="33">
        <v>2018</v>
      </c>
      <c r="D1954" s="34">
        <v>1516.68</v>
      </c>
      <c r="E1954" s="34">
        <v>1513.65</v>
      </c>
      <c r="F1954" s="34">
        <v>1517.2</v>
      </c>
      <c r="G1954" s="34">
        <v>1504.62</v>
      </c>
      <c r="I1954" s="35">
        <v>2E-3</v>
      </c>
      <c r="J1954" s="35"/>
    </row>
    <row r="1955" spans="1:10">
      <c r="A1955" s="33">
        <v>3</v>
      </c>
      <c r="B1955" s="33">
        <v>1</v>
      </c>
      <c r="C1955" s="33">
        <v>2018</v>
      </c>
      <c r="D1955" s="34">
        <v>1515.84</v>
      </c>
      <c r="E1955" s="34">
        <v>1516.68</v>
      </c>
      <c r="F1955" s="34">
        <v>1518.3</v>
      </c>
      <c r="G1955" s="34">
        <v>1510.78</v>
      </c>
      <c r="I1955" s="35">
        <v>-5.9999999999999995E-4</v>
      </c>
      <c r="J1955" s="35"/>
    </row>
    <row r="1956" spans="1:10">
      <c r="A1956" s="33">
        <v>4</v>
      </c>
      <c r="B1956" s="33">
        <v>1</v>
      </c>
      <c r="C1956" s="33">
        <v>2018</v>
      </c>
      <c r="D1956" s="34">
        <v>1531.68</v>
      </c>
      <c r="E1956" s="34">
        <v>1515.84</v>
      </c>
      <c r="F1956" s="34">
        <v>1531.68</v>
      </c>
      <c r="G1956" s="34">
        <v>1507.65</v>
      </c>
      <c r="I1956" s="35">
        <v>1.04E-2</v>
      </c>
      <c r="J1956" s="35"/>
    </row>
    <row r="1957" spans="1:10">
      <c r="A1957" s="33">
        <v>5</v>
      </c>
      <c r="B1957" s="33">
        <v>1</v>
      </c>
      <c r="C1957" s="33">
        <v>2018</v>
      </c>
      <c r="D1957" s="34">
        <v>1545.57</v>
      </c>
      <c r="E1957" s="34">
        <v>1531.68</v>
      </c>
      <c r="F1957" s="34">
        <v>1545.57</v>
      </c>
      <c r="G1957" s="34">
        <v>1525.5</v>
      </c>
      <c r="I1957" s="35">
        <v>9.1000000000000004E-3</v>
      </c>
      <c r="J1957" s="35"/>
    </row>
    <row r="1958" spans="1:10">
      <c r="A1958" s="33">
        <v>9</v>
      </c>
      <c r="B1958" s="33">
        <v>1</v>
      </c>
      <c r="C1958" s="33">
        <v>2018</v>
      </c>
      <c r="D1958" s="34">
        <v>1547.31</v>
      </c>
      <c r="E1958" s="34">
        <v>1545.57</v>
      </c>
      <c r="F1958" s="34">
        <v>1548.18</v>
      </c>
      <c r="G1958" s="34">
        <v>1535.21</v>
      </c>
      <c r="I1958" s="35">
        <v>1.1000000000000001E-3</v>
      </c>
      <c r="J1958" s="35"/>
    </row>
    <row r="1959" spans="1:10">
      <c r="A1959" s="33">
        <v>10</v>
      </c>
      <c r="B1959" s="33">
        <v>1</v>
      </c>
      <c r="C1959" s="33">
        <v>2018</v>
      </c>
      <c r="D1959" s="34">
        <v>1537.7</v>
      </c>
      <c r="E1959" s="34">
        <v>1547.31</v>
      </c>
      <c r="F1959" s="34">
        <v>1553.11</v>
      </c>
      <c r="G1959" s="34">
        <v>1535.97</v>
      </c>
      <c r="I1959" s="35">
        <v>-6.1999999999999998E-3</v>
      </c>
      <c r="J1959" s="35"/>
    </row>
    <row r="1960" spans="1:10">
      <c r="A1960" s="33">
        <v>11</v>
      </c>
      <c r="B1960" s="33">
        <v>1</v>
      </c>
      <c r="C1960" s="33">
        <v>2018</v>
      </c>
      <c r="D1960" s="34">
        <v>1523.33</v>
      </c>
      <c r="E1960" s="34">
        <v>1537.7</v>
      </c>
      <c r="F1960" s="34">
        <v>1539.22</v>
      </c>
      <c r="G1960" s="34">
        <v>1514.89</v>
      </c>
      <c r="I1960" s="35">
        <v>-9.2999999999999992E-3</v>
      </c>
      <c r="J1960" s="35"/>
    </row>
    <row r="1961" spans="1:10">
      <c r="A1961" s="33">
        <v>12</v>
      </c>
      <c r="B1961" s="33">
        <v>1</v>
      </c>
      <c r="C1961" s="33">
        <v>2018</v>
      </c>
      <c r="D1961" s="34">
        <v>1521.41</v>
      </c>
      <c r="E1961" s="34">
        <v>1523.33</v>
      </c>
      <c r="F1961" s="34">
        <v>1523.33</v>
      </c>
      <c r="G1961" s="34">
        <v>1513.1</v>
      </c>
      <c r="I1961" s="35">
        <v>-1.2999999999999999E-3</v>
      </c>
      <c r="J1961" s="35"/>
    </row>
    <row r="1962" spans="1:10">
      <c r="A1962" s="33">
        <v>15</v>
      </c>
      <c r="B1962" s="33">
        <v>1</v>
      </c>
      <c r="C1962" s="33">
        <v>2018</v>
      </c>
      <c r="D1962" s="34">
        <v>1513.76</v>
      </c>
      <c r="E1962" s="34">
        <v>1521.41</v>
      </c>
      <c r="F1962" s="34">
        <v>1521.61</v>
      </c>
      <c r="G1962" s="34">
        <v>1511.04</v>
      </c>
      <c r="I1962" s="35">
        <v>-5.0000000000000001E-3</v>
      </c>
      <c r="J1962" s="35"/>
    </row>
    <row r="1963" spans="1:10">
      <c r="A1963" s="33">
        <v>16</v>
      </c>
      <c r="B1963" s="33">
        <v>1</v>
      </c>
      <c r="C1963" s="33">
        <v>2018</v>
      </c>
      <c r="D1963" s="34">
        <v>1539.1</v>
      </c>
      <c r="E1963" s="34">
        <v>1513.76</v>
      </c>
      <c r="F1963" s="34">
        <v>1539.1</v>
      </c>
      <c r="G1963" s="34">
        <v>1512.1</v>
      </c>
      <c r="I1963" s="35">
        <v>1.67E-2</v>
      </c>
      <c r="J1963" s="35"/>
    </row>
    <row r="1964" spans="1:10">
      <c r="A1964" s="33">
        <v>17</v>
      </c>
      <c r="B1964" s="33">
        <v>1</v>
      </c>
      <c r="C1964" s="33">
        <v>2018</v>
      </c>
      <c r="D1964" s="34">
        <v>1543.54</v>
      </c>
      <c r="E1964" s="34">
        <v>1539.1</v>
      </c>
      <c r="F1964" s="34">
        <v>1543.84</v>
      </c>
      <c r="G1964" s="34">
        <v>1533.17</v>
      </c>
      <c r="I1964" s="35">
        <v>2.8999999999999998E-3</v>
      </c>
      <c r="J1964" s="35"/>
    </row>
    <row r="1965" spans="1:10">
      <c r="A1965" s="33">
        <v>18</v>
      </c>
      <c r="B1965" s="33">
        <v>1</v>
      </c>
      <c r="C1965" s="33">
        <v>2018</v>
      </c>
      <c r="D1965" s="34">
        <v>1548.07</v>
      </c>
      <c r="E1965" s="34">
        <v>1543.54</v>
      </c>
      <c r="F1965" s="34">
        <v>1548.1</v>
      </c>
      <c r="G1965" s="34">
        <v>1540.49</v>
      </c>
      <c r="I1965" s="35">
        <v>2.8999999999999998E-3</v>
      </c>
      <c r="J1965" s="35"/>
    </row>
    <row r="1966" spans="1:10">
      <c r="A1966" s="33">
        <v>19</v>
      </c>
      <c r="B1966" s="33">
        <v>1</v>
      </c>
      <c r="C1966" s="33">
        <v>2018</v>
      </c>
      <c r="D1966" s="34">
        <v>1551.04</v>
      </c>
      <c r="E1966" s="34">
        <v>1548.07</v>
      </c>
      <c r="F1966" s="34">
        <v>1551.04</v>
      </c>
      <c r="G1966" s="34">
        <v>1542.54</v>
      </c>
      <c r="I1966" s="35">
        <v>1.9E-3</v>
      </c>
      <c r="J1966" s="35"/>
    </row>
    <row r="1967" spans="1:10">
      <c r="A1967" s="33">
        <v>22</v>
      </c>
      <c r="B1967" s="33">
        <v>1</v>
      </c>
      <c r="C1967" s="33">
        <v>2018</v>
      </c>
      <c r="D1967" s="34">
        <v>1557.86</v>
      </c>
      <c r="E1967" s="34">
        <v>1551.04</v>
      </c>
      <c r="F1967" s="34">
        <v>1561.99</v>
      </c>
      <c r="G1967" s="34">
        <v>1543.29</v>
      </c>
      <c r="I1967" s="35">
        <v>4.4000000000000003E-3</v>
      </c>
      <c r="J1967" s="35"/>
    </row>
    <row r="1968" spans="1:10">
      <c r="A1968" s="33">
        <v>23</v>
      </c>
      <c r="B1968" s="33">
        <v>1</v>
      </c>
      <c r="C1968" s="33">
        <v>2018</v>
      </c>
      <c r="D1968" s="34">
        <v>1570.34</v>
      </c>
      <c r="E1968" s="34">
        <v>1557.86</v>
      </c>
      <c r="F1968" s="34">
        <v>1570.34</v>
      </c>
      <c r="G1968" s="34">
        <v>1555.53</v>
      </c>
      <c r="I1968" s="35">
        <v>8.0000000000000002E-3</v>
      </c>
      <c r="J1968" s="35"/>
    </row>
    <row r="1969" spans="1:10">
      <c r="A1969" s="33">
        <v>24</v>
      </c>
      <c r="B1969" s="33">
        <v>1</v>
      </c>
      <c r="C1969" s="33">
        <v>2018</v>
      </c>
      <c r="D1969" s="34">
        <v>1589.6</v>
      </c>
      <c r="E1969" s="34">
        <v>1570.34</v>
      </c>
      <c r="F1969" s="34">
        <v>1589.92</v>
      </c>
      <c r="G1969" s="34">
        <v>1567.09</v>
      </c>
      <c r="I1969" s="35">
        <v>1.23E-2</v>
      </c>
      <c r="J1969" s="35"/>
    </row>
    <row r="1970" spans="1:10">
      <c r="A1970" s="33">
        <v>25</v>
      </c>
      <c r="B1970" s="33">
        <v>1</v>
      </c>
      <c r="C1970" s="33">
        <v>2018</v>
      </c>
      <c r="D1970" s="34">
        <v>1588.97</v>
      </c>
      <c r="E1970" s="34">
        <v>1589.6</v>
      </c>
      <c r="F1970" s="34">
        <v>1595.31</v>
      </c>
      <c r="G1970" s="34">
        <v>1581.45</v>
      </c>
      <c r="I1970" s="35">
        <v>-4.0000000000000002E-4</v>
      </c>
      <c r="J1970" s="35"/>
    </row>
    <row r="1971" spans="1:10">
      <c r="A1971" s="33">
        <v>26</v>
      </c>
      <c r="B1971" s="33">
        <v>1</v>
      </c>
      <c r="C1971" s="33">
        <v>2018</v>
      </c>
      <c r="D1971" s="34">
        <v>1592.82</v>
      </c>
      <c r="E1971" s="34">
        <v>1588.97</v>
      </c>
      <c r="F1971" s="34">
        <v>1593.9</v>
      </c>
      <c r="G1971" s="34">
        <v>1584.98</v>
      </c>
      <c r="I1971" s="35">
        <v>2.3999999999999998E-3</v>
      </c>
      <c r="J1971" s="35"/>
    </row>
    <row r="1972" spans="1:10">
      <c r="A1972" s="33">
        <v>29</v>
      </c>
      <c r="B1972" s="33">
        <v>1</v>
      </c>
      <c r="C1972" s="33">
        <v>2018</v>
      </c>
      <c r="D1972" s="34">
        <v>1598.4</v>
      </c>
      <c r="E1972" s="34">
        <v>1592.82</v>
      </c>
      <c r="F1972" s="34">
        <v>1598.4</v>
      </c>
      <c r="G1972" s="34">
        <v>1583.17</v>
      </c>
      <c r="I1972" s="35">
        <v>3.5000000000000001E-3</v>
      </c>
      <c r="J1972" s="35"/>
    </row>
    <row r="1973" spans="1:10">
      <c r="A1973" s="33">
        <v>30</v>
      </c>
      <c r="B1973" s="33">
        <v>1</v>
      </c>
      <c r="C1973" s="33">
        <v>2018</v>
      </c>
      <c r="D1973" s="34">
        <v>1582.98</v>
      </c>
      <c r="E1973" s="34">
        <v>1598.4</v>
      </c>
      <c r="F1973" s="34">
        <v>1598.4</v>
      </c>
      <c r="G1973" s="34">
        <v>1576.89</v>
      </c>
      <c r="I1973" s="35">
        <v>-9.5999999999999992E-3</v>
      </c>
      <c r="J1973" s="35"/>
    </row>
    <row r="1974" spans="1:10">
      <c r="A1974" s="33">
        <v>31</v>
      </c>
      <c r="B1974" s="33">
        <v>1</v>
      </c>
      <c r="C1974" s="33">
        <v>2018</v>
      </c>
      <c r="D1974" s="34">
        <v>1558.18</v>
      </c>
      <c r="E1974" s="34">
        <v>1582.98</v>
      </c>
      <c r="F1974" s="34">
        <v>1586.44</v>
      </c>
      <c r="G1974" s="34">
        <v>1558.18</v>
      </c>
      <c r="I1974" s="35">
        <v>-1.5699999999999999E-2</v>
      </c>
      <c r="J1974" s="35"/>
    </row>
    <row r="1975" spans="1:10">
      <c r="A1975" s="33">
        <v>1</v>
      </c>
      <c r="B1975" s="33">
        <v>2</v>
      </c>
      <c r="C1975" s="33">
        <v>2018</v>
      </c>
      <c r="D1975" s="34">
        <v>1580.97</v>
      </c>
      <c r="E1975" s="34">
        <v>1558.18</v>
      </c>
      <c r="F1975" s="34">
        <v>1580.97</v>
      </c>
      <c r="G1975" s="34">
        <v>1551.28</v>
      </c>
      <c r="I1975" s="35">
        <v>1.46E-2</v>
      </c>
      <c r="J1975" s="35"/>
    </row>
    <row r="1976" spans="1:10">
      <c r="A1976" s="33">
        <v>2</v>
      </c>
      <c r="B1976" s="33">
        <v>2</v>
      </c>
      <c r="C1976" s="33">
        <v>2018</v>
      </c>
      <c r="D1976" s="34">
        <v>1567.74</v>
      </c>
      <c r="E1976" s="34">
        <v>1580.97</v>
      </c>
      <c r="F1976" s="34">
        <v>1580.97</v>
      </c>
      <c r="G1976" s="34">
        <v>1564.32</v>
      </c>
      <c r="I1976" s="35">
        <v>-8.3999999999999995E-3</v>
      </c>
      <c r="J1976" s="35"/>
    </row>
    <row r="1977" spans="1:10">
      <c r="A1977" s="33">
        <v>5</v>
      </c>
      <c r="B1977" s="33">
        <v>2</v>
      </c>
      <c r="C1977" s="33">
        <v>2018</v>
      </c>
      <c r="D1977" s="34">
        <v>1523.07</v>
      </c>
      <c r="E1977" s="34">
        <v>1567.74</v>
      </c>
      <c r="F1977" s="34">
        <v>1567.74</v>
      </c>
      <c r="G1977" s="34">
        <v>1522.5</v>
      </c>
      <c r="I1977" s="35">
        <v>-2.8500000000000001E-2</v>
      </c>
      <c r="J1977" s="35"/>
    </row>
    <row r="1978" spans="1:10">
      <c r="A1978" s="33">
        <v>6</v>
      </c>
      <c r="B1978" s="33">
        <v>2</v>
      </c>
      <c r="C1978" s="33">
        <v>2018</v>
      </c>
      <c r="D1978" s="34">
        <v>1526.83</v>
      </c>
      <c r="E1978" s="34">
        <v>1523.07</v>
      </c>
      <c r="F1978" s="34">
        <v>1535.58</v>
      </c>
      <c r="G1978" s="34">
        <v>1511.53</v>
      </c>
      <c r="I1978" s="35">
        <v>2.5000000000000001E-3</v>
      </c>
      <c r="J1978" s="35"/>
    </row>
    <row r="1979" spans="1:10">
      <c r="A1979" s="33">
        <v>7</v>
      </c>
      <c r="B1979" s="33">
        <v>2</v>
      </c>
      <c r="C1979" s="33">
        <v>2018</v>
      </c>
      <c r="D1979" s="34">
        <v>1526.87</v>
      </c>
      <c r="E1979" s="34">
        <v>1526.83</v>
      </c>
      <c r="F1979" s="34">
        <v>1539.45</v>
      </c>
      <c r="G1979" s="34">
        <v>1523.12</v>
      </c>
      <c r="I1979" s="35">
        <v>0</v>
      </c>
      <c r="J1979" s="35"/>
    </row>
    <row r="1980" spans="1:10">
      <c r="A1980" s="33">
        <v>8</v>
      </c>
      <c r="B1980" s="33">
        <v>2</v>
      </c>
      <c r="C1980" s="33">
        <v>2018</v>
      </c>
      <c r="D1980" s="34">
        <v>1504.77</v>
      </c>
      <c r="E1980" s="34">
        <v>1526.87</v>
      </c>
      <c r="F1980" s="34">
        <v>1527.03</v>
      </c>
      <c r="G1980" s="34">
        <v>1504.77</v>
      </c>
      <c r="I1980" s="35">
        <v>-1.4500000000000001E-2</v>
      </c>
      <c r="J1980" s="35"/>
    </row>
    <row r="1981" spans="1:10">
      <c r="A1981" s="33">
        <v>9</v>
      </c>
      <c r="B1981" s="33">
        <v>2</v>
      </c>
      <c r="C1981" s="33">
        <v>2018</v>
      </c>
      <c r="D1981" s="34">
        <v>1500.99</v>
      </c>
      <c r="E1981" s="34">
        <v>1504.77</v>
      </c>
      <c r="F1981" s="34">
        <v>1511.51</v>
      </c>
      <c r="G1981" s="34">
        <v>1493.53</v>
      </c>
      <c r="I1981" s="35">
        <v>-2.5000000000000001E-3</v>
      </c>
      <c r="J1981" s="35"/>
    </row>
    <row r="1982" spans="1:10">
      <c r="A1982" s="33">
        <v>12</v>
      </c>
      <c r="B1982" s="33">
        <v>2</v>
      </c>
      <c r="C1982" s="33">
        <v>2018</v>
      </c>
      <c r="D1982" s="34">
        <v>1509.48</v>
      </c>
      <c r="E1982" s="34">
        <v>1500.99</v>
      </c>
      <c r="F1982" s="34">
        <v>1520.61</v>
      </c>
      <c r="G1982" s="34">
        <v>1500.62</v>
      </c>
      <c r="I1982" s="35">
        <v>5.7000000000000002E-3</v>
      </c>
      <c r="J1982" s="35"/>
    </row>
    <row r="1983" spans="1:10">
      <c r="A1983" s="33">
        <v>13</v>
      </c>
      <c r="B1983" s="33">
        <v>2</v>
      </c>
      <c r="C1983" s="33">
        <v>2018</v>
      </c>
      <c r="D1983" s="34">
        <v>1504.98</v>
      </c>
      <c r="E1983" s="34">
        <v>1509.48</v>
      </c>
      <c r="F1983" s="34">
        <v>1510.42</v>
      </c>
      <c r="G1983" s="34">
        <v>1499.3</v>
      </c>
      <c r="I1983" s="35">
        <v>-3.0000000000000001E-3</v>
      </c>
      <c r="J1983" s="35"/>
    </row>
    <row r="1984" spans="1:10">
      <c r="A1984" s="33">
        <v>14</v>
      </c>
      <c r="B1984" s="33">
        <v>2</v>
      </c>
      <c r="C1984" s="33">
        <v>2018</v>
      </c>
      <c r="D1984" s="34">
        <v>1518.78</v>
      </c>
      <c r="E1984" s="34">
        <v>1504.98</v>
      </c>
      <c r="F1984" s="34">
        <v>1518.81</v>
      </c>
      <c r="G1984" s="34">
        <v>1498.65</v>
      </c>
      <c r="I1984" s="35">
        <v>9.1999999999999998E-3</v>
      </c>
      <c r="J1984" s="35"/>
    </row>
    <row r="1985" spans="1:10">
      <c r="A1985" s="33">
        <v>15</v>
      </c>
      <c r="B1985" s="33">
        <v>2</v>
      </c>
      <c r="C1985" s="33">
        <v>2018</v>
      </c>
      <c r="D1985" s="34">
        <v>1514.36</v>
      </c>
      <c r="E1985" s="34">
        <v>1518.78</v>
      </c>
      <c r="F1985" s="34">
        <v>1523.41</v>
      </c>
      <c r="G1985" s="34">
        <v>1512.48</v>
      </c>
      <c r="I1985" s="35">
        <v>-2.8999999999999998E-3</v>
      </c>
      <c r="J1985" s="35"/>
    </row>
    <row r="1986" spans="1:10">
      <c r="A1986" s="33">
        <v>16</v>
      </c>
      <c r="B1986" s="33">
        <v>2</v>
      </c>
      <c r="C1986" s="33">
        <v>2018</v>
      </c>
      <c r="D1986" s="34">
        <v>1520.71</v>
      </c>
      <c r="E1986" s="34">
        <v>1514.36</v>
      </c>
      <c r="F1986" s="34">
        <v>1525.66</v>
      </c>
      <c r="G1986" s="34">
        <v>1511.62</v>
      </c>
      <c r="I1986" s="35">
        <v>4.1999999999999997E-3</v>
      </c>
      <c r="J1986" s="35"/>
    </row>
    <row r="1987" spans="1:10">
      <c r="A1987" s="33">
        <v>19</v>
      </c>
      <c r="B1987" s="33">
        <v>2</v>
      </c>
      <c r="C1987" s="33">
        <v>2018</v>
      </c>
      <c r="D1987" s="34">
        <v>1515.7</v>
      </c>
      <c r="E1987" s="34">
        <v>1520.71</v>
      </c>
      <c r="F1987" s="34">
        <v>1521.98</v>
      </c>
      <c r="G1987" s="34">
        <v>1514.02</v>
      </c>
      <c r="I1987" s="35">
        <v>-3.3E-3</v>
      </c>
      <c r="J1987" s="35"/>
    </row>
    <row r="1988" spans="1:10">
      <c r="A1988" s="33">
        <v>20</v>
      </c>
      <c r="B1988" s="33">
        <v>2</v>
      </c>
      <c r="C1988" s="33">
        <v>2018</v>
      </c>
      <c r="D1988" s="34">
        <v>1517.39</v>
      </c>
      <c r="E1988" s="34">
        <v>1515.7</v>
      </c>
      <c r="F1988" s="34">
        <v>1525.95</v>
      </c>
      <c r="G1988" s="34">
        <v>1513.05</v>
      </c>
      <c r="I1988" s="35">
        <v>1.1000000000000001E-3</v>
      </c>
      <c r="J1988" s="35"/>
    </row>
    <row r="1989" spans="1:10">
      <c r="A1989" s="33">
        <v>21</v>
      </c>
      <c r="B1989" s="33">
        <v>2</v>
      </c>
      <c r="C1989" s="33">
        <v>2018</v>
      </c>
      <c r="D1989" s="34">
        <v>1525.24</v>
      </c>
      <c r="E1989" s="34">
        <v>1517.39</v>
      </c>
      <c r="F1989" s="34">
        <v>1525.24</v>
      </c>
      <c r="G1989" s="34">
        <v>1515.42</v>
      </c>
      <c r="I1989" s="35">
        <v>5.1999999999999998E-3</v>
      </c>
      <c r="J1989" s="35"/>
    </row>
    <row r="1990" spans="1:10">
      <c r="A1990" s="33">
        <v>22</v>
      </c>
      <c r="B1990" s="33">
        <v>2</v>
      </c>
      <c r="C1990" s="33">
        <v>2018</v>
      </c>
      <c r="D1990" s="34">
        <v>1532.2</v>
      </c>
      <c r="E1990" s="34">
        <v>1525.24</v>
      </c>
      <c r="F1990" s="34">
        <v>1542.61</v>
      </c>
      <c r="G1990" s="34">
        <v>1525.24</v>
      </c>
      <c r="I1990" s="35">
        <v>4.5999999999999999E-3</v>
      </c>
      <c r="J1990" s="35"/>
    </row>
    <row r="1991" spans="1:10">
      <c r="A1991" s="33">
        <v>23</v>
      </c>
      <c r="B1991" s="33">
        <v>2</v>
      </c>
      <c r="C1991" s="33">
        <v>2018</v>
      </c>
      <c r="D1991" s="34">
        <v>1532.6</v>
      </c>
      <c r="E1991" s="34">
        <v>1532.2</v>
      </c>
      <c r="F1991" s="34">
        <v>1538.02</v>
      </c>
      <c r="G1991" s="34">
        <v>1528.04</v>
      </c>
      <c r="I1991" s="35">
        <v>2.9999999999999997E-4</v>
      </c>
      <c r="J1991" s="35"/>
    </row>
    <row r="1992" spans="1:10">
      <c r="A1992" s="33">
        <v>26</v>
      </c>
      <c r="B1992" s="33">
        <v>2</v>
      </c>
      <c r="C1992" s="33">
        <v>2018</v>
      </c>
      <c r="D1992" s="34">
        <v>1524.9</v>
      </c>
      <c r="E1992" s="34">
        <v>1532.6</v>
      </c>
      <c r="F1992" s="34">
        <v>1536.4</v>
      </c>
      <c r="G1992" s="34">
        <v>1524.9</v>
      </c>
      <c r="I1992" s="35">
        <v>-5.0000000000000001E-3</v>
      </c>
      <c r="J1992" s="35"/>
    </row>
    <row r="1993" spans="1:10">
      <c r="A1993" s="33">
        <v>27</v>
      </c>
      <c r="B1993" s="33">
        <v>2</v>
      </c>
      <c r="C1993" s="33">
        <v>2018</v>
      </c>
      <c r="D1993" s="34">
        <v>1516.53</v>
      </c>
      <c r="E1993" s="34">
        <v>1524.9</v>
      </c>
      <c r="F1993" s="34">
        <v>1526.53</v>
      </c>
      <c r="G1993" s="34">
        <v>1510.96</v>
      </c>
      <c r="I1993" s="35">
        <v>-5.4999999999999997E-3</v>
      </c>
      <c r="J1993" s="35"/>
    </row>
    <row r="1994" spans="1:10">
      <c r="A1994" s="33">
        <v>28</v>
      </c>
      <c r="B1994" s="33">
        <v>2</v>
      </c>
      <c r="C1994" s="33">
        <v>2018</v>
      </c>
      <c r="D1994" s="34">
        <v>1478.33</v>
      </c>
      <c r="E1994" s="34">
        <v>1516.53</v>
      </c>
      <c r="F1994" s="34">
        <v>1521.46</v>
      </c>
      <c r="G1994" s="34">
        <v>1478.33</v>
      </c>
      <c r="I1994" s="35">
        <v>-2.52E-2</v>
      </c>
      <c r="J1994" s="35"/>
    </row>
    <row r="1995" spans="1:10">
      <c r="A1995" s="33">
        <v>1</v>
      </c>
      <c r="B1995" s="33">
        <v>3</v>
      </c>
      <c r="C1995" s="33">
        <v>2018</v>
      </c>
      <c r="D1995" s="34">
        <v>1466.28</v>
      </c>
      <c r="E1995" s="34">
        <v>1478.33</v>
      </c>
      <c r="F1995" s="34">
        <v>1479.64</v>
      </c>
      <c r="G1995" s="34">
        <v>1461.52</v>
      </c>
      <c r="I1995" s="35">
        <v>-8.2000000000000007E-3</v>
      </c>
      <c r="J1995" s="35"/>
    </row>
    <row r="1996" spans="1:10">
      <c r="A1996" s="33">
        <v>2</v>
      </c>
      <c r="B1996" s="33">
        <v>3</v>
      </c>
      <c r="C1996" s="33">
        <v>2018</v>
      </c>
      <c r="D1996" s="34">
        <v>1456.38</v>
      </c>
      <c r="E1996" s="34">
        <v>1466.28</v>
      </c>
      <c r="F1996" s="34">
        <v>1467.86</v>
      </c>
      <c r="G1996" s="34">
        <v>1455.95</v>
      </c>
      <c r="I1996" s="35">
        <v>-6.7999999999999996E-3</v>
      </c>
      <c r="J1996" s="35"/>
    </row>
    <row r="1997" spans="1:10">
      <c r="A1997" s="33">
        <v>5</v>
      </c>
      <c r="B1997" s="33">
        <v>3</v>
      </c>
      <c r="C1997" s="33">
        <v>2018</v>
      </c>
      <c r="D1997" s="34">
        <v>1469.83</v>
      </c>
      <c r="E1997" s="34">
        <v>1456.38</v>
      </c>
      <c r="F1997" s="34">
        <v>1469.83</v>
      </c>
      <c r="G1997" s="34">
        <v>1455.06</v>
      </c>
      <c r="I1997" s="35">
        <v>9.1999999999999998E-3</v>
      </c>
      <c r="J1997" s="35"/>
    </row>
    <row r="1998" spans="1:10">
      <c r="A1998" s="33">
        <v>6</v>
      </c>
      <c r="B1998" s="33">
        <v>3</v>
      </c>
      <c r="C1998" s="33">
        <v>2018</v>
      </c>
      <c r="D1998" s="34">
        <v>1475.53</v>
      </c>
      <c r="E1998" s="34">
        <v>1469.83</v>
      </c>
      <c r="F1998" s="34">
        <v>1483.27</v>
      </c>
      <c r="G1998" s="34">
        <v>1465.89</v>
      </c>
      <c r="I1998" s="35">
        <v>3.8999999999999998E-3</v>
      </c>
      <c r="J1998" s="35"/>
    </row>
    <row r="1999" spans="1:10">
      <c r="A1999" s="33">
        <v>7</v>
      </c>
      <c r="B1999" s="33">
        <v>3</v>
      </c>
      <c r="C1999" s="33">
        <v>2018</v>
      </c>
      <c r="D1999" s="34">
        <v>1473.76</v>
      </c>
      <c r="E1999" s="34">
        <v>1475.53</v>
      </c>
      <c r="F1999" s="34">
        <v>1477.94</v>
      </c>
      <c r="G1999" s="34">
        <v>1471.4</v>
      </c>
      <c r="I1999" s="35">
        <v>-1.1999999999999999E-3</v>
      </c>
      <c r="J1999" s="35"/>
    </row>
    <row r="2000" spans="1:10">
      <c r="A2000" s="33">
        <v>8</v>
      </c>
      <c r="B2000" s="33">
        <v>3</v>
      </c>
      <c r="C2000" s="33">
        <v>2018</v>
      </c>
      <c r="D2000" s="34">
        <v>1474.31</v>
      </c>
      <c r="E2000" s="34">
        <v>1473.76</v>
      </c>
      <c r="F2000" s="34">
        <v>1477.57</v>
      </c>
      <c r="G2000" s="34">
        <v>1470.05</v>
      </c>
      <c r="I2000" s="35">
        <v>4.0000000000000002E-4</v>
      </c>
      <c r="J2000" s="35"/>
    </row>
    <row r="2001" spans="1:10">
      <c r="A2001" s="33">
        <v>9</v>
      </c>
      <c r="B2001" s="33">
        <v>3</v>
      </c>
      <c r="C2001" s="33">
        <v>2018</v>
      </c>
      <c r="D2001" s="34">
        <v>1482.1</v>
      </c>
      <c r="E2001" s="34">
        <v>1474.31</v>
      </c>
      <c r="F2001" s="34">
        <v>1485.67</v>
      </c>
      <c r="G2001" s="34">
        <v>1474.18</v>
      </c>
      <c r="I2001" s="35">
        <v>5.3E-3</v>
      </c>
      <c r="J2001" s="35"/>
    </row>
    <row r="2002" spans="1:10">
      <c r="A2002" s="33">
        <v>12</v>
      </c>
      <c r="B2002" s="33">
        <v>3</v>
      </c>
      <c r="C2002" s="33">
        <v>2018</v>
      </c>
      <c r="D2002" s="34">
        <v>1478.88</v>
      </c>
      <c r="E2002" s="34">
        <v>1482.1</v>
      </c>
      <c r="F2002" s="34">
        <v>1484.29</v>
      </c>
      <c r="G2002" s="34">
        <v>1474.8</v>
      </c>
      <c r="I2002" s="35">
        <v>-2.2000000000000001E-3</v>
      </c>
      <c r="J2002" s="35"/>
    </row>
    <row r="2003" spans="1:10">
      <c r="A2003" s="33">
        <v>13</v>
      </c>
      <c r="B2003" s="33">
        <v>3</v>
      </c>
      <c r="C2003" s="33">
        <v>2018</v>
      </c>
      <c r="D2003" s="34">
        <v>1467.6</v>
      </c>
      <c r="E2003" s="34">
        <v>1478.88</v>
      </c>
      <c r="F2003" s="34">
        <v>1481.39</v>
      </c>
      <c r="G2003" s="34">
        <v>1461.64</v>
      </c>
      <c r="I2003" s="35">
        <v>-7.6E-3</v>
      </c>
      <c r="J2003" s="35"/>
    </row>
    <row r="2004" spans="1:10">
      <c r="A2004" s="33">
        <v>14</v>
      </c>
      <c r="B2004" s="33">
        <v>3</v>
      </c>
      <c r="C2004" s="33">
        <v>2018</v>
      </c>
      <c r="D2004" s="34">
        <v>1463.78</v>
      </c>
      <c r="E2004" s="34">
        <v>1467.6</v>
      </c>
      <c r="F2004" s="34">
        <v>1468.58</v>
      </c>
      <c r="G2004" s="34">
        <v>1461.1</v>
      </c>
      <c r="I2004" s="35">
        <v>-2.5999999999999999E-3</v>
      </c>
      <c r="J2004" s="35"/>
    </row>
    <row r="2005" spans="1:10">
      <c r="A2005" s="33">
        <v>15</v>
      </c>
      <c r="B2005" s="33">
        <v>3</v>
      </c>
      <c r="C2005" s="33">
        <v>2018</v>
      </c>
      <c r="D2005" s="34">
        <v>1467.22</v>
      </c>
      <c r="E2005" s="34">
        <v>1463.78</v>
      </c>
      <c r="F2005" s="34">
        <v>1467.66</v>
      </c>
      <c r="G2005" s="34">
        <v>1461.26</v>
      </c>
      <c r="I2005" s="35">
        <v>2.3999999999999998E-3</v>
      </c>
      <c r="J2005" s="35"/>
    </row>
    <row r="2006" spans="1:10">
      <c r="A2006" s="33">
        <v>16</v>
      </c>
      <c r="B2006" s="33">
        <v>3</v>
      </c>
      <c r="C2006" s="33">
        <v>2018</v>
      </c>
      <c r="D2006" s="34">
        <v>1475.75</v>
      </c>
      <c r="E2006" s="34">
        <v>1467.22</v>
      </c>
      <c r="F2006" s="34">
        <v>1475.75</v>
      </c>
      <c r="G2006" s="34">
        <v>1466.72</v>
      </c>
      <c r="I2006" s="35">
        <v>5.7999999999999996E-3</v>
      </c>
      <c r="J2006" s="35"/>
    </row>
    <row r="2007" spans="1:10">
      <c r="A2007" s="33">
        <v>20</v>
      </c>
      <c r="B2007" s="33">
        <v>3</v>
      </c>
      <c r="C2007" s="33">
        <v>2018</v>
      </c>
      <c r="D2007" s="34">
        <v>1476.89</v>
      </c>
      <c r="E2007" s="34">
        <v>1475.75</v>
      </c>
      <c r="F2007" s="34">
        <v>1481.64</v>
      </c>
      <c r="G2007" s="34">
        <v>1474.35</v>
      </c>
      <c r="I2007" s="35">
        <v>8.0000000000000004E-4</v>
      </c>
      <c r="J2007" s="35"/>
    </row>
    <row r="2008" spans="1:10">
      <c r="A2008" s="33">
        <v>21</v>
      </c>
      <c r="B2008" s="33">
        <v>3</v>
      </c>
      <c r="C2008" s="33">
        <v>2018</v>
      </c>
      <c r="D2008" s="34">
        <v>1486.03</v>
      </c>
      <c r="E2008" s="34">
        <v>1476.89</v>
      </c>
      <c r="F2008" s="34">
        <v>1490.7</v>
      </c>
      <c r="G2008" s="34">
        <v>1475.25</v>
      </c>
      <c r="I2008" s="35">
        <v>6.1999999999999998E-3</v>
      </c>
      <c r="J2008" s="35"/>
    </row>
    <row r="2009" spans="1:10">
      <c r="A2009" s="33">
        <v>22</v>
      </c>
      <c r="B2009" s="33">
        <v>3</v>
      </c>
      <c r="C2009" s="33">
        <v>2018</v>
      </c>
      <c r="D2009" s="34">
        <v>1468.44</v>
      </c>
      <c r="E2009" s="34">
        <v>1486.03</v>
      </c>
      <c r="F2009" s="34">
        <v>1486.03</v>
      </c>
      <c r="G2009" s="34">
        <v>1463.91</v>
      </c>
      <c r="I2009" s="35">
        <v>-1.18E-2</v>
      </c>
      <c r="J2009" s="35"/>
    </row>
    <row r="2010" spans="1:10">
      <c r="A2010" s="33">
        <v>23</v>
      </c>
      <c r="B2010" s="33">
        <v>3</v>
      </c>
      <c r="C2010" s="33">
        <v>2018</v>
      </c>
      <c r="D2010" s="34">
        <v>1459.06</v>
      </c>
      <c r="E2010" s="34">
        <v>1468.44</v>
      </c>
      <c r="F2010" s="34">
        <v>1473.96</v>
      </c>
      <c r="G2010" s="34">
        <v>1458.3</v>
      </c>
      <c r="I2010" s="35">
        <v>-6.4000000000000003E-3</v>
      </c>
      <c r="J2010" s="35"/>
    </row>
    <row r="2011" spans="1:10">
      <c r="A2011" s="33">
        <v>26</v>
      </c>
      <c r="B2011" s="33">
        <v>3</v>
      </c>
      <c r="C2011" s="33">
        <v>2018</v>
      </c>
      <c r="D2011" s="34">
        <v>1469.04</v>
      </c>
      <c r="E2011" s="34">
        <v>1459.06</v>
      </c>
      <c r="F2011" s="34">
        <v>1472.54</v>
      </c>
      <c r="G2011" s="34">
        <v>1457.7</v>
      </c>
      <c r="I2011" s="35">
        <v>6.7999999999999996E-3</v>
      </c>
      <c r="J2011" s="35"/>
    </row>
    <row r="2012" spans="1:10">
      <c r="A2012" s="33">
        <v>27</v>
      </c>
      <c r="B2012" s="33">
        <v>3</v>
      </c>
      <c r="C2012" s="33">
        <v>2018</v>
      </c>
      <c r="D2012" s="34">
        <v>1450</v>
      </c>
      <c r="E2012" s="34">
        <v>1469.04</v>
      </c>
      <c r="F2012" s="34">
        <v>1470.25</v>
      </c>
      <c r="G2012" s="34">
        <v>1447.98</v>
      </c>
      <c r="I2012" s="35">
        <v>-1.2999999999999999E-2</v>
      </c>
      <c r="J2012" s="35"/>
    </row>
    <row r="2013" spans="1:10">
      <c r="A2013" s="33">
        <v>28</v>
      </c>
      <c r="B2013" s="33">
        <v>3</v>
      </c>
      <c r="C2013" s="33">
        <v>2018</v>
      </c>
      <c r="D2013" s="34">
        <v>1455.52</v>
      </c>
      <c r="E2013" s="34">
        <v>1450</v>
      </c>
      <c r="F2013" s="34">
        <v>1455.52</v>
      </c>
      <c r="G2013" s="34">
        <v>1442.71</v>
      </c>
      <c r="I2013" s="35">
        <v>3.8E-3</v>
      </c>
      <c r="J2013" s="35"/>
    </row>
    <row r="2014" spans="1:10">
      <c r="A2014" s="33">
        <v>2</v>
      </c>
      <c r="B2014" s="33">
        <v>4</v>
      </c>
      <c r="C2014" s="33">
        <v>2018</v>
      </c>
      <c r="D2014" s="34">
        <v>1470.88</v>
      </c>
      <c r="E2014" s="34">
        <v>1455.52</v>
      </c>
      <c r="F2014" s="34">
        <v>1473.43</v>
      </c>
      <c r="G2014" s="34">
        <v>1455.52</v>
      </c>
      <c r="I2014" s="35">
        <v>1.06E-2</v>
      </c>
      <c r="J2014" s="35"/>
    </row>
    <row r="2015" spans="1:10">
      <c r="A2015" s="33">
        <v>3</v>
      </c>
      <c r="B2015" s="33">
        <v>4</v>
      </c>
      <c r="C2015" s="33">
        <v>2018</v>
      </c>
      <c r="D2015" s="34">
        <v>1492.84</v>
      </c>
      <c r="E2015" s="34">
        <v>1470.88</v>
      </c>
      <c r="F2015" s="34">
        <v>1493.77</v>
      </c>
      <c r="G2015" s="34">
        <v>1466.95</v>
      </c>
      <c r="I2015" s="35">
        <v>1.49E-2</v>
      </c>
      <c r="J2015" s="35"/>
    </row>
    <row r="2016" spans="1:10">
      <c r="A2016" s="33">
        <v>4</v>
      </c>
      <c r="B2016" s="33">
        <v>4</v>
      </c>
      <c r="C2016" s="33">
        <v>2018</v>
      </c>
      <c r="D2016" s="34">
        <v>1497.59</v>
      </c>
      <c r="E2016" s="34">
        <v>1492.84</v>
      </c>
      <c r="F2016" s="34">
        <v>1500.76</v>
      </c>
      <c r="G2016" s="34">
        <v>1483.81</v>
      </c>
      <c r="I2016" s="35">
        <v>3.2000000000000002E-3</v>
      </c>
      <c r="J2016" s="35"/>
    </row>
    <row r="2017" spans="1:10">
      <c r="A2017" s="33">
        <v>5</v>
      </c>
      <c r="B2017" s="33">
        <v>4</v>
      </c>
      <c r="C2017" s="33">
        <v>2018</v>
      </c>
      <c r="D2017" s="34">
        <v>1514.84</v>
      </c>
      <c r="E2017" s="34">
        <v>1497.59</v>
      </c>
      <c r="F2017" s="34">
        <v>1515.35</v>
      </c>
      <c r="G2017" s="34">
        <v>1493.55</v>
      </c>
      <c r="I2017" s="35">
        <v>1.15E-2</v>
      </c>
      <c r="J2017" s="35"/>
    </row>
    <row r="2018" spans="1:10">
      <c r="A2018" s="33">
        <v>6</v>
      </c>
      <c r="B2018" s="33">
        <v>4</v>
      </c>
      <c r="C2018" s="33">
        <v>2018</v>
      </c>
      <c r="D2018" s="34">
        <v>1520.76</v>
      </c>
      <c r="E2018" s="34">
        <v>1514.84</v>
      </c>
      <c r="F2018" s="34">
        <v>1520.76</v>
      </c>
      <c r="G2018" s="34">
        <v>1505.76</v>
      </c>
      <c r="I2018" s="35">
        <v>3.8999999999999998E-3</v>
      </c>
      <c r="J2018" s="35"/>
    </row>
    <row r="2019" spans="1:10">
      <c r="A2019" s="33">
        <v>9</v>
      </c>
      <c r="B2019" s="33">
        <v>4</v>
      </c>
      <c r="C2019" s="33">
        <v>2018</v>
      </c>
      <c r="D2019" s="34">
        <v>1531.72</v>
      </c>
      <c r="E2019" s="34">
        <v>1520.76</v>
      </c>
      <c r="F2019" s="34">
        <v>1534.31</v>
      </c>
      <c r="G2019" s="34">
        <v>1519.8</v>
      </c>
      <c r="I2019" s="35">
        <v>7.1999999999999998E-3</v>
      </c>
      <c r="J2019" s="35"/>
    </row>
    <row r="2020" spans="1:10">
      <c r="A2020" s="33">
        <v>10</v>
      </c>
      <c r="B2020" s="33">
        <v>4</v>
      </c>
      <c r="C2020" s="33">
        <v>2018</v>
      </c>
      <c r="D2020" s="34">
        <v>1548.01</v>
      </c>
      <c r="E2020" s="34">
        <v>1531.72</v>
      </c>
      <c r="F2020" s="34">
        <v>1548.01</v>
      </c>
      <c r="G2020" s="34">
        <v>1531.18</v>
      </c>
      <c r="I2020" s="35">
        <v>1.06E-2</v>
      </c>
      <c r="J2020" s="35"/>
    </row>
    <row r="2021" spans="1:10">
      <c r="A2021" s="33">
        <v>11</v>
      </c>
      <c r="B2021" s="33">
        <v>4</v>
      </c>
      <c r="C2021" s="33">
        <v>2018</v>
      </c>
      <c r="D2021" s="34">
        <v>1560.08</v>
      </c>
      <c r="E2021" s="34">
        <v>1548.01</v>
      </c>
      <c r="F2021" s="34">
        <v>1566.94</v>
      </c>
      <c r="G2021" s="34">
        <v>1546.15</v>
      </c>
      <c r="I2021" s="35">
        <v>7.7999999999999996E-3</v>
      </c>
      <c r="J2021" s="35"/>
    </row>
    <row r="2022" spans="1:10">
      <c r="A2022" s="33">
        <v>12</v>
      </c>
      <c r="B2022" s="33">
        <v>4</v>
      </c>
      <c r="C2022" s="33">
        <v>2018</v>
      </c>
      <c r="D2022" s="34">
        <v>1555.87</v>
      </c>
      <c r="E2022" s="34">
        <v>1560.08</v>
      </c>
      <c r="F2022" s="34">
        <v>1567.36</v>
      </c>
      <c r="G2022" s="34">
        <v>1545.02</v>
      </c>
      <c r="I2022" s="35">
        <v>-2.7000000000000001E-3</v>
      </c>
      <c r="J2022" s="35"/>
    </row>
    <row r="2023" spans="1:10">
      <c r="A2023" s="33">
        <v>13</v>
      </c>
      <c r="B2023" s="33">
        <v>4</v>
      </c>
      <c r="C2023" s="33">
        <v>2018</v>
      </c>
      <c r="D2023" s="34">
        <v>1538.44</v>
      </c>
      <c r="E2023" s="34">
        <v>1555.87</v>
      </c>
      <c r="F2023" s="34">
        <v>1555.87</v>
      </c>
      <c r="G2023" s="34">
        <v>1537.33</v>
      </c>
      <c r="I2023" s="35">
        <v>-1.12E-2</v>
      </c>
      <c r="J2023" s="35"/>
    </row>
    <row r="2024" spans="1:10">
      <c r="A2024" s="33">
        <v>16</v>
      </c>
      <c r="B2024" s="33">
        <v>4</v>
      </c>
      <c r="C2024" s="33">
        <v>2018</v>
      </c>
      <c r="D2024" s="34">
        <v>1530</v>
      </c>
      <c r="E2024" s="34">
        <v>1538.44</v>
      </c>
      <c r="F2024" s="34">
        <v>1540.31</v>
      </c>
      <c r="G2024" s="34">
        <v>1528.61</v>
      </c>
      <c r="I2024" s="35">
        <v>-5.4999999999999997E-3</v>
      </c>
      <c r="J2024" s="35"/>
    </row>
    <row r="2025" spans="1:10">
      <c r="A2025" s="33">
        <v>17</v>
      </c>
      <c r="B2025" s="33">
        <v>4</v>
      </c>
      <c r="C2025" s="33">
        <v>2018</v>
      </c>
      <c r="D2025" s="34">
        <v>1552.16</v>
      </c>
      <c r="E2025" s="34">
        <v>1530</v>
      </c>
      <c r="F2025" s="34">
        <v>1552.16</v>
      </c>
      <c r="G2025" s="34">
        <v>1529.63</v>
      </c>
      <c r="I2025" s="35">
        <v>1.4500000000000001E-2</v>
      </c>
      <c r="J2025" s="35"/>
    </row>
    <row r="2026" spans="1:10">
      <c r="A2026" s="33">
        <v>18</v>
      </c>
      <c r="B2026" s="33">
        <v>4</v>
      </c>
      <c r="C2026" s="33">
        <v>2018</v>
      </c>
      <c r="D2026" s="34">
        <v>1562.16</v>
      </c>
      <c r="E2026" s="34">
        <v>1552.16</v>
      </c>
      <c r="F2026" s="34">
        <v>1563.24</v>
      </c>
      <c r="G2026" s="34">
        <v>1551.61</v>
      </c>
      <c r="I2026" s="35">
        <v>6.4000000000000003E-3</v>
      </c>
      <c r="J2026" s="35"/>
    </row>
    <row r="2027" spans="1:10">
      <c r="A2027" s="33">
        <v>19</v>
      </c>
      <c r="B2027" s="33">
        <v>4</v>
      </c>
      <c r="C2027" s="33">
        <v>2018</v>
      </c>
      <c r="D2027" s="34">
        <v>1572.45</v>
      </c>
      <c r="E2027" s="34">
        <v>1562.16</v>
      </c>
      <c r="F2027" s="34">
        <v>1573.04</v>
      </c>
      <c r="G2027" s="34">
        <v>1562.16</v>
      </c>
      <c r="I2027" s="35">
        <v>6.6E-3</v>
      </c>
      <c r="J2027" s="35"/>
    </row>
    <row r="2028" spans="1:10">
      <c r="A2028" s="33">
        <v>20</v>
      </c>
      <c r="B2028" s="33">
        <v>4</v>
      </c>
      <c r="C2028" s="33">
        <v>2018</v>
      </c>
      <c r="D2028" s="34">
        <v>1561.45</v>
      </c>
      <c r="E2028" s="34">
        <v>1572.45</v>
      </c>
      <c r="F2028" s="34">
        <v>1572.45</v>
      </c>
      <c r="G2028" s="34">
        <v>1555.83</v>
      </c>
      <c r="I2028" s="35">
        <v>-7.0000000000000001E-3</v>
      </c>
      <c r="J2028" s="35"/>
    </row>
    <row r="2029" spans="1:10">
      <c r="A2029" s="33">
        <v>23</v>
      </c>
      <c r="B2029" s="33">
        <v>4</v>
      </c>
      <c r="C2029" s="33">
        <v>2018</v>
      </c>
      <c r="D2029" s="34">
        <v>1576.65</v>
      </c>
      <c r="E2029" s="34">
        <v>1561.45</v>
      </c>
      <c r="F2029" s="34">
        <v>1576.89</v>
      </c>
      <c r="G2029" s="34">
        <v>1557.47</v>
      </c>
      <c r="I2029" s="35">
        <v>9.7000000000000003E-3</v>
      </c>
      <c r="J2029" s="35"/>
    </row>
    <row r="2030" spans="1:10">
      <c r="A2030" s="33">
        <v>24</v>
      </c>
      <c r="B2030" s="33">
        <v>4</v>
      </c>
      <c r="C2030" s="33">
        <v>2018</v>
      </c>
      <c r="D2030" s="34">
        <v>1562.55</v>
      </c>
      <c r="E2030" s="34">
        <v>1576.65</v>
      </c>
      <c r="F2030" s="34">
        <v>1580.29</v>
      </c>
      <c r="G2030" s="34">
        <v>1559.25</v>
      </c>
      <c r="I2030" s="35">
        <v>-8.8999999999999999E-3</v>
      </c>
      <c r="J2030" s="35"/>
    </row>
    <row r="2031" spans="1:10">
      <c r="A2031" s="33">
        <v>25</v>
      </c>
      <c r="B2031" s="33">
        <v>4</v>
      </c>
      <c r="C2031" s="33">
        <v>2018</v>
      </c>
      <c r="D2031" s="34">
        <v>1558.05</v>
      </c>
      <c r="E2031" s="34">
        <v>1562.55</v>
      </c>
      <c r="F2031" s="34">
        <v>1562.56</v>
      </c>
      <c r="G2031" s="34">
        <v>1548.51</v>
      </c>
      <c r="I2031" s="35">
        <v>-2.8999999999999998E-3</v>
      </c>
      <c r="J2031" s="35"/>
    </row>
    <row r="2032" spans="1:10">
      <c r="A2032" s="33">
        <v>26</v>
      </c>
      <c r="B2032" s="33">
        <v>4</v>
      </c>
      <c r="C2032" s="33">
        <v>2018</v>
      </c>
      <c r="D2032" s="34">
        <v>1553.34</v>
      </c>
      <c r="E2032" s="34">
        <v>1558.05</v>
      </c>
      <c r="F2032" s="34">
        <v>1561.56</v>
      </c>
      <c r="G2032" s="34">
        <v>1549.45</v>
      </c>
      <c r="I2032" s="35">
        <v>-3.0000000000000001E-3</v>
      </c>
      <c r="J2032" s="35"/>
    </row>
    <row r="2033" spans="1:10">
      <c r="A2033" s="33">
        <v>27</v>
      </c>
      <c r="B2033" s="33">
        <v>4</v>
      </c>
      <c r="C2033" s="33">
        <v>2018</v>
      </c>
      <c r="D2033" s="34">
        <v>1566.45</v>
      </c>
      <c r="E2033" s="34">
        <v>1553.34</v>
      </c>
      <c r="F2033" s="34">
        <v>1567.59</v>
      </c>
      <c r="G2033" s="34">
        <v>1548.46</v>
      </c>
      <c r="I2033" s="35">
        <v>8.3999999999999995E-3</v>
      </c>
      <c r="J2033" s="35"/>
    </row>
    <row r="2034" spans="1:10">
      <c r="A2034" s="33">
        <v>30</v>
      </c>
      <c r="B2034" s="33">
        <v>4</v>
      </c>
      <c r="C2034" s="33">
        <v>2018</v>
      </c>
      <c r="D2034" s="34">
        <v>1565.56</v>
      </c>
      <c r="E2034" s="34">
        <v>1566.45</v>
      </c>
      <c r="F2034" s="34">
        <v>1571.44</v>
      </c>
      <c r="G2034" s="34">
        <v>1563.73</v>
      </c>
      <c r="I2034" s="35">
        <v>-5.9999999999999995E-4</v>
      </c>
      <c r="J2034" s="35"/>
    </row>
    <row r="2035" spans="1:10">
      <c r="A2035" s="33">
        <v>2</v>
      </c>
      <c r="B2035" s="33">
        <v>5</v>
      </c>
      <c r="C2035" s="33">
        <v>2018</v>
      </c>
      <c r="D2035" s="34">
        <v>1565.67</v>
      </c>
      <c r="E2035" s="34">
        <v>1565.56</v>
      </c>
      <c r="F2035" s="34">
        <v>1570.04</v>
      </c>
      <c r="G2035" s="34">
        <v>1561.65</v>
      </c>
      <c r="I2035" s="35">
        <v>1E-4</v>
      </c>
      <c r="J2035" s="35"/>
    </row>
    <row r="2036" spans="1:10">
      <c r="A2036" s="33">
        <v>3</v>
      </c>
      <c r="B2036" s="33">
        <v>5</v>
      </c>
      <c r="C2036" s="33">
        <v>2018</v>
      </c>
      <c r="D2036" s="34">
        <v>1553.03</v>
      </c>
      <c r="E2036" s="34">
        <v>1565.67</v>
      </c>
      <c r="F2036" s="34">
        <v>1569</v>
      </c>
      <c r="G2036" s="34">
        <v>1552.21</v>
      </c>
      <c r="I2036" s="35">
        <v>-8.0999999999999996E-3</v>
      </c>
      <c r="J2036" s="35"/>
    </row>
    <row r="2037" spans="1:10">
      <c r="A2037" s="33">
        <v>4</v>
      </c>
      <c r="B2037" s="33">
        <v>5</v>
      </c>
      <c r="C2037" s="33">
        <v>2018</v>
      </c>
      <c r="D2037" s="34">
        <v>1547.04</v>
      </c>
      <c r="E2037" s="34">
        <v>1553.03</v>
      </c>
      <c r="F2037" s="34">
        <v>1565.87</v>
      </c>
      <c r="G2037" s="34">
        <v>1546.39</v>
      </c>
      <c r="I2037" s="35">
        <v>-3.8999999999999998E-3</v>
      </c>
      <c r="J2037" s="35"/>
    </row>
    <row r="2038" spans="1:10">
      <c r="A2038" s="33">
        <v>7</v>
      </c>
      <c r="B2038" s="33">
        <v>5</v>
      </c>
      <c r="C2038" s="33">
        <v>2018</v>
      </c>
      <c r="D2038" s="34">
        <v>1544.26</v>
      </c>
      <c r="E2038" s="34">
        <v>1547.04</v>
      </c>
      <c r="F2038" s="34">
        <v>1552.52</v>
      </c>
      <c r="G2038" s="34">
        <v>1540.68</v>
      </c>
      <c r="I2038" s="35">
        <v>-1.8E-3</v>
      </c>
      <c r="J2038" s="35"/>
    </row>
    <row r="2039" spans="1:10">
      <c r="A2039" s="33">
        <v>8</v>
      </c>
      <c r="B2039" s="33">
        <v>5</v>
      </c>
      <c r="C2039" s="33">
        <v>2018</v>
      </c>
      <c r="D2039" s="34">
        <v>1546.45</v>
      </c>
      <c r="E2039" s="34">
        <v>1544.26</v>
      </c>
      <c r="F2039" s="34">
        <v>1550.84</v>
      </c>
      <c r="G2039" s="34">
        <v>1536.57</v>
      </c>
      <c r="I2039" s="35">
        <v>1.4E-3</v>
      </c>
      <c r="J2039" s="35"/>
    </row>
    <row r="2040" spans="1:10">
      <c r="A2040" s="33">
        <v>9</v>
      </c>
      <c r="B2040" s="33">
        <v>5</v>
      </c>
      <c r="C2040" s="33">
        <v>2018</v>
      </c>
      <c r="D2040" s="34">
        <v>1558.46</v>
      </c>
      <c r="E2040" s="34">
        <v>1546.45</v>
      </c>
      <c r="F2040" s="34">
        <v>1562.23</v>
      </c>
      <c r="G2040" s="34">
        <v>1546.45</v>
      </c>
      <c r="I2040" s="35">
        <v>7.7999999999999996E-3</v>
      </c>
      <c r="J2040" s="35"/>
    </row>
    <row r="2041" spans="1:10">
      <c r="A2041" s="33">
        <v>10</v>
      </c>
      <c r="B2041" s="33">
        <v>5</v>
      </c>
      <c r="C2041" s="33">
        <v>2018</v>
      </c>
      <c r="D2041" s="34">
        <v>1552.64</v>
      </c>
      <c r="E2041" s="34">
        <v>1558.46</v>
      </c>
      <c r="F2041" s="34">
        <v>1560.8</v>
      </c>
      <c r="G2041" s="34">
        <v>1547.39</v>
      </c>
      <c r="I2041" s="35">
        <v>-3.7000000000000002E-3</v>
      </c>
      <c r="J2041" s="35"/>
    </row>
    <row r="2042" spans="1:10">
      <c r="A2042" s="33">
        <v>11</v>
      </c>
      <c r="B2042" s="33">
        <v>5</v>
      </c>
      <c r="C2042" s="33">
        <v>2018</v>
      </c>
      <c r="D2042" s="34">
        <v>1550.08</v>
      </c>
      <c r="E2042" s="34">
        <v>1552.64</v>
      </c>
      <c r="F2042" s="34">
        <v>1557.53</v>
      </c>
      <c r="G2042" s="34">
        <v>1549.3</v>
      </c>
      <c r="I2042" s="35">
        <v>-1.6000000000000001E-3</v>
      </c>
      <c r="J2042" s="35"/>
    </row>
    <row r="2043" spans="1:10">
      <c r="A2043" s="33">
        <v>15</v>
      </c>
      <c r="B2043" s="33">
        <v>5</v>
      </c>
      <c r="C2043" s="33">
        <v>2018</v>
      </c>
      <c r="D2043" s="34">
        <v>1571.47</v>
      </c>
      <c r="E2043" s="34">
        <v>1550.08</v>
      </c>
      <c r="F2043" s="34">
        <v>1572.51</v>
      </c>
      <c r="G2043" s="34">
        <v>1550.08</v>
      </c>
      <c r="I2043" s="35">
        <v>1.38E-2</v>
      </c>
      <c r="J2043" s="35"/>
    </row>
    <row r="2044" spans="1:10">
      <c r="A2044" s="33">
        <v>16</v>
      </c>
      <c r="B2044" s="33">
        <v>5</v>
      </c>
      <c r="C2044" s="33">
        <v>2018</v>
      </c>
      <c r="D2044" s="34">
        <v>1547.37</v>
      </c>
      <c r="E2044" s="34">
        <v>1571.47</v>
      </c>
      <c r="F2044" s="34">
        <v>1571.47</v>
      </c>
      <c r="G2044" s="34">
        <v>1545.3</v>
      </c>
      <c r="I2044" s="35">
        <v>-1.5299999999999999E-2</v>
      </c>
      <c r="J2044" s="35"/>
    </row>
    <row r="2045" spans="1:10">
      <c r="A2045" s="33">
        <v>17</v>
      </c>
      <c r="B2045" s="33">
        <v>5</v>
      </c>
      <c r="C2045" s="33">
        <v>2018</v>
      </c>
      <c r="D2045" s="34">
        <v>1525.54</v>
      </c>
      <c r="E2045" s="34">
        <v>1547.37</v>
      </c>
      <c r="F2045" s="34">
        <v>1551.08</v>
      </c>
      <c r="G2045" s="34">
        <v>1525.54</v>
      </c>
      <c r="I2045" s="35">
        <v>-1.41E-2</v>
      </c>
      <c r="J2045" s="35"/>
    </row>
    <row r="2046" spans="1:10">
      <c r="A2046" s="33">
        <v>18</v>
      </c>
      <c r="B2046" s="33">
        <v>5</v>
      </c>
      <c r="C2046" s="33">
        <v>2018</v>
      </c>
      <c r="D2046" s="34">
        <v>1520.52</v>
      </c>
      <c r="E2046" s="34">
        <v>1525.54</v>
      </c>
      <c r="F2046" s="34">
        <v>1531.64</v>
      </c>
      <c r="G2046" s="34">
        <v>1519.7</v>
      </c>
      <c r="I2046" s="35">
        <v>-3.3E-3</v>
      </c>
      <c r="J2046" s="35"/>
    </row>
    <row r="2047" spans="1:10">
      <c r="A2047" s="33">
        <v>21</v>
      </c>
      <c r="B2047" s="33">
        <v>5</v>
      </c>
      <c r="C2047" s="33">
        <v>2018</v>
      </c>
      <c r="D2047" s="34">
        <v>1516.71</v>
      </c>
      <c r="E2047" s="34">
        <v>1520.52</v>
      </c>
      <c r="F2047" s="34">
        <v>1526.13</v>
      </c>
      <c r="G2047" s="34">
        <v>1516.47</v>
      </c>
      <c r="I2047" s="35">
        <v>-2.5000000000000001E-3</v>
      </c>
      <c r="J2047" s="35"/>
    </row>
    <row r="2048" spans="1:10">
      <c r="A2048" s="33">
        <v>22</v>
      </c>
      <c r="B2048" s="33">
        <v>5</v>
      </c>
      <c r="C2048" s="33">
        <v>2018</v>
      </c>
      <c r="D2048" s="34">
        <v>1524.84</v>
      </c>
      <c r="E2048" s="34">
        <v>1516.71</v>
      </c>
      <c r="F2048" s="34">
        <v>1529.48</v>
      </c>
      <c r="G2048" s="34">
        <v>1515.71</v>
      </c>
      <c r="I2048" s="35">
        <v>5.4000000000000003E-3</v>
      </c>
      <c r="J2048" s="35"/>
    </row>
    <row r="2049" spans="1:10">
      <c r="A2049" s="33">
        <v>23</v>
      </c>
      <c r="B2049" s="33">
        <v>5</v>
      </c>
      <c r="C2049" s="33">
        <v>2018</v>
      </c>
      <c r="D2049" s="34">
        <v>1523.17</v>
      </c>
      <c r="E2049" s="34">
        <v>1524.84</v>
      </c>
      <c r="F2049" s="34">
        <v>1527.36</v>
      </c>
      <c r="G2049" s="34">
        <v>1517.85</v>
      </c>
      <c r="I2049" s="35">
        <v>-1.1000000000000001E-3</v>
      </c>
      <c r="J2049" s="35"/>
    </row>
    <row r="2050" spans="1:10">
      <c r="A2050" s="33">
        <v>24</v>
      </c>
      <c r="B2050" s="33">
        <v>5</v>
      </c>
      <c r="C2050" s="33">
        <v>2018</v>
      </c>
      <c r="D2050" s="34">
        <v>1528.32</v>
      </c>
      <c r="E2050" s="34">
        <v>1523.17</v>
      </c>
      <c r="F2050" s="34">
        <v>1528.32</v>
      </c>
      <c r="G2050" s="34">
        <v>1516.34</v>
      </c>
      <c r="I2050" s="35">
        <v>3.3999999999999998E-3</v>
      </c>
      <c r="J2050" s="35"/>
    </row>
    <row r="2051" spans="1:10">
      <c r="A2051" s="33">
        <v>25</v>
      </c>
      <c r="B2051" s="33">
        <v>5</v>
      </c>
      <c r="C2051" s="33">
        <v>2018</v>
      </c>
      <c r="D2051" s="34">
        <v>1526.36</v>
      </c>
      <c r="E2051" s="34">
        <v>1528.32</v>
      </c>
      <c r="F2051" s="34">
        <v>1530.34</v>
      </c>
      <c r="G2051" s="34">
        <v>1516.43</v>
      </c>
      <c r="I2051" s="35">
        <v>-1.2999999999999999E-3</v>
      </c>
      <c r="J2051" s="35"/>
    </row>
    <row r="2052" spans="1:10">
      <c r="A2052" s="33">
        <v>28</v>
      </c>
      <c r="B2052" s="33">
        <v>5</v>
      </c>
      <c r="C2052" s="33">
        <v>2018</v>
      </c>
      <c r="D2052" s="34">
        <v>1524.44</v>
      </c>
      <c r="E2052" s="34">
        <v>1526.36</v>
      </c>
      <c r="F2052" s="34">
        <v>1526.36</v>
      </c>
      <c r="G2052" s="34">
        <v>1519.12</v>
      </c>
      <c r="I2052" s="35">
        <v>-1.2999999999999999E-3</v>
      </c>
      <c r="J2052" s="35"/>
    </row>
    <row r="2053" spans="1:10">
      <c r="A2053" s="33">
        <v>29</v>
      </c>
      <c r="B2053" s="33">
        <v>5</v>
      </c>
      <c r="C2053" s="33">
        <v>2018</v>
      </c>
      <c r="D2053" s="34">
        <v>1539.19</v>
      </c>
      <c r="E2053" s="34">
        <v>1524.44</v>
      </c>
      <c r="F2053" s="34">
        <v>1541.74</v>
      </c>
      <c r="G2053" s="34">
        <v>1523.65</v>
      </c>
      <c r="I2053" s="35">
        <v>9.7000000000000003E-3</v>
      </c>
      <c r="J2053" s="35"/>
    </row>
    <row r="2054" spans="1:10">
      <c r="A2054" s="33">
        <v>30</v>
      </c>
      <c r="B2054" s="33">
        <v>5</v>
      </c>
      <c r="C2054" s="33">
        <v>2018</v>
      </c>
      <c r="D2054" s="34">
        <v>1546.03</v>
      </c>
      <c r="E2054" s="34">
        <v>1539.19</v>
      </c>
      <c r="F2054" s="34">
        <v>1549.89</v>
      </c>
      <c r="G2054" s="34">
        <v>1535.87</v>
      </c>
      <c r="I2054" s="35">
        <v>4.4000000000000003E-3</v>
      </c>
      <c r="J2054" s="35"/>
    </row>
    <row r="2055" spans="1:10">
      <c r="A2055" s="33">
        <v>31</v>
      </c>
      <c r="B2055" s="33">
        <v>5</v>
      </c>
      <c r="C2055" s="33">
        <v>2018</v>
      </c>
      <c r="D2055" s="34">
        <v>1546.71</v>
      </c>
      <c r="E2055" s="34">
        <v>1546.03</v>
      </c>
      <c r="F2055" s="34">
        <v>1551.87</v>
      </c>
      <c r="G2055" s="34">
        <v>1542.77</v>
      </c>
      <c r="I2055" s="35">
        <v>4.0000000000000002E-4</v>
      </c>
      <c r="J2055" s="35"/>
    </row>
    <row r="2056" spans="1:10">
      <c r="A2056" s="33">
        <v>1</v>
      </c>
      <c r="B2056" s="33">
        <v>6</v>
      </c>
      <c r="C2056" s="33">
        <v>2018</v>
      </c>
      <c r="D2056" s="34">
        <v>1564.47</v>
      </c>
      <c r="E2056" s="34">
        <v>1546.71</v>
      </c>
      <c r="F2056" s="34">
        <v>1564.5</v>
      </c>
      <c r="G2056" s="34">
        <v>1543.76</v>
      </c>
      <c r="I2056" s="35">
        <v>1.15E-2</v>
      </c>
      <c r="J2056" s="35"/>
    </row>
    <row r="2057" spans="1:10">
      <c r="A2057" s="33">
        <v>5</v>
      </c>
      <c r="B2057" s="33">
        <v>6</v>
      </c>
      <c r="C2057" s="33">
        <v>2018</v>
      </c>
      <c r="D2057" s="34">
        <v>1559.67</v>
      </c>
      <c r="E2057" s="34">
        <v>1564.47</v>
      </c>
      <c r="F2057" s="34">
        <v>1567.34</v>
      </c>
      <c r="G2057" s="34">
        <v>1559.4</v>
      </c>
      <c r="I2057" s="35">
        <v>-3.0999999999999999E-3</v>
      </c>
      <c r="J2057" s="35"/>
    </row>
    <row r="2058" spans="1:10">
      <c r="A2058" s="33">
        <v>6</v>
      </c>
      <c r="B2058" s="33">
        <v>6</v>
      </c>
      <c r="C2058" s="33">
        <v>2018</v>
      </c>
      <c r="D2058" s="34">
        <v>1554.59</v>
      </c>
      <c r="E2058" s="34">
        <v>1559.67</v>
      </c>
      <c r="F2058" s="34">
        <v>1565.72</v>
      </c>
      <c r="G2058" s="34">
        <v>1551.75</v>
      </c>
      <c r="I2058" s="35">
        <v>-3.3E-3</v>
      </c>
      <c r="J2058" s="35"/>
    </row>
    <row r="2059" spans="1:10">
      <c r="A2059" s="33">
        <v>7</v>
      </c>
      <c r="B2059" s="33">
        <v>6</v>
      </c>
      <c r="C2059" s="33">
        <v>2018</v>
      </c>
      <c r="D2059" s="34">
        <v>1549.53</v>
      </c>
      <c r="E2059" s="34">
        <v>1554.59</v>
      </c>
      <c r="F2059" s="34">
        <v>1555.64</v>
      </c>
      <c r="G2059" s="34">
        <v>1549.15</v>
      </c>
      <c r="I2059" s="35">
        <v>-3.3E-3</v>
      </c>
      <c r="J2059" s="35"/>
    </row>
    <row r="2060" spans="1:10">
      <c r="A2060" s="33">
        <v>8</v>
      </c>
      <c r="B2060" s="33">
        <v>6</v>
      </c>
      <c r="C2060" s="33">
        <v>2018</v>
      </c>
      <c r="D2060" s="34">
        <v>1547.96</v>
      </c>
      <c r="E2060" s="34">
        <v>1549.53</v>
      </c>
      <c r="F2060" s="34">
        <v>1549.91</v>
      </c>
      <c r="G2060" s="34">
        <v>1543.65</v>
      </c>
      <c r="I2060" s="35">
        <v>-1E-3</v>
      </c>
      <c r="J2060" s="35"/>
    </row>
    <row r="2061" spans="1:10">
      <c r="A2061" s="33">
        <v>12</v>
      </c>
      <c r="B2061" s="33">
        <v>6</v>
      </c>
      <c r="C2061" s="33">
        <v>2018</v>
      </c>
      <c r="D2061" s="34">
        <v>1550.56</v>
      </c>
      <c r="E2061" s="34">
        <v>1547.96</v>
      </c>
      <c r="F2061" s="34">
        <v>1556.04</v>
      </c>
      <c r="G2061" s="34">
        <v>1544.06</v>
      </c>
      <c r="I2061" s="35">
        <v>1.6999999999999999E-3</v>
      </c>
      <c r="J2061" s="35"/>
    </row>
    <row r="2062" spans="1:10">
      <c r="A2062" s="33">
        <v>13</v>
      </c>
      <c r="B2062" s="33">
        <v>6</v>
      </c>
      <c r="C2062" s="33">
        <v>2018</v>
      </c>
      <c r="D2062" s="34">
        <v>1553.18</v>
      </c>
      <c r="E2062" s="34">
        <v>1550.56</v>
      </c>
      <c r="F2062" s="34">
        <v>1557.1</v>
      </c>
      <c r="G2062" s="34">
        <v>1546.75</v>
      </c>
      <c r="I2062" s="35">
        <v>1.6999999999999999E-3</v>
      </c>
      <c r="J2062" s="35"/>
    </row>
    <row r="2063" spans="1:10">
      <c r="A2063" s="33">
        <v>14</v>
      </c>
      <c r="B2063" s="33">
        <v>6</v>
      </c>
      <c r="C2063" s="33">
        <v>2018</v>
      </c>
      <c r="D2063" s="34">
        <v>1550.94</v>
      </c>
      <c r="E2063" s="34">
        <v>1553.18</v>
      </c>
      <c r="F2063" s="34">
        <v>1556.22</v>
      </c>
      <c r="G2063" s="34">
        <v>1546.65</v>
      </c>
      <c r="I2063" s="35">
        <v>-1.4E-3</v>
      </c>
      <c r="J2063" s="35"/>
    </row>
    <row r="2064" spans="1:10">
      <c r="A2064" s="33">
        <v>15</v>
      </c>
      <c r="B2064" s="33">
        <v>6</v>
      </c>
      <c r="C2064" s="33">
        <v>2018</v>
      </c>
      <c r="D2064" s="34">
        <v>1541.23</v>
      </c>
      <c r="E2064" s="34">
        <v>1550.94</v>
      </c>
      <c r="F2064" s="34">
        <v>1551.11</v>
      </c>
      <c r="G2064" s="34">
        <v>1538.76</v>
      </c>
      <c r="I2064" s="35">
        <v>-6.3E-3</v>
      </c>
      <c r="J2064" s="35"/>
    </row>
    <row r="2065" spans="1:10">
      <c r="A2065" s="33">
        <v>18</v>
      </c>
      <c r="B2065" s="33">
        <v>6</v>
      </c>
      <c r="C2065" s="33">
        <v>2018</v>
      </c>
      <c r="D2065" s="34">
        <v>1555.54</v>
      </c>
      <c r="E2065" s="34">
        <v>1541.23</v>
      </c>
      <c r="F2065" s="34">
        <v>1559.14</v>
      </c>
      <c r="G2065" s="34">
        <v>1538.46</v>
      </c>
      <c r="I2065" s="35">
        <v>9.2999999999999992E-3</v>
      </c>
      <c r="J2065" s="35"/>
    </row>
    <row r="2066" spans="1:10">
      <c r="A2066" s="33">
        <v>19</v>
      </c>
      <c r="B2066" s="33">
        <v>6</v>
      </c>
      <c r="C2066" s="33">
        <v>2018</v>
      </c>
      <c r="D2066" s="34">
        <v>1537.5</v>
      </c>
      <c r="E2066" s="34">
        <v>1555.54</v>
      </c>
      <c r="F2066" s="34">
        <v>1555.54</v>
      </c>
      <c r="G2066" s="34">
        <v>1535.7</v>
      </c>
      <c r="I2066" s="35">
        <v>-1.1599999999999999E-2</v>
      </c>
      <c r="J2066" s="35"/>
    </row>
    <row r="2067" spans="1:10">
      <c r="A2067" s="33">
        <v>20</v>
      </c>
      <c r="B2067" s="33">
        <v>6</v>
      </c>
      <c r="C2067" s="33">
        <v>2018</v>
      </c>
      <c r="D2067" s="34">
        <v>1532.26</v>
      </c>
      <c r="E2067" s="34">
        <v>1537.5</v>
      </c>
      <c r="F2067" s="34">
        <v>1544.84</v>
      </c>
      <c r="G2067" s="34">
        <v>1532.26</v>
      </c>
      <c r="I2067" s="35">
        <v>-3.3999999999999998E-3</v>
      </c>
      <c r="J2067" s="35"/>
    </row>
    <row r="2068" spans="1:10">
      <c r="A2068" s="33">
        <v>21</v>
      </c>
      <c r="B2068" s="33">
        <v>6</v>
      </c>
      <c r="C2068" s="33">
        <v>2018</v>
      </c>
      <c r="D2068" s="34">
        <v>1534.39</v>
      </c>
      <c r="E2068" s="34">
        <v>1532.26</v>
      </c>
      <c r="F2068" s="34">
        <v>1539.62</v>
      </c>
      <c r="G2068" s="34">
        <v>1528.54</v>
      </c>
      <c r="I2068" s="35">
        <v>1.4E-3</v>
      </c>
      <c r="J2068" s="35"/>
    </row>
    <row r="2069" spans="1:10">
      <c r="A2069" s="33">
        <v>22</v>
      </c>
      <c r="B2069" s="33">
        <v>6</v>
      </c>
      <c r="C2069" s="33">
        <v>2018</v>
      </c>
      <c r="D2069" s="34">
        <v>1522.79</v>
      </c>
      <c r="E2069" s="34">
        <v>1534.39</v>
      </c>
      <c r="F2069" s="34">
        <v>1538.55</v>
      </c>
      <c r="G2069" s="34">
        <v>1522.79</v>
      </c>
      <c r="I2069" s="35">
        <v>-7.6E-3</v>
      </c>
      <c r="J2069" s="35"/>
    </row>
    <row r="2070" spans="1:10">
      <c r="A2070" s="33">
        <v>25</v>
      </c>
      <c r="B2070" s="33">
        <v>6</v>
      </c>
      <c r="C2070" s="33">
        <v>2018</v>
      </c>
      <c r="D2070" s="34">
        <v>1522.66</v>
      </c>
      <c r="E2070" s="34">
        <v>1522.79</v>
      </c>
      <c r="F2070" s="34">
        <v>1529.42</v>
      </c>
      <c r="G2070" s="34">
        <v>1518.59</v>
      </c>
      <c r="I2070" s="35">
        <v>-1E-4</v>
      </c>
      <c r="J2070" s="35"/>
    </row>
    <row r="2071" spans="1:10">
      <c r="A2071" s="33">
        <v>26</v>
      </c>
      <c r="B2071" s="33">
        <v>6</v>
      </c>
      <c r="C2071" s="33">
        <v>2018</v>
      </c>
      <c r="D2071" s="34">
        <v>1543.8</v>
      </c>
      <c r="E2071" s="34">
        <v>1522.66</v>
      </c>
      <c r="F2071" s="34">
        <v>1543.8</v>
      </c>
      <c r="G2071" s="34">
        <v>1512.42</v>
      </c>
      <c r="I2071" s="35">
        <v>1.3899999999999999E-2</v>
      </c>
      <c r="J2071" s="35"/>
    </row>
    <row r="2072" spans="1:10">
      <c r="A2072" s="33">
        <v>27</v>
      </c>
      <c r="B2072" s="33">
        <v>6</v>
      </c>
      <c r="C2072" s="33">
        <v>2018</v>
      </c>
      <c r="D2072" s="34">
        <v>1550.35</v>
      </c>
      <c r="E2072" s="34">
        <v>1543.8</v>
      </c>
      <c r="F2072" s="34">
        <v>1557.46</v>
      </c>
      <c r="G2072" s="34">
        <v>1542.17</v>
      </c>
      <c r="I2072" s="35">
        <v>4.1999999999999997E-3</v>
      </c>
      <c r="J2072" s="35"/>
    </row>
    <row r="2073" spans="1:10">
      <c r="A2073" s="33">
        <v>28</v>
      </c>
      <c r="B2073" s="33">
        <v>6</v>
      </c>
      <c r="C2073" s="33">
        <v>2018</v>
      </c>
      <c r="D2073" s="34">
        <v>1555.61</v>
      </c>
      <c r="E2073" s="34">
        <v>1550.35</v>
      </c>
      <c r="F2073" s="34">
        <v>1564.3</v>
      </c>
      <c r="G2073" s="34">
        <v>1548.74</v>
      </c>
      <c r="I2073" s="35">
        <v>3.3999999999999998E-3</v>
      </c>
      <c r="J2073" s="35"/>
    </row>
    <row r="2074" spans="1:10">
      <c r="A2074" s="33">
        <v>29</v>
      </c>
      <c r="B2074" s="33">
        <v>6</v>
      </c>
      <c r="C2074" s="33">
        <v>2018</v>
      </c>
      <c r="D2074" s="34">
        <v>1577.01</v>
      </c>
      <c r="E2074" s="34">
        <v>1555.61</v>
      </c>
      <c r="F2074" s="34">
        <v>1577.01</v>
      </c>
      <c r="G2074" s="34">
        <v>1555.59</v>
      </c>
      <c r="I2074" s="35">
        <v>1.38E-2</v>
      </c>
      <c r="J2074" s="35"/>
    </row>
    <row r="2075" spans="1:10">
      <c r="A2075" s="33">
        <v>3</v>
      </c>
      <c r="B2075" s="33">
        <v>7</v>
      </c>
      <c r="C2075" s="33">
        <v>2018</v>
      </c>
      <c r="D2075" s="34">
        <v>1561.27</v>
      </c>
      <c r="E2075" s="34">
        <v>1577.01</v>
      </c>
      <c r="F2075" s="34">
        <v>1581.73</v>
      </c>
      <c r="G2075" s="34">
        <v>1559.86</v>
      </c>
      <c r="I2075" s="35">
        <v>-0.01</v>
      </c>
      <c r="J2075" s="35"/>
    </row>
    <row r="2076" spans="1:10">
      <c r="A2076" s="33">
        <v>4</v>
      </c>
      <c r="B2076" s="33">
        <v>7</v>
      </c>
      <c r="C2076" s="33">
        <v>2018</v>
      </c>
      <c r="D2076" s="34">
        <v>1570.9</v>
      </c>
      <c r="E2076" s="34">
        <v>1561.27</v>
      </c>
      <c r="F2076" s="34">
        <v>1570.9</v>
      </c>
      <c r="G2076" s="34">
        <v>1561.09</v>
      </c>
      <c r="I2076" s="35">
        <v>6.1999999999999998E-3</v>
      </c>
      <c r="J2076" s="35"/>
    </row>
    <row r="2077" spans="1:10">
      <c r="A2077" s="33">
        <v>5</v>
      </c>
      <c r="B2077" s="33">
        <v>7</v>
      </c>
      <c r="C2077" s="33">
        <v>2018</v>
      </c>
      <c r="D2077" s="34">
        <v>1566.95</v>
      </c>
      <c r="E2077" s="34">
        <v>1570.9</v>
      </c>
      <c r="F2077" s="34">
        <v>1575.71</v>
      </c>
      <c r="G2077" s="34">
        <v>1566.92</v>
      </c>
      <c r="I2077" s="35">
        <v>-2.5000000000000001E-3</v>
      </c>
      <c r="J2077" s="35"/>
    </row>
    <row r="2078" spans="1:10">
      <c r="A2078" s="33">
        <v>6</v>
      </c>
      <c r="B2078" s="33">
        <v>7</v>
      </c>
      <c r="C2078" s="33">
        <v>2018</v>
      </c>
      <c r="D2078" s="34">
        <v>1557.59</v>
      </c>
      <c r="E2078" s="34">
        <v>1564.78</v>
      </c>
      <c r="F2078" s="34">
        <v>1566.95</v>
      </c>
      <c r="G2078" s="34">
        <v>1557.59</v>
      </c>
      <c r="I2078" s="35">
        <v>-6.0000000000000001E-3</v>
      </c>
      <c r="J2078" s="35"/>
    </row>
    <row r="2079" spans="1:10">
      <c r="A2079" s="33">
        <v>9</v>
      </c>
      <c r="B2079" s="33">
        <v>7</v>
      </c>
      <c r="C2079" s="33">
        <v>2018</v>
      </c>
      <c r="D2079" s="34">
        <v>1555.39</v>
      </c>
      <c r="E2079" s="34">
        <v>1560.08</v>
      </c>
      <c r="F2079" s="34">
        <v>1564.67</v>
      </c>
      <c r="G2079" s="34">
        <v>1553.23</v>
      </c>
      <c r="I2079" s="35">
        <v>-1.4E-3</v>
      </c>
      <c r="J2079" s="35"/>
    </row>
    <row r="2080" spans="1:10">
      <c r="A2080" s="33">
        <v>10</v>
      </c>
      <c r="B2080" s="33">
        <v>7</v>
      </c>
      <c r="C2080" s="33">
        <v>2018</v>
      </c>
      <c r="D2080" s="34">
        <v>1561.16</v>
      </c>
      <c r="E2080" s="34">
        <v>1555.39</v>
      </c>
      <c r="F2080" s="34">
        <v>1561.26</v>
      </c>
      <c r="G2080" s="34">
        <v>1555.25</v>
      </c>
      <c r="I2080" s="35">
        <v>3.7000000000000002E-3</v>
      </c>
      <c r="J2080" s="35"/>
    </row>
    <row r="2081" spans="1:10">
      <c r="A2081" s="33">
        <v>11</v>
      </c>
      <c r="B2081" s="33">
        <v>7</v>
      </c>
      <c r="C2081" s="33">
        <v>2018</v>
      </c>
      <c r="D2081" s="34">
        <v>1554.15</v>
      </c>
      <c r="E2081" s="34">
        <v>1561.16</v>
      </c>
      <c r="F2081" s="34">
        <v>1561.16</v>
      </c>
      <c r="G2081" s="34">
        <v>1551.27</v>
      </c>
      <c r="I2081" s="35">
        <v>-4.4999999999999997E-3</v>
      </c>
      <c r="J2081" s="35"/>
    </row>
    <row r="2082" spans="1:10">
      <c r="A2082" s="33">
        <v>12</v>
      </c>
      <c r="B2082" s="33">
        <v>7</v>
      </c>
      <c r="C2082" s="33">
        <v>2018</v>
      </c>
      <c r="D2082" s="34">
        <v>1545.52</v>
      </c>
      <c r="E2082" s="34">
        <v>1554.15</v>
      </c>
      <c r="F2082" s="34">
        <v>1557.1</v>
      </c>
      <c r="G2082" s="34">
        <v>1545.52</v>
      </c>
      <c r="I2082" s="35">
        <v>-5.5999999999999999E-3</v>
      </c>
      <c r="J2082" s="35"/>
    </row>
    <row r="2083" spans="1:10">
      <c r="A2083" s="33">
        <v>13</v>
      </c>
      <c r="B2083" s="33">
        <v>7</v>
      </c>
      <c r="C2083" s="33">
        <v>2018</v>
      </c>
      <c r="D2083" s="34">
        <v>1546.75</v>
      </c>
      <c r="E2083" s="34">
        <v>1545.52</v>
      </c>
      <c r="F2083" s="34">
        <v>1550.79</v>
      </c>
      <c r="G2083" s="34">
        <v>1541.96</v>
      </c>
      <c r="I2083" s="35">
        <v>8.0000000000000004E-4</v>
      </c>
      <c r="J2083" s="35"/>
    </row>
    <row r="2084" spans="1:10">
      <c r="A2084" s="33">
        <v>16</v>
      </c>
      <c r="B2084" s="33">
        <v>7</v>
      </c>
      <c r="C2084" s="33">
        <v>2018</v>
      </c>
      <c r="D2084" s="34">
        <v>1551.33</v>
      </c>
      <c r="E2084" s="34">
        <v>1546.75</v>
      </c>
      <c r="F2084" s="34">
        <v>1551.33</v>
      </c>
      <c r="G2084" s="34">
        <v>1538.65</v>
      </c>
      <c r="I2084" s="35">
        <v>3.0000000000000001E-3</v>
      </c>
      <c r="J2084" s="35"/>
    </row>
    <row r="2085" spans="1:10">
      <c r="A2085" s="33">
        <v>17</v>
      </c>
      <c r="B2085" s="33">
        <v>7</v>
      </c>
      <c r="C2085" s="33">
        <v>2018</v>
      </c>
      <c r="D2085" s="34">
        <v>1549.97</v>
      </c>
      <c r="E2085" s="34">
        <v>1551.33</v>
      </c>
      <c r="F2085" s="34">
        <v>1555.28</v>
      </c>
      <c r="G2085" s="34">
        <v>1548.73</v>
      </c>
      <c r="I2085" s="35">
        <v>-8.9999999999999998E-4</v>
      </c>
      <c r="J2085" s="35"/>
    </row>
    <row r="2086" spans="1:10">
      <c r="A2086" s="33">
        <v>18</v>
      </c>
      <c r="B2086" s="33">
        <v>7</v>
      </c>
      <c r="C2086" s="33">
        <v>2018</v>
      </c>
      <c r="D2086" s="34">
        <v>1552.15</v>
      </c>
      <c r="E2086" s="34">
        <v>1549.97</v>
      </c>
      <c r="F2086" s="34">
        <v>1552.15</v>
      </c>
      <c r="G2086" s="34">
        <v>1547.78</v>
      </c>
      <c r="I2086" s="35">
        <v>1.4E-3</v>
      </c>
      <c r="J2086" s="35"/>
    </row>
    <row r="2087" spans="1:10">
      <c r="A2087" s="33">
        <v>19</v>
      </c>
      <c r="B2087" s="33">
        <v>7</v>
      </c>
      <c r="C2087" s="33">
        <v>2018</v>
      </c>
      <c r="D2087" s="34">
        <v>1547.34</v>
      </c>
      <c r="E2087" s="34">
        <v>1552.15</v>
      </c>
      <c r="F2087" s="34">
        <v>1552.98</v>
      </c>
      <c r="G2087" s="34">
        <v>1545.18</v>
      </c>
      <c r="I2087" s="35">
        <v>-3.0999999999999999E-3</v>
      </c>
      <c r="J2087" s="35"/>
    </row>
    <row r="2088" spans="1:10">
      <c r="A2088" s="33">
        <v>23</v>
      </c>
      <c r="B2088" s="33">
        <v>7</v>
      </c>
      <c r="C2088" s="33">
        <v>2018</v>
      </c>
      <c r="D2088" s="34">
        <v>1549.19</v>
      </c>
      <c r="E2088" s="34">
        <v>1547.34</v>
      </c>
      <c r="F2088" s="34">
        <v>1550.74</v>
      </c>
      <c r="G2088" s="34">
        <v>1543.63</v>
      </c>
      <c r="I2088" s="35">
        <v>1.1999999999999999E-3</v>
      </c>
      <c r="J2088" s="35"/>
    </row>
    <row r="2089" spans="1:10">
      <c r="A2089" s="33">
        <v>24</v>
      </c>
      <c r="B2089" s="33">
        <v>7</v>
      </c>
      <c r="C2089" s="33">
        <v>2018</v>
      </c>
      <c r="D2089" s="34">
        <v>1545.03</v>
      </c>
      <c r="E2089" s="34">
        <v>1549.19</v>
      </c>
      <c r="F2089" s="34">
        <v>1551.38</v>
      </c>
      <c r="G2089" s="34">
        <v>1544.75</v>
      </c>
      <c r="I2089" s="35">
        <v>-2.7000000000000001E-3</v>
      </c>
      <c r="J2089" s="35"/>
    </row>
    <row r="2090" spans="1:10">
      <c r="A2090" s="33">
        <v>25</v>
      </c>
      <c r="B2090" s="33">
        <v>7</v>
      </c>
      <c r="C2090" s="33">
        <v>2018</v>
      </c>
      <c r="D2090" s="34">
        <v>1527.4</v>
      </c>
      <c r="E2090" s="34">
        <v>1545.03</v>
      </c>
      <c r="F2090" s="34">
        <v>1548.21</v>
      </c>
      <c r="G2090" s="34">
        <v>1527.4</v>
      </c>
      <c r="I2090" s="35">
        <v>-1.14E-2</v>
      </c>
      <c r="J2090" s="35"/>
    </row>
    <row r="2091" spans="1:10">
      <c r="A2091" s="33">
        <v>26</v>
      </c>
      <c r="B2091" s="33">
        <v>7</v>
      </c>
      <c r="C2091" s="33">
        <v>2018</v>
      </c>
      <c r="D2091" s="34">
        <v>1537.36</v>
      </c>
      <c r="E2091" s="34">
        <v>1527.4</v>
      </c>
      <c r="F2091" s="34">
        <v>1537.36</v>
      </c>
      <c r="G2091" s="34">
        <v>1524.61</v>
      </c>
      <c r="I2091" s="35">
        <v>6.4999999999999997E-3</v>
      </c>
      <c r="J2091" s="35"/>
    </row>
    <row r="2092" spans="1:10">
      <c r="A2092" s="33">
        <v>27</v>
      </c>
      <c r="B2092" s="33">
        <v>7</v>
      </c>
      <c r="C2092" s="33">
        <v>2018</v>
      </c>
      <c r="D2092" s="34">
        <v>1536.13</v>
      </c>
      <c r="E2092" s="34">
        <v>1537.36</v>
      </c>
      <c r="F2092" s="34">
        <v>1542</v>
      </c>
      <c r="G2092" s="34">
        <v>1533.67</v>
      </c>
      <c r="I2092" s="35">
        <v>-8.0000000000000004E-4</v>
      </c>
      <c r="J2092" s="35"/>
    </row>
    <row r="2093" spans="1:10">
      <c r="A2093" s="33">
        <v>30</v>
      </c>
      <c r="B2093" s="33">
        <v>7</v>
      </c>
      <c r="C2093" s="33">
        <v>2018</v>
      </c>
      <c r="D2093" s="34">
        <v>1548.13</v>
      </c>
      <c r="E2093" s="34">
        <v>1536.13</v>
      </c>
      <c r="F2093" s="34">
        <v>1549.42</v>
      </c>
      <c r="G2093" s="34">
        <v>1536.13</v>
      </c>
      <c r="I2093" s="35">
        <v>7.7999999999999996E-3</v>
      </c>
      <c r="J2093" s="35"/>
    </row>
    <row r="2094" spans="1:10">
      <c r="A2094" s="33">
        <v>31</v>
      </c>
      <c r="B2094" s="33">
        <v>7</v>
      </c>
      <c r="C2094" s="33">
        <v>2018</v>
      </c>
      <c r="D2094" s="34">
        <v>1526.6</v>
      </c>
      <c r="E2094" s="34">
        <v>1548.13</v>
      </c>
      <c r="F2094" s="34">
        <v>1548.51</v>
      </c>
      <c r="G2094" s="34">
        <v>1526.6</v>
      </c>
      <c r="I2094" s="35">
        <v>-1.3899999999999999E-2</v>
      </c>
      <c r="J2094" s="35"/>
    </row>
    <row r="2095" spans="1:10">
      <c r="A2095" s="33">
        <v>1</v>
      </c>
      <c r="B2095" s="33">
        <v>8</v>
      </c>
      <c r="C2095" s="33">
        <v>2018</v>
      </c>
      <c r="D2095" s="34">
        <v>1540.41</v>
      </c>
      <c r="E2095" s="34">
        <v>1526.6</v>
      </c>
      <c r="F2095" s="34">
        <v>1540.41</v>
      </c>
      <c r="G2095" s="34">
        <v>1519.58</v>
      </c>
      <c r="I2095" s="35">
        <v>8.9999999999999993E-3</v>
      </c>
      <c r="J2095" s="35"/>
    </row>
    <row r="2096" spans="1:10">
      <c r="A2096" s="33">
        <v>2</v>
      </c>
      <c r="B2096" s="33">
        <v>8</v>
      </c>
      <c r="C2096" s="33">
        <v>2018</v>
      </c>
      <c r="D2096" s="34">
        <v>1529.17</v>
      </c>
      <c r="E2096" s="34">
        <v>1540.41</v>
      </c>
      <c r="F2096" s="34">
        <v>1540.41</v>
      </c>
      <c r="G2096" s="34">
        <v>1527.77</v>
      </c>
      <c r="I2096" s="35">
        <v>-7.3000000000000001E-3</v>
      </c>
      <c r="J2096" s="35"/>
    </row>
    <row r="2097" spans="1:10">
      <c r="A2097" s="33">
        <v>3</v>
      </c>
      <c r="B2097" s="33">
        <v>8</v>
      </c>
      <c r="C2097" s="33">
        <v>2018</v>
      </c>
      <c r="D2097" s="34">
        <v>1531.96</v>
      </c>
      <c r="E2097" s="34">
        <v>1529.17</v>
      </c>
      <c r="F2097" s="34">
        <v>1541.31</v>
      </c>
      <c r="G2097" s="34">
        <v>1528.57</v>
      </c>
      <c r="I2097" s="35">
        <v>1.8E-3</v>
      </c>
      <c r="J2097" s="35"/>
    </row>
    <row r="2098" spans="1:10">
      <c r="A2098" s="33">
        <v>6</v>
      </c>
      <c r="B2098" s="33">
        <v>8</v>
      </c>
      <c r="C2098" s="33">
        <v>2018</v>
      </c>
      <c r="D2098" s="34">
        <v>1528.09</v>
      </c>
      <c r="E2098" s="34">
        <v>1531.96</v>
      </c>
      <c r="F2098" s="34">
        <v>1534.21</v>
      </c>
      <c r="G2098" s="34">
        <v>1525.72</v>
      </c>
      <c r="I2098" s="35">
        <v>-2.5000000000000001E-3</v>
      </c>
      <c r="J2098" s="35"/>
    </row>
    <row r="2099" spans="1:10">
      <c r="A2099" s="33">
        <v>8</v>
      </c>
      <c r="B2099" s="33">
        <v>8</v>
      </c>
      <c r="C2099" s="33">
        <v>2018</v>
      </c>
      <c r="D2099" s="34">
        <v>1541.73</v>
      </c>
      <c r="E2099" s="34">
        <v>1528.09</v>
      </c>
      <c r="F2099" s="34">
        <v>1541.73</v>
      </c>
      <c r="G2099" s="34">
        <v>1519.79</v>
      </c>
      <c r="I2099" s="35">
        <v>8.8999999999999999E-3</v>
      </c>
      <c r="J2099" s="35"/>
    </row>
    <row r="2100" spans="1:10">
      <c r="A2100" s="33">
        <v>9</v>
      </c>
      <c r="B2100" s="33">
        <v>8</v>
      </c>
      <c r="C2100" s="33">
        <v>2018</v>
      </c>
      <c r="D2100" s="34">
        <v>1532.11</v>
      </c>
      <c r="E2100" s="34">
        <v>1541.73</v>
      </c>
      <c r="F2100" s="34">
        <v>1541.73</v>
      </c>
      <c r="G2100" s="34">
        <v>1522.23</v>
      </c>
      <c r="I2100" s="35">
        <v>-6.1999999999999998E-3</v>
      </c>
      <c r="J2100" s="35"/>
    </row>
    <row r="2101" spans="1:10">
      <c r="A2101" s="33">
        <v>10</v>
      </c>
      <c r="B2101" s="33">
        <v>8</v>
      </c>
      <c r="C2101" s="33">
        <v>2018</v>
      </c>
      <c r="D2101" s="34">
        <v>1524.96</v>
      </c>
      <c r="E2101" s="34">
        <v>1532.11</v>
      </c>
      <c r="F2101" s="34">
        <v>1532.11</v>
      </c>
      <c r="G2101" s="34">
        <v>1523.04</v>
      </c>
      <c r="I2101" s="35">
        <v>-4.7000000000000002E-3</v>
      </c>
      <c r="J2101" s="35"/>
    </row>
    <row r="2102" spans="1:10">
      <c r="A2102" s="33">
        <v>13</v>
      </c>
      <c r="B2102" s="33">
        <v>8</v>
      </c>
      <c r="C2102" s="33">
        <v>2018</v>
      </c>
      <c r="D2102" s="34">
        <v>1520.03</v>
      </c>
      <c r="E2102" s="34">
        <v>1524.96</v>
      </c>
      <c r="F2102" s="34">
        <v>1525.43</v>
      </c>
      <c r="G2102" s="34">
        <v>1519.75</v>
      </c>
      <c r="I2102" s="35">
        <v>-3.2000000000000002E-3</v>
      </c>
      <c r="J2102" s="35"/>
    </row>
    <row r="2103" spans="1:10">
      <c r="A2103" s="33">
        <v>14</v>
      </c>
      <c r="B2103" s="33">
        <v>8</v>
      </c>
      <c r="C2103" s="33">
        <v>2018</v>
      </c>
      <c r="D2103" s="34">
        <v>1523.72</v>
      </c>
      <c r="E2103" s="34">
        <v>1520.03</v>
      </c>
      <c r="F2103" s="34">
        <v>1526.99</v>
      </c>
      <c r="G2103" s="34">
        <v>1519.89</v>
      </c>
      <c r="I2103" s="35">
        <v>2.3999999999999998E-3</v>
      </c>
      <c r="J2103" s="35"/>
    </row>
    <row r="2104" spans="1:10">
      <c r="A2104" s="33">
        <v>15</v>
      </c>
      <c r="B2104" s="33">
        <v>8</v>
      </c>
      <c r="C2104" s="33">
        <v>2018</v>
      </c>
      <c r="D2104" s="34">
        <v>1520.61</v>
      </c>
      <c r="E2104" s="34">
        <v>1523.72</v>
      </c>
      <c r="F2104" s="34">
        <v>1526.73</v>
      </c>
      <c r="G2104" s="34">
        <v>1511.41</v>
      </c>
      <c r="I2104" s="35">
        <v>-2E-3</v>
      </c>
      <c r="J2104" s="35"/>
    </row>
    <row r="2105" spans="1:10">
      <c r="A2105" s="33">
        <v>16</v>
      </c>
      <c r="B2105" s="33">
        <v>8</v>
      </c>
      <c r="C2105" s="33">
        <v>2018</v>
      </c>
      <c r="D2105" s="34">
        <v>1525.29</v>
      </c>
      <c r="E2105" s="34">
        <v>1520.61</v>
      </c>
      <c r="F2105" s="34">
        <v>1533.79</v>
      </c>
      <c r="G2105" s="34">
        <v>1520.22</v>
      </c>
      <c r="I2105" s="35">
        <v>3.0999999999999999E-3</v>
      </c>
      <c r="J2105" s="35"/>
    </row>
    <row r="2106" spans="1:10">
      <c r="A2106" s="33">
        <v>17</v>
      </c>
      <c r="B2106" s="33">
        <v>8</v>
      </c>
      <c r="C2106" s="33">
        <v>2018</v>
      </c>
      <c r="D2106" s="34">
        <v>1528.58</v>
      </c>
      <c r="E2106" s="34">
        <v>1525.29</v>
      </c>
      <c r="F2106" s="34">
        <v>1530.21</v>
      </c>
      <c r="G2106" s="34">
        <v>1522.94</v>
      </c>
      <c r="I2106" s="35">
        <v>2.2000000000000001E-3</v>
      </c>
      <c r="J2106" s="35"/>
    </row>
    <row r="2107" spans="1:10">
      <c r="A2107" s="33">
        <v>21</v>
      </c>
      <c r="B2107" s="33">
        <v>8</v>
      </c>
      <c r="C2107" s="33">
        <v>2018</v>
      </c>
      <c r="D2107" s="34">
        <v>1533.2</v>
      </c>
      <c r="E2107" s="34">
        <v>1528.58</v>
      </c>
      <c r="F2107" s="34">
        <v>1533.79</v>
      </c>
      <c r="G2107" s="34">
        <v>1525.08</v>
      </c>
      <c r="I2107" s="35">
        <v>3.0000000000000001E-3</v>
      </c>
      <c r="J2107" s="35"/>
    </row>
    <row r="2108" spans="1:10">
      <c r="A2108" s="33">
        <v>22</v>
      </c>
      <c r="B2108" s="33">
        <v>8</v>
      </c>
      <c r="C2108" s="33">
        <v>2018</v>
      </c>
      <c r="D2108" s="34">
        <v>1536.09</v>
      </c>
      <c r="E2108" s="34">
        <v>1533.2</v>
      </c>
      <c r="F2108" s="34">
        <v>1537.5</v>
      </c>
      <c r="G2108" s="34">
        <v>1530.72</v>
      </c>
      <c r="I2108" s="35">
        <v>1.9E-3</v>
      </c>
      <c r="J2108" s="35"/>
    </row>
    <row r="2109" spans="1:10">
      <c r="A2109" s="33">
        <v>23</v>
      </c>
      <c r="B2109" s="33">
        <v>8</v>
      </c>
      <c r="C2109" s="33">
        <v>2018</v>
      </c>
      <c r="D2109" s="34">
        <v>1534.56</v>
      </c>
      <c r="E2109" s="34">
        <v>1536.09</v>
      </c>
      <c r="F2109" s="34">
        <v>1536.09</v>
      </c>
      <c r="G2109" s="34">
        <v>1529.25</v>
      </c>
      <c r="I2109" s="35">
        <v>-1E-3</v>
      </c>
      <c r="J2109" s="35"/>
    </row>
    <row r="2110" spans="1:10">
      <c r="A2110" s="33">
        <v>24</v>
      </c>
      <c r="B2110" s="33">
        <v>8</v>
      </c>
      <c r="C2110" s="33">
        <v>2018</v>
      </c>
      <c r="D2110" s="34">
        <v>1538.7</v>
      </c>
      <c r="E2110" s="34">
        <v>1534.56</v>
      </c>
      <c r="F2110" s="34">
        <v>1540.94</v>
      </c>
      <c r="G2110" s="34">
        <v>1531.64</v>
      </c>
      <c r="I2110" s="35">
        <v>2.7000000000000001E-3</v>
      </c>
      <c r="J2110" s="35"/>
    </row>
    <row r="2111" spans="1:10">
      <c r="A2111" s="33">
        <v>27</v>
      </c>
      <c r="B2111" s="33">
        <v>8</v>
      </c>
      <c r="C2111" s="33">
        <v>2018</v>
      </c>
      <c r="D2111" s="34">
        <v>1544.32</v>
      </c>
      <c r="E2111" s="34">
        <v>1538.7</v>
      </c>
      <c r="F2111" s="34">
        <v>1544.81</v>
      </c>
      <c r="G2111" s="34">
        <v>1534.56</v>
      </c>
      <c r="I2111" s="35">
        <v>3.7000000000000002E-3</v>
      </c>
      <c r="J2111" s="35"/>
    </row>
    <row r="2112" spans="1:10">
      <c r="A2112" s="33">
        <v>28</v>
      </c>
      <c r="B2112" s="33">
        <v>8</v>
      </c>
      <c r="C2112" s="33">
        <v>2018</v>
      </c>
      <c r="D2112" s="34">
        <v>1548.27</v>
      </c>
      <c r="E2112" s="34">
        <v>1544.32</v>
      </c>
      <c r="F2112" s="34">
        <v>1549.01</v>
      </c>
      <c r="G2112" s="34">
        <v>1543.32</v>
      </c>
      <c r="I2112" s="35">
        <v>2.5999999999999999E-3</v>
      </c>
      <c r="J2112" s="35"/>
    </row>
    <row r="2113" spans="1:10">
      <c r="A2113" s="33">
        <v>29</v>
      </c>
      <c r="B2113" s="33">
        <v>8</v>
      </c>
      <c r="C2113" s="33">
        <v>2018</v>
      </c>
      <c r="D2113" s="34">
        <v>1543.68</v>
      </c>
      <c r="E2113" s="34">
        <v>1548.27</v>
      </c>
      <c r="F2113" s="34">
        <v>1551.09</v>
      </c>
      <c r="G2113" s="34">
        <v>1540.43</v>
      </c>
      <c r="I2113" s="35">
        <v>-3.0000000000000001E-3</v>
      </c>
      <c r="J2113" s="35"/>
    </row>
    <row r="2114" spans="1:10">
      <c r="A2114" s="33">
        <v>30</v>
      </c>
      <c r="B2114" s="33">
        <v>8</v>
      </c>
      <c r="C2114" s="33">
        <v>2018</v>
      </c>
      <c r="D2114" s="34">
        <v>1540.61</v>
      </c>
      <c r="E2114" s="34">
        <v>1543.68</v>
      </c>
      <c r="F2114" s="34">
        <v>1545.95</v>
      </c>
      <c r="G2114" s="34">
        <v>1538.79</v>
      </c>
      <c r="I2114" s="35">
        <v>-2E-3</v>
      </c>
      <c r="J2114" s="35"/>
    </row>
    <row r="2115" spans="1:10">
      <c r="A2115" s="33">
        <v>31</v>
      </c>
      <c r="B2115" s="33">
        <v>8</v>
      </c>
      <c r="C2115" s="33">
        <v>2018</v>
      </c>
      <c r="D2115" s="34">
        <v>1542.77</v>
      </c>
      <c r="E2115" s="34">
        <v>1540.61</v>
      </c>
      <c r="F2115" s="34">
        <v>1542.77</v>
      </c>
      <c r="G2115" s="34">
        <v>1532.44</v>
      </c>
      <c r="I2115" s="35">
        <v>1.4E-3</v>
      </c>
      <c r="J2115" s="35"/>
    </row>
    <row r="2116" spans="1:10">
      <c r="A2116" s="33">
        <v>3</v>
      </c>
      <c r="B2116" s="33">
        <v>9</v>
      </c>
      <c r="C2116" s="33">
        <v>2018</v>
      </c>
      <c r="D2116" s="34">
        <v>1536.16</v>
      </c>
      <c r="E2116" s="34">
        <v>1542.77</v>
      </c>
      <c r="F2116" s="34">
        <v>1542.77</v>
      </c>
      <c r="G2116" s="34">
        <v>1535.22</v>
      </c>
      <c r="I2116" s="35">
        <v>-4.3E-3</v>
      </c>
      <c r="J2116" s="35"/>
    </row>
    <row r="2117" spans="1:10">
      <c r="A2117" s="33">
        <v>4</v>
      </c>
      <c r="B2117" s="33">
        <v>9</v>
      </c>
      <c r="C2117" s="33">
        <v>2018</v>
      </c>
      <c r="D2117" s="34">
        <v>1530.34</v>
      </c>
      <c r="E2117" s="34">
        <v>1536.16</v>
      </c>
      <c r="F2117" s="34">
        <v>1541.54</v>
      </c>
      <c r="G2117" s="34">
        <v>1530.34</v>
      </c>
      <c r="I2117" s="35">
        <v>-3.8E-3</v>
      </c>
      <c r="J2117" s="35"/>
    </row>
    <row r="2118" spans="1:10">
      <c r="A2118" s="33">
        <v>5</v>
      </c>
      <c r="B2118" s="33">
        <v>9</v>
      </c>
      <c r="C2118" s="33">
        <v>2018</v>
      </c>
      <c r="D2118" s="34">
        <v>1508.94</v>
      </c>
      <c r="E2118" s="34">
        <v>1530.34</v>
      </c>
      <c r="F2118" s="34">
        <v>1530.34</v>
      </c>
      <c r="G2118" s="34">
        <v>1508.29</v>
      </c>
      <c r="I2118" s="35">
        <v>-1.4E-2</v>
      </c>
      <c r="J2118" s="35"/>
    </row>
    <row r="2119" spans="1:10">
      <c r="A2119" s="33">
        <v>6</v>
      </c>
      <c r="B2119" s="33">
        <v>9</v>
      </c>
      <c r="C2119" s="33">
        <v>2018</v>
      </c>
      <c r="D2119" s="34">
        <v>1485.16</v>
      </c>
      <c r="E2119" s="34">
        <v>1508.94</v>
      </c>
      <c r="F2119" s="34">
        <v>1516.29</v>
      </c>
      <c r="G2119" s="34">
        <v>1485.16</v>
      </c>
      <c r="I2119" s="35">
        <v>-1.5800000000000002E-2</v>
      </c>
      <c r="J2119" s="35"/>
    </row>
    <row r="2120" spans="1:10">
      <c r="A2120" s="33">
        <v>7</v>
      </c>
      <c r="B2120" s="33">
        <v>9</v>
      </c>
      <c r="C2120" s="33">
        <v>2018</v>
      </c>
      <c r="D2120" s="34">
        <v>1475.9</v>
      </c>
      <c r="E2120" s="34">
        <v>1485.16</v>
      </c>
      <c r="F2120" s="34">
        <v>1492.84</v>
      </c>
      <c r="G2120" s="34">
        <v>1474.12</v>
      </c>
      <c r="I2120" s="35">
        <v>-6.1999999999999998E-3</v>
      </c>
      <c r="J2120" s="35"/>
    </row>
    <row r="2121" spans="1:10">
      <c r="A2121" s="33">
        <v>10</v>
      </c>
      <c r="B2121" s="33">
        <v>9</v>
      </c>
      <c r="C2121" s="33">
        <v>2018</v>
      </c>
      <c r="D2121" s="34">
        <v>1471.81</v>
      </c>
      <c r="E2121" s="34">
        <v>1475.9</v>
      </c>
      <c r="F2121" s="34">
        <v>1478.25</v>
      </c>
      <c r="G2121" s="34">
        <v>1470.41</v>
      </c>
      <c r="I2121" s="35">
        <v>-2.8E-3</v>
      </c>
      <c r="J2121" s="35"/>
    </row>
    <row r="2122" spans="1:10">
      <c r="A2122" s="33">
        <v>11</v>
      </c>
      <c r="B2122" s="33">
        <v>9</v>
      </c>
      <c r="C2122" s="33">
        <v>2018</v>
      </c>
      <c r="D2122" s="34">
        <v>1480.57</v>
      </c>
      <c r="E2122" s="34">
        <v>1471.81</v>
      </c>
      <c r="F2122" s="34">
        <v>1480.59</v>
      </c>
      <c r="G2122" s="34">
        <v>1467.36</v>
      </c>
      <c r="I2122" s="35">
        <v>6.0000000000000001E-3</v>
      </c>
      <c r="J2122" s="35"/>
    </row>
    <row r="2123" spans="1:10">
      <c r="A2123" s="33">
        <v>12</v>
      </c>
      <c r="B2123" s="33">
        <v>9</v>
      </c>
      <c r="C2123" s="33">
        <v>2018</v>
      </c>
      <c r="D2123" s="34">
        <v>1510.38</v>
      </c>
      <c r="E2123" s="34">
        <v>1480.57</v>
      </c>
      <c r="F2123" s="34">
        <v>1523.28</v>
      </c>
      <c r="G2123" s="34">
        <v>1479.47</v>
      </c>
      <c r="I2123" s="35">
        <v>2.01E-2</v>
      </c>
      <c r="J2123" s="35"/>
    </row>
    <row r="2124" spans="1:10">
      <c r="A2124" s="33">
        <v>13</v>
      </c>
      <c r="B2124" s="33">
        <v>9</v>
      </c>
      <c r="C2124" s="33">
        <v>2018</v>
      </c>
      <c r="D2124" s="34">
        <v>1501.31</v>
      </c>
      <c r="E2124" s="34">
        <v>1510.38</v>
      </c>
      <c r="F2124" s="34">
        <v>1514.67</v>
      </c>
      <c r="G2124" s="34">
        <v>1497.23</v>
      </c>
      <c r="I2124" s="35">
        <v>-6.0000000000000001E-3</v>
      </c>
      <c r="J2124" s="35"/>
    </row>
    <row r="2125" spans="1:10">
      <c r="A2125" s="33">
        <v>14</v>
      </c>
      <c r="B2125" s="33">
        <v>9</v>
      </c>
      <c r="C2125" s="33">
        <v>2018</v>
      </c>
      <c r="D2125" s="34">
        <v>1498.21</v>
      </c>
      <c r="E2125" s="34">
        <v>1501.31</v>
      </c>
      <c r="F2125" s="34">
        <v>1506.84</v>
      </c>
      <c r="G2125" s="34">
        <v>1493.15</v>
      </c>
      <c r="I2125" s="35">
        <v>-2.0999999999999999E-3</v>
      </c>
      <c r="J2125" s="35"/>
    </row>
    <row r="2126" spans="1:10">
      <c r="A2126" s="33">
        <v>17</v>
      </c>
      <c r="B2126" s="33">
        <v>9</v>
      </c>
      <c r="C2126" s="33">
        <v>2018</v>
      </c>
      <c r="D2126" s="34">
        <v>1495.4</v>
      </c>
      <c r="E2126" s="34">
        <v>1498.21</v>
      </c>
      <c r="F2126" s="34">
        <v>1502.44</v>
      </c>
      <c r="G2126" s="34">
        <v>1492.96</v>
      </c>
      <c r="I2126" s="35">
        <v>-1.9E-3</v>
      </c>
      <c r="J2126" s="35"/>
    </row>
    <row r="2127" spans="1:10">
      <c r="A2127" s="33">
        <v>18</v>
      </c>
      <c r="B2127" s="33">
        <v>9</v>
      </c>
      <c r="C2127" s="33">
        <v>2018</v>
      </c>
      <c r="D2127" s="34">
        <v>1509.65</v>
      </c>
      <c r="E2127" s="34">
        <v>1495.4</v>
      </c>
      <c r="F2127" s="34">
        <v>1509.79</v>
      </c>
      <c r="G2127" s="34">
        <v>1495.4</v>
      </c>
      <c r="I2127" s="35">
        <v>9.4999999999999998E-3</v>
      </c>
      <c r="J2127" s="35"/>
    </row>
    <row r="2128" spans="1:10">
      <c r="A2128" s="33">
        <v>19</v>
      </c>
      <c r="B2128" s="33">
        <v>9</v>
      </c>
      <c r="C2128" s="33">
        <v>2018</v>
      </c>
      <c r="D2128" s="34">
        <v>1505.63</v>
      </c>
      <c r="E2128" s="34">
        <v>1509.65</v>
      </c>
      <c r="F2128" s="34">
        <v>1511.39</v>
      </c>
      <c r="G2128" s="34">
        <v>1498.06</v>
      </c>
      <c r="I2128" s="35">
        <v>-2.7000000000000001E-3</v>
      </c>
      <c r="J2128" s="35"/>
    </row>
    <row r="2129" spans="1:10">
      <c r="A2129" s="33">
        <v>20</v>
      </c>
      <c r="B2129" s="33">
        <v>9</v>
      </c>
      <c r="C2129" s="33">
        <v>2018</v>
      </c>
      <c r="D2129" s="34">
        <v>1485.86</v>
      </c>
      <c r="E2129" s="34">
        <v>1505.63</v>
      </c>
      <c r="F2129" s="34">
        <v>1508.67</v>
      </c>
      <c r="G2129" s="34">
        <v>1485.86</v>
      </c>
      <c r="I2129" s="35">
        <v>-1.3100000000000001E-2</v>
      </c>
      <c r="J2129" s="35"/>
    </row>
    <row r="2130" spans="1:10">
      <c r="A2130" s="33">
        <v>21</v>
      </c>
      <c r="B2130" s="33">
        <v>9</v>
      </c>
      <c r="C2130" s="33">
        <v>2018</v>
      </c>
      <c r="D2130" s="34">
        <v>1482.99</v>
      </c>
      <c r="E2130" s="34">
        <v>1485.86</v>
      </c>
      <c r="F2130" s="34">
        <v>1493.4</v>
      </c>
      <c r="G2130" s="34">
        <v>1482.99</v>
      </c>
      <c r="I2130" s="35">
        <v>-1.9E-3</v>
      </c>
      <c r="J2130" s="35"/>
    </row>
    <row r="2131" spans="1:10">
      <c r="A2131" s="33">
        <v>24</v>
      </c>
      <c r="B2131" s="33">
        <v>9</v>
      </c>
      <c r="C2131" s="33">
        <v>2018</v>
      </c>
      <c r="D2131" s="34">
        <v>1492.33</v>
      </c>
      <c r="E2131" s="34">
        <v>1482.99</v>
      </c>
      <c r="F2131" s="34">
        <v>1500.01</v>
      </c>
      <c r="G2131" s="34">
        <v>1482.99</v>
      </c>
      <c r="I2131" s="35">
        <v>6.3E-3</v>
      </c>
      <c r="J2131" s="35"/>
    </row>
    <row r="2132" spans="1:10">
      <c r="A2132" s="33">
        <v>25</v>
      </c>
      <c r="B2132" s="33">
        <v>9</v>
      </c>
      <c r="C2132" s="33">
        <v>2018</v>
      </c>
      <c r="D2132" s="34">
        <v>1488.6</v>
      </c>
      <c r="E2132" s="34">
        <v>1492.33</v>
      </c>
      <c r="F2132" s="34">
        <v>1501.92</v>
      </c>
      <c r="G2132" s="34">
        <v>1488.6</v>
      </c>
      <c r="I2132" s="35">
        <v>-2.5000000000000001E-3</v>
      </c>
      <c r="J2132" s="35"/>
    </row>
    <row r="2133" spans="1:10">
      <c r="A2133" s="33">
        <v>26</v>
      </c>
      <c r="B2133" s="33">
        <v>9</v>
      </c>
      <c r="C2133" s="33">
        <v>2018</v>
      </c>
      <c r="D2133" s="34">
        <v>1487.07</v>
      </c>
      <c r="E2133" s="34">
        <v>1488.6</v>
      </c>
      <c r="F2133" s="34">
        <v>1497.93</v>
      </c>
      <c r="G2133" s="34">
        <v>1482.29</v>
      </c>
      <c r="I2133" s="35">
        <v>-1E-3</v>
      </c>
      <c r="J2133" s="35"/>
    </row>
    <row r="2134" spans="1:10">
      <c r="A2134" s="33">
        <v>27</v>
      </c>
      <c r="B2134" s="33">
        <v>9</v>
      </c>
      <c r="C2134" s="33">
        <v>2018</v>
      </c>
      <c r="D2134" s="34">
        <v>1498.14</v>
      </c>
      <c r="E2134" s="34">
        <v>1487.07</v>
      </c>
      <c r="F2134" s="34">
        <v>1498.25</v>
      </c>
      <c r="G2134" s="34">
        <v>1487.07</v>
      </c>
      <c r="I2134" s="35">
        <v>7.4000000000000003E-3</v>
      </c>
      <c r="J2134" s="35"/>
    </row>
    <row r="2135" spans="1:10">
      <c r="A2135" s="33">
        <v>28</v>
      </c>
      <c r="B2135" s="33">
        <v>9</v>
      </c>
      <c r="C2135" s="33">
        <v>2018</v>
      </c>
      <c r="D2135" s="34">
        <v>1506.07</v>
      </c>
      <c r="E2135" s="34">
        <v>1498.14</v>
      </c>
      <c r="F2135" s="34">
        <v>1506.54</v>
      </c>
      <c r="G2135" s="34">
        <v>1491.56</v>
      </c>
      <c r="I2135" s="35">
        <v>5.3E-3</v>
      </c>
      <c r="J2135" s="35"/>
    </row>
    <row r="2136" spans="1:10">
      <c r="A2136" s="33">
        <v>1</v>
      </c>
      <c r="B2136" s="33">
        <v>10</v>
      </c>
      <c r="C2136" s="33">
        <v>2018</v>
      </c>
      <c r="D2136" s="34">
        <v>1512.97</v>
      </c>
      <c r="E2136" s="34">
        <v>1506.07</v>
      </c>
      <c r="F2136" s="34">
        <v>1522.68</v>
      </c>
      <c r="G2136" s="34">
        <v>1506.07</v>
      </c>
      <c r="I2136" s="35">
        <v>4.5999999999999999E-3</v>
      </c>
      <c r="J2136" s="35"/>
    </row>
    <row r="2137" spans="1:10">
      <c r="A2137" s="33">
        <v>2</v>
      </c>
      <c r="B2137" s="33">
        <v>10</v>
      </c>
      <c r="C2137" s="33">
        <v>2018</v>
      </c>
      <c r="D2137" s="34">
        <v>1511.94</v>
      </c>
      <c r="E2137" s="34">
        <v>1512.97</v>
      </c>
      <c r="F2137" s="34">
        <v>1515.46</v>
      </c>
      <c r="G2137" s="34">
        <v>1502.86</v>
      </c>
      <c r="I2137" s="35">
        <v>-6.9999999999999999E-4</v>
      </c>
      <c r="J2137" s="35"/>
    </row>
    <row r="2138" spans="1:10">
      <c r="A2138" s="33">
        <v>3</v>
      </c>
      <c r="B2138" s="33">
        <v>10</v>
      </c>
      <c r="C2138" s="33">
        <v>2018</v>
      </c>
      <c r="D2138" s="34">
        <v>1524.86</v>
      </c>
      <c r="E2138" s="34">
        <v>1511.94</v>
      </c>
      <c r="F2138" s="34">
        <v>1526.32</v>
      </c>
      <c r="G2138" s="34">
        <v>1507.13</v>
      </c>
      <c r="I2138" s="35">
        <v>8.5000000000000006E-3</v>
      </c>
      <c r="J2138" s="35"/>
    </row>
    <row r="2139" spans="1:10">
      <c r="A2139" s="33">
        <v>4</v>
      </c>
      <c r="B2139" s="33">
        <v>10</v>
      </c>
      <c r="C2139" s="33">
        <v>2018</v>
      </c>
      <c r="D2139" s="34">
        <v>1517.36</v>
      </c>
      <c r="E2139" s="34">
        <v>1524.86</v>
      </c>
      <c r="F2139" s="34">
        <v>1525.11</v>
      </c>
      <c r="G2139" s="34">
        <v>1510.76</v>
      </c>
      <c r="I2139" s="35">
        <v>-4.8999999999999998E-3</v>
      </c>
      <c r="J2139" s="35"/>
    </row>
    <row r="2140" spans="1:10">
      <c r="A2140" s="33">
        <v>5</v>
      </c>
      <c r="B2140" s="33">
        <v>10</v>
      </c>
      <c r="C2140" s="33">
        <v>2018</v>
      </c>
      <c r="D2140" s="34">
        <v>1494.99</v>
      </c>
      <c r="E2140" s="34">
        <v>1517.36</v>
      </c>
      <c r="F2140" s="34">
        <v>1517.36</v>
      </c>
      <c r="G2140" s="34">
        <v>1494.9</v>
      </c>
      <c r="I2140" s="35">
        <v>-1.47E-2</v>
      </c>
      <c r="J2140" s="35"/>
    </row>
    <row r="2141" spans="1:10">
      <c r="A2141" s="33">
        <v>8</v>
      </c>
      <c r="B2141" s="33">
        <v>10</v>
      </c>
      <c r="C2141" s="33">
        <v>2018</v>
      </c>
      <c r="D2141" s="34">
        <v>1485.16</v>
      </c>
      <c r="E2141" s="34">
        <v>1494.99</v>
      </c>
      <c r="F2141" s="34">
        <v>1497.94</v>
      </c>
      <c r="G2141" s="34">
        <v>1485.16</v>
      </c>
      <c r="I2141" s="35">
        <v>-6.6E-3</v>
      </c>
      <c r="J2141" s="35"/>
    </row>
    <row r="2142" spans="1:10">
      <c r="A2142" s="33">
        <v>9</v>
      </c>
      <c r="B2142" s="33">
        <v>10</v>
      </c>
      <c r="C2142" s="33">
        <v>2018</v>
      </c>
      <c r="D2142" s="34">
        <v>1497.55</v>
      </c>
      <c r="E2142" s="34">
        <v>1485.16</v>
      </c>
      <c r="F2142" s="34">
        <v>1497.55</v>
      </c>
      <c r="G2142" s="34">
        <v>1483.87</v>
      </c>
      <c r="I2142" s="35">
        <v>8.3000000000000001E-3</v>
      </c>
      <c r="J2142" s="35"/>
    </row>
    <row r="2143" spans="1:10">
      <c r="A2143" s="33">
        <v>10</v>
      </c>
      <c r="B2143" s="33">
        <v>10</v>
      </c>
      <c r="C2143" s="33">
        <v>2018</v>
      </c>
      <c r="D2143" s="34">
        <v>1479.75</v>
      </c>
      <c r="E2143" s="34">
        <v>1497.55</v>
      </c>
      <c r="F2143" s="34">
        <v>1499.75</v>
      </c>
      <c r="G2143" s="34">
        <v>1473.28</v>
      </c>
      <c r="I2143" s="35">
        <v>-1.1900000000000001E-2</v>
      </c>
      <c r="J2143" s="35"/>
    </row>
    <row r="2144" spans="1:10">
      <c r="A2144" s="33">
        <v>11</v>
      </c>
      <c r="B2144" s="33">
        <v>10</v>
      </c>
      <c r="C2144" s="33">
        <v>2018</v>
      </c>
      <c r="D2144" s="34">
        <v>1459.97</v>
      </c>
      <c r="E2144" s="34">
        <v>1479.75</v>
      </c>
      <c r="F2144" s="34">
        <v>1479.75</v>
      </c>
      <c r="G2144" s="34">
        <v>1454.12</v>
      </c>
      <c r="I2144" s="35">
        <v>-1.34E-2</v>
      </c>
      <c r="J2144" s="35"/>
    </row>
    <row r="2145" spans="1:10">
      <c r="A2145" s="33">
        <v>12</v>
      </c>
      <c r="B2145" s="33">
        <v>10</v>
      </c>
      <c r="C2145" s="33">
        <v>2018</v>
      </c>
      <c r="D2145" s="34">
        <v>1462.71</v>
      </c>
      <c r="E2145" s="34">
        <v>1459.97</v>
      </c>
      <c r="F2145" s="34">
        <v>1478.91</v>
      </c>
      <c r="G2145" s="34">
        <v>1459.42</v>
      </c>
      <c r="I2145" s="35">
        <v>1.9E-3</v>
      </c>
      <c r="J2145" s="35"/>
    </row>
    <row r="2146" spans="1:10">
      <c r="A2146" s="33">
        <v>16</v>
      </c>
      <c r="B2146" s="33">
        <v>10</v>
      </c>
      <c r="C2146" s="33">
        <v>2018</v>
      </c>
      <c r="D2146" s="34">
        <v>1479.01</v>
      </c>
      <c r="E2146" s="34">
        <v>1462.71</v>
      </c>
      <c r="F2146" s="34">
        <v>1479.01</v>
      </c>
      <c r="G2146" s="34">
        <v>1452.44</v>
      </c>
      <c r="I2146" s="35">
        <v>1.11E-2</v>
      </c>
      <c r="J2146" s="35"/>
    </row>
    <row r="2147" spans="1:10">
      <c r="A2147" s="33">
        <v>17</v>
      </c>
      <c r="B2147" s="33">
        <v>10</v>
      </c>
      <c r="C2147" s="33">
        <v>2018</v>
      </c>
      <c r="D2147" s="34">
        <v>1476.33</v>
      </c>
      <c r="E2147" s="34">
        <v>1479.01</v>
      </c>
      <c r="F2147" s="34">
        <v>1482.37</v>
      </c>
      <c r="G2147" s="34">
        <v>1464.2</v>
      </c>
      <c r="I2147" s="35">
        <v>-1.8E-3</v>
      </c>
      <c r="J2147" s="35"/>
    </row>
    <row r="2148" spans="1:10">
      <c r="A2148" s="33">
        <v>18</v>
      </c>
      <c r="B2148" s="33">
        <v>10</v>
      </c>
      <c r="C2148" s="33">
        <v>2018</v>
      </c>
      <c r="D2148" s="34">
        <v>1461.26</v>
      </c>
      <c r="E2148" s="34">
        <v>1476.33</v>
      </c>
      <c r="F2148" s="34">
        <v>1476.85</v>
      </c>
      <c r="G2148" s="34">
        <v>1460.97</v>
      </c>
      <c r="I2148" s="35">
        <v>-1.0200000000000001E-2</v>
      </c>
      <c r="J2148" s="35"/>
    </row>
    <row r="2149" spans="1:10">
      <c r="A2149" s="33">
        <v>19</v>
      </c>
      <c r="B2149" s="33">
        <v>10</v>
      </c>
      <c r="C2149" s="33">
        <v>2018</v>
      </c>
      <c r="D2149" s="34">
        <v>1452.38</v>
      </c>
      <c r="E2149" s="34">
        <v>1461.26</v>
      </c>
      <c r="F2149" s="34">
        <v>1467.45</v>
      </c>
      <c r="G2149" s="34">
        <v>1444.42</v>
      </c>
      <c r="I2149" s="35">
        <v>-6.1000000000000004E-3</v>
      </c>
      <c r="J2149" s="35"/>
    </row>
    <row r="2150" spans="1:10">
      <c r="A2150" s="33">
        <v>22</v>
      </c>
      <c r="B2150" s="33">
        <v>10</v>
      </c>
      <c r="C2150" s="33">
        <v>2018</v>
      </c>
      <c r="D2150" s="34">
        <v>1440.38</v>
      </c>
      <c r="E2150" s="34">
        <v>1452.38</v>
      </c>
      <c r="F2150" s="34">
        <v>1454.46</v>
      </c>
      <c r="G2150" s="34">
        <v>1440.35</v>
      </c>
      <c r="I2150" s="35">
        <v>-8.3000000000000001E-3</v>
      </c>
      <c r="J2150" s="35"/>
    </row>
    <row r="2151" spans="1:10">
      <c r="A2151" s="33">
        <v>23</v>
      </c>
      <c r="B2151" s="33">
        <v>10</v>
      </c>
      <c r="C2151" s="33">
        <v>2018</v>
      </c>
      <c r="D2151" s="34">
        <v>1433.9</v>
      </c>
      <c r="E2151" s="34">
        <v>1440.38</v>
      </c>
      <c r="F2151" s="34">
        <v>1440.38</v>
      </c>
      <c r="G2151" s="34">
        <v>1414.59</v>
      </c>
      <c r="I2151" s="35">
        <v>-4.4999999999999997E-3</v>
      </c>
      <c r="J2151" s="35"/>
    </row>
    <row r="2152" spans="1:10">
      <c r="A2152" s="33">
        <v>24</v>
      </c>
      <c r="B2152" s="33">
        <v>10</v>
      </c>
      <c r="C2152" s="33">
        <v>2018</v>
      </c>
      <c r="D2152" s="34">
        <v>1411.99</v>
      </c>
      <c r="E2152" s="34">
        <v>1433.9</v>
      </c>
      <c r="F2152" s="34">
        <v>1444.91</v>
      </c>
      <c r="G2152" s="34">
        <v>1411.76</v>
      </c>
      <c r="I2152" s="35">
        <v>-1.5299999999999999E-2</v>
      </c>
      <c r="J2152" s="35"/>
    </row>
    <row r="2153" spans="1:10">
      <c r="A2153" s="33">
        <v>25</v>
      </c>
      <c r="B2153" s="33">
        <v>10</v>
      </c>
      <c r="C2153" s="33">
        <v>2018</v>
      </c>
      <c r="D2153" s="34">
        <v>1395.49</v>
      </c>
      <c r="E2153" s="34">
        <v>1411.99</v>
      </c>
      <c r="F2153" s="34">
        <v>1416.32</v>
      </c>
      <c r="G2153" s="34">
        <v>1395.49</v>
      </c>
      <c r="I2153" s="35">
        <v>-1.17E-2</v>
      </c>
      <c r="J2153" s="35"/>
    </row>
    <row r="2154" spans="1:10">
      <c r="A2154" s="33">
        <v>26</v>
      </c>
      <c r="B2154" s="33">
        <v>10</v>
      </c>
      <c r="C2154" s="33">
        <v>2018</v>
      </c>
      <c r="D2154" s="34">
        <v>1397.17</v>
      </c>
      <c r="E2154" s="34">
        <v>1395.49</v>
      </c>
      <c r="F2154" s="34">
        <v>1399.89</v>
      </c>
      <c r="G2154" s="34">
        <v>1383.91</v>
      </c>
      <c r="I2154" s="35">
        <v>1.1999999999999999E-3</v>
      </c>
      <c r="J2154" s="35"/>
    </row>
    <row r="2155" spans="1:10">
      <c r="A2155" s="33">
        <v>29</v>
      </c>
      <c r="B2155" s="33">
        <v>10</v>
      </c>
      <c r="C2155" s="33">
        <v>2018</v>
      </c>
      <c r="D2155" s="34">
        <v>1392.46</v>
      </c>
      <c r="E2155" s="34">
        <v>1397.17</v>
      </c>
      <c r="F2155" s="34">
        <v>1413.89</v>
      </c>
      <c r="G2155" s="34">
        <v>1392.46</v>
      </c>
      <c r="I2155" s="35">
        <v>-3.3999999999999998E-3</v>
      </c>
      <c r="J2155" s="35"/>
    </row>
    <row r="2156" spans="1:10">
      <c r="A2156" s="33">
        <v>30</v>
      </c>
      <c r="B2156" s="33">
        <v>10</v>
      </c>
      <c r="C2156" s="33">
        <v>2018</v>
      </c>
      <c r="D2156" s="34">
        <v>1394.92</v>
      </c>
      <c r="E2156" s="34">
        <v>1392.46</v>
      </c>
      <c r="F2156" s="34">
        <v>1396.15</v>
      </c>
      <c r="G2156" s="34">
        <v>1386.12</v>
      </c>
      <c r="I2156" s="35">
        <v>1.8E-3</v>
      </c>
      <c r="J2156" s="35"/>
    </row>
    <row r="2157" spans="1:10">
      <c r="A2157" s="33">
        <v>31</v>
      </c>
      <c r="B2157" s="33">
        <v>10</v>
      </c>
      <c r="C2157" s="33">
        <v>2018</v>
      </c>
      <c r="D2157" s="34">
        <v>1392.18</v>
      </c>
      <c r="E2157" s="34">
        <v>1394.92</v>
      </c>
      <c r="F2157" s="34">
        <v>1410.61</v>
      </c>
      <c r="G2157" s="34">
        <v>1391.36</v>
      </c>
      <c r="I2157" s="35">
        <v>-2E-3</v>
      </c>
      <c r="J2157" s="35"/>
    </row>
    <row r="2158" spans="1:10">
      <c r="A2158" s="33">
        <v>1</v>
      </c>
      <c r="B2158" s="33">
        <v>11</v>
      </c>
      <c r="C2158" s="33">
        <v>2018</v>
      </c>
      <c r="D2158" s="34">
        <v>1383.02</v>
      </c>
      <c r="E2158" s="34">
        <v>1392.18</v>
      </c>
      <c r="F2158" s="34">
        <v>1395.47</v>
      </c>
      <c r="G2158" s="34">
        <v>1378.78</v>
      </c>
      <c r="I2158" s="35">
        <v>-6.6E-3</v>
      </c>
      <c r="J2158" s="35"/>
    </row>
    <row r="2159" spans="1:10">
      <c r="A2159" s="33">
        <v>2</v>
      </c>
      <c r="B2159" s="33">
        <v>11</v>
      </c>
      <c r="C2159" s="33">
        <v>2018</v>
      </c>
      <c r="D2159" s="34">
        <v>1390.97</v>
      </c>
      <c r="E2159" s="34">
        <v>1383.02</v>
      </c>
      <c r="F2159" s="34">
        <v>1399.21</v>
      </c>
      <c r="G2159" s="34">
        <v>1378.87</v>
      </c>
      <c r="I2159" s="35">
        <v>5.7000000000000002E-3</v>
      </c>
      <c r="J2159" s="35"/>
    </row>
    <row r="2160" spans="1:10">
      <c r="A2160" s="33">
        <v>6</v>
      </c>
      <c r="B2160" s="33">
        <v>11</v>
      </c>
      <c r="C2160" s="33">
        <v>2018</v>
      </c>
      <c r="D2160" s="34">
        <v>1401.69</v>
      </c>
      <c r="E2160" s="34">
        <v>1390.97</v>
      </c>
      <c r="F2160" s="34">
        <v>1401.69</v>
      </c>
      <c r="G2160" s="34">
        <v>1386.13</v>
      </c>
      <c r="I2160" s="35">
        <v>7.7000000000000002E-3</v>
      </c>
      <c r="J2160" s="35"/>
    </row>
    <row r="2161" spans="1:10">
      <c r="A2161" s="33">
        <v>7</v>
      </c>
      <c r="B2161" s="33">
        <v>11</v>
      </c>
      <c r="C2161" s="33">
        <v>2018</v>
      </c>
      <c r="D2161" s="34">
        <v>1423.2</v>
      </c>
      <c r="E2161" s="34">
        <v>1401.69</v>
      </c>
      <c r="F2161" s="34">
        <v>1423.63</v>
      </c>
      <c r="G2161" s="34">
        <v>1399.11</v>
      </c>
      <c r="I2161" s="35">
        <v>1.5299999999999999E-2</v>
      </c>
      <c r="J2161" s="35"/>
    </row>
    <row r="2162" spans="1:10">
      <c r="A2162" s="33">
        <v>8</v>
      </c>
      <c r="B2162" s="33">
        <v>11</v>
      </c>
      <c r="C2162" s="33">
        <v>2018</v>
      </c>
      <c r="D2162" s="34">
        <v>1424.96</v>
      </c>
      <c r="E2162" s="34">
        <v>1423.2</v>
      </c>
      <c r="F2162" s="34">
        <v>1428.67</v>
      </c>
      <c r="G2162" s="34">
        <v>1416.27</v>
      </c>
      <c r="I2162" s="35">
        <v>1.1999999999999999E-3</v>
      </c>
      <c r="J2162" s="35"/>
    </row>
    <row r="2163" spans="1:10">
      <c r="A2163" s="33">
        <v>9</v>
      </c>
      <c r="B2163" s="33">
        <v>11</v>
      </c>
      <c r="C2163" s="33">
        <v>2018</v>
      </c>
      <c r="D2163" s="34">
        <v>1419.91</v>
      </c>
      <c r="E2163" s="34">
        <v>1424.96</v>
      </c>
      <c r="F2163" s="34">
        <v>1429.69</v>
      </c>
      <c r="G2163" s="34">
        <v>1417.11</v>
      </c>
      <c r="I2163" s="35">
        <v>-3.5000000000000001E-3</v>
      </c>
      <c r="J2163" s="35"/>
    </row>
    <row r="2164" spans="1:10">
      <c r="A2164" s="33">
        <v>13</v>
      </c>
      <c r="B2164" s="33">
        <v>11</v>
      </c>
      <c r="C2164" s="33">
        <v>2018</v>
      </c>
      <c r="D2164" s="34">
        <v>1387.37</v>
      </c>
      <c r="E2164" s="34">
        <v>1419.91</v>
      </c>
      <c r="F2164" s="34">
        <v>1419.91</v>
      </c>
      <c r="G2164" s="34">
        <v>1387.23</v>
      </c>
      <c r="I2164" s="35">
        <v>-2.29E-2</v>
      </c>
      <c r="J2164" s="35"/>
    </row>
    <row r="2165" spans="1:10">
      <c r="A2165" s="33">
        <v>14</v>
      </c>
      <c r="B2165" s="33">
        <v>11</v>
      </c>
      <c r="C2165" s="33">
        <v>2018</v>
      </c>
      <c r="D2165" s="34">
        <v>1401.51</v>
      </c>
      <c r="E2165" s="34">
        <v>1387.37</v>
      </c>
      <c r="F2165" s="34">
        <v>1402.9</v>
      </c>
      <c r="G2165" s="34">
        <v>1387.37</v>
      </c>
      <c r="I2165" s="35">
        <v>1.0200000000000001E-2</v>
      </c>
      <c r="J2165" s="35"/>
    </row>
    <row r="2166" spans="1:10">
      <c r="A2166" s="33">
        <v>15</v>
      </c>
      <c r="B2166" s="33">
        <v>11</v>
      </c>
      <c r="C2166" s="33">
        <v>2018</v>
      </c>
      <c r="D2166" s="34">
        <v>1426.96</v>
      </c>
      <c r="E2166" s="34">
        <v>1401.51</v>
      </c>
      <c r="F2166" s="34">
        <v>1427.2</v>
      </c>
      <c r="G2166" s="34">
        <v>1397.27</v>
      </c>
      <c r="I2166" s="35">
        <v>1.8200000000000001E-2</v>
      </c>
      <c r="J2166" s="35"/>
    </row>
    <row r="2167" spans="1:10">
      <c r="A2167" s="33">
        <v>16</v>
      </c>
      <c r="B2167" s="33">
        <v>11</v>
      </c>
      <c r="C2167" s="33">
        <v>2018</v>
      </c>
      <c r="D2167" s="34">
        <v>1436.9</v>
      </c>
      <c r="E2167" s="34">
        <v>1426.96</v>
      </c>
      <c r="F2167" s="34">
        <v>1441.73</v>
      </c>
      <c r="G2167" s="34">
        <v>1423.62</v>
      </c>
      <c r="I2167" s="35">
        <v>7.0000000000000001E-3</v>
      </c>
      <c r="J2167" s="35"/>
    </row>
    <row r="2168" spans="1:10">
      <c r="A2168" s="33">
        <v>19</v>
      </c>
      <c r="B2168" s="33">
        <v>11</v>
      </c>
      <c r="C2168" s="33">
        <v>2018</v>
      </c>
      <c r="D2168" s="34">
        <v>1423.09</v>
      </c>
      <c r="E2168" s="34">
        <v>1436.9</v>
      </c>
      <c r="F2168" s="34">
        <v>1436.9</v>
      </c>
      <c r="G2168" s="34">
        <v>1417.64</v>
      </c>
      <c r="I2168" s="35">
        <v>-9.5999999999999992E-3</v>
      </c>
      <c r="J2168" s="35"/>
    </row>
    <row r="2169" spans="1:10">
      <c r="A2169" s="33">
        <v>20</v>
      </c>
      <c r="B2169" s="33">
        <v>11</v>
      </c>
      <c r="C2169" s="33">
        <v>2018</v>
      </c>
      <c r="D2169" s="34">
        <v>1389.24</v>
      </c>
      <c r="E2169" s="34">
        <v>1423.09</v>
      </c>
      <c r="F2169" s="34">
        <v>1423.09</v>
      </c>
      <c r="G2169" s="34">
        <v>1389.16</v>
      </c>
      <c r="I2169" s="35">
        <v>-2.3800000000000002E-2</v>
      </c>
      <c r="J2169" s="35"/>
    </row>
    <row r="2170" spans="1:10">
      <c r="A2170" s="33">
        <v>21</v>
      </c>
      <c r="B2170" s="33">
        <v>11</v>
      </c>
      <c r="C2170" s="33">
        <v>2018</v>
      </c>
      <c r="D2170" s="34">
        <v>1390.19</v>
      </c>
      <c r="E2170" s="34">
        <v>1389.24</v>
      </c>
      <c r="F2170" s="34">
        <v>1397.72</v>
      </c>
      <c r="G2170" s="34">
        <v>1377.26</v>
      </c>
      <c r="I2170" s="35">
        <v>6.9999999999999999E-4</v>
      </c>
      <c r="J2170" s="35"/>
    </row>
    <row r="2171" spans="1:10">
      <c r="A2171" s="33">
        <v>22</v>
      </c>
      <c r="B2171" s="33">
        <v>11</v>
      </c>
      <c r="C2171" s="33">
        <v>2018</v>
      </c>
      <c r="D2171" s="34">
        <v>1388.3</v>
      </c>
      <c r="E2171" s="34">
        <v>1390.19</v>
      </c>
      <c r="F2171" s="34">
        <v>1390.19</v>
      </c>
      <c r="G2171" s="34">
        <v>1378.02</v>
      </c>
      <c r="I2171" s="35">
        <v>-1.4E-3</v>
      </c>
      <c r="J2171" s="35"/>
    </row>
    <row r="2172" spans="1:10">
      <c r="A2172" s="33">
        <v>23</v>
      </c>
      <c r="B2172" s="33">
        <v>11</v>
      </c>
      <c r="C2172" s="33">
        <v>2018</v>
      </c>
      <c r="D2172" s="34">
        <v>1370.91</v>
      </c>
      <c r="E2172" s="34">
        <v>1388.3</v>
      </c>
      <c r="F2172" s="34">
        <v>1388.3</v>
      </c>
      <c r="G2172" s="34">
        <v>1369.79</v>
      </c>
      <c r="I2172" s="35">
        <v>-1.2500000000000001E-2</v>
      </c>
      <c r="J2172" s="35"/>
    </row>
    <row r="2173" spans="1:10">
      <c r="A2173" s="33">
        <v>26</v>
      </c>
      <c r="B2173" s="33">
        <v>11</v>
      </c>
      <c r="C2173" s="33">
        <v>2018</v>
      </c>
      <c r="D2173" s="34">
        <v>1393.78</v>
      </c>
      <c r="E2173" s="34">
        <v>1370.91</v>
      </c>
      <c r="F2173" s="34">
        <v>1393.9</v>
      </c>
      <c r="G2173" s="34">
        <v>1370.91</v>
      </c>
      <c r="I2173" s="35">
        <v>1.67E-2</v>
      </c>
      <c r="J2173" s="35"/>
    </row>
    <row r="2174" spans="1:10">
      <c r="A2174" s="33">
        <v>27</v>
      </c>
      <c r="B2174" s="33">
        <v>11</v>
      </c>
      <c r="C2174" s="33">
        <v>2018</v>
      </c>
      <c r="D2174" s="34">
        <v>1383.27</v>
      </c>
      <c r="E2174" s="34">
        <v>1393.78</v>
      </c>
      <c r="F2174" s="34">
        <v>1395.6</v>
      </c>
      <c r="G2174" s="34">
        <v>1380.19</v>
      </c>
      <c r="I2174" s="35">
        <v>-7.4999999999999997E-3</v>
      </c>
      <c r="J2174" s="35"/>
    </row>
    <row r="2175" spans="1:10">
      <c r="A2175" s="33">
        <v>28</v>
      </c>
      <c r="B2175" s="33">
        <v>11</v>
      </c>
      <c r="C2175" s="33">
        <v>2018</v>
      </c>
      <c r="D2175" s="34">
        <v>1385.13</v>
      </c>
      <c r="E2175" s="34">
        <v>1383.27</v>
      </c>
      <c r="F2175" s="34">
        <v>1385.2</v>
      </c>
      <c r="G2175" s="34">
        <v>1369.15</v>
      </c>
      <c r="I2175" s="35">
        <v>1.2999999999999999E-3</v>
      </c>
      <c r="J2175" s="35"/>
    </row>
    <row r="2176" spans="1:10">
      <c r="A2176" s="33">
        <v>29</v>
      </c>
      <c r="B2176" s="33">
        <v>11</v>
      </c>
      <c r="C2176" s="33">
        <v>2018</v>
      </c>
      <c r="D2176" s="34">
        <v>1386.8</v>
      </c>
      <c r="E2176" s="34">
        <v>1385.13</v>
      </c>
      <c r="F2176" s="34">
        <v>1389.11</v>
      </c>
      <c r="G2176" s="34">
        <v>1380.54</v>
      </c>
      <c r="I2176" s="35">
        <v>1.1999999999999999E-3</v>
      </c>
      <c r="J2176" s="35"/>
    </row>
    <row r="2177" spans="1:10">
      <c r="A2177" s="33">
        <v>30</v>
      </c>
      <c r="B2177" s="33">
        <v>11</v>
      </c>
      <c r="C2177" s="33">
        <v>2018</v>
      </c>
      <c r="D2177" s="34">
        <v>1379.24</v>
      </c>
      <c r="E2177" s="34">
        <v>1386.8</v>
      </c>
      <c r="F2177" s="34">
        <v>1388.45</v>
      </c>
      <c r="G2177" s="34">
        <v>1372.53</v>
      </c>
      <c r="I2177" s="35">
        <v>-5.4999999999999997E-3</v>
      </c>
      <c r="J2177" s="35"/>
    </row>
    <row r="2178" spans="1:10">
      <c r="A2178" s="33">
        <v>3</v>
      </c>
      <c r="B2178" s="33">
        <v>12</v>
      </c>
      <c r="C2178" s="33">
        <v>2018</v>
      </c>
      <c r="D2178" s="34">
        <v>1405.61</v>
      </c>
      <c r="E2178" s="34">
        <v>1379.24</v>
      </c>
      <c r="F2178" s="34">
        <v>1410.01</v>
      </c>
      <c r="G2178" s="34">
        <v>1379.24</v>
      </c>
      <c r="I2178" s="35">
        <v>1.9099999999999999E-2</v>
      </c>
      <c r="J2178" s="35"/>
    </row>
    <row r="2179" spans="1:10">
      <c r="A2179" s="33">
        <v>4</v>
      </c>
      <c r="B2179" s="33">
        <v>12</v>
      </c>
      <c r="C2179" s="33">
        <v>2018</v>
      </c>
      <c r="D2179" s="34">
        <v>1399.71</v>
      </c>
      <c r="E2179" s="34">
        <v>1405.61</v>
      </c>
      <c r="F2179" s="34">
        <v>1406.46</v>
      </c>
      <c r="G2179" s="34">
        <v>1389.12</v>
      </c>
      <c r="I2179" s="35">
        <v>-4.1999999999999997E-3</v>
      </c>
      <c r="J2179" s="35"/>
    </row>
    <row r="2180" spans="1:10">
      <c r="A2180" s="33">
        <v>5</v>
      </c>
      <c r="B2180" s="33">
        <v>12</v>
      </c>
      <c r="C2180" s="33">
        <v>2018</v>
      </c>
      <c r="D2180" s="34">
        <v>1408.41</v>
      </c>
      <c r="E2180" s="34">
        <v>1399.71</v>
      </c>
      <c r="F2180" s="34">
        <v>1408.41</v>
      </c>
      <c r="G2180" s="34">
        <v>1390.13</v>
      </c>
      <c r="I2180" s="35">
        <v>6.1999999999999998E-3</v>
      </c>
      <c r="J2180" s="35"/>
    </row>
    <row r="2181" spans="1:10">
      <c r="A2181" s="33">
        <v>6</v>
      </c>
      <c r="B2181" s="33">
        <v>12</v>
      </c>
      <c r="C2181" s="33">
        <v>2018</v>
      </c>
      <c r="D2181" s="34">
        <v>1390</v>
      </c>
      <c r="E2181" s="34">
        <v>1408.41</v>
      </c>
      <c r="F2181" s="34">
        <v>1408.41</v>
      </c>
      <c r="G2181" s="34">
        <v>1374.47</v>
      </c>
      <c r="I2181" s="35">
        <v>-1.3100000000000001E-2</v>
      </c>
      <c r="J2181" s="35"/>
    </row>
    <row r="2182" spans="1:10">
      <c r="A2182" s="33">
        <v>7</v>
      </c>
      <c r="B2182" s="33">
        <v>12</v>
      </c>
      <c r="C2182" s="33">
        <v>2018</v>
      </c>
      <c r="D2182" s="34">
        <v>1382.45</v>
      </c>
      <c r="E2182" s="34">
        <v>1390</v>
      </c>
      <c r="F2182" s="34">
        <v>1399.02</v>
      </c>
      <c r="G2182" s="34">
        <v>1380.43</v>
      </c>
      <c r="I2182" s="35">
        <v>-5.4000000000000003E-3</v>
      </c>
      <c r="J2182" s="35"/>
    </row>
    <row r="2183" spans="1:10">
      <c r="A2183" s="33">
        <v>10</v>
      </c>
      <c r="B2183" s="33">
        <v>12</v>
      </c>
      <c r="C2183" s="33">
        <v>2018</v>
      </c>
      <c r="D2183" s="34">
        <v>1377.03</v>
      </c>
      <c r="E2183" s="34">
        <v>1382.45</v>
      </c>
      <c r="F2183" s="34">
        <v>1382.45</v>
      </c>
      <c r="G2183" s="34">
        <v>1371.17</v>
      </c>
      <c r="I2183" s="35">
        <v>-3.8999999999999998E-3</v>
      </c>
      <c r="J2183" s="35"/>
    </row>
    <row r="2184" spans="1:10">
      <c r="A2184" s="33">
        <v>11</v>
      </c>
      <c r="B2184" s="33">
        <v>12</v>
      </c>
      <c r="C2184" s="33">
        <v>2018</v>
      </c>
      <c r="D2184" s="34">
        <v>1373.35</v>
      </c>
      <c r="E2184" s="34">
        <v>1377.03</v>
      </c>
      <c r="F2184" s="34">
        <v>1385.58</v>
      </c>
      <c r="G2184" s="34">
        <v>1368.91</v>
      </c>
      <c r="I2184" s="35">
        <v>-2.7000000000000001E-3</v>
      </c>
      <c r="J2184" s="35"/>
    </row>
    <row r="2185" spans="1:10">
      <c r="A2185" s="33">
        <v>12</v>
      </c>
      <c r="B2185" s="33">
        <v>12</v>
      </c>
      <c r="C2185" s="33">
        <v>2018</v>
      </c>
      <c r="D2185" s="34">
        <v>1374.29</v>
      </c>
      <c r="E2185" s="34">
        <v>1373.35</v>
      </c>
      <c r="F2185" s="34">
        <v>1382.23</v>
      </c>
      <c r="G2185" s="34">
        <v>1368.69</v>
      </c>
      <c r="I2185" s="35">
        <v>6.9999999999999999E-4</v>
      </c>
      <c r="J2185" s="35"/>
    </row>
    <row r="2186" spans="1:10">
      <c r="A2186" s="33">
        <v>13</v>
      </c>
      <c r="B2186" s="33">
        <v>12</v>
      </c>
      <c r="C2186" s="33">
        <v>2018</v>
      </c>
      <c r="D2186" s="34">
        <v>1365.35</v>
      </c>
      <c r="E2186" s="34">
        <v>1374.29</v>
      </c>
      <c r="F2186" s="34">
        <v>1374.52</v>
      </c>
      <c r="G2186" s="34">
        <v>1362.48</v>
      </c>
      <c r="I2186" s="35">
        <v>-6.4999999999999997E-3</v>
      </c>
      <c r="J2186" s="35"/>
    </row>
    <row r="2187" spans="1:10">
      <c r="A2187" s="33">
        <v>14</v>
      </c>
      <c r="B2187" s="33">
        <v>12</v>
      </c>
      <c r="C2187" s="33">
        <v>2018</v>
      </c>
      <c r="D2187" s="34">
        <v>1359.31</v>
      </c>
      <c r="E2187" s="34">
        <v>1365.35</v>
      </c>
      <c r="F2187" s="34">
        <v>1365.35</v>
      </c>
      <c r="G2187" s="34">
        <v>1350.89</v>
      </c>
      <c r="I2187" s="35">
        <v>-4.4000000000000003E-3</v>
      </c>
      <c r="J2187" s="35"/>
    </row>
    <row r="2188" spans="1:10">
      <c r="A2188" s="33">
        <v>17</v>
      </c>
      <c r="B2188" s="33">
        <v>12</v>
      </c>
      <c r="C2188" s="33">
        <v>2018</v>
      </c>
      <c r="D2188" s="34">
        <v>1335.64</v>
      </c>
      <c r="E2188" s="34">
        <v>1359.31</v>
      </c>
      <c r="F2188" s="34">
        <v>1359.31</v>
      </c>
      <c r="G2188" s="34">
        <v>1335.47</v>
      </c>
      <c r="I2188" s="35">
        <v>-1.7399999999999999E-2</v>
      </c>
      <c r="J2188" s="35"/>
    </row>
    <row r="2189" spans="1:10">
      <c r="A2189" s="33">
        <v>18</v>
      </c>
      <c r="B2189" s="33">
        <v>12</v>
      </c>
      <c r="C2189" s="33">
        <v>2018</v>
      </c>
      <c r="D2189" s="34">
        <v>1336.14</v>
      </c>
      <c r="E2189" s="34">
        <v>1335.64</v>
      </c>
      <c r="F2189" s="34">
        <v>1339.14</v>
      </c>
      <c r="G2189" s="34">
        <v>1328.71</v>
      </c>
      <c r="I2189" s="35">
        <v>4.0000000000000002E-4</v>
      </c>
      <c r="J2189" s="35"/>
    </row>
    <row r="2190" spans="1:10">
      <c r="A2190" s="33">
        <v>19</v>
      </c>
      <c r="B2190" s="33">
        <v>12</v>
      </c>
      <c r="C2190" s="33">
        <v>2018</v>
      </c>
      <c r="D2190" s="34">
        <v>1332.35</v>
      </c>
      <c r="E2190" s="34">
        <v>1336.14</v>
      </c>
      <c r="F2190" s="34">
        <v>1343.25</v>
      </c>
      <c r="G2190" s="34">
        <v>1330.36</v>
      </c>
      <c r="I2190" s="35">
        <v>-2.8E-3</v>
      </c>
      <c r="J2190" s="35"/>
    </row>
    <row r="2191" spans="1:10">
      <c r="A2191" s="33">
        <v>20</v>
      </c>
      <c r="B2191" s="33">
        <v>12</v>
      </c>
      <c r="C2191" s="33">
        <v>2018</v>
      </c>
      <c r="D2191" s="34">
        <v>1298.3699999999999</v>
      </c>
      <c r="E2191" s="34">
        <v>1332.35</v>
      </c>
      <c r="F2191" s="34">
        <v>1332.35</v>
      </c>
      <c r="G2191" s="34">
        <v>1297.1500000000001</v>
      </c>
      <c r="I2191" s="35">
        <v>-2.5499999999999998E-2</v>
      </c>
      <c r="J2191" s="35"/>
    </row>
    <row r="2192" spans="1:10">
      <c r="A2192" s="33">
        <v>21</v>
      </c>
      <c r="B2192" s="33">
        <v>12</v>
      </c>
      <c r="C2192" s="33">
        <v>2018</v>
      </c>
      <c r="D2192" s="34">
        <v>1301.8599999999999</v>
      </c>
      <c r="E2192" s="34">
        <v>1298.3699999999999</v>
      </c>
      <c r="F2192" s="34">
        <v>1311.55</v>
      </c>
      <c r="G2192" s="34">
        <v>1293.6099999999999</v>
      </c>
      <c r="I2192" s="35">
        <v>2.7000000000000001E-3</v>
      </c>
      <c r="J2192" s="35"/>
    </row>
    <row r="2193" spans="1:10">
      <c r="A2193" s="33">
        <v>24</v>
      </c>
      <c r="B2193" s="33">
        <v>12</v>
      </c>
      <c r="C2193" s="33">
        <v>2018</v>
      </c>
      <c r="D2193" s="34">
        <v>1301.5999999999999</v>
      </c>
      <c r="E2193" s="34">
        <v>1301.8599999999999</v>
      </c>
      <c r="F2193" s="34">
        <v>1306.95</v>
      </c>
      <c r="G2193" s="34">
        <v>1290.9000000000001</v>
      </c>
      <c r="I2193" s="35">
        <v>-2.0000000000000001E-4</v>
      </c>
      <c r="J2193" s="35"/>
    </row>
    <row r="2194" spans="1:10">
      <c r="A2194" s="33">
        <v>26</v>
      </c>
      <c r="B2194" s="33">
        <v>12</v>
      </c>
      <c r="C2194" s="33">
        <v>2018</v>
      </c>
      <c r="D2194" s="34">
        <v>1329.15</v>
      </c>
      <c r="E2194" s="34">
        <v>1301.5999999999999</v>
      </c>
      <c r="F2194" s="34">
        <v>1329.15</v>
      </c>
      <c r="G2194" s="34">
        <v>1294.5899999999999</v>
      </c>
      <c r="I2194" s="35">
        <v>2.12E-2</v>
      </c>
      <c r="J2194" s="35"/>
    </row>
    <row r="2195" spans="1:10">
      <c r="A2195" s="33">
        <v>27</v>
      </c>
      <c r="B2195" s="33">
        <v>12</v>
      </c>
      <c r="C2195" s="33">
        <v>2018</v>
      </c>
      <c r="D2195" s="34">
        <v>1324.99</v>
      </c>
      <c r="E2195" s="34">
        <v>1329.15</v>
      </c>
      <c r="F2195" s="34">
        <v>1332</v>
      </c>
      <c r="G2195" s="34">
        <v>1312.6</v>
      </c>
      <c r="I2195" s="35">
        <v>-3.0999999999999999E-3</v>
      </c>
      <c r="J2195" s="35"/>
    </row>
    <row r="2196" spans="1:10">
      <c r="A2196" s="33">
        <v>28</v>
      </c>
      <c r="B2196" s="33">
        <v>12</v>
      </c>
      <c r="C2196" s="33">
        <v>2018</v>
      </c>
      <c r="D2196" s="34">
        <v>1325.93</v>
      </c>
      <c r="E2196" s="34">
        <v>1324.99</v>
      </c>
      <c r="F2196" s="34">
        <v>1327.02</v>
      </c>
      <c r="G2196" s="34">
        <v>1315.81</v>
      </c>
      <c r="I2196" s="35">
        <v>6.9999999999999999E-4</v>
      </c>
      <c r="J2196" s="35"/>
    </row>
    <row r="2197" spans="1:10">
      <c r="A2197" s="33">
        <v>2</v>
      </c>
      <c r="B2197" s="33">
        <v>1</v>
      </c>
      <c r="C2197" s="33">
        <v>2019</v>
      </c>
      <c r="D2197" s="34">
        <v>1332.8</v>
      </c>
      <c r="E2197" s="34">
        <v>1325.93</v>
      </c>
      <c r="F2197" s="34">
        <v>1334.77</v>
      </c>
      <c r="G2197" s="34">
        <v>1318.28</v>
      </c>
      <c r="I2197" s="35">
        <v>5.1999999999999998E-3</v>
      </c>
      <c r="J2197" s="35"/>
    </row>
    <row r="2198" spans="1:10">
      <c r="A2198" s="33">
        <v>3</v>
      </c>
      <c r="B2198" s="33">
        <v>1</v>
      </c>
      <c r="C2198" s="33">
        <v>2019</v>
      </c>
      <c r="D2198" s="34">
        <v>1348.53</v>
      </c>
      <c r="E2198" s="34">
        <v>1332.8</v>
      </c>
      <c r="F2198" s="34">
        <v>1350.88</v>
      </c>
      <c r="G2198" s="34">
        <v>1325.79</v>
      </c>
      <c r="I2198" s="35">
        <v>1.18E-2</v>
      </c>
      <c r="J2198" s="35"/>
    </row>
    <row r="2199" spans="1:10">
      <c r="A2199" s="33">
        <v>4</v>
      </c>
      <c r="B2199" s="33">
        <v>1</v>
      </c>
      <c r="C2199" s="33">
        <v>2019</v>
      </c>
      <c r="D2199" s="34">
        <v>1356.75</v>
      </c>
      <c r="E2199" s="34">
        <v>1348.53</v>
      </c>
      <c r="F2199" s="34">
        <v>1360.45</v>
      </c>
      <c r="G2199" s="34">
        <v>1341.96</v>
      </c>
      <c r="I2199" s="35">
        <v>6.1000000000000004E-3</v>
      </c>
      <c r="J2199" s="35"/>
    </row>
    <row r="2200" spans="1:10">
      <c r="A2200" s="33">
        <v>8</v>
      </c>
      <c r="B2200" s="33">
        <v>1</v>
      </c>
      <c r="C2200" s="33">
        <v>2019</v>
      </c>
      <c r="D2200" s="34">
        <v>1368.24</v>
      </c>
      <c r="E2200" s="34">
        <v>1356.75</v>
      </c>
      <c r="F2200" s="34">
        <v>1368.24</v>
      </c>
      <c r="G2200" s="34">
        <v>1355.74</v>
      </c>
      <c r="I2200" s="35">
        <v>8.5000000000000006E-3</v>
      </c>
      <c r="J2200" s="35"/>
    </row>
    <row r="2201" spans="1:10">
      <c r="A2201" s="33">
        <v>9</v>
      </c>
      <c r="B2201" s="33">
        <v>1</v>
      </c>
      <c r="C2201" s="33">
        <v>2019</v>
      </c>
      <c r="D2201" s="34">
        <v>1377.61</v>
      </c>
      <c r="E2201" s="34">
        <v>1368.24</v>
      </c>
      <c r="F2201" s="34">
        <v>1381.94</v>
      </c>
      <c r="G2201" s="34">
        <v>1363.97</v>
      </c>
      <c r="I2201" s="35">
        <v>6.7999999999999996E-3</v>
      </c>
      <c r="J2201" s="35"/>
    </row>
    <row r="2202" spans="1:10">
      <c r="A2202" s="33">
        <v>10</v>
      </c>
      <c r="B2202" s="33">
        <v>1</v>
      </c>
      <c r="C2202" s="33">
        <v>2019</v>
      </c>
      <c r="D2202" s="34">
        <v>1384.07</v>
      </c>
      <c r="E2202" s="34">
        <v>1377.61</v>
      </c>
      <c r="F2202" s="34">
        <v>1384.71</v>
      </c>
      <c r="G2202" s="34">
        <v>1368.44</v>
      </c>
      <c r="I2202" s="35">
        <v>4.7000000000000002E-3</v>
      </c>
      <c r="J2202" s="35"/>
    </row>
    <row r="2203" spans="1:10">
      <c r="A2203" s="33">
        <v>11</v>
      </c>
      <c r="B2203" s="33">
        <v>1</v>
      </c>
      <c r="C2203" s="33">
        <v>2019</v>
      </c>
      <c r="D2203" s="34">
        <v>1388.38</v>
      </c>
      <c r="E2203" s="34">
        <v>1384.07</v>
      </c>
      <c r="F2203" s="34">
        <v>1388.38</v>
      </c>
      <c r="G2203" s="34">
        <v>1377.6</v>
      </c>
      <c r="I2203" s="35">
        <v>3.0999999999999999E-3</v>
      </c>
      <c r="J2203" s="35"/>
    </row>
    <row r="2204" spans="1:10">
      <c r="A2204" s="33">
        <v>14</v>
      </c>
      <c r="B2204" s="33">
        <v>1</v>
      </c>
      <c r="C2204" s="33">
        <v>2019</v>
      </c>
      <c r="D2204" s="34">
        <v>1393.2</v>
      </c>
      <c r="E2204" s="34">
        <v>1388.38</v>
      </c>
      <c r="F2204" s="34">
        <v>1393.31</v>
      </c>
      <c r="G2204" s="34">
        <v>1381.77</v>
      </c>
      <c r="I2204" s="35">
        <v>3.5000000000000001E-3</v>
      </c>
      <c r="J2204" s="35"/>
    </row>
    <row r="2205" spans="1:10">
      <c r="A2205" s="33">
        <v>15</v>
      </c>
      <c r="B2205" s="33">
        <v>1</v>
      </c>
      <c r="C2205" s="33">
        <v>2019</v>
      </c>
      <c r="D2205" s="34">
        <v>1393.09</v>
      </c>
      <c r="E2205" s="34">
        <v>1393.2</v>
      </c>
      <c r="F2205" s="34">
        <v>1397.33</v>
      </c>
      <c r="G2205" s="34">
        <v>1385</v>
      </c>
      <c r="I2205" s="35">
        <v>-1E-4</v>
      </c>
      <c r="J2205" s="35"/>
    </row>
    <row r="2206" spans="1:10">
      <c r="A2206" s="33">
        <v>16</v>
      </c>
      <c r="B2206" s="33">
        <v>1</v>
      </c>
      <c r="C2206" s="33">
        <v>2019</v>
      </c>
      <c r="D2206" s="34">
        <v>1391.34</v>
      </c>
      <c r="E2206" s="34">
        <v>1393.09</v>
      </c>
      <c r="F2206" s="34">
        <v>1393.5</v>
      </c>
      <c r="G2206" s="34">
        <v>1389.06</v>
      </c>
      <c r="I2206" s="35">
        <v>-1.2999999999999999E-3</v>
      </c>
      <c r="J2206" s="35"/>
    </row>
    <row r="2207" spans="1:10">
      <c r="A2207" s="33">
        <v>17</v>
      </c>
      <c r="B2207" s="33">
        <v>1</v>
      </c>
      <c r="C2207" s="33">
        <v>2019</v>
      </c>
      <c r="D2207" s="34">
        <v>1391.42</v>
      </c>
      <c r="E2207" s="34">
        <v>1391.34</v>
      </c>
      <c r="F2207" s="34">
        <v>1394.3</v>
      </c>
      <c r="G2207" s="34">
        <v>1387.48</v>
      </c>
      <c r="I2207" s="35">
        <v>1E-4</v>
      </c>
      <c r="J2207" s="35"/>
    </row>
    <row r="2208" spans="1:10">
      <c r="A2208" s="33">
        <v>18</v>
      </c>
      <c r="B2208" s="33">
        <v>1</v>
      </c>
      <c r="C2208" s="33">
        <v>2019</v>
      </c>
      <c r="D2208" s="34">
        <v>1392.95</v>
      </c>
      <c r="E2208" s="34">
        <v>1391.42</v>
      </c>
      <c r="F2208" s="34">
        <v>1393.83</v>
      </c>
      <c r="G2208" s="34">
        <v>1389.63</v>
      </c>
      <c r="I2208" s="35">
        <v>1.1000000000000001E-3</v>
      </c>
      <c r="J2208" s="35"/>
    </row>
    <row r="2209" spans="1:10">
      <c r="A2209" s="33">
        <v>21</v>
      </c>
      <c r="B2209" s="33">
        <v>1</v>
      </c>
      <c r="C2209" s="33">
        <v>2019</v>
      </c>
      <c r="D2209" s="34">
        <v>1398.94</v>
      </c>
      <c r="E2209" s="34">
        <v>1392.95</v>
      </c>
      <c r="F2209" s="34">
        <v>1399.72</v>
      </c>
      <c r="G2209" s="34">
        <v>1387.32</v>
      </c>
      <c r="I2209" s="35">
        <v>4.3E-3</v>
      </c>
      <c r="J2209" s="35"/>
    </row>
    <row r="2210" spans="1:10">
      <c r="A2210" s="33">
        <v>22</v>
      </c>
      <c r="B2210" s="33">
        <v>1</v>
      </c>
      <c r="C2210" s="33">
        <v>2019</v>
      </c>
      <c r="D2210" s="34">
        <v>1403.94</v>
      </c>
      <c r="E2210" s="34">
        <v>1398.94</v>
      </c>
      <c r="F2210" s="34">
        <v>1403.94</v>
      </c>
      <c r="G2210" s="34">
        <v>1389.72</v>
      </c>
      <c r="I2210" s="35">
        <v>3.5999999999999999E-3</v>
      </c>
      <c r="J2210" s="35"/>
    </row>
    <row r="2211" spans="1:10">
      <c r="A2211" s="33">
        <v>23</v>
      </c>
      <c r="B2211" s="33">
        <v>1</v>
      </c>
      <c r="C2211" s="33">
        <v>2019</v>
      </c>
      <c r="D2211" s="34">
        <v>1406.52</v>
      </c>
      <c r="E2211" s="34">
        <v>1403.94</v>
      </c>
      <c r="F2211" s="34">
        <v>1406.52</v>
      </c>
      <c r="G2211" s="34">
        <v>1397.41</v>
      </c>
      <c r="I2211" s="35">
        <v>1.8E-3</v>
      </c>
      <c r="J2211" s="35"/>
    </row>
    <row r="2212" spans="1:10">
      <c r="A2212" s="33">
        <v>24</v>
      </c>
      <c r="B2212" s="33">
        <v>1</v>
      </c>
      <c r="C2212" s="33">
        <v>2019</v>
      </c>
      <c r="D2212" s="34">
        <v>1416.76</v>
      </c>
      <c r="E2212" s="34">
        <v>1406.52</v>
      </c>
      <c r="F2212" s="34">
        <v>1420.33</v>
      </c>
      <c r="G2212" s="34">
        <v>1405.21</v>
      </c>
      <c r="I2212" s="35">
        <v>7.3000000000000001E-3</v>
      </c>
      <c r="J2212" s="35"/>
    </row>
    <row r="2213" spans="1:10">
      <c r="A2213" s="33">
        <v>25</v>
      </c>
      <c r="B2213" s="33">
        <v>1</v>
      </c>
      <c r="C2213" s="33">
        <v>2019</v>
      </c>
      <c r="D2213" s="34">
        <v>1425.47</v>
      </c>
      <c r="E2213" s="34">
        <v>1416.76</v>
      </c>
      <c r="F2213" s="34">
        <v>1427.24</v>
      </c>
      <c r="G2213" s="34">
        <v>1413.8</v>
      </c>
      <c r="I2213" s="35">
        <v>6.1000000000000004E-3</v>
      </c>
      <c r="J2213" s="35"/>
    </row>
    <row r="2214" spans="1:10">
      <c r="A2214" s="33">
        <v>28</v>
      </c>
      <c r="B2214" s="33">
        <v>1</v>
      </c>
      <c r="C2214" s="33">
        <v>2019</v>
      </c>
      <c r="D2214" s="34">
        <v>1430.18</v>
      </c>
      <c r="E2214" s="34">
        <v>1425.47</v>
      </c>
      <c r="F2214" s="34">
        <v>1430.18</v>
      </c>
      <c r="G2214" s="34">
        <v>1417.21</v>
      </c>
      <c r="I2214" s="35">
        <v>3.3E-3</v>
      </c>
      <c r="J2214" s="35"/>
    </row>
    <row r="2215" spans="1:10">
      <c r="A2215" s="33">
        <v>29</v>
      </c>
      <c r="B2215" s="33">
        <v>1</v>
      </c>
      <c r="C2215" s="33">
        <v>2019</v>
      </c>
      <c r="D2215" s="34">
        <v>1437.45</v>
      </c>
      <c r="E2215" s="34">
        <v>1430.18</v>
      </c>
      <c r="F2215" s="34">
        <v>1437.81</v>
      </c>
      <c r="G2215" s="34">
        <v>1430.18</v>
      </c>
      <c r="I2215" s="35">
        <v>5.1000000000000004E-3</v>
      </c>
      <c r="J2215" s="35"/>
    </row>
    <row r="2216" spans="1:10">
      <c r="A2216" s="33">
        <v>30</v>
      </c>
      <c r="B2216" s="33">
        <v>1</v>
      </c>
      <c r="C2216" s="33">
        <v>2019</v>
      </c>
      <c r="D2216" s="34">
        <v>1449.65</v>
      </c>
      <c r="E2216" s="34">
        <v>1437.45</v>
      </c>
      <c r="F2216" s="34">
        <v>1449.68</v>
      </c>
      <c r="G2216" s="34">
        <v>1437.45</v>
      </c>
      <c r="I2216" s="35">
        <v>8.5000000000000006E-3</v>
      </c>
      <c r="J2216" s="35"/>
    </row>
    <row r="2217" spans="1:10">
      <c r="A2217" s="33">
        <v>31</v>
      </c>
      <c r="B2217" s="33">
        <v>1</v>
      </c>
      <c r="C2217" s="33">
        <v>2019</v>
      </c>
      <c r="D2217" s="34">
        <v>1447.01</v>
      </c>
      <c r="E2217" s="34">
        <v>1449.65</v>
      </c>
      <c r="F2217" s="34">
        <v>1456.5</v>
      </c>
      <c r="G2217" s="34">
        <v>1445.74</v>
      </c>
      <c r="I2217" s="35">
        <v>-1.8E-3</v>
      </c>
      <c r="J2217" s="35"/>
    </row>
    <row r="2218" spans="1:10">
      <c r="A2218" s="33">
        <v>1</v>
      </c>
      <c r="B2218" s="33">
        <v>2</v>
      </c>
      <c r="C2218" s="33">
        <v>2019</v>
      </c>
      <c r="D2218" s="34">
        <v>1462.03</v>
      </c>
      <c r="E2218" s="34">
        <v>1447.01</v>
      </c>
      <c r="F2218" s="34">
        <v>1462.03</v>
      </c>
      <c r="G2218" s="34">
        <v>1446.6</v>
      </c>
      <c r="I2218" s="35">
        <v>1.04E-2</v>
      </c>
      <c r="J2218" s="35"/>
    </row>
    <row r="2219" spans="1:10">
      <c r="A2219" s="33">
        <v>4</v>
      </c>
      <c r="B2219" s="33">
        <v>2</v>
      </c>
      <c r="C2219" s="33">
        <v>2019</v>
      </c>
      <c r="D2219" s="34">
        <v>1474.94</v>
      </c>
      <c r="E2219" s="34">
        <v>1462.03</v>
      </c>
      <c r="F2219" s="34">
        <v>1474.94</v>
      </c>
      <c r="G2219" s="34">
        <v>1458.02</v>
      </c>
      <c r="I2219" s="35">
        <v>8.8000000000000005E-3</v>
      </c>
      <c r="J2219" s="35"/>
    </row>
    <row r="2220" spans="1:10">
      <c r="A2220" s="33">
        <v>5</v>
      </c>
      <c r="B2220" s="33">
        <v>2</v>
      </c>
      <c r="C2220" s="33">
        <v>2019</v>
      </c>
      <c r="D2220" s="34">
        <v>1493.39</v>
      </c>
      <c r="E2220" s="34">
        <v>1474.94</v>
      </c>
      <c r="F2220" s="34">
        <v>1493.61</v>
      </c>
      <c r="G2220" s="34">
        <v>1472</v>
      </c>
      <c r="I2220" s="35">
        <v>1.2500000000000001E-2</v>
      </c>
      <c r="J2220" s="35"/>
    </row>
    <row r="2221" spans="1:10">
      <c r="A2221" s="33">
        <v>6</v>
      </c>
      <c r="B2221" s="33">
        <v>2</v>
      </c>
      <c r="C2221" s="33">
        <v>2019</v>
      </c>
      <c r="D2221" s="34">
        <v>1488.9</v>
      </c>
      <c r="E2221" s="34">
        <v>1493.39</v>
      </c>
      <c r="F2221" s="34">
        <v>1494.76</v>
      </c>
      <c r="G2221" s="34">
        <v>1479.01</v>
      </c>
      <c r="I2221" s="35">
        <v>-3.0000000000000001E-3</v>
      </c>
      <c r="J2221" s="35"/>
    </row>
    <row r="2222" spans="1:10">
      <c r="A2222" s="33">
        <v>7</v>
      </c>
      <c r="B2222" s="33">
        <v>2</v>
      </c>
      <c r="C2222" s="33">
        <v>2019</v>
      </c>
      <c r="D2222" s="34">
        <v>1472.11</v>
      </c>
      <c r="E2222" s="34">
        <v>1488.9</v>
      </c>
      <c r="F2222" s="34">
        <v>1488.9</v>
      </c>
      <c r="G2222" s="34">
        <v>1468.92</v>
      </c>
      <c r="I2222" s="35">
        <v>-1.1299999999999999E-2</v>
      </c>
      <c r="J2222" s="35"/>
    </row>
    <row r="2223" spans="1:10">
      <c r="A2223" s="33">
        <v>8</v>
      </c>
      <c r="B2223" s="33">
        <v>2</v>
      </c>
      <c r="C2223" s="33">
        <v>2019</v>
      </c>
      <c r="D2223" s="34">
        <v>1468.77</v>
      </c>
      <c r="E2223" s="34">
        <v>1472.11</v>
      </c>
      <c r="F2223" s="34">
        <v>1472.86</v>
      </c>
      <c r="G2223" s="34">
        <v>1464.52</v>
      </c>
      <c r="I2223" s="35">
        <v>-2.3E-3</v>
      </c>
      <c r="J2223" s="35"/>
    </row>
    <row r="2224" spans="1:10">
      <c r="A2224" s="33">
        <v>11</v>
      </c>
      <c r="B2224" s="33">
        <v>2</v>
      </c>
      <c r="C2224" s="33">
        <v>2019</v>
      </c>
      <c r="D2224" s="34">
        <v>1468.42</v>
      </c>
      <c r="E2224" s="34">
        <v>1468.77</v>
      </c>
      <c r="F2224" s="34">
        <v>1470.48</v>
      </c>
      <c r="G2224" s="34">
        <v>1464.91</v>
      </c>
      <c r="I2224" s="35">
        <v>-2.0000000000000001E-4</v>
      </c>
      <c r="J2224" s="35"/>
    </row>
    <row r="2225" spans="1:10">
      <c r="A2225" s="33">
        <v>12</v>
      </c>
      <c r="B2225" s="33">
        <v>2</v>
      </c>
      <c r="C2225" s="33">
        <v>2019</v>
      </c>
      <c r="D2225" s="34">
        <v>1473.73</v>
      </c>
      <c r="E2225" s="34">
        <v>1468.42</v>
      </c>
      <c r="F2225" s="34">
        <v>1480.96</v>
      </c>
      <c r="G2225" s="34">
        <v>1467.42</v>
      </c>
      <c r="I2225" s="35">
        <v>3.5999999999999999E-3</v>
      </c>
      <c r="J2225" s="35"/>
    </row>
    <row r="2226" spans="1:10">
      <c r="A2226" s="33">
        <v>13</v>
      </c>
      <c r="B2226" s="33">
        <v>2</v>
      </c>
      <c r="C2226" s="33">
        <v>2019</v>
      </c>
      <c r="D2226" s="34">
        <v>1472.57</v>
      </c>
      <c r="E2226" s="34">
        <v>1473.73</v>
      </c>
      <c r="F2226" s="34">
        <v>1478.28</v>
      </c>
      <c r="G2226" s="34">
        <v>1468.37</v>
      </c>
      <c r="I2226" s="35">
        <v>-8.0000000000000004E-4</v>
      </c>
      <c r="J2226" s="35"/>
    </row>
    <row r="2227" spans="1:10">
      <c r="A2227" s="33">
        <v>14</v>
      </c>
      <c r="B2227" s="33">
        <v>2</v>
      </c>
      <c r="C2227" s="33">
        <v>2019</v>
      </c>
      <c r="D2227" s="34">
        <v>1476.79</v>
      </c>
      <c r="E2227" s="34">
        <v>1472.57</v>
      </c>
      <c r="F2227" s="34">
        <v>1478.29</v>
      </c>
      <c r="G2227" s="34">
        <v>1468.13</v>
      </c>
      <c r="I2227" s="35">
        <v>2.8999999999999998E-3</v>
      </c>
      <c r="J2227" s="35"/>
    </row>
    <row r="2228" spans="1:10">
      <c r="A2228" s="33">
        <v>15</v>
      </c>
      <c r="B2228" s="33">
        <v>2</v>
      </c>
      <c r="C2228" s="33">
        <v>2019</v>
      </c>
      <c r="D2228" s="34">
        <v>1488.84</v>
      </c>
      <c r="E2228" s="34">
        <v>1476.79</v>
      </c>
      <c r="F2228" s="34">
        <v>1488.84</v>
      </c>
      <c r="G2228" s="34">
        <v>1472.74</v>
      </c>
      <c r="I2228" s="35">
        <v>8.2000000000000007E-3</v>
      </c>
      <c r="J2228" s="35"/>
    </row>
    <row r="2229" spans="1:10">
      <c r="A2229" s="33">
        <v>18</v>
      </c>
      <c r="B2229" s="33">
        <v>2</v>
      </c>
      <c r="C2229" s="33">
        <v>2019</v>
      </c>
      <c r="D2229" s="34">
        <v>1482.69</v>
      </c>
      <c r="E2229" s="34">
        <v>1488.84</v>
      </c>
      <c r="F2229" s="34">
        <v>1491.13</v>
      </c>
      <c r="G2229" s="34">
        <v>1481.51</v>
      </c>
      <c r="I2229" s="35">
        <v>-4.1000000000000003E-3</v>
      </c>
      <c r="J2229" s="35"/>
    </row>
    <row r="2230" spans="1:10">
      <c r="A2230" s="33">
        <v>19</v>
      </c>
      <c r="B2230" s="33">
        <v>2</v>
      </c>
      <c r="C2230" s="33">
        <v>2019</v>
      </c>
      <c r="D2230" s="34">
        <v>1477.76</v>
      </c>
      <c r="E2230" s="34">
        <v>1482.69</v>
      </c>
      <c r="F2230" s="34">
        <v>1482.69</v>
      </c>
      <c r="G2230" s="34">
        <v>1470.28</v>
      </c>
      <c r="I2230" s="35">
        <v>-3.3E-3</v>
      </c>
      <c r="J2230" s="35"/>
    </row>
    <row r="2231" spans="1:10">
      <c r="A2231" s="33">
        <v>20</v>
      </c>
      <c r="B2231" s="33">
        <v>2</v>
      </c>
      <c r="C2231" s="33">
        <v>2019</v>
      </c>
      <c r="D2231" s="34">
        <v>1478.64</v>
      </c>
      <c r="E2231" s="34">
        <v>1477.76</v>
      </c>
      <c r="F2231" s="34">
        <v>1487.75</v>
      </c>
      <c r="G2231" s="34">
        <v>1476.23</v>
      </c>
      <c r="I2231" s="35">
        <v>5.9999999999999995E-4</v>
      </c>
      <c r="J2231" s="35"/>
    </row>
    <row r="2232" spans="1:10">
      <c r="A2232" s="33">
        <v>21</v>
      </c>
      <c r="B2232" s="33">
        <v>2</v>
      </c>
      <c r="C2232" s="33">
        <v>2019</v>
      </c>
      <c r="D2232" s="34">
        <v>1478.49</v>
      </c>
      <c r="E2232" s="34">
        <v>1478.64</v>
      </c>
      <c r="F2232" s="34">
        <v>1479.01</v>
      </c>
      <c r="G2232" s="34">
        <v>1469.92</v>
      </c>
      <c r="I2232" s="35">
        <v>-1E-4</v>
      </c>
      <c r="J2232" s="35"/>
    </row>
    <row r="2233" spans="1:10">
      <c r="A2233" s="33">
        <v>22</v>
      </c>
      <c r="B2233" s="33">
        <v>2</v>
      </c>
      <c r="C2233" s="33">
        <v>2019</v>
      </c>
      <c r="D2233" s="34">
        <v>1491.74</v>
      </c>
      <c r="E2233" s="34">
        <v>1478.49</v>
      </c>
      <c r="F2233" s="34">
        <v>1493.7</v>
      </c>
      <c r="G2233" s="34">
        <v>1478.49</v>
      </c>
      <c r="I2233" s="35">
        <v>8.9999999999999993E-3</v>
      </c>
      <c r="J2233" s="35"/>
    </row>
    <row r="2234" spans="1:10">
      <c r="A2234" s="33">
        <v>25</v>
      </c>
      <c r="B2234" s="33">
        <v>2</v>
      </c>
      <c r="C2234" s="33">
        <v>2019</v>
      </c>
      <c r="D2234" s="34">
        <v>1509.88</v>
      </c>
      <c r="E2234" s="34">
        <v>1491.74</v>
      </c>
      <c r="F2234" s="34">
        <v>1511.66</v>
      </c>
      <c r="G2234" s="34">
        <v>1490.22</v>
      </c>
      <c r="I2234" s="35">
        <v>1.2200000000000001E-2</v>
      </c>
      <c r="J2234" s="35"/>
    </row>
    <row r="2235" spans="1:10">
      <c r="A2235" s="33">
        <v>26</v>
      </c>
      <c r="B2235" s="33">
        <v>2</v>
      </c>
      <c r="C2235" s="33">
        <v>2019</v>
      </c>
      <c r="D2235" s="34">
        <v>1519.95</v>
      </c>
      <c r="E2235" s="34">
        <v>1509.88</v>
      </c>
      <c r="F2235" s="34">
        <v>1523.29</v>
      </c>
      <c r="G2235" s="34">
        <v>1509.88</v>
      </c>
      <c r="I2235" s="35">
        <v>6.7000000000000002E-3</v>
      </c>
      <c r="J2235" s="35"/>
    </row>
    <row r="2236" spans="1:10">
      <c r="A2236" s="33">
        <v>27</v>
      </c>
      <c r="B2236" s="33">
        <v>2</v>
      </c>
      <c r="C2236" s="33">
        <v>2019</v>
      </c>
      <c r="D2236" s="34">
        <v>1516.64</v>
      </c>
      <c r="E2236" s="34">
        <v>1519.95</v>
      </c>
      <c r="F2236" s="34">
        <v>1527.94</v>
      </c>
      <c r="G2236" s="34">
        <v>1509.78</v>
      </c>
      <c r="I2236" s="35">
        <v>-2.2000000000000001E-3</v>
      </c>
      <c r="J2236" s="35"/>
    </row>
    <row r="2237" spans="1:10">
      <c r="A2237" s="33">
        <v>28</v>
      </c>
      <c r="B2237" s="33">
        <v>2</v>
      </c>
      <c r="C2237" s="33">
        <v>2019</v>
      </c>
      <c r="D2237" s="34">
        <v>1508.27</v>
      </c>
      <c r="E2237" s="34">
        <v>1516.64</v>
      </c>
      <c r="F2237" s="34">
        <v>1520.99</v>
      </c>
      <c r="G2237" s="34">
        <v>1508.27</v>
      </c>
      <c r="I2237" s="35">
        <v>-5.4999999999999997E-3</v>
      </c>
      <c r="J2237" s="35"/>
    </row>
    <row r="2238" spans="1:10">
      <c r="A2238" s="33">
        <v>1</v>
      </c>
      <c r="B2238" s="33">
        <v>3</v>
      </c>
      <c r="C2238" s="33">
        <v>2019</v>
      </c>
      <c r="D2238" s="34">
        <v>1515.35</v>
      </c>
      <c r="E2238" s="34">
        <v>1508.27</v>
      </c>
      <c r="F2238" s="34">
        <v>1517.59</v>
      </c>
      <c r="G2238" s="34">
        <v>1504.48</v>
      </c>
      <c r="I2238" s="35">
        <v>4.7000000000000002E-3</v>
      </c>
      <c r="J2238" s="35"/>
    </row>
    <row r="2239" spans="1:10">
      <c r="A2239" s="33">
        <v>4</v>
      </c>
      <c r="B2239" s="33">
        <v>3</v>
      </c>
      <c r="C2239" s="33">
        <v>2019</v>
      </c>
      <c r="D2239" s="34">
        <v>1517</v>
      </c>
      <c r="E2239" s="34">
        <v>1515.35</v>
      </c>
      <c r="F2239" s="34">
        <v>1519.14</v>
      </c>
      <c r="G2239" s="34">
        <v>1514.97</v>
      </c>
      <c r="I2239" s="35">
        <v>1.1000000000000001E-3</v>
      </c>
      <c r="J2239" s="35"/>
    </row>
    <row r="2240" spans="1:10">
      <c r="A2240" s="33">
        <v>5</v>
      </c>
      <c r="B2240" s="33">
        <v>3</v>
      </c>
      <c r="C2240" s="33">
        <v>2019</v>
      </c>
      <c r="D2240" s="34">
        <v>1518.21</v>
      </c>
      <c r="E2240" s="34">
        <v>1517</v>
      </c>
      <c r="F2240" s="34">
        <v>1522.36</v>
      </c>
      <c r="G2240" s="34">
        <v>1515.02</v>
      </c>
      <c r="I2240" s="35">
        <v>8.0000000000000004E-4</v>
      </c>
      <c r="J2240" s="35"/>
    </row>
    <row r="2241" spans="1:10">
      <c r="A2241" s="33">
        <v>6</v>
      </c>
      <c r="B2241" s="33">
        <v>3</v>
      </c>
      <c r="C2241" s="33">
        <v>2019</v>
      </c>
      <c r="D2241" s="34">
        <v>1532.06</v>
      </c>
      <c r="E2241" s="34">
        <v>1518.21</v>
      </c>
      <c r="F2241" s="34">
        <v>1532.06</v>
      </c>
      <c r="G2241" s="34">
        <v>1518.21</v>
      </c>
      <c r="I2241" s="35">
        <v>9.1000000000000004E-3</v>
      </c>
      <c r="J2241" s="35"/>
    </row>
    <row r="2242" spans="1:10">
      <c r="A2242" s="33">
        <v>7</v>
      </c>
      <c r="B2242" s="33">
        <v>3</v>
      </c>
      <c r="C2242" s="33">
        <v>2019</v>
      </c>
      <c r="D2242" s="34">
        <v>1517.84</v>
      </c>
      <c r="E2242" s="34">
        <v>1532.06</v>
      </c>
      <c r="F2242" s="34">
        <v>1533.17</v>
      </c>
      <c r="G2242" s="34">
        <v>1517.7</v>
      </c>
      <c r="I2242" s="35">
        <v>-9.2999999999999992E-3</v>
      </c>
      <c r="J2242" s="35"/>
    </row>
    <row r="2243" spans="1:10">
      <c r="A2243" s="33">
        <v>8</v>
      </c>
      <c r="B2243" s="33">
        <v>3</v>
      </c>
      <c r="C2243" s="33">
        <v>2019</v>
      </c>
      <c r="D2243" s="34">
        <v>1503.01</v>
      </c>
      <c r="E2243" s="34">
        <v>1517.84</v>
      </c>
      <c r="F2243" s="34">
        <v>1517.84</v>
      </c>
      <c r="G2243" s="34">
        <v>1499.26</v>
      </c>
      <c r="I2243" s="35">
        <v>-9.7999999999999997E-3</v>
      </c>
      <c r="J2243" s="35"/>
    </row>
    <row r="2244" spans="1:10">
      <c r="A2244" s="33">
        <v>11</v>
      </c>
      <c r="B2244" s="33">
        <v>3</v>
      </c>
      <c r="C2244" s="33">
        <v>2019</v>
      </c>
      <c r="D2244" s="34">
        <v>1525.79</v>
      </c>
      <c r="E2244" s="34">
        <v>1503.01</v>
      </c>
      <c r="F2244" s="34">
        <v>1528.68</v>
      </c>
      <c r="G2244" s="34">
        <v>1503.01</v>
      </c>
      <c r="I2244" s="35">
        <v>1.52E-2</v>
      </c>
      <c r="J2244" s="35"/>
    </row>
    <row r="2245" spans="1:10">
      <c r="A2245" s="33">
        <v>12</v>
      </c>
      <c r="B2245" s="33">
        <v>3</v>
      </c>
      <c r="C2245" s="33">
        <v>2019</v>
      </c>
      <c r="D2245" s="34">
        <v>1533.35</v>
      </c>
      <c r="E2245" s="34">
        <v>1525.79</v>
      </c>
      <c r="F2245" s="34">
        <v>1536.32</v>
      </c>
      <c r="G2245" s="34">
        <v>1525.79</v>
      </c>
      <c r="I2245" s="35">
        <v>5.0000000000000001E-3</v>
      </c>
      <c r="J2245" s="35"/>
    </row>
    <row r="2246" spans="1:10">
      <c r="A2246" s="33">
        <v>13</v>
      </c>
      <c r="B2246" s="33">
        <v>3</v>
      </c>
      <c r="C2246" s="33">
        <v>2019</v>
      </c>
      <c r="D2246" s="34">
        <v>1560.4</v>
      </c>
      <c r="E2246" s="34">
        <v>1533.35</v>
      </c>
      <c r="F2246" s="34">
        <v>1560.55</v>
      </c>
      <c r="G2246" s="34">
        <v>1533.35</v>
      </c>
      <c r="I2246" s="35">
        <v>1.7600000000000001E-2</v>
      </c>
      <c r="J2246" s="35"/>
    </row>
    <row r="2247" spans="1:10">
      <c r="A2247" s="33">
        <v>14</v>
      </c>
      <c r="B2247" s="33">
        <v>3</v>
      </c>
      <c r="C2247" s="33">
        <v>2019</v>
      </c>
      <c r="D2247" s="34">
        <v>1575.11</v>
      </c>
      <c r="E2247" s="34">
        <v>1560.4</v>
      </c>
      <c r="F2247" s="34">
        <v>1577.26</v>
      </c>
      <c r="G2247" s="34">
        <v>1559.14</v>
      </c>
      <c r="I2247" s="35">
        <v>9.4000000000000004E-3</v>
      </c>
      <c r="J2247" s="35"/>
    </row>
    <row r="2248" spans="1:10">
      <c r="A2248" s="33">
        <v>15</v>
      </c>
      <c r="B2248" s="33">
        <v>3</v>
      </c>
      <c r="C2248" s="33">
        <v>2019</v>
      </c>
      <c r="D2248" s="34">
        <v>1579.72</v>
      </c>
      <c r="E2248" s="34">
        <v>1575.11</v>
      </c>
      <c r="F2248" s="34">
        <v>1585.46</v>
      </c>
      <c r="G2248" s="34">
        <v>1570.16</v>
      </c>
      <c r="I2248" s="35">
        <v>2.8999999999999998E-3</v>
      </c>
      <c r="J2248" s="35"/>
    </row>
    <row r="2249" spans="1:10">
      <c r="A2249" s="33">
        <v>18</v>
      </c>
      <c r="B2249" s="33">
        <v>3</v>
      </c>
      <c r="C2249" s="33">
        <v>2019</v>
      </c>
      <c r="D2249" s="34">
        <v>1606.37</v>
      </c>
      <c r="E2249" s="34">
        <v>1579.72</v>
      </c>
      <c r="F2249" s="34">
        <v>1606.37</v>
      </c>
      <c r="G2249" s="34">
        <v>1575.19</v>
      </c>
      <c r="I2249" s="35">
        <v>1.6899999999999998E-2</v>
      </c>
      <c r="J2249" s="35"/>
    </row>
    <row r="2250" spans="1:10">
      <c r="A2250" s="33">
        <v>19</v>
      </c>
      <c r="B2250" s="33">
        <v>3</v>
      </c>
      <c r="C2250" s="33">
        <v>2019</v>
      </c>
      <c r="D2250" s="34">
        <v>1613.71</v>
      </c>
      <c r="E2250" s="34">
        <v>1606.37</v>
      </c>
      <c r="F2250" s="34">
        <v>1625.73</v>
      </c>
      <c r="G2250" s="34">
        <v>1599.44</v>
      </c>
      <c r="I2250" s="35">
        <v>4.5999999999999999E-3</v>
      </c>
      <c r="J2250" s="35"/>
    </row>
    <row r="2251" spans="1:10">
      <c r="A2251" s="33">
        <v>20</v>
      </c>
      <c r="B2251" s="33">
        <v>3</v>
      </c>
      <c r="C2251" s="33">
        <v>2019</v>
      </c>
      <c r="D2251" s="34">
        <v>1628.22</v>
      </c>
      <c r="E2251" s="34">
        <v>1613.71</v>
      </c>
      <c r="F2251" s="34">
        <v>1628.22</v>
      </c>
      <c r="G2251" s="34">
        <v>1601.25</v>
      </c>
      <c r="I2251" s="35">
        <v>8.9999999999999993E-3</v>
      </c>
      <c r="J2251" s="35"/>
    </row>
    <row r="2252" spans="1:10">
      <c r="A2252" s="33">
        <v>21</v>
      </c>
      <c r="B2252" s="33">
        <v>3</v>
      </c>
      <c r="C2252" s="33">
        <v>2019</v>
      </c>
      <c r="D2252" s="34">
        <v>1631.3</v>
      </c>
      <c r="E2252" s="34">
        <v>1628.22</v>
      </c>
      <c r="F2252" s="34">
        <v>1634.17</v>
      </c>
      <c r="G2252" s="34">
        <v>1620.73</v>
      </c>
      <c r="I2252" s="35">
        <v>1.9E-3</v>
      </c>
      <c r="J2252" s="35"/>
    </row>
    <row r="2253" spans="1:10">
      <c r="A2253" s="33">
        <v>22</v>
      </c>
      <c r="B2253" s="33">
        <v>3</v>
      </c>
      <c r="C2253" s="33">
        <v>2019</v>
      </c>
      <c r="D2253" s="34">
        <v>1597.19</v>
      </c>
      <c r="E2253" s="34">
        <v>1631.3</v>
      </c>
      <c r="F2253" s="34">
        <v>1632.11</v>
      </c>
      <c r="G2253" s="34">
        <v>1586.69</v>
      </c>
      <c r="I2253" s="35">
        <v>-2.0899999999999998E-2</v>
      </c>
      <c r="J2253" s="35"/>
    </row>
    <row r="2254" spans="1:10">
      <c r="A2254" s="33">
        <v>26</v>
      </c>
      <c r="B2254" s="33">
        <v>3</v>
      </c>
      <c r="C2254" s="33">
        <v>2019</v>
      </c>
      <c r="D2254" s="34">
        <v>1607.03</v>
      </c>
      <c r="E2254" s="34">
        <v>1597.19</v>
      </c>
      <c r="F2254" s="34">
        <v>1615.28</v>
      </c>
      <c r="G2254" s="34">
        <v>1597.19</v>
      </c>
      <c r="I2254" s="35">
        <v>6.1999999999999998E-3</v>
      </c>
      <c r="J2254" s="35"/>
    </row>
    <row r="2255" spans="1:10">
      <c r="A2255" s="33">
        <v>27</v>
      </c>
      <c r="B2255" s="33">
        <v>3</v>
      </c>
      <c r="C2255" s="33">
        <v>2019</v>
      </c>
      <c r="D2255" s="34">
        <v>1572.68</v>
      </c>
      <c r="E2255" s="34">
        <v>1607.03</v>
      </c>
      <c r="F2255" s="34">
        <v>1610.71</v>
      </c>
      <c r="G2255" s="34">
        <v>1571.99</v>
      </c>
      <c r="I2255" s="35">
        <v>-2.1399999999999999E-2</v>
      </c>
      <c r="J2255" s="35"/>
    </row>
    <row r="2256" spans="1:10">
      <c r="A2256" s="33">
        <v>28</v>
      </c>
      <c r="B2256" s="33">
        <v>3</v>
      </c>
      <c r="C2256" s="33">
        <v>2019</v>
      </c>
      <c r="D2256" s="34">
        <v>1569.91</v>
      </c>
      <c r="E2256" s="34">
        <v>1572.68</v>
      </c>
      <c r="F2256" s="34">
        <v>1577.09</v>
      </c>
      <c r="G2256" s="34">
        <v>1563.03</v>
      </c>
      <c r="I2256" s="35">
        <v>-1.8E-3</v>
      </c>
      <c r="J2256" s="35"/>
    </row>
    <row r="2257" spans="1:10">
      <c r="A2257" s="33">
        <v>29</v>
      </c>
      <c r="B2257" s="33">
        <v>3</v>
      </c>
      <c r="C2257" s="33">
        <v>2019</v>
      </c>
      <c r="D2257" s="34">
        <v>1587.74</v>
      </c>
      <c r="E2257" s="34">
        <v>1569.91</v>
      </c>
      <c r="F2257" s="34">
        <v>1590.59</v>
      </c>
      <c r="G2257" s="34">
        <v>1569.91</v>
      </c>
      <c r="I2257" s="35">
        <v>1.14E-2</v>
      </c>
      <c r="J2257" s="35"/>
    </row>
    <row r="2258" spans="1:10">
      <c r="A2258" s="33">
        <v>1</v>
      </c>
      <c r="B2258" s="33">
        <v>4</v>
      </c>
      <c r="C2258" s="33">
        <v>2019</v>
      </c>
      <c r="D2258" s="34">
        <v>1581.9</v>
      </c>
      <c r="E2258" s="34">
        <v>1587.74</v>
      </c>
      <c r="F2258" s="34">
        <v>1595.03</v>
      </c>
      <c r="G2258" s="34">
        <v>1581.25</v>
      </c>
      <c r="I2258" s="35">
        <v>-3.7000000000000002E-3</v>
      </c>
      <c r="J2258" s="35"/>
    </row>
    <row r="2259" spans="1:10">
      <c r="A2259" s="33">
        <v>2</v>
      </c>
      <c r="B2259" s="33">
        <v>4</v>
      </c>
      <c r="C2259" s="33">
        <v>2019</v>
      </c>
      <c r="D2259" s="34">
        <v>1579.51</v>
      </c>
      <c r="E2259" s="34">
        <v>1581.9</v>
      </c>
      <c r="F2259" s="34">
        <v>1585.09</v>
      </c>
      <c r="G2259" s="34">
        <v>1574.12</v>
      </c>
      <c r="I2259" s="35">
        <v>-1.5E-3</v>
      </c>
      <c r="J2259" s="35"/>
    </row>
    <row r="2260" spans="1:10">
      <c r="A2260" s="33">
        <v>3</v>
      </c>
      <c r="B2260" s="33">
        <v>4</v>
      </c>
      <c r="C2260" s="33">
        <v>2019</v>
      </c>
      <c r="D2260" s="34">
        <v>1590.64</v>
      </c>
      <c r="E2260" s="34">
        <v>1579.51</v>
      </c>
      <c r="F2260" s="34">
        <v>1591.92</v>
      </c>
      <c r="G2260" s="34">
        <v>1579.51</v>
      </c>
      <c r="I2260" s="35">
        <v>7.0000000000000001E-3</v>
      </c>
      <c r="J2260" s="35"/>
    </row>
    <row r="2261" spans="1:10">
      <c r="A2261" s="33">
        <v>4</v>
      </c>
      <c r="B2261" s="33">
        <v>4</v>
      </c>
      <c r="C2261" s="33">
        <v>2019</v>
      </c>
      <c r="D2261" s="34">
        <v>1590.15</v>
      </c>
      <c r="E2261" s="34">
        <v>1590.64</v>
      </c>
      <c r="F2261" s="34">
        <v>1592.63</v>
      </c>
      <c r="G2261" s="34">
        <v>1584.4</v>
      </c>
      <c r="I2261" s="35">
        <v>-2.9999999999999997E-4</v>
      </c>
      <c r="J2261" s="35"/>
    </row>
    <row r="2262" spans="1:10">
      <c r="A2262" s="33">
        <v>5</v>
      </c>
      <c r="B2262" s="33">
        <v>4</v>
      </c>
      <c r="C2262" s="33">
        <v>2019</v>
      </c>
      <c r="D2262" s="34">
        <v>1599.83</v>
      </c>
      <c r="E2262" s="34">
        <v>1590.15</v>
      </c>
      <c r="F2262" s="34">
        <v>1609.28</v>
      </c>
      <c r="G2262" s="34">
        <v>1590.15</v>
      </c>
      <c r="I2262" s="35">
        <v>6.1000000000000004E-3</v>
      </c>
      <c r="J2262" s="35"/>
    </row>
    <row r="2263" spans="1:10">
      <c r="A2263" s="33">
        <v>8</v>
      </c>
      <c r="B2263" s="33">
        <v>4</v>
      </c>
      <c r="C2263" s="33">
        <v>2019</v>
      </c>
      <c r="D2263" s="34">
        <v>1616.35</v>
      </c>
      <c r="E2263" s="34">
        <v>1599.83</v>
      </c>
      <c r="F2263" s="34">
        <v>1616.35</v>
      </c>
      <c r="G2263" s="34">
        <v>1599.03</v>
      </c>
      <c r="I2263" s="35">
        <v>1.03E-2</v>
      </c>
      <c r="J2263" s="35"/>
    </row>
    <row r="2264" spans="1:10">
      <c r="A2264" s="33">
        <v>9</v>
      </c>
      <c r="B2264" s="33">
        <v>4</v>
      </c>
      <c r="C2264" s="33">
        <v>2019</v>
      </c>
      <c r="D2264" s="34">
        <v>1621.4</v>
      </c>
      <c r="E2264" s="34">
        <v>1616.35</v>
      </c>
      <c r="F2264" s="34">
        <v>1621.4</v>
      </c>
      <c r="G2264" s="34">
        <v>1607.85</v>
      </c>
      <c r="I2264" s="35">
        <v>3.0999999999999999E-3</v>
      </c>
      <c r="J2264" s="35"/>
    </row>
    <row r="2265" spans="1:10">
      <c r="A2265" s="33">
        <v>10</v>
      </c>
      <c r="B2265" s="33">
        <v>4</v>
      </c>
      <c r="C2265" s="33">
        <v>2019</v>
      </c>
      <c r="D2265" s="34">
        <v>1625.21</v>
      </c>
      <c r="E2265" s="34">
        <v>1621.4</v>
      </c>
      <c r="F2265" s="34">
        <v>1626.58</v>
      </c>
      <c r="G2265" s="34">
        <v>1617.36</v>
      </c>
      <c r="I2265" s="35">
        <v>2.3E-3</v>
      </c>
      <c r="J2265" s="35"/>
    </row>
    <row r="2266" spans="1:10">
      <c r="A2266" s="33">
        <v>11</v>
      </c>
      <c r="B2266" s="33">
        <v>4</v>
      </c>
      <c r="C2266" s="33">
        <v>2019</v>
      </c>
      <c r="D2266" s="34">
        <v>1611.6</v>
      </c>
      <c r="E2266" s="34">
        <v>1625.21</v>
      </c>
      <c r="F2266" s="34">
        <v>1625.21</v>
      </c>
      <c r="G2266" s="34">
        <v>1610.44</v>
      </c>
      <c r="I2266" s="35">
        <v>-8.3999999999999995E-3</v>
      </c>
      <c r="J2266" s="35"/>
    </row>
    <row r="2267" spans="1:10">
      <c r="A2267" s="33">
        <v>12</v>
      </c>
      <c r="B2267" s="33">
        <v>4</v>
      </c>
      <c r="C2267" s="33">
        <v>2019</v>
      </c>
      <c r="D2267" s="34">
        <v>1604.97</v>
      </c>
      <c r="E2267" s="34">
        <v>1611.6</v>
      </c>
      <c r="F2267" s="34">
        <v>1613.86</v>
      </c>
      <c r="G2267" s="34">
        <v>1601.41</v>
      </c>
      <c r="I2267" s="35">
        <v>-4.1000000000000003E-3</v>
      </c>
      <c r="J2267" s="35"/>
    </row>
    <row r="2268" spans="1:10">
      <c r="A2268" s="33">
        <v>15</v>
      </c>
      <c r="B2268" s="33">
        <v>4</v>
      </c>
      <c r="C2268" s="33">
        <v>2019</v>
      </c>
      <c r="D2268" s="34">
        <v>1572.75</v>
      </c>
      <c r="E2268" s="34">
        <v>1604.97</v>
      </c>
      <c r="F2268" s="34">
        <v>1606.52</v>
      </c>
      <c r="G2268" s="34">
        <v>1572.75</v>
      </c>
      <c r="I2268" s="35">
        <v>-2.01E-2</v>
      </c>
      <c r="J2268" s="35"/>
    </row>
    <row r="2269" spans="1:10">
      <c r="A2269" s="33">
        <v>16</v>
      </c>
      <c r="B2269" s="33">
        <v>4</v>
      </c>
      <c r="C2269" s="33">
        <v>2019</v>
      </c>
      <c r="D2269" s="34">
        <v>1581.43</v>
      </c>
      <c r="E2269" s="34">
        <v>1572.75</v>
      </c>
      <c r="F2269" s="34">
        <v>1581.43</v>
      </c>
      <c r="G2269" s="34">
        <v>1564.61</v>
      </c>
      <c r="I2269" s="35">
        <v>5.4999999999999997E-3</v>
      </c>
      <c r="J2269" s="35"/>
    </row>
    <row r="2270" spans="1:10">
      <c r="A2270" s="33">
        <v>17</v>
      </c>
      <c r="B2270" s="33">
        <v>4</v>
      </c>
      <c r="C2270" s="33">
        <v>2019</v>
      </c>
      <c r="D2270" s="34">
        <v>1574.31</v>
      </c>
      <c r="E2270" s="34">
        <v>1581.43</v>
      </c>
      <c r="F2270" s="34">
        <v>1581.43</v>
      </c>
      <c r="G2270" s="34">
        <v>1564.62</v>
      </c>
      <c r="I2270" s="35">
        <v>-4.4999999999999997E-3</v>
      </c>
      <c r="J2270" s="35"/>
    </row>
    <row r="2271" spans="1:10">
      <c r="A2271" s="33">
        <v>22</v>
      </c>
      <c r="B2271" s="33">
        <v>4</v>
      </c>
      <c r="C2271" s="33">
        <v>2019</v>
      </c>
      <c r="D2271" s="34">
        <v>1591.18</v>
      </c>
      <c r="E2271" s="34">
        <v>1574.31</v>
      </c>
      <c r="F2271" s="34">
        <v>1591.18</v>
      </c>
      <c r="G2271" s="34">
        <v>1562.88</v>
      </c>
      <c r="I2271" s="35">
        <v>1.0699999999999999E-2</v>
      </c>
      <c r="J2271" s="35"/>
    </row>
    <row r="2272" spans="1:10">
      <c r="A2272" s="33">
        <v>23</v>
      </c>
      <c r="B2272" s="33">
        <v>4</v>
      </c>
      <c r="C2272" s="33">
        <v>2019</v>
      </c>
      <c r="D2272" s="34">
        <v>1595.02</v>
      </c>
      <c r="E2272" s="34">
        <v>1591.18</v>
      </c>
      <c r="F2272" s="34">
        <v>1596.8</v>
      </c>
      <c r="G2272" s="34">
        <v>1580.2</v>
      </c>
      <c r="I2272" s="35">
        <v>2.3999999999999998E-3</v>
      </c>
      <c r="J2272" s="35"/>
    </row>
    <row r="2273" spans="1:10">
      <c r="A2273" s="33">
        <v>24</v>
      </c>
      <c r="B2273" s="33">
        <v>4</v>
      </c>
      <c r="C2273" s="33">
        <v>2019</v>
      </c>
      <c r="D2273" s="34">
        <v>1600.17</v>
      </c>
      <c r="E2273" s="34">
        <v>1595.02</v>
      </c>
      <c r="F2273" s="34">
        <v>1600.17</v>
      </c>
      <c r="G2273" s="34">
        <v>1583.4</v>
      </c>
      <c r="I2273" s="35">
        <v>3.2000000000000002E-3</v>
      </c>
      <c r="J2273" s="35"/>
    </row>
    <row r="2274" spans="1:10">
      <c r="A2274" s="33">
        <v>25</v>
      </c>
      <c r="B2274" s="33">
        <v>4</v>
      </c>
      <c r="C2274" s="33">
        <v>2019</v>
      </c>
      <c r="D2274" s="34">
        <v>1599.81</v>
      </c>
      <c r="E2274" s="34">
        <v>1600.17</v>
      </c>
      <c r="F2274" s="34">
        <v>1600.97</v>
      </c>
      <c r="G2274" s="34">
        <v>1594.01</v>
      </c>
      <c r="I2274" s="35">
        <v>-2.0000000000000001E-4</v>
      </c>
      <c r="J2274" s="35"/>
    </row>
    <row r="2275" spans="1:10">
      <c r="A2275" s="33">
        <v>26</v>
      </c>
      <c r="B2275" s="33">
        <v>4</v>
      </c>
      <c r="C2275" s="33">
        <v>2019</v>
      </c>
      <c r="D2275" s="34">
        <v>1597.75</v>
      </c>
      <c r="E2275" s="34">
        <v>1599.81</v>
      </c>
      <c r="F2275" s="34">
        <v>1599.81</v>
      </c>
      <c r="G2275" s="34">
        <v>1590.03</v>
      </c>
      <c r="I2275" s="35">
        <v>-1.2999999999999999E-3</v>
      </c>
      <c r="J2275" s="35"/>
    </row>
    <row r="2276" spans="1:10">
      <c r="A2276" s="33">
        <v>29</v>
      </c>
      <c r="B2276" s="33">
        <v>4</v>
      </c>
      <c r="C2276" s="33">
        <v>2019</v>
      </c>
      <c r="D2276" s="34">
        <v>1590.38</v>
      </c>
      <c r="E2276" s="34">
        <v>1597.75</v>
      </c>
      <c r="F2276" s="34">
        <v>1597.75</v>
      </c>
      <c r="G2276" s="34">
        <v>1588.93</v>
      </c>
      <c r="I2276" s="35">
        <v>-4.5999999999999999E-3</v>
      </c>
      <c r="J2276" s="35"/>
    </row>
    <row r="2277" spans="1:10">
      <c r="A2277" s="33">
        <v>30</v>
      </c>
      <c r="B2277" s="33">
        <v>4</v>
      </c>
      <c r="C2277" s="33">
        <v>2019</v>
      </c>
      <c r="D2277" s="34">
        <v>1573.64</v>
      </c>
      <c r="E2277" s="34">
        <v>1590.38</v>
      </c>
      <c r="F2277" s="34">
        <v>1592.85</v>
      </c>
      <c r="G2277" s="34">
        <v>1573.64</v>
      </c>
      <c r="I2277" s="35">
        <v>-1.0500000000000001E-2</v>
      </c>
      <c r="J2277" s="35"/>
    </row>
    <row r="2278" spans="1:10">
      <c r="A2278" s="33">
        <v>2</v>
      </c>
      <c r="B2278" s="33">
        <v>5</v>
      </c>
      <c r="C2278" s="33">
        <v>2019</v>
      </c>
      <c r="D2278" s="34">
        <v>1562.02</v>
      </c>
      <c r="E2278" s="34">
        <v>1573.64</v>
      </c>
      <c r="F2278" s="34">
        <v>1573.64</v>
      </c>
      <c r="G2278" s="34">
        <v>1561.73</v>
      </c>
      <c r="I2278" s="35">
        <v>-7.4000000000000003E-3</v>
      </c>
      <c r="J2278" s="35"/>
    </row>
    <row r="2279" spans="1:10">
      <c r="A2279" s="33">
        <v>3</v>
      </c>
      <c r="B2279" s="33">
        <v>5</v>
      </c>
      <c r="C2279" s="33">
        <v>2019</v>
      </c>
      <c r="D2279" s="34">
        <v>1555.38</v>
      </c>
      <c r="E2279" s="34">
        <v>1562.02</v>
      </c>
      <c r="F2279" s="34">
        <v>1566.52</v>
      </c>
      <c r="G2279" s="34">
        <v>1555.32</v>
      </c>
      <c r="I2279" s="35">
        <v>-4.3E-3</v>
      </c>
      <c r="J2279" s="35"/>
    </row>
    <row r="2280" spans="1:10">
      <c r="A2280" s="33">
        <v>6</v>
      </c>
      <c r="B2280" s="33">
        <v>5</v>
      </c>
      <c r="C2280" s="33">
        <v>2019</v>
      </c>
      <c r="D2280" s="34">
        <v>1549.16</v>
      </c>
      <c r="E2280" s="34">
        <v>1555.38</v>
      </c>
      <c r="F2280" s="34">
        <v>1555.38</v>
      </c>
      <c r="G2280" s="34">
        <v>1544.55</v>
      </c>
      <c r="I2280" s="35">
        <v>-4.0000000000000001E-3</v>
      </c>
      <c r="J2280" s="35"/>
    </row>
    <row r="2281" spans="1:10">
      <c r="A2281" s="33">
        <v>7</v>
      </c>
      <c r="B2281" s="33">
        <v>5</v>
      </c>
      <c r="C2281" s="33">
        <v>2019</v>
      </c>
      <c r="D2281" s="34">
        <v>1535.26</v>
      </c>
      <c r="E2281" s="34">
        <v>1549.16</v>
      </c>
      <c r="F2281" s="34">
        <v>1553.72</v>
      </c>
      <c r="G2281" s="34">
        <v>1532.59</v>
      </c>
      <c r="I2281" s="35">
        <v>-8.9999999999999993E-3</v>
      </c>
      <c r="J2281" s="35"/>
    </row>
    <row r="2282" spans="1:10">
      <c r="A2282" s="33">
        <v>8</v>
      </c>
      <c r="B2282" s="33">
        <v>5</v>
      </c>
      <c r="C2282" s="33">
        <v>2019</v>
      </c>
      <c r="D2282" s="34">
        <v>1539.31</v>
      </c>
      <c r="E2282" s="34">
        <v>1535.26</v>
      </c>
      <c r="F2282" s="34">
        <v>1551.43</v>
      </c>
      <c r="G2282" s="34">
        <v>1535.26</v>
      </c>
      <c r="I2282" s="35">
        <v>2.5999999999999999E-3</v>
      </c>
      <c r="J2282" s="35"/>
    </row>
    <row r="2283" spans="1:10">
      <c r="A2283" s="33">
        <v>9</v>
      </c>
      <c r="B2283" s="33">
        <v>5</v>
      </c>
      <c r="C2283" s="33">
        <v>2019</v>
      </c>
      <c r="D2283" s="34">
        <v>1542.57</v>
      </c>
      <c r="E2283" s="34">
        <v>1539.31</v>
      </c>
      <c r="F2283" s="34">
        <v>1548.62</v>
      </c>
      <c r="G2283" s="34">
        <v>1535.09</v>
      </c>
      <c r="I2283" s="35">
        <v>2.0999999999999999E-3</v>
      </c>
      <c r="J2283" s="35"/>
    </row>
    <row r="2284" spans="1:10">
      <c r="A2284" s="33">
        <v>10</v>
      </c>
      <c r="B2284" s="33">
        <v>5</v>
      </c>
      <c r="C2284" s="33">
        <v>2019</v>
      </c>
      <c r="D2284" s="34">
        <v>1550.38</v>
      </c>
      <c r="E2284" s="34">
        <v>1542.57</v>
      </c>
      <c r="F2284" s="34">
        <v>1553.57</v>
      </c>
      <c r="G2284" s="34">
        <v>1538.02</v>
      </c>
      <c r="I2284" s="35">
        <v>5.1000000000000004E-3</v>
      </c>
      <c r="J2284" s="35"/>
    </row>
    <row r="2285" spans="1:10">
      <c r="A2285" s="33">
        <v>13</v>
      </c>
      <c r="B2285" s="33">
        <v>5</v>
      </c>
      <c r="C2285" s="33">
        <v>2019</v>
      </c>
      <c r="D2285" s="34">
        <v>1515.81</v>
      </c>
      <c r="E2285" s="34">
        <v>1550.38</v>
      </c>
      <c r="F2285" s="34">
        <v>1550.73</v>
      </c>
      <c r="G2285" s="34">
        <v>1515.81</v>
      </c>
      <c r="I2285" s="35">
        <v>-2.23E-2</v>
      </c>
      <c r="J2285" s="35"/>
    </row>
    <row r="2286" spans="1:10">
      <c r="A2286" s="33">
        <v>14</v>
      </c>
      <c r="B2286" s="33">
        <v>5</v>
      </c>
      <c r="C2286" s="33">
        <v>2019</v>
      </c>
      <c r="D2286" s="34">
        <v>1509.11</v>
      </c>
      <c r="E2286" s="34">
        <v>1515.81</v>
      </c>
      <c r="F2286" s="34">
        <v>1523</v>
      </c>
      <c r="G2286" s="34">
        <v>1509.07</v>
      </c>
      <c r="I2286" s="35">
        <v>-4.4000000000000003E-3</v>
      </c>
      <c r="J2286" s="35"/>
    </row>
    <row r="2287" spans="1:10">
      <c r="A2287" s="33">
        <v>15</v>
      </c>
      <c r="B2287" s="33">
        <v>5</v>
      </c>
      <c r="C2287" s="33">
        <v>2019</v>
      </c>
      <c r="D2287" s="34">
        <v>1501.55</v>
      </c>
      <c r="E2287" s="34">
        <v>1509.11</v>
      </c>
      <c r="F2287" s="34">
        <v>1519.5</v>
      </c>
      <c r="G2287" s="34">
        <v>1501.55</v>
      </c>
      <c r="I2287" s="35">
        <v>-5.0000000000000001E-3</v>
      </c>
      <c r="J2287" s="35"/>
    </row>
    <row r="2288" spans="1:10">
      <c r="A2288" s="33">
        <v>16</v>
      </c>
      <c r="B2288" s="33">
        <v>5</v>
      </c>
      <c r="C2288" s="33">
        <v>2019</v>
      </c>
      <c r="D2288" s="34">
        <v>1503.06</v>
      </c>
      <c r="E2288" s="34">
        <v>1501.55</v>
      </c>
      <c r="F2288" s="34">
        <v>1513.9</v>
      </c>
      <c r="G2288" s="34">
        <v>1498.89</v>
      </c>
      <c r="I2288" s="35">
        <v>1E-3</v>
      </c>
      <c r="J2288" s="35"/>
    </row>
    <row r="2289" spans="1:10">
      <c r="A2289" s="33">
        <v>17</v>
      </c>
      <c r="B2289" s="33">
        <v>5</v>
      </c>
      <c r="C2289" s="33">
        <v>2019</v>
      </c>
      <c r="D2289" s="34">
        <v>1500.05</v>
      </c>
      <c r="E2289" s="34">
        <v>1503.06</v>
      </c>
      <c r="F2289" s="34">
        <v>1503.97</v>
      </c>
      <c r="G2289" s="34">
        <v>1496.22</v>
      </c>
      <c r="I2289" s="35">
        <v>-2E-3</v>
      </c>
      <c r="J2289" s="35"/>
    </row>
    <row r="2290" spans="1:10">
      <c r="A2290" s="33">
        <v>20</v>
      </c>
      <c r="B2290" s="33">
        <v>5</v>
      </c>
      <c r="C2290" s="33">
        <v>2019</v>
      </c>
      <c r="D2290" s="34">
        <v>1482.74</v>
      </c>
      <c r="E2290" s="34">
        <v>1500.05</v>
      </c>
      <c r="F2290" s="34">
        <v>1501.54</v>
      </c>
      <c r="G2290" s="34">
        <v>1482.74</v>
      </c>
      <c r="I2290" s="35">
        <v>-1.15E-2</v>
      </c>
      <c r="J2290" s="35"/>
    </row>
    <row r="2291" spans="1:10">
      <c r="A2291" s="33">
        <v>21</v>
      </c>
      <c r="B2291" s="33">
        <v>5</v>
      </c>
      <c r="C2291" s="33">
        <v>2019</v>
      </c>
      <c r="D2291" s="34">
        <v>1493.41</v>
      </c>
      <c r="E2291" s="34">
        <v>1482.74</v>
      </c>
      <c r="F2291" s="34">
        <v>1493.41</v>
      </c>
      <c r="G2291" s="34">
        <v>1478.67</v>
      </c>
      <c r="I2291" s="35">
        <v>7.1999999999999998E-3</v>
      </c>
      <c r="J2291" s="35"/>
    </row>
    <row r="2292" spans="1:10">
      <c r="A2292" s="33">
        <v>22</v>
      </c>
      <c r="B2292" s="33">
        <v>5</v>
      </c>
      <c r="C2292" s="33">
        <v>2019</v>
      </c>
      <c r="D2292" s="34">
        <v>1489.43</v>
      </c>
      <c r="E2292" s="34">
        <v>1493.41</v>
      </c>
      <c r="F2292" s="34">
        <v>1496.55</v>
      </c>
      <c r="G2292" s="34">
        <v>1485.77</v>
      </c>
      <c r="I2292" s="35">
        <v>-2.7000000000000001E-3</v>
      </c>
      <c r="J2292" s="35"/>
    </row>
    <row r="2293" spans="1:10">
      <c r="A2293" s="33">
        <v>23</v>
      </c>
      <c r="B2293" s="33">
        <v>5</v>
      </c>
      <c r="C2293" s="33">
        <v>2019</v>
      </c>
      <c r="D2293" s="34">
        <v>1472.15</v>
      </c>
      <c r="E2293" s="34">
        <v>1489.43</v>
      </c>
      <c r="F2293" s="34">
        <v>1489.43</v>
      </c>
      <c r="G2293" s="34">
        <v>1469</v>
      </c>
      <c r="I2293" s="35">
        <v>-1.1599999999999999E-2</v>
      </c>
      <c r="J2293" s="35"/>
    </row>
    <row r="2294" spans="1:10">
      <c r="A2294" s="33">
        <v>24</v>
      </c>
      <c r="B2294" s="33">
        <v>5</v>
      </c>
      <c r="C2294" s="33">
        <v>2019</v>
      </c>
      <c r="D2294" s="34">
        <v>1489.41</v>
      </c>
      <c r="E2294" s="34">
        <v>1472.15</v>
      </c>
      <c r="F2294" s="34">
        <v>1490.57</v>
      </c>
      <c r="G2294" s="34">
        <v>1472.15</v>
      </c>
      <c r="I2294" s="35">
        <v>1.17E-2</v>
      </c>
      <c r="J2294" s="35"/>
    </row>
    <row r="2295" spans="1:10">
      <c r="A2295" s="33">
        <v>27</v>
      </c>
      <c r="B2295" s="33">
        <v>5</v>
      </c>
      <c r="C2295" s="33">
        <v>2019</v>
      </c>
      <c r="D2295" s="34">
        <v>1480.01</v>
      </c>
      <c r="E2295" s="34">
        <v>1489.41</v>
      </c>
      <c r="F2295" s="34">
        <v>1489.81</v>
      </c>
      <c r="G2295" s="34">
        <v>1472.73</v>
      </c>
      <c r="I2295" s="35">
        <v>-6.3E-3</v>
      </c>
      <c r="J2295" s="35"/>
    </row>
    <row r="2296" spans="1:10">
      <c r="A2296" s="33">
        <v>28</v>
      </c>
      <c r="B2296" s="33">
        <v>5</v>
      </c>
      <c r="C2296" s="33">
        <v>2019</v>
      </c>
      <c r="D2296" s="34">
        <v>1463.38</v>
      </c>
      <c r="E2296" s="34">
        <v>1480.01</v>
      </c>
      <c r="F2296" s="34">
        <v>1480.01</v>
      </c>
      <c r="G2296" s="34">
        <v>1461.1</v>
      </c>
      <c r="I2296" s="35">
        <v>-1.12E-2</v>
      </c>
      <c r="J2296" s="35"/>
    </row>
    <row r="2297" spans="1:10">
      <c r="A2297" s="33">
        <v>29</v>
      </c>
      <c r="B2297" s="33">
        <v>5</v>
      </c>
      <c r="C2297" s="33">
        <v>2019</v>
      </c>
      <c r="D2297" s="34">
        <v>1481.72</v>
      </c>
      <c r="E2297" s="34">
        <v>1463.38</v>
      </c>
      <c r="F2297" s="34">
        <v>1487.3</v>
      </c>
      <c r="G2297" s="34">
        <v>1457.26</v>
      </c>
      <c r="I2297" s="35">
        <v>1.2500000000000001E-2</v>
      </c>
      <c r="J2297" s="35"/>
    </row>
    <row r="2298" spans="1:10">
      <c r="A2298" s="33">
        <v>30</v>
      </c>
      <c r="B2298" s="33">
        <v>5</v>
      </c>
      <c r="C2298" s="33">
        <v>2019</v>
      </c>
      <c r="D2298" s="34">
        <v>1487.06</v>
      </c>
      <c r="E2298" s="34">
        <v>1481.72</v>
      </c>
      <c r="F2298" s="34">
        <v>1488.78</v>
      </c>
      <c r="G2298" s="34">
        <v>1481.43</v>
      </c>
      <c r="I2298" s="35">
        <v>3.5999999999999999E-3</v>
      </c>
      <c r="J2298" s="35"/>
    </row>
    <row r="2299" spans="1:10">
      <c r="A2299" s="33">
        <v>31</v>
      </c>
      <c r="B2299" s="33">
        <v>5</v>
      </c>
      <c r="C2299" s="33">
        <v>2019</v>
      </c>
      <c r="D2299" s="34">
        <v>1487</v>
      </c>
      <c r="E2299" s="34">
        <v>1487.06</v>
      </c>
      <c r="F2299" s="34">
        <v>1487.69</v>
      </c>
      <c r="G2299" s="34">
        <v>1476.62</v>
      </c>
      <c r="I2299" s="35">
        <v>0</v>
      </c>
      <c r="J2299" s="35"/>
    </row>
    <row r="2300" spans="1:10">
      <c r="A2300" s="33">
        <v>4</v>
      </c>
      <c r="B2300" s="33">
        <v>6</v>
      </c>
      <c r="C2300" s="33">
        <v>2019</v>
      </c>
      <c r="D2300" s="34">
        <v>1497.35</v>
      </c>
      <c r="E2300" s="34">
        <v>1487</v>
      </c>
      <c r="F2300" s="34">
        <v>1498.84</v>
      </c>
      <c r="G2300" s="34">
        <v>1484.28</v>
      </c>
      <c r="I2300" s="35">
        <v>7.0000000000000001E-3</v>
      </c>
      <c r="J2300" s="35"/>
    </row>
    <row r="2301" spans="1:10">
      <c r="A2301" s="33">
        <v>5</v>
      </c>
      <c r="B2301" s="33">
        <v>6</v>
      </c>
      <c r="C2301" s="33">
        <v>2019</v>
      </c>
      <c r="D2301" s="34">
        <v>1483.42</v>
      </c>
      <c r="E2301" s="34">
        <v>1497.35</v>
      </c>
      <c r="F2301" s="34">
        <v>1497.35</v>
      </c>
      <c r="G2301" s="34">
        <v>1483.11</v>
      </c>
      <c r="I2301" s="35">
        <v>-9.2999999999999992E-3</v>
      </c>
      <c r="J2301" s="35"/>
    </row>
    <row r="2302" spans="1:10">
      <c r="A2302" s="33">
        <v>6</v>
      </c>
      <c r="B2302" s="33">
        <v>6</v>
      </c>
      <c r="C2302" s="33">
        <v>2019</v>
      </c>
      <c r="D2302" s="34">
        <v>1489.99</v>
      </c>
      <c r="E2302" s="34">
        <v>1483.42</v>
      </c>
      <c r="F2302" s="34">
        <v>1490.71</v>
      </c>
      <c r="G2302" s="34">
        <v>1482.28</v>
      </c>
      <c r="I2302" s="35">
        <v>4.4000000000000003E-3</v>
      </c>
      <c r="J2302" s="35"/>
    </row>
    <row r="2303" spans="1:10">
      <c r="A2303" s="33">
        <v>7</v>
      </c>
      <c r="B2303" s="33">
        <v>6</v>
      </c>
      <c r="C2303" s="33">
        <v>2019</v>
      </c>
      <c r="D2303" s="34">
        <v>1509.82</v>
      </c>
      <c r="E2303" s="34">
        <v>1489.99</v>
      </c>
      <c r="F2303" s="34">
        <v>1510.69</v>
      </c>
      <c r="G2303" s="34">
        <v>1489.99</v>
      </c>
      <c r="I2303" s="35">
        <v>1.3299999999999999E-2</v>
      </c>
      <c r="J2303" s="35"/>
    </row>
    <row r="2304" spans="1:10">
      <c r="A2304" s="33">
        <v>10</v>
      </c>
      <c r="B2304" s="33">
        <v>6</v>
      </c>
      <c r="C2304" s="33">
        <v>2019</v>
      </c>
      <c r="D2304" s="34">
        <v>1499.16</v>
      </c>
      <c r="E2304" s="34">
        <v>1509.82</v>
      </c>
      <c r="F2304" s="34">
        <v>1518.54</v>
      </c>
      <c r="G2304" s="34">
        <v>1499.16</v>
      </c>
      <c r="I2304" s="35">
        <v>-7.1000000000000004E-3</v>
      </c>
      <c r="J2304" s="35"/>
    </row>
    <row r="2305" spans="1:10">
      <c r="A2305" s="33">
        <v>11</v>
      </c>
      <c r="B2305" s="33">
        <v>6</v>
      </c>
      <c r="C2305" s="33">
        <v>2019</v>
      </c>
      <c r="D2305" s="34">
        <v>1519.97</v>
      </c>
      <c r="E2305" s="34">
        <v>1499.16</v>
      </c>
      <c r="F2305" s="34">
        <v>1519.97</v>
      </c>
      <c r="G2305" s="34">
        <v>1499.16</v>
      </c>
      <c r="I2305" s="35">
        <v>1.3899999999999999E-2</v>
      </c>
      <c r="J2305" s="35"/>
    </row>
    <row r="2306" spans="1:10">
      <c r="A2306" s="33">
        <v>12</v>
      </c>
      <c r="B2306" s="33">
        <v>6</v>
      </c>
      <c r="C2306" s="33">
        <v>2019</v>
      </c>
      <c r="D2306" s="34">
        <v>1513.16</v>
      </c>
      <c r="E2306" s="34">
        <v>1519.97</v>
      </c>
      <c r="F2306" s="34">
        <v>1519.97</v>
      </c>
      <c r="G2306" s="34">
        <v>1505.96</v>
      </c>
      <c r="I2306" s="35">
        <v>-4.4999999999999997E-3</v>
      </c>
      <c r="J2306" s="35"/>
    </row>
    <row r="2307" spans="1:10">
      <c r="A2307" s="33">
        <v>13</v>
      </c>
      <c r="B2307" s="33">
        <v>6</v>
      </c>
      <c r="C2307" s="33">
        <v>2019</v>
      </c>
      <c r="D2307" s="34">
        <v>1521.69</v>
      </c>
      <c r="E2307" s="34">
        <v>1513.16</v>
      </c>
      <c r="F2307" s="34">
        <v>1524.52</v>
      </c>
      <c r="G2307" s="34">
        <v>1513.16</v>
      </c>
      <c r="I2307" s="35">
        <v>5.5999999999999999E-3</v>
      </c>
      <c r="J2307" s="35"/>
    </row>
    <row r="2308" spans="1:10">
      <c r="A2308" s="33">
        <v>14</v>
      </c>
      <c r="B2308" s="33">
        <v>6</v>
      </c>
      <c r="C2308" s="33">
        <v>2019</v>
      </c>
      <c r="D2308" s="34">
        <v>1526.36</v>
      </c>
      <c r="E2308" s="34">
        <v>1521.69</v>
      </c>
      <c r="F2308" s="34">
        <v>1527.05</v>
      </c>
      <c r="G2308" s="34">
        <v>1517.06</v>
      </c>
      <c r="I2308" s="35">
        <v>3.0999999999999999E-3</v>
      </c>
      <c r="J2308" s="35"/>
    </row>
    <row r="2309" spans="1:10">
      <c r="A2309" s="33">
        <v>17</v>
      </c>
      <c r="B2309" s="33">
        <v>6</v>
      </c>
      <c r="C2309" s="33">
        <v>2019</v>
      </c>
      <c r="D2309" s="34">
        <v>1518.29</v>
      </c>
      <c r="E2309" s="34">
        <v>1526.36</v>
      </c>
      <c r="F2309" s="34">
        <v>1528.94</v>
      </c>
      <c r="G2309" s="34">
        <v>1518</v>
      </c>
      <c r="I2309" s="35">
        <v>-5.3E-3</v>
      </c>
      <c r="J2309" s="35"/>
    </row>
    <row r="2310" spans="1:10">
      <c r="A2310" s="33">
        <v>18</v>
      </c>
      <c r="B2310" s="33">
        <v>6</v>
      </c>
      <c r="C2310" s="33">
        <v>2019</v>
      </c>
      <c r="D2310" s="34">
        <v>1537.81</v>
      </c>
      <c r="E2310" s="34">
        <v>1518.29</v>
      </c>
      <c r="F2310" s="34">
        <v>1539.95</v>
      </c>
      <c r="G2310" s="34">
        <v>1518.29</v>
      </c>
      <c r="I2310" s="35">
        <v>1.29E-2</v>
      </c>
      <c r="J2310" s="35"/>
    </row>
    <row r="2311" spans="1:10">
      <c r="A2311" s="33">
        <v>19</v>
      </c>
      <c r="B2311" s="33">
        <v>6</v>
      </c>
      <c r="C2311" s="33">
        <v>2019</v>
      </c>
      <c r="D2311" s="34">
        <v>1546.24</v>
      </c>
      <c r="E2311" s="34">
        <v>1537.81</v>
      </c>
      <c r="F2311" s="34">
        <v>1551</v>
      </c>
      <c r="G2311" s="34">
        <v>1537.81</v>
      </c>
      <c r="I2311" s="35">
        <v>5.4999999999999997E-3</v>
      </c>
      <c r="J2311" s="35"/>
    </row>
    <row r="2312" spans="1:10">
      <c r="A2312" s="33">
        <v>20</v>
      </c>
      <c r="B2312" s="33">
        <v>6</v>
      </c>
      <c r="C2312" s="33">
        <v>2019</v>
      </c>
      <c r="D2312" s="34">
        <v>1554.67</v>
      </c>
      <c r="E2312" s="34">
        <v>1546.24</v>
      </c>
      <c r="F2312" s="34">
        <v>1562.98</v>
      </c>
      <c r="G2312" s="34">
        <v>1546.24</v>
      </c>
      <c r="I2312" s="35">
        <v>5.4999999999999997E-3</v>
      </c>
      <c r="J2312" s="35"/>
    </row>
    <row r="2313" spans="1:10">
      <c r="A2313" s="33">
        <v>21</v>
      </c>
      <c r="B2313" s="33">
        <v>6</v>
      </c>
      <c r="C2313" s="33">
        <v>2019</v>
      </c>
      <c r="D2313" s="34">
        <v>1560.19</v>
      </c>
      <c r="E2313" s="34">
        <v>1554.67</v>
      </c>
      <c r="F2313" s="34">
        <v>1560.19</v>
      </c>
      <c r="G2313" s="34">
        <v>1540.67</v>
      </c>
      <c r="I2313" s="35">
        <v>3.5999999999999999E-3</v>
      </c>
      <c r="J2313" s="35"/>
    </row>
    <row r="2314" spans="1:10">
      <c r="A2314" s="33">
        <v>25</v>
      </c>
      <c r="B2314" s="33">
        <v>6</v>
      </c>
      <c r="C2314" s="33">
        <v>2019</v>
      </c>
      <c r="D2314" s="34">
        <v>1557.86</v>
      </c>
      <c r="E2314" s="34">
        <v>1560.19</v>
      </c>
      <c r="F2314" s="34">
        <v>1567.36</v>
      </c>
      <c r="G2314" s="34">
        <v>1557.15</v>
      </c>
      <c r="I2314" s="35">
        <v>-1.5E-3</v>
      </c>
      <c r="J2314" s="35"/>
    </row>
    <row r="2315" spans="1:10">
      <c r="A2315" s="33">
        <v>26</v>
      </c>
      <c r="B2315" s="33">
        <v>6</v>
      </c>
      <c r="C2315" s="33">
        <v>2019</v>
      </c>
      <c r="D2315" s="34">
        <v>1549.72</v>
      </c>
      <c r="E2315" s="34">
        <v>1557.86</v>
      </c>
      <c r="F2315" s="34">
        <v>1562.2</v>
      </c>
      <c r="G2315" s="34">
        <v>1548.28</v>
      </c>
      <c r="I2315" s="35">
        <v>-5.1999999999999998E-3</v>
      </c>
      <c r="J2315" s="35"/>
    </row>
    <row r="2316" spans="1:10">
      <c r="A2316" s="33">
        <v>27</v>
      </c>
      <c r="B2316" s="33">
        <v>6</v>
      </c>
      <c r="C2316" s="33">
        <v>2019</v>
      </c>
      <c r="D2316" s="34">
        <v>1547.69</v>
      </c>
      <c r="E2316" s="34">
        <v>1549.72</v>
      </c>
      <c r="F2316" s="34">
        <v>1562.46</v>
      </c>
      <c r="G2316" s="34">
        <v>1547.69</v>
      </c>
      <c r="I2316" s="35">
        <v>-1.2999999999999999E-3</v>
      </c>
      <c r="J2316" s="35"/>
    </row>
    <row r="2317" spans="1:10">
      <c r="A2317" s="33">
        <v>28</v>
      </c>
      <c r="B2317" s="33">
        <v>6</v>
      </c>
      <c r="C2317" s="33">
        <v>2019</v>
      </c>
      <c r="D2317" s="34">
        <v>1548.98</v>
      </c>
      <c r="E2317" s="34">
        <v>1547.69</v>
      </c>
      <c r="F2317" s="34">
        <v>1551.53</v>
      </c>
      <c r="G2317" s="34">
        <v>1545.17</v>
      </c>
      <c r="I2317" s="35">
        <v>8.0000000000000004E-4</v>
      </c>
      <c r="J2317" s="35"/>
    </row>
    <row r="2318" spans="1:10">
      <c r="A2318" s="33">
        <v>2</v>
      </c>
      <c r="B2318" s="33">
        <v>7</v>
      </c>
      <c r="C2318" s="33">
        <v>2019</v>
      </c>
      <c r="D2318" s="34">
        <v>1543.76</v>
      </c>
      <c r="E2318" s="34">
        <v>1548.98</v>
      </c>
      <c r="F2318" s="34">
        <v>1551.6</v>
      </c>
      <c r="G2318" s="34">
        <v>1538.76</v>
      </c>
      <c r="I2318" s="35">
        <v>-3.3999999999999998E-3</v>
      </c>
      <c r="J2318" s="35"/>
    </row>
    <row r="2319" spans="1:10">
      <c r="A2319" s="33">
        <v>3</v>
      </c>
      <c r="B2319" s="33">
        <v>7</v>
      </c>
      <c r="C2319" s="33">
        <v>2019</v>
      </c>
      <c r="D2319" s="34">
        <v>1563.72</v>
      </c>
      <c r="E2319" s="34">
        <v>1543.76</v>
      </c>
      <c r="F2319" s="34">
        <v>1563.82</v>
      </c>
      <c r="G2319" s="34">
        <v>1541.53</v>
      </c>
      <c r="I2319" s="35">
        <v>1.29E-2</v>
      </c>
      <c r="J2319" s="35"/>
    </row>
    <row r="2320" spans="1:10">
      <c r="A2320" s="33">
        <v>4</v>
      </c>
      <c r="B2320" s="33">
        <v>7</v>
      </c>
      <c r="C2320" s="33">
        <v>2019</v>
      </c>
      <c r="D2320" s="34">
        <v>1565.96</v>
      </c>
      <c r="E2320" s="34">
        <v>1563.72</v>
      </c>
      <c r="F2320" s="34">
        <v>1565.96</v>
      </c>
      <c r="G2320" s="34">
        <v>1559.53</v>
      </c>
      <c r="I2320" s="35">
        <v>1.4E-3</v>
      </c>
      <c r="J2320" s="35"/>
    </row>
    <row r="2321" spans="1:10">
      <c r="A2321" s="33">
        <v>5</v>
      </c>
      <c r="B2321" s="33">
        <v>7</v>
      </c>
      <c r="C2321" s="33">
        <v>2019</v>
      </c>
      <c r="D2321" s="34">
        <v>1579.19</v>
      </c>
      <c r="E2321" s="34">
        <v>1565.96</v>
      </c>
      <c r="F2321" s="34">
        <v>1583.81</v>
      </c>
      <c r="G2321" s="34">
        <v>1561.83</v>
      </c>
      <c r="I2321" s="35">
        <v>8.3999999999999995E-3</v>
      </c>
      <c r="J2321" s="35"/>
    </row>
    <row r="2322" spans="1:10">
      <c r="A2322" s="33">
        <v>8</v>
      </c>
      <c r="B2322" s="33">
        <v>7</v>
      </c>
      <c r="C2322" s="33">
        <v>2019</v>
      </c>
      <c r="D2322" s="34">
        <v>1581.08</v>
      </c>
      <c r="E2322" s="34">
        <v>1579.19</v>
      </c>
      <c r="F2322" s="34">
        <v>1586.28</v>
      </c>
      <c r="G2322" s="34">
        <v>1576.08</v>
      </c>
      <c r="I2322" s="35">
        <v>1.1999999999999999E-3</v>
      </c>
      <c r="J2322" s="35"/>
    </row>
    <row r="2323" spans="1:10">
      <c r="A2323" s="33">
        <v>9</v>
      </c>
      <c r="B2323" s="33">
        <v>7</v>
      </c>
      <c r="C2323" s="33">
        <v>2019</v>
      </c>
      <c r="D2323" s="34">
        <v>1588.9</v>
      </c>
      <c r="E2323" s="34">
        <v>1581.08</v>
      </c>
      <c r="F2323" s="34">
        <v>1588.9</v>
      </c>
      <c r="G2323" s="34">
        <v>1576.1</v>
      </c>
      <c r="I2323" s="35">
        <v>4.8999999999999998E-3</v>
      </c>
      <c r="J2323" s="35"/>
    </row>
    <row r="2324" spans="1:10">
      <c r="A2324" s="33">
        <v>10</v>
      </c>
      <c r="B2324" s="33">
        <v>7</v>
      </c>
      <c r="C2324" s="33">
        <v>2019</v>
      </c>
      <c r="D2324" s="34">
        <v>1600.91</v>
      </c>
      <c r="E2324" s="34">
        <v>1588.9</v>
      </c>
      <c r="F2324" s="34">
        <v>1603.58</v>
      </c>
      <c r="G2324" s="34">
        <v>1588.9</v>
      </c>
      <c r="I2324" s="35">
        <v>7.6E-3</v>
      </c>
      <c r="J2324" s="35"/>
    </row>
    <row r="2325" spans="1:10">
      <c r="A2325" s="33">
        <v>11</v>
      </c>
      <c r="B2325" s="33">
        <v>7</v>
      </c>
      <c r="C2325" s="33">
        <v>2019</v>
      </c>
      <c r="D2325" s="34">
        <v>1600.5</v>
      </c>
      <c r="E2325" s="34">
        <v>1600.91</v>
      </c>
      <c r="F2325" s="34">
        <v>1604.79</v>
      </c>
      <c r="G2325" s="34">
        <v>1594.74</v>
      </c>
      <c r="I2325" s="35">
        <v>-2.9999999999999997E-4</v>
      </c>
      <c r="J2325" s="35"/>
    </row>
    <row r="2326" spans="1:10">
      <c r="A2326" s="33">
        <v>12</v>
      </c>
      <c r="B2326" s="33">
        <v>7</v>
      </c>
      <c r="C2326" s="33">
        <v>2019</v>
      </c>
      <c r="D2326" s="34">
        <v>1605.15</v>
      </c>
      <c r="E2326" s="34">
        <v>1600.5</v>
      </c>
      <c r="F2326" s="34">
        <v>1606.03</v>
      </c>
      <c r="G2326" s="34">
        <v>1593.63</v>
      </c>
      <c r="I2326" s="35">
        <v>2.8999999999999998E-3</v>
      </c>
      <c r="J2326" s="35"/>
    </row>
    <row r="2327" spans="1:10">
      <c r="A2327" s="33">
        <v>15</v>
      </c>
      <c r="B2327" s="33">
        <v>7</v>
      </c>
      <c r="C2327" s="33">
        <v>2019</v>
      </c>
      <c r="D2327" s="34">
        <v>1605.01</v>
      </c>
      <c r="E2327" s="34">
        <v>1605.15</v>
      </c>
      <c r="F2327" s="34">
        <v>1605.89</v>
      </c>
      <c r="G2327" s="34">
        <v>1598.36</v>
      </c>
      <c r="I2327" s="35">
        <v>-1E-4</v>
      </c>
      <c r="J2327" s="35"/>
    </row>
    <row r="2328" spans="1:10">
      <c r="A2328" s="33">
        <v>16</v>
      </c>
      <c r="B2328" s="33">
        <v>7</v>
      </c>
      <c r="C2328" s="33">
        <v>2019</v>
      </c>
      <c r="D2328" s="34">
        <v>1619.62</v>
      </c>
      <c r="E2328" s="34">
        <v>1605.01</v>
      </c>
      <c r="F2328" s="34">
        <v>1619.99</v>
      </c>
      <c r="G2328" s="34">
        <v>1605.01</v>
      </c>
      <c r="I2328" s="35">
        <v>9.1000000000000004E-3</v>
      </c>
      <c r="J2328" s="35"/>
    </row>
    <row r="2329" spans="1:10">
      <c r="A2329" s="33">
        <v>17</v>
      </c>
      <c r="B2329" s="33">
        <v>7</v>
      </c>
      <c r="C2329" s="33">
        <v>2019</v>
      </c>
      <c r="D2329" s="34">
        <v>1607.23</v>
      </c>
      <c r="E2329" s="34">
        <v>1619.62</v>
      </c>
      <c r="F2329" s="34">
        <v>1622.37</v>
      </c>
      <c r="G2329" s="34">
        <v>1607.23</v>
      </c>
      <c r="I2329" s="35">
        <v>-7.6E-3</v>
      </c>
      <c r="J2329" s="35"/>
    </row>
    <row r="2330" spans="1:10">
      <c r="A2330" s="33">
        <v>18</v>
      </c>
      <c r="B2330" s="33">
        <v>7</v>
      </c>
      <c r="C2330" s="33">
        <v>2019</v>
      </c>
      <c r="D2330" s="34">
        <v>1586.96</v>
      </c>
      <c r="E2330" s="34">
        <v>1607.23</v>
      </c>
      <c r="F2330" s="34">
        <v>1608.71</v>
      </c>
      <c r="G2330" s="34">
        <v>1582.47</v>
      </c>
      <c r="I2330" s="35">
        <v>-1.26E-2</v>
      </c>
      <c r="J2330" s="35"/>
    </row>
    <row r="2331" spans="1:10">
      <c r="A2331" s="33">
        <v>19</v>
      </c>
      <c r="B2331" s="33">
        <v>7</v>
      </c>
      <c r="C2331" s="33">
        <v>2019</v>
      </c>
      <c r="D2331" s="34">
        <v>1600.39</v>
      </c>
      <c r="E2331" s="34">
        <v>1586.96</v>
      </c>
      <c r="F2331" s="34">
        <v>1600.39</v>
      </c>
      <c r="G2331" s="34">
        <v>1583.39</v>
      </c>
      <c r="I2331" s="35">
        <v>8.5000000000000006E-3</v>
      </c>
      <c r="J2331" s="35"/>
    </row>
    <row r="2332" spans="1:10">
      <c r="A2332" s="33">
        <v>22</v>
      </c>
      <c r="B2332" s="33">
        <v>7</v>
      </c>
      <c r="C2332" s="33">
        <v>2019</v>
      </c>
      <c r="D2332" s="34">
        <v>1594.44</v>
      </c>
      <c r="E2332" s="34">
        <v>1600.39</v>
      </c>
      <c r="F2332" s="34">
        <v>1603.5</v>
      </c>
      <c r="G2332" s="34">
        <v>1594.02</v>
      </c>
      <c r="I2332" s="35">
        <v>-3.7000000000000002E-3</v>
      </c>
      <c r="J2332" s="35"/>
    </row>
    <row r="2333" spans="1:10">
      <c r="A2333" s="33">
        <v>23</v>
      </c>
      <c r="B2333" s="33">
        <v>7</v>
      </c>
      <c r="C2333" s="33">
        <v>2019</v>
      </c>
      <c r="D2333" s="34">
        <v>1602.15</v>
      </c>
      <c r="E2333" s="34">
        <v>1594.44</v>
      </c>
      <c r="F2333" s="34">
        <v>1602.66</v>
      </c>
      <c r="G2333" s="34">
        <v>1590.79</v>
      </c>
      <c r="I2333" s="35">
        <v>4.7999999999999996E-3</v>
      </c>
      <c r="J2333" s="35"/>
    </row>
    <row r="2334" spans="1:10">
      <c r="A2334" s="33">
        <v>24</v>
      </c>
      <c r="B2334" s="33">
        <v>7</v>
      </c>
      <c r="C2334" s="33">
        <v>2019</v>
      </c>
      <c r="D2334" s="34">
        <v>1592.71</v>
      </c>
      <c r="E2334" s="34">
        <v>1602.15</v>
      </c>
      <c r="F2334" s="34">
        <v>1602.15</v>
      </c>
      <c r="G2334" s="34">
        <v>1591.22</v>
      </c>
      <c r="I2334" s="35">
        <v>-5.8999999999999999E-3</v>
      </c>
      <c r="J2334" s="35"/>
    </row>
    <row r="2335" spans="1:10">
      <c r="A2335" s="33">
        <v>25</v>
      </c>
      <c r="B2335" s="33">
        <v>7</v>
      </c>
      <c r="C2335" s="33">
        <v>2019</v>
      </c>
      <c r="D2335" s="34">
        <v>1595.47</v>
      </c>
      <c r="E2335" s="34">
        <v>1592.71</v>
      </c>
      <c r="F2335" s="34">
        <v>1596.73</v>
      </c>
      <c r="G2335" s="34">
        <v>1590.65</v>
      </c>
      <c r="I2335" s="35">
        <v>1.6999999999999999E-3</v>
      </c>
      <c r="J2335" s="35"/>
    </row>
    <row r="2336" spans="1:10">
      <c r="A2336" s="33">
        <v>26</v>
      </c>
      <c r="B2336" s="33">
        <v>7</v>
      </c>
      <c r="C2336" s="33">
        <v>2019</v>
      </c>
      <c r="D2336" s="34">
        <v>1580.56</v>
      </c>
      <c r="E2336" s="34">
        <v>1595.47</v>
      </c>
      <c r="F2336" s="34">
        <v>1595.66</v>
      </c>
      <c r="G2336" s="34">
        <v>1579.69</v>
      </c>
      <c r="I2336" s="35">
        <v>-9.2999999999999992E-3</v>
      </c>
      <c r="J2336" s="35"/>
    </row>
    <row r="2337" spans="1:10">
      <c r="A2337" s="33">
        <v>29</v>
      </c>
      <c r="B2337" s="33">
        <v>7</v>
      </c>
      <c r="C2337" s="33">
        <v>2019</v>
      </c>
      <c r="D2337" s="34">
        <v>1585.26</v>
      </c>
      <c r="E2337" s="34">
        <v>1580.56</v>
      </c>
      <c r="F2337" s="34">
        <v>1585.99</v>
      </c>
      <c r="G2337" s="34">
        <v>1575.91</v>
      </c>
      <c r="I2337" s="35">
        <v>3.0000000000000001E-3</v>
      </c>
      <c r="J2337" s="35"/>
    </row>
    <row r="2338" spans="1:10">
      <c r="A2338" s="33">
        <v>30</v>
      </c>
      <c r="B2338" s="33">
        <v>7</v>
      </c>
      <c r="C2338" s="33">
        <v>2019</v>
      </c>
      <c r="D2338" s="34">
        <v>1568.06</v>
      </c>
      <c r="E2338" s="34">
        <v>1585.26</v>
      </c>
      <c r="F2338" s="34">
        <v>1586.38</v>
      </c>
      <c r="G2338" s="34">
        <v>1568.06</v>
      </c>
      <c r="I2338" s="35">
        <v>-1.0800000000000001E-2</v>
      </c>
      <c r="J2338" s="35"/>
    </row>
    <row r="2339" spans="1:10">
      <c r="A2339" s="33">
        <v>31</v>
      </c>
      <c r="B2339" s="33">
        <v>7</v>
      </c>
      <c r="C2339" s="33">
        <v>2019</v>
      </c>
      <c r="D2339" s="34">
        <v>1562.13</v>
      </c>
      <c r="E2339" s="34">
        <v>1568.06</v>
      </c>
      <c r="F2339" s="34">
        <v>1577.21</v>
      </c>
      <c r="G2339" s="34">
        <v>1562.13</v>
      </c>
      <c r="I2339" s="35">
        <v>-3.8E-3</v>
      </c>
      <c r="J2339" s="35"/>
    </row>
    <row r="2340" spans="1:10">
      <c r="A2340" s="33">
        <v>1</v>
      </c>
      <c r="B2340" s="33">
        <v>8</v>
      </c>
      <c r="C2340" s="33">
        <v>2019</v>
      </c>
      <c r="D2340" s="34">
        <v>1537.58</v>
      </c>
      <c r="E2340" s="34">
        <v>1562.13</v>
      </c>
      <c r="F2340" s="34">
        <v>1566.06</v>
      </c>
      <c r="G2340" s="34">
        <v>1535.72</v>
      </c>
      <c r="I2340" s="35">
        <v>-1.5699999999999999E-2</v>
      </c>
      <c r="J2340" s="35"/>
    </row>
    <row r="2341" spans="1:10">
      <c r="A2341" s="33">
        <v>2</v>
      </c>
      <c r="B2341" s="33">
        <v>8</v>
      </c>
      <c r="C2341" s="33">
        <v>2019</v>
      </c>
      <c r="D2341" s="34">
        <v>1543.38</v>
      </c>
      <c r="E2341" s="34">
        <v>1537.58</v>
      </c>
      <c r="F2341" s="34">
        <v>1551.64</v>
      </c>
      <c r="G2341" s="34">
        <v>1532.11</v>
      </c>
      <c r="I2341" s="35">
        <v>3.8E-3</v>
      </c>
      <c r="J2341" s="35"/>
    </row>
    <row r="2342" spans="1:10">
      <c r="A2342" s="33">
        <v>5</v>
      </c>
      <c r="B2342" s="33">
        <v>8</v>
      </c>
      <c r="C2342" s="33">
        <v>2019</v>
      </c>
      <c r="D2342" s="34">
        <v>1503</v>
      </c>
      <c r="E2342" s="34">
        <v>1543.38</v>
      </c>
      <c r="F2342" s="34">
        <v>1543.38</v>
      </c>
      <c r="G2342" s="34">
        <v>1502.95</v>
      </c>
      <c r="I2342" s="35">
        <v>-2.6200000000000001E-2</v>
      </c>
      <c r="J2342" s="35"/>
    </row>
    <row r="2343" spans="1:10">
      <c r="A2343" s="33">
        <v>6</v>
      </c>
      <c r="B2343" s="33">
        <v>8</v>
      </c>
      <c r="C2343" s="33">
        <v>2019</v>
      </c>
      <c r="D2343" s="34">
        <v>1512.83</v>
      </c>
      <c r="E2343" s="34">
        <v>1503</v>
      </c>
      <c r="F2343" s="34">
        <v>1530.51</v>
      </c>
      <c r="G2343" s="34">
        <v>1503</v>
      </c>
      <c r="I2343" s="35">
        <v>6.4999999999999997E-3</v>
      </c>
      <c r="J2343" s="35"/>
    </row>
    <row r="2344" spans="1:10">
      <c r="A2344" s="33">
        <v>8</v>
      </c>
      <c r="B2344" s="33">
        <v>8</v>
      </c>
      <c r="C2344" s="33">
        <v>2019</v>
      </c>
      <c r="D2344" s="34">
        <v>1545.44</v>
      </c>
      <c r="E2344" s="34">
        <v>1512.83</v>
      </c>
      <c r="F2344" s="34">
        <v>1547.34</v>
      </c>
      <c r="G2344" s="34">
        <v>1512.83</v>
      </c>
      <c r="I2344" s="35">
        <v>2.1600000000000001E-2</v>
      </c>
      <c r="J2344" s="35"/>
    </row>
    <row r="2345" spans="1:10">
      <c r="A2345" s="33">
        <v>9</v>
      </c>
      <c r="B2345" s="33">
        <v>8</v>
      </c>
      <c r="C2345" s="33">
        <v>2019</v>
      </c>
      <c r="D2345" s="34">
        <v>1537.8</v>
      </c>
      <c r="E2345" s="34">
        <v>1545.44</v>
      </c>
      <c r="F2345" s="34">
        <v>1548.77</v>
      </c>
      <c r="G2345" s="34">
        <v>1537.2</v>
      </c>
      <c r="I2345" s="35">
        <v>-4.8999999999999998E-3</v>
      </c>
      <c r="J2345" s="35"/>
    </row>
    <row r="2346" spans="1:10">
      <c r="A2346" s="33">
        <v>12</v>
      </c>
      <c r="B2346" s="33">
        <v>8</v>
      </c>
      <c r="C2346" s="33">
        <v>2019</v>
      </c>
      <c r="D2346" s="34">
        <v>1531.2</v>
      </c>
      <c r="E2346" s="34">
        <v>1537.8</v>
      </c>
      <c r="F2346" s="34">
        <v>1538.21</v>
      </c>
      <c r="G2346" s="34">
        <v>1528.05</v>
      </c>
      <c r="I2346" s="35">
        <v>-4.3E-3</v>
      </c>
      <c r="J2346" s="35"/>
    </row>
    <row r="2347" spans="1:10">
      <c r="A2347" s="33">
        <v>13</v>
      </c>
      <c r="B2347" s="33">
        <v>8</v>
      </c>
      <c r="C2347" s="33">
        <v>2019</v>
      </c>
      <c r="D2347" s="34">
        <v>1554.59</v>
      </c>
      <c r="E2347" s="34">
        <v>1531.2</v>
      </c>
      <c r="F2347" s="34">
        <v>1560.26</v>
      </c>
      <c r="G2347" s="34">
        <v>1530.6</v>
      </c>
      <c r="I2347" s="35">
        <v>1.5299999999999999E-2</v>
      </c>
      <c r="J2347" s="35"/>
    </row>
    <row r="2348" spans="1:10">
      <c r="A2348" s="33">
        <v>14</v>
      </c>
      <c r="B2348" s="33">
        <v>8</v>
      </c>
      <c r="C2348" s="33">
        <v>2019</v>
      </c>
      <c r="D2348" s="34">
        <v>1515.8</v>
      </c>
      <c r="E2348" s="34">
        <v>1554.59</v>
      </c>
      <c r="F2348" s="34">
        <v>1555.35</v>
      </c>
      <c r="G2348" s="34">
        <v>1515.43</v>
      </c>
      <c r="I2348" s="35">
        <v>-2.5000000000000001E-2</v>
      </c>
      <c r="J2348" s="35"/>
    </row>
    <row r="2349" spans="1:10">
      <c r="A2349" s="33">
        <v>15</v>
      </c>
      <c r="B2349" s="33">
        <v>8</v>
      </c>
      <c r="C2349" s="33">
        <v>2019</v>
      </c>
      <c r="D2349" s="34">
        <v>1524.19</v>
      </c>
      <c r="E2349" s="34">
        <v>1515.8</v>
      </c>
      <c r="F2349" s="34">
        <v>1525.38</v>
      </c>
      <c r="G2349" s="34">
        <v>1502.28</v>
      </c>
      <c r="I2349" s="35">
        <v>5.4999999999999997E-3</v>
      </c>
      <c r="J2349" s="35"/>
    </row>
    <row r="2350" spans="1:10">
      <c r="A2350" s="33">
        <v>16</v>
      </c>
      <c r="B2350" s="33">
        <v>8</v>
      </c>
      <c r="C2350" s="33">
        <v>2019</v>
      </c>
      <c r="D2350" s="34">
        <v>1542.81</v>
      </c>
      <c r="E2350" s="34">
        <v>1524.19</v>
      </c>
      <c r="F2350" s="34">
        <v>1545.42</v>
      </c>
      <c r="G2350" s="34">
        <v>1524.19</v>
      </c>
      <c r="I2350" s="35">
        <v>1.2200000000000001E-2</v>
      </c>
      <c r="J2350" s="35"/>
    </row>
    <row r="2351" spans="1:10">
      <c r="A2351" s="33">
        <v>20</v>
      </c>
      <c r="B2351" s="33">
        <v>8</v>
      </c>
      <c r="C2351" s="33">
        <v>2019</v>
      </c>
      <c r="D2351" s="34">
        <v>1548.46</v>
      </c>
      <c r="E2351" s="34">
        <v>1542.81</v>
      </c>
      <c r="F2351" s="34">
        <v>1553.18</v>
      </c>
      <c r="G2351" s="34">
        <v>1542.81</v>
      </c>
      <c r="I2351" s="35">
        <v>3.7000000000000002E-3</v>
      </c>
      <c r="J2351" s="35"/>
    </row>
    <row r="2352" spans="1:10">
      <c r="A2352" s="33">
        <v>21</v>
      </c>
      <c r="B2352" s="33">
        <v>8</v>
      </c>
      <c r="C2352" s="33">
        <v>2019</v>
      </c>
      <c r="D2352" s="34">
        <v>1541.56</v>
      </c>
      <c r="E2352" s="34">
        <v>1548.46</v>
      </c>
      <c r="F2352" s="34">
        <v>1559.84</v>
      </c>
      <c r="G2352" s="34">
        <v>1540.91</v>
      </c>
      <c r="I2352" s="35">
        <v>-4.4999999999999997E-3</v>
      </c>
      <c r="J2352" s="35"/>
    </row>
    <row r="2353" spans="1:10">
      <c r="A2353" s="33">
        <v>22</v>
      </c>
      <c r="B2353" s="33">
        <v>8</v>
      </c>
      <c r="C2353" s="33">
        <v>2019</v>
      </c>
      <c r="D2353" s="34">
        <v>1526.96</v>
      </c>
      <c r="E2353" s="34">
        <v>1541.56</v>
      </c>
      <c r="F2353" s="34">
        <v>1541.94</v>
      </c>
      <c r="G2353" s="34">
        <v>1524.63</v>
      </c>
      <c r="I2353" s="35">
        <v>-9.4999999999999998E-3</v>
      </c>
      <c r="J2353" s="35"/>
    </row>
    <row r="2354" spans="1:10">
      <c r="A2354" s="33">
        <v>23</v>
      </c>
      <c r="B2354" s="33">
        <v>8</v>
      </c>
      <c r="C2354" s="33">
        <v>2019</v>
      </c>
      <c r="D2354" s="34">
        <v>1505.29</v>
      </c>
      <c r="E2354" s="34">
        <v>1526.96</v>
      </c>
      <c r="F2354" s="34">
        <v>1529.32</v>
      </c>
      <c r="G2354" s="34">
        <v>1504.7</v>
      </c>
      <c r="I2354" s="35">
        <v>-1.4200000000000001E-2</v>
      </c>
      <c r="J2354" s="35"/>
    </row>
    <row r="2355" spans="1:10">
      <c r="A2355" s="33">
        <v>26</v>
      </c>
      <c r="B2355" s="33">
        <v>8</v>
      </c>
      <c r="C2355" s="33">
        <v>2019</v>
      </c>
      <c r="D2355" s="34">
        <v>1519.08</v>
      </c>
      <c r="E2355" s="34">
        <v>1505.29</v>
      </c>
      <c r="F2355" s="34">
        <v>1527.83</v>
      </c>
      <c r="G2355" s="34">
        <v>1505.29</v>
      </c>
      <c r="I2355" s="35">
        <v>9.1999999999999998E-3</v>
      </c>
      <c r="J2355" s="35"/>
    </row>
    <row r="2356" spans="1:10">
      <c r="A2356" s="33">
        <v>27</v>
      </c>
      <c r="B2356" s="33">
        <v>8</v>
      </c>
      <c r="C2356" s="33">
        <v>2019</v>
      </c>
      <c r="D2356" s="34">
        <v>1531.51</v>
      </c>
      <c r="E2356" s="34">
        <v>1519.08</v>
      </c>
      <c r="F2356" s="34">
        <v>1531.51</v>
      </c>
      <c r="G2356" s="34">
        <v>1517.17</v>
      </c>
      <c r="I2356" s="35">
        <v>8.2000000000000007E-3</v>
      </c>
      <c r="J2356" s="35"/>
    </row>
    <row r="2357" spans="1:10">
      <c r="A2357" s="33">
        <v>28</v>
      </c>
      <c r="B2357" s="33">
        <v>8</v>
      </c>
      <c r="C2357" s="33">
        <v>2019</v>
      </c>
      <c r="D2357" s="34">
        <v>1536.69</v>
      </c>
      <c r="E2357" s="34">
        <v>1531.51</v>
      </c>
      <c r="F2357" s="34">
        <v>1545.97</v>
      </c>
      <c r="G2357" s="34">
        <v>1531.51</v>
      </c>
      <c r="I2357" s="35">
        <v>3.3999999999999998E-3</v>
      </c>
      <c r="J2357" s="35"/>
    </row>
    <row r="2358" spans="1:10">
      <c r="A2358" s="33">
        <v>29</v>
      </c>
      <c r="B2358" s="33">
        <v>8</v>
      </c>
      <c r="C2358" s="33">
        <v>2019</v>
      </c>
      <c r="D2358" s="34">
        <v>1542.36</v>
      </c>
      <c r="E2358" s="34">
        <v>1536.69</v>
      </c>
      <c r="F2358" s="34">
        <v>1548.39</v>
      </c>
      <c r="G2358" s="34">
        <v>1536.69</v>
      </c>
      <c r="I2358" s="35">
        <v>3.7000000000000002E-3</v>
      </c>
      <c r="J2358" s="35"/>
    </row>
    <row r="2359" spans="1:10">
      <c r="A2359" s="33">
        <v>30</v>
      </c>
      <c r="B2359" s="33">
        <v>8</v>
      </c>
      <c r="C2359" s="33">
        <v>2019</v>
      </c>
      <c r="D2359" s="34">
        <v>1559.52</v>
      </c>
      <c r="E2359" s="34">
        <v>1542.36</v>
      </c>
      <c r="F2359" s="34">
        <v>1559.52</v>
      </c>
      <c r="G2359" s="34">
        <v>1542.36</v>
      </c>
      <c r="I2359" s="35">
        <v>1.11E-2</v>
      </c>
      <c r="J2359" s="35"/>
    </row>
    <row r="2360" spans="1:10">
      <c r="A2360" s="33">
        <v>2</v>
      </c>
      <c r="B2360" s="33">
        <v>9</v>
      </c>
      <c r="C2360" s="33">
        <v>2019</v>
      </c>
      <c r="D2360" s="34">
        <v>1560.81</v>
      </c>
      <c r="E2360" s="34">
        <v>1559.52</v>
      </c>
      <c r="F2360" s="34">
        <v>1560.81</v>
      </c>
      <c r="G2360" s="34">
        <v>1555.86</v>
      </c>
      <c r="I2360" s="35">
        <v>8.0000000000000004E-4</v>
      </c>
      <c r="J2360" s="35"/>
    </row>
    <row r="2361" spans="1:10">
      <c r="A2361" s="33">
        <v>3</v>
      </c>
      <c r="B2361" s="33">
        <v>9</v>
      </c>
      <c r="C2361" s="33">
        <v>2019</v>
      </c>
      <c r="D2361" s="34">
        <v>1561.49</v>
      </c>
      <c r="E2361" s="34">
        <v>1560.81</v>
      </c>
      <c r="F2361" s="34">
        <v>1563.45</v>
      </c>
      <c r="G2361" s="34">
        <v>1544.82</v>
      </c>
      <c r="I2361" s="35">
        <v>4.0000000000000002E-4</v>
      </c>
      <c r="J2361" s="35"/>
    </row>
    <row r="2362" spans="1:10">
      <c r="A2362" s="33">
        <v>4</v>
      </c>
      <c r="B2362" s="33">
        <v>9</v>
      </c>
      <c r="C2362" s="33">
        <v>2019</v>
      </c>
      <c r="D2362" s="34">
        <v>1565.89</v>
      </c>
      <c r="E2362" s="34">
        <v>1561.49</v>
      </c>
      <c r="F2362" s="34">
        <v>1566.96</v>
      </c>
      <c r="G2362" s="34">
        <v>1557.41</v>
      </c>
      <c r="I2362" s="35">
        <v>2.8E-3</v>
      </c>
      <c r="J2362" s="35"/>
    </row>
    <row r="2363" spans="1:10">
      <c r="A2363" s="33">
        <v>5</v>
      </c>
      <c r="B2363" s="33">
        <v>9</v>
      </c>
      <c r="C2363" s="33">
        <v>2019</v>
      </c>
      <c r="D2363" s="34">
        <v>1567.35</v>
      </c>
      <c r="E2363" s="34">
        <v>1565.89</v>
      </c>
      <c r="F2363" s="34">
        <v>1571.97</v>
      </c>
      <c r="G2363" s="34">
        <v>1563.39</v>
      </c>
      <c r="I2363" s="35">
        <v>8.9999999999999998E-4</v>
      </c>
      <c r="J2363" s="35"/>
    </row>
    <row r="2364" spans="1:10">
      <c r="A2364" s="33">
        <v>6</v>
      </c>
      <c r="B2364" s="33">
        <v>9</v>
      </c>
      <c r="C2364" s="33">
        <v>2019</v>
      </c>
      <c r="D2364" s="34">
        <v>1567.53</v>
      </c>
      <c r="E2364" s="34">
        <v>1567.35</v>
      </c>
      <c r="F2364" s="34">
        <v>1570.17</v>
      </c>
      <c r="G2364" s="34">
        <v>1563.93</v>
      </c>
      <c r="I2364" s="35">
        <v>1E-4</v>
      </c>
      <c r="J2364" s="35"/>
    </row>
    <row r="2365" spans="1:10">
      <c r="A2365" s="33">
        <v>9</v>
      </c>
      <c r="B2365" s="33">
        <v>9</v>
      </c>
      <c r="C2365" s="33">
        <v>2019</v>
      </c>
      <c r="D2365" s="34">
        <v>1576.75</v>
      </c>
      <c r="E2365" s="34">
        <v>1567.53</v>
      </c>
      <c r="F2365" s="34">
        <v>1577.05</v>
      </c>
      <c r="G2365" s="34">
        <v>1567.01</v>
      </c>
      <c r="I2365" s="35">
        <v>5.8999999999999999E-3</v>
      </c>
      <c r="J2365" s="35"/>
    </row>
    <row r="2366" spans="1:10">
      <c r="A2366" s="33">
        <v>10</v>
      </c>
      <c r="B2366" s="33">
        <v>9</v>
      </c>
      <c r="C2366" s="33">
        <v>2019</v>
      </c>
      <c r="D2366" s="34">
        <v>1572.81</v>
      </c>
      <c r="E2366" s="34">
        <v>1576.75</v>
      </c>
      <c r="F2366" s="34">
        <v>1580.34</v>
      </c>
      <c r="G2366" s="34">
        <v>1570.31</v>
      </c>
      <c r="I2366" s="35">
        <v>-2.5000000000000001E-3</v>
      </c>
      <c r="J2366" s="35"/>
    </row>
    <row r="2367" spans="1:10">
      <c r="A2367" s="33">
        <v>11</v>
      </c>
      <c r="B2367" s="33">
        <v>9</v>
      </c>
      <c r="C2367" s="33">
        <v>2019</v>
      </c>
      <c r="D2367" s="34">
        <v>1585.72</v>
      </c>
      <c r="E2367" s="34">
        <v>1572.81</v>
      </c>
      <c r="F2367" s="34">
        <v>1585.72</v>
      </c>
      <c r="G2367" s="34">
        <v>1569.76</v>
      </c>
      <c r="I2367" s="35">
        <v>8.2000000000000007E-3</v>
      </c>
      <c r="J2367" s="35"/>
    </row>
    <row r="2368" spans="1:10">
      <c r="A2368" s="33">
        <v>12</v>
      </c>
      <c r="B2368" s="33">
        <v>9</v>
      </c>
      <c r="C2368" s="33">
        <v>2019</v>
      </c>
      <c r="D2368" s="34">
        <v>1587.66</v>
      </c>
      <c r="E2368" s="34">
        <v>1585.72</v>
      </c>
      <c r="F2368" s="34">
        <v>1592.67</v>
      </c>
      <c r="G2368" s="34">
        <v>1574.69</v>
      </c>
      <c r="I2368" s="35">
        <v>1.1999999999999999E-3</v>
      </c>
      <c r="J2368" s="35"/>
    </row>
    <row r="2369" spans="1:10">
      <c r="A2369" s="33">
        <v>13</v>
      </c>
      <c r="B2369" s="33">
        <v>9</v>
      </c>
      <c r="C2369" s="33">
        <v>2019</v>
      </c>
      <c r="D2369" s="34">
        <v>1580.6</v>
      </c>
      <c r="E2369" s="34">
        <v>1587.66</v>
      </c>
      <c r="F2369" s="34">
        <v>1589.24</v>
      </c>
      <c r="G2369" s="34">
        <v>1575.17</v>
      </c>
      <c r="I2369" s="35">
        <v>-4.4000000000000003E-3</v>
      </c>
      <c r="J2369" s="35"/>
    </row>
    <row r="2370" spans="1:10">
      <c r="A2370" s="33">
        <v>16</v>
      </c>
      <c r="B2370" s="33">
        <v>9</v>
      </c>
      <c r="C2370" s="33">
        <v>2019</v>
      </c>
      <c r="D2370" s="34">
        <v>1600.63</v>
      </c>
      <c r="E2370" s="34">
        <v>1580.6</v>
      </c>
      <c r="F2370" s="34">
        <v>1600.63</v>
      </c>
      <c r="G2370" s="34">
        <v>1574.44</v>
      </c>
      <c r="I2370" s="35">
        <v>1.2699999999999999E-2</v>
      </c>
      <c r="J2370" s="35"/>
    </row>
    <row r="2371" spans="1:10">
      <c r="A2371" s="33">
        <v>17</v>
      </c>
      <c r="B2371" s="33">
        <v>9</v>
      </c>
      <c r="C2371" s="33">
        <v>2019</v>
      </c>
      <c r="D2371" s="34">
        <v>1597.94</v>
      </c>
      <c r="E2371" s="34">
        <v>1600.63</v>
      </c>
      <c r="F2371" s="34">
        <v>1602.21</v>
      </c>
      <c r="G2371" s="34">
        <v>1593.14</v>
      </c>
      <c r="I2371" s="35">
        <v>-1.6999999999999999E-3</v>
      </c>
      <c r="J2371" s="35"/>
    </row>
    <row r="2372" spans="1:10">
      <c r="A2372" s="33">
        <v>18</v>
      </c>
      <c r="B2372" s="33">
        <v>9</v>
      </c>
      <c r="C2372" s="33">
        <v>2019</v>
      </c>
      <c r="D2372" s="34">
        <v>1597.36</v>
      </c>
      <c r="E2372" s="34">
        <v>1597.94</v>
      </c>
      <c r="F2372" s="34">
        <v>1598.78</v>
      </c>
      <c r="G2372" s="34">
        <v>1585.65</v>
      </c>
      <c r="I2372" s="35">
        <v>-4.0000000000000002E-4</v>
      </c>
      <c r="J2372" s="35"/>
    </row>
    <row r="2373" spans="1:10">
      <c r="A2373" s="33">
        <v>19</v>
      </c>
      <c r="B2373" s="33">
        <v>9</v>
      </c>
      <c r="C2373" s="33">
        <v>2019</v>
      </c>
      <c r="D2373" s="34">
        <v>1594.1</v>
      </c>
      <c r="E2373" s="34">
        <v>1597.36</v>
      </c>
      <c r="F2373" s="34">
        <v>1597.36</v>
      </c>
      <c r="G2373" s="34">
        <v>1589.05</v>
      </c>
      <c r="I2373" s="35">
        <v>-2E-3</v>
      </c>
      <c r="J2373" s="35"/>
    </row>
    <row r="2374" spans="1:10">
      <c r="A2374" s="33">
        <v>20</v>
      </c>
      <c r="B2374" s="33">
        <v>9</v>
      </c>
      <c r="C2374" s="33">
        <v>2019</v>
      </c>
      <c r="D2374" s="34">
        <v>1594.22</v>
      </c>
      <c r="E2374" s="34">
        <v>1594.1</v>
      </c>
      <c r="F2374" s="34">
        <v>1595.65</v>
      </c>
      <c r="G2374" s="34">
        <v>1586.47</v>
      </c>
      <c r="I2374" s="35">
        <v>1E-4</v>
      </c>
      <c r="J2374" s="35"/>
    </row>
    <row r="2375" spans="1:10">
      <c r="A2375" s="33">
        <v>23</v>
      </c>
      <c r="B2375" s="33">
        <v>9</v>
      </c>
      <c r="C2375" s="33">
        <v>2019</v>
      </c>
      <c r="D2375" s="34">
        <v>1597.15</v>
      </c>
      <c r="E2375" s="34">
        <v>1594.22</v>
      </c>
      <c r="F2375" s="34">
        <v>1598.75</v>
      </c>
      <c r="G2375" s="34">
        <v>1590.4</v>
      </c>
      <c r="I2375" s="35">
        <v>1.8E-3</v>
      </c>
      <c r="J2375" s="35"/>
    </row>
    <row r="2376" spans="1:10">
      <c r="A2376" s="33">
        <v>24</v>
      </c>
      <c r="B2376" s="33">
        <v>9</v>
      </c>
      <c r="C2376" s="33">
        <v>2019</v>
      </c>
      <c r="D2376" s="34">
        <v>1591.09</v>
      </c>
      <c r="E2376" s="34">
        <v>1597.15</v>
      </c>
      <c r="F2376" s="34">
        <v>1601.26</v>
      </c>
      <c r="G2376" s="34">
        <v>1589.98</v>
      </c>
      <c r="I2376" s="35">
        <v>-3.8E-3</v>
      </c>
      <c r="J2376" s="35"/>
    </row>
    <row r="2377" spans="1:10">
      <c r="A2377" s="33">
        <v>25</v>
      </c>
      <c r="B2377" s="33">
        <v>9</v>
      </c>
      <c r="C2377" s="33">
        <v>2019</v>
      </c>
      <c r="D2377" s="34">
        <v>1596.35</v>
      </c>
      <c r="E2377" s="34">
        <v>1591.09</v>
      </c>
      <c r="F2377" s="34">
        <v>1596.65</v>
      </c>
      <c r="G2377" s="34">
        <v>1574</v>
      </c>
      <c r="I2377" s="35">
        <v>3.3E-3</v>
      </c>
      <c r="J2377" s="35"/>
    </row>
    <row r="2378" spans="1:10">
      <c r="A2378" s="33">
        <v>26</v>
      </c>
      <c r="B2378" s="33">
        <v>9</v>
      </c>
      <c r="C2378" s="33">
        <v>2019</v>
      </c>
      <c r="D2378" s="34">
        <v>1601.43</v>
      </c>
      <c r="E2378" s="34">
        <v>1596.35</v>
      </c>
      <c r="F2378" s="34">
        <v>1602.47</v>
      </c>
      <c r="G2378" s="34">
        <v>1587.71</v>
      </c>
      <c r="I2378" s="35">
        <v>3.2000000000000002E-3</v>
      </c>
      <c r="J2378" s="35"/>
    </row>
    <row r="2379" spans="1:10">
      <c r="A2379" s="33">
        <v>27</v>
      </c>
      <c r="B2379" s="33">
        <v>9</v>
      </c>
      <c r="C2379" s="33">
        <v>2019</v>
      </c>
      <c r="D2379" s="34">
        <v>1584.99</v>
      </c>
      <c r="E2379" s="34">
        <v>1601.43</v>
      </c>
      <c r="F2379" s="34">
        <v>1607.53</v>
      </c>
      <c r="G2379" s="34">
        <v>1583.88</v>
      </c>
      <c r="I2379" s="35">
        <v>-1.03E-2</v>
      </c>
      <c r="J2379" s="35"/>
    </row>
    <row r="2380" spans="1:10">
      <c r="A2380" s="33">
        <v>30</v>
      </c>
      <c r="B2380" s="33">
        <v>9</v>
      </c>
      <c r="C2380" s="33">
        <v>2019</v>
      </c>
      <c r="D2380" s="34">
        <v>1577.96</v>
      </c>
      <c r="E2380" s="34">
        <v>1584.99</v>
      </c>
      <c r="F2380" s="34">
        <v>1587.47</v>
      </c>
      <c r="G2380" s="34">
        <v>1577.17</v>
      </c>
      <c r="I2380" s="35">
        <v>-4.4000000000000003E-3</v>
      </c>
      <c r="J2380" s="35"/>
    </row>
    <row r="2381" spans="1:10">
      <c r="A2381" s="33">
        <v>1</v>
      </c>
      <c r="B2381" s="33">
        <v>10</v>
      </c>
      <c r="C2381" s="33">
        <v>2019</v>
      </c>
      <c r="D2381" s="34">
        <v>1582.42</v>
      </c>
      <c r="E2381" s="34">
        <v>1577.96</v>
      </c>
      <c r="F2381" s="34">
        <v>1586.24</v>
      </c>
      <c r="G2381" s="34">
        <v>1573.64</v>
      </c>
      <c r="I2381" s="35">
        <v>2.8E-3</v>
      </c>
      <c r="J2381" s="35"/>
    </row>
    <row r="2382" spans="1:10">
      <c r="A2382" s="33">
        <v>2</v>
      </c>
      <c r="B2382" s="33">
        <v>10</v>
      </c>
      <c r="C2382" s="33">
        <v>2019</v>
      </c>
      <c r="D2382" s="34">
        <v>1574.83</v>
      </c>
      <c r="E2382" s="34">
        <v>1582.42</v>
      </c>
      <c r="F2382" s="34">
        <v>1582.42</v>
      </c>
      <c r="G2382" s="34">
        <v>1570.03</v>
      </c>
      <c r="I2382" s="35">
        <v>-4.7999999999999996E-3</v>
      </c>
      <c r="J2382" s="35"/>
    </row>
    <row r="2383" spans="1:10">
      <c r="A2383" s="33">
        <v>3</v>
      </c>
      <c r="B2383" s="33">
        <v>10</v>
      </c>
      <c r="C2383" s="33">
        <v>2019</v>
      </c>
      <c r="D2383" s="34">
        <v>1588.62</v>
      </c>
      <c r="E2383" s="34">
        <v>1574.83</v>
      </c>
      <c r="F2383" s="34">
        <v>1588.62</v>
      </c>
      <c r="G2383" s="34">
        <v>1568.52</v>
      </c>
      <c r="I2383" s="35">
        <v>8.8000000000000005E-3</v>
      </c>
      <c r="J2383" s="35"/>
    </row>
    <row r="2384" spans="1:10">
      <c r="A2384" s="33">
        <v>4</v>
      </c>
      <c r="B2384" s="33">
        <v>10</v>
      </c>
      <c r="C2384" s="33">
        <v>2019</v>
      </c>
      <c r="D2384" s="34">
        <v>1593.05</v>
      </c>
      <c r="E2384" s="34">
        <v>1588.62</v>
      </c>
      <c r="F2384" s="34">
        <v>1593.05</v>
      </c>
      <c r="G2384" s="34">
        <v>1582.41</v>
      </c>
      <c r="I2384" s="35">
        <v>2.8E-3</v>
      </c>
      <c r="J2384" s="35"/>
    </row>
    <row r="2385" spans="1:10">
      <c r="A2385" s="33">
        <v>7</v>
      </c>
      <c r="B2385" s="33">
        <v>10</v>
      </c>
      <c r="C2385" s="33">
        <v>2019</v>
      </c>
      <c r="D2385" s="34">
        <v>1596.94</v>
      </c>
      <c r="E2385" s="34">
        <v>1593.05</v>
      </c>
      <c r="F2385" s="34">
        <v>1597.4</v>
      </c>
      <c r="G2385" s="34">
        <v>1590.2</v>
      </c>
      <c r="I2385" s="35">
        <v>2.3999999999999998E-3</v>
      </c>
      <c r="J2385" s="35"/>
    </row>
    <row r="2386" spans="1:10">
      <c r="A2386" s="33">
        <v>8</v>
      </c>
      <c r="B2386" s="33">
        <v>10</v>
      </c>
      <c r="C2386" s="33">
        <v>2019</v>
      </c>
      <c r="D2386" s="34">
        <v>1589.89</v>
      </c>
      <c r="E2386" s="34">
        <v>1596.94</v>
      </c>
      <c r="F2386" s="34">
        <v>1596.94</v>
      </c>
      <c r="G2386" s="34">
        <v>1583.59</v>
      </c>
      <c r="I2386" s="35">
        <v>-4.4000000000000003E-3</v>
      </c>
      <c r="J2386" s="35"/>
    </row>
    <row r="2387" spans="1:10">
      <c r="A2387" s="33">
        <v>9</v>
      </c>
      <c r="B2387" s="33">
        <v>10</v>
      </c>
      <c r="C2387" s="33">
        <v>2019</v>
      </c>
      <c r="D2387" s="34">
        <v>1589.31</v>
      </c>
      <c r="E2387" s="34">
        <v>1589.89</v>
      </c>
      <c r="F2387" s="34">
        <v>1593.8</v>
      </c>
      <c r="G2387" s="34">
        <v>1580.77</v>
      </c>
      <c r="I2387" s="35">
        <v>-4.0000000000000002E-4</v>
      </c>
      <c r="J2387" s="35"/>
    </row>
    <row r="2388" spans="1:10">
      <c r="A2388" s="33">
        <v>10</v>
      </c>
      <c r="B2388" s="33">
        <v>10</v>
      </c>
      <c r="C2388" s="33">
        <v>2019</v>
      </c>
      <c r="D2388" s="34">
        <v>1583.44</v>
      </c>
      <c r="E2388" s="34">
        <v>1589.31</v>
      </c>
      <c r="F2388" s="34">
        <v>1594.51</v>
      </c>
      <c r="G2388" s="34">
        <v>1582.56</v>
      </c>
      <c r="I2388" s="35">
        <v>-3.7000000000000002E-3</v>
      </c>
      <c r="J2388" s="35"/>
    </row>
    <row r="2389" spans="1:10">
      <c r="A2389" s="33">
        <v>11</v>
      </c>
      <c r="B2389" s="33">
        <v>10</v>
      </c>
      <c r="C2389" s="33">
        <v>2019</v>
      </c>
      <c r="D2389" s="34">
        <v>1590.86</v>
      </c>
      <c r="E2389" s="34">
        <v>1583.44</v>
      </c>
      <c r="F2389" s="34">
        <v>1598.02</v>
      </c>
      <c r="G2389" s="34">
        <v>1582.69</v>
      </c>
      <c r="I2389" s="35">
        <v>4.7000000000000002E-3</v>
      </c>
      <c r="J2389" s="35"/>
    </row>
    <row r="2390" spans="1:10">
      <c r="A2390" s="33">
        <v>15</v>
      </c>
      <c r="B2390" s="33">
        <v>10</v>
      </c>
      <c r="C2390" s="33">
        <v>2019</v>
      </c>
      <c r="D2390" s="34">
        <v>1578.89</v>
      </c>
      <c r="E2390" s="34">
        <v>1590.86</v>
      </c>
      <c r="F2390" s="34">
        <v>1595.18</v>
      </c>
      <c r="G2390" s="34">
        <v>1578.74</v>
      </c>
      <c r="I2390" s="35">
        <v>-7.4999999999999997E-3</v>
      </c>
      <c r="J2390" s="35"/>
    </row>
    <row r="2391" spans="1:10">
      <c r="A2391" s="33">
        <v>16</v>
      </c>
      <c r="B2391" s="33">
        <v>10</v>
      </c>
      <c r="C2391" s="33">
        <v>2019</v>
      </c>
      <c r="D2391" s="34">
        <v>1579.51</v>
      </c>
      <c r="E2391" s="34">
        <v>1578.89</v>
      </c>
      <c r="F2391" s="34">
        <v>1585.3</v>
      </c>
      <c r="G2391" s="34">
        <v>1578.76</v>
      </c>
      <c r="I2391" s="35">
        <v>4.0000000000000002E-4</v>
      </c>
      <c r="J2391" s="35"/>
    </row>
    <row r="2392" spans="1:10">
      <c r="A2392" s="33">
        <v>17</v>
      </c>
      <c r="B2392" s="33">
        <v>10</v>
      </c>
      <c r="C2392" s="33">
        <v>2019</v>
      </c>
      <c r="D2392" s="34">
        <v>1578.63</v>
      </c>
      <c r="E2392" s="34">
        <v>1579.51</v>
      </c>
      <c r="F2392" s="34">
        <v>1581.67</v>
      </c>
      <c r="G2392" s="34">
        <v>1576.54</v>
      </c>
      <c r="I2392" s="35">
        <v>-5.9999999999999995E-4</v>
      </c>
      <c r="J2392" s="35"/>
    </row>
    <row r="2393" spans="1:10">
      <c r="A2393" s="33">
        <v>18</v>
      </c>
      <c r="B2393" s="33">
        <v>10</v>
      </c>
      <c r="C2393" s="33">
        <v>2019</v>
      </c>
      <c r="D2393" s="34">
        <v>1578.61</v>
      </c>
      <c r="E2393" s="34">
        <v>1578.63</v>
      </c>
      <c r="F2393" s="34">
        <v>1582.86</v>
      </c>
      <c r="G2393" s="34">
        <v>1572.35</v>
      </c>
      <c r="I2393" s="35">
        <v>0</v>
      </c>
      <c r="J2393" s="35"/>
    </row>
    <row r="2394" spans="1:10">
      <c r="A2394" s="33">
        <v>21</v>
      </c>
      <c r="B2394" s="33">
        <v>10</v>
      </c>
      <c r="C2394" s="33">
        <v>2019</v>
      </c>
      <c r="D2394" s="34">
        <v>1597.56</v>
      </c>
      <c r="E2394" s="34">
        <v>1578.61</v>
      </c>
      <c r="F2394" s="34">
        <v>1597.56</v>
      </c>
      <c r="G2394" s="34">
        <v>1574.5</v>
      </c>
      <c r="I2394" s="35">
        <v>1.2E-2</v>
      </c>
      <c r="J2394" s="35"/>
    </row>
    <row r="2395" spans="1:10">
      <c r="A2395" s="33">
        <v>22</v>
      </c>
      <c r="B2395" s="33">
        <v>10</v>
      </c>
      <c r="C2395" s="33">
        <v>2019</v>
      </c>
      <c r="D2395" s="34">
        <v>1613.42</v>
      </c>
      <c r="E2395" s="34">
        <v>1597.56</v>
      </c>
      <c r="F2395" s="34">
        <v>1613.42</v>
      </c>
      <c r="G2395" s="34">
        <v>1587.36</v>
      </c>
      <c r="I2395" s="35">
        <v>9.9000000000000008E-3</v>
      </c>
      <c r="J2395" s="35"/>
    </row>
    <row r="2396" spans="1:10">
      <c r="A2396" s="33">
        <v>23</v>
      </c>
      <c r="B2396" s="33">
        <v>10</v>
      </c>
      <c r="C2396" s="33">
        <v>2019</v>
      </c>
      <c r="D2396" s="34">
        <v>1613.32</v>
      </c>
      <c r="E2396" s="34">
        <v>1613.42</v>
      </c>
      <c r="F2396" s="34">
        <v>1613.93</v>
      </c>
      <c r="G2396" s="34">
        <v>1602.64</v>
      </c>
      <c r="I2396" s="35">
        <v>-1E-4</v>
      </c>
      <c r="J2396" s="35"/>
    </row>
    <row r="2397" spans="1:10">
      <c r="A2397" s="33">
        <v>24</v>
      </c>
      <c r="B2397" s="33">
        <v>10</v>
      </c>
      <c r="C2397" s="33">
        <v>2019</v>
      </c>
      <c r="D2397" s="34">
        <v>1616.05</v>
      </c>
      <c r="E2397" s="34">
        <v>1613.32</v>
      </c>
      <c r="F2397" s="34">
        <v>1616.05</v>
      </c>
      <c r="G2397" s="34">
        <v>1606.15</v>
      </c>
      <c r="I2397" s="35">
        <v>1.6999999999999999E-3</v>
      </c>
      <c r="J2397" s="35"/>
    </row>
    <row r="2398" spans="1:10">
      <c r="A2398" s="33">
        <v>25</v>
      </c>
      <c r="B2398" s="33">
        <v>10</v>
      </c>
      <c r="C2398" s="33">
        <v>2019</v>
      </c>
      <c r="D2398" s="34">
        <v>1628.55</v>
      </c>
      <c r="E2398" s="34">
        <v>1616.05</v>
      </c>
      <c r="F2398" s="34">
        <v>1628.85</v>
      </c>
      <c r="G2398" s="34">
        <v>1612.11</v>
      </c>
      <c r="I2398" s="35">
        <v>7.7000000000000002E-3</v>
      </c>
      <c r="J2398" s="35"/>
    </row>
    <row r="2399" spans="1:10">
      <c r="A2399" s="33">
        <v>28</v>
      </c>
      <c r="B2399" s="33">
        <v>10</v>
      </c>
      <c r="C2399" s="33">
        <v>2019</v>
      </c>
      <c r="D2399" s="34">
        <v>1622</v>
      </c>
      <c r="E2399" s="34">
        <v>1628.55</v>
      </c>
      <c r="F2399" s="34">
        <v>1637.09</v>
      </c>
      <c r="G2399" s="34">
        <v>1621.96</v>
      </c>
      <c r="I2399" s="35">
        <v>-4.0000000000000001E-3</v>
      </c>
      <c r="J2399" s="35"/>
    </row>
    <row r="2400" spans="1:10">
      <c r="A2400" s="33">
        <v>29</v>
      </c>
      <c r="B2400" s="33">
        <v>10</v>
      </c>
      <c r="C2400" s="33">
        <v>2019</v>
      </c>
      <c r="D2400" s="34">
        <v>1633.28</v>
      </c>
      <c r="E2400" s="34">
        <v>1622</v>
      </c>
      <c r="F2400" s="34">
        <v>1635.78</v>
      </c>
      <c r="G2400" s="34">
        <v>1611.63</v>
      </c>
      <c r="I2400" s="35">
        <v>7.0000000000000001E-3</v>
      </c>
      <c r="J2400" s="35"/>
    </row>
    <row r="2401" spans="1:10">
      <c r="A2401" s="33">
        <v>30</v>
      </c>
      <c r="B2401" s="33">
        <v>10</v>
      </c>
      <c r="C2401" s="33">
        <v>2019</v>
      </c>
      <c r="D2401" s="34">
        <v>1633.92</v>
      </c>
      <c r="E2401" s="34">
        <v>1633.28</v>
      </c>
      <c r="F2401" s="34">
        <v>1634.83</v>
      </c>
      <c r="G2401" s="34">
        <v>1625.75</v>
      </c>
      <c r="I2401" s="35">
        <v>4.0000000000000002E-4</v>
      </c>
      <c r="J2401" s="35"/>
    </row>
    <row r="2402" spans="1:10">
      <c r="A2402" s="33">
        <v>31</v>
      </c>
      <c r="B2402" s="33">
        <v>10</v>
      </c>
      <c r="C2402" s="33">
        <v>2019</v>
      </c>
      <c r="D2402" s="34">
        <v>1633.15</v>
      </c>
      <c r="E2402" s="34">
        <v>1633.92</v>
      </c>
      <c r="F2402" s="34">
        <v>1633.92</v>
      </c>
      <c r="G2402" s="34">
        <v>1620.64</v>
      </c>
      <c r="I2402" s="35">
        <v>-5.0000000000000001E-4</v>
      </c>
      <c r="J2402" s="35"/>
    </row>
    <row r="2403" spans="1:10">
      <c r="A2403" s="33">
        <v>1</v>
      </c>
      <c r="B2403" s="33">
        <v>11</v>
      </c>
      <c r="C2403" s="33">
        <v>2019</v>
      </c>
      <c r="D2403" s="34">
        <v>1645.88</v>
      </c>
      <c r="E2403" s="34">
        <v>1633.15</v>
      </c>
      <c r="F2403" s="34">
        <v>1645.88</v>
      </c>
      <c r="G2403" s="34">
        <v>1629.27</v>
      </c>
      <c r="I2403" s="35">
        <v>7.7999999999999996E-3</v>
      </c>
      <c r="J2403" s="35"/>
    </row>
    <row r="2404" spans="1:10">
      <c r="A2404" s="33">
        <v>5</v>
      </c>
      <c r="B2404" s="33">
        <v>11</v>
      </c>
      <c r="C2404" s="33">
        <v>2019</v>
      </c>
      <c r="D2404" s="34">
        <v>1665.69</v>
      </c>
      <c r="E2404" s="34">
        <v>1645.88</v>
      </c>
      <c r="F2404" s="34">
        <v>1665.69</v>
      </c>
      <c r="G2404" s="34">
        <v>1645.81</v>
      </c>
      <c r="I2404" s="35">
        <v>1.2E-2</v>
      </c>
      <c r="J2404" s="35"/>
    </row>
    <row r="2405" spans="1:10">
      <c r="A2405" s="33">
        <v>6</v>
      </c>
      <c r="B2405" s="33">
        <v>11</v>
      </c>
      <c r="C2405" s="33">
        <v>2019</v>
      </c>
      <c r="D2405" s="34">
        <v>1657.15</v>
      </c>
      <c r="E2405" s="34">
        <v>1665.69</v>
      </c>
      <c r="F2405" s="34">
        <v>1666.8</v>
      </c>
      <c r="G2405" s="34">
        <v>1650.25</v>
      </c>
      <c r="I2405" s="35">
        <v>-5.1000000000000004E-3</v>
      </c>
      <c r="J2405" s="35"/>
    </row>
    <row r="2406" spans="1:10">
      <c r="A2406" s="33">
        <v>7</v>
      </c>
      <c r="B2406" s="33">
        <v>11</v>
      </c>
      <c r="C2406" s="33">
        <v>2019</v>
      </c>
      <c r="D2406" s="34">
        <v>1655.73</v>
      </c>
      <c r="E2406" s="34">
        <v>1657.15</v>
      </c>
      <c r="F2406" s="34">
        <v>1663.83</v>
      </c>
      <c r="G2406" s="34">
        <v>1648.82</v>
      </c>
      <c r="I2406" s="35">
        <v>-8.9999999999999998E-4</v>
      </c>
      <c r="J2406" s="35"/>
    </row>
    <row r="2407" spans="1:10">
      <c r="A2407" s="33">
        <v>8</v>
      </c>
      <c r="B2407" s="33">
        <v>11</v>
      </c>
      <c r="C2407" s="33">
        <v>2019</v>
      </c>
      <c r="D2407" s="34">
        <v>1636.23</v>
      </c>
      <c r="E2407" s="34">
        <v>1655.73</v>
      </c>
      <c r="F2407" s="34">
        <v>1655.73</v>
      </c>
      <c r="G2407" s="34">
        <v>1633.43</v>
      </c>
      <c r="I2407" s="35">
        <v>-1.18E-2</v>
      </c>
      <c r="J2407" s="35"/>
    </row>
    <row r="2408" spans="1:10">
      <c r="A2408" s="33">
        <v>12</v>
      </c>
      <c r="B2408" s="33">
        <v>11</v>
      </c>
      <c r="C2408" s="33">
        <v>2019</v>
      </c>
      <c r="D2408" s="34">
        <v>1632.02</v>
      </c>
      <c r="E2408" s="34">
        <v>1636.23</v>
      </c>
      <c r="F2408" s="34">
        <v>1644.24</v>
      </c>
      <c r="G2408" s="34">
        <v>1629.79</v>
      </c>
      <c r="I2408" s="35">
        <v>-2.5999999999999999E-3</v>
      </c>
      <c r="J2408" s="35"/>
    </row>
    <row r="2409" spans="1:10">
      <c r="A2409" s="33">
        <v>13</v>
      </c>
      <c r="B2409" s="33">
        <v>11</v>
      </c>
      <c r="C2409" s="33">
        <v>2019</v>
      </c>
      <c r="D2409" s="34">
        <v>1624.26</v>
      </c>
      <c r="E2409" s="34">
        <v>1632.02</v>
      </c>
      <c r="F2409" s="34">
        <v>1632.02</v>
      </c>
      <c r="G2409" s="34">
        <v>1614.15</v>
      </c>
      <c r="I2409" s="35">
        <v>-4.7999999999999996E-3</v>
      </c>
      <c r="J2409" s="35"/>
    </row>
    <row r="2410" spans="1:10">
      <c r="A2410" s="33">
        <v>14</v>
      </c>
      <c r="B2410" s="33">
        <v>11</v>
      </c>
      <c r="C2410" s="33">
        <v>2019</v>
      </c>
      <c r="D2410" s="34">
        <v>1613.9</v>
      </c>
      <c r="E2410" s="34">
        <v>1624.26</v>
      </c>
      <c r="F2410" s="34">
        <v>1630.39</v>
      </c>
      <c r="G2410" s="34">
        <v>1613.53</v>
      </c>
      <c r="I2410" s="35">
        <v>-6.4000000000000003E-3</v>
      </c>
      <c r="J2410" s="35"/>
    </row>
    <row r="2411" spans="1:10">
      <c r="A2411" s="33">
        <v>15</v>
      </c>
      <c r="B2411" s="33">
        <v>11</v>
      </c>
      <c r="C2411" s="33">
        <v>2019</v>
      </c>
      <c r="D2411" s="34">
        <v>1627.25</v>
      </c>
      <c r="E2411" s="34">
        <v>1613.9</v>
      </c>
      <c r="F2411" s="34">
        <v>1627.25</v>
      </c>
      <c r="G2411" s="34">
        <v>1613.9</v>
      </c>
      <c r="I2411" s="35">
        <v>8.3000000000000001E-3</v>
      </c>
      <c r="J2411" s="35"/>
    </row>
    <row r="2412" spans="1:10">
      <c r="A2412" s="33">
        <v>18</v>
      </c>
      <c r="B2412" s="33">
        <v>11</v>
      </c>
      <c r="C2412" s="33">
        <v>2019</v>
      </c>
      <c r="D2412" s="34">
        <v>1622.74</v>
      </c>
      <c r="E2412" s="34">
        <v>1627.25</v>
      </c>
      <c r="F2412" s="34">
        <v>1627.25</v>
      </c>
      <c r="G2412" s="34">
        <v>1611.27</v>
      </c>
      <c r="I2412" s="35">
        <v>-2.8E-3</v>
      </c>
      <c r="J2412" s="35"/>
    </row>
    <row r="2413" spans="1:10">
      <c r="A2413" s="33">
        <v>19</v>
      </c>
      <c r="B2413" s="33">
        <v>11</v>
      </c>
      <c r="C2413" s="33">
        <v>2019</v>
      </c>
      <c r="D2413" s="34">
        <v>1607.58</v>
      </c>
      <c r="E2413" s="34">
        <v>1622.74</v>
      </c>
      <c r="F2413" s="34">
        <v>1622.74</v>
      </c>
      <c r="G2413" s="34">
        <v>1601.37</v>
      </c>
      <c r="I2413" s="35">
        <v>-9.2999999999999992E-3</v>
      </c>
      <c r="J2413" s="35"/>
    </row>
    <row r="2414" spans="1:10">
      <c r="A2414" s="33">
        <v>20</v>
      </c>
      <c r="B2414" s="33">
        <v>11</v>
      </c>
      <c r="C2414" s="33">
        <v>2019</v>
      </c>
      <c r="D2414" s="34">
        <v>1600.49</v>
      </c>
      <c r="E2414" s="34">
        <v>1607.58</v>
      </c>
      <c r="F2414" s="34">
        <v>1610.46</v>
      </c>
      <c r="G2414" s="34">
        <v>1599</v>
      </c>
      <c r="I2414" s="35">
        <v>-4.4000000000000003E-3</v>
      </c>
      <c r="J2414" s="35"/>
    </row>
    <row r="2415" spans="1:10">
      <c r="A2415" s="33">
        <v>21</v>
      </c>
      <c r="B2415" s="33">
        <v>11</v>
      </c>
      <c r="C2415" s="33">
        <v>2019</v>
      </c>
      <c r="D2415" s="34">
        <v>1599.69</v>
      </c>
      <c r="E2415" s="34">
        <v>1600.49</v>
      </c>
      <c r="F2415" s="34">
        <v>1601.92</v>
      </c>
      <c r="G2415" s="34">
        <v>1588.21</v>
      </c>
      <c r="I2415" s="35">
        <v>-5.0000000000000001E-4</v>
      </c>
      <c r="J2415" s="35"/>
    </row>
    <row r="2416" spans="1:10">
      <c r="A2416" s="33">
        <v>22</v>
      </c>
      <c r="B2416" s="33">
        <v>11</v>
      </c>
      <c r="C2416" s="33">
        <v>2019</v>
      </c>
      <c r="D2416" s="34">
        <v>1613.84</v>
      </c>
      <c r="E2416" s="34">
        <v>1599.69</v>
      </c>
      <c r="F2416" s="34">
        <v>1613.99</v>
      </c>
      <c r="G2416" s="34">
        <v>1597.24</v>
      </c>
      <c r="I2416" s="35">
        <v>8.8000000000000005E-3</v>
      </c>
      <c r="J2416" s="35"/>
    </row>
    <row r="2417" spans="1:10">
      <c r="A2417" s="33">
        <v>25</v>
      </c>
      <c r="B2417" s="33">
        <v>11</v>
      </c>
      <c r="C2417" s="33">
        <v>2019</v>
      </c>
      <c r="D2417" s="34">
        <v>1600.81</v>
      </c>
      <c r="E2417" s="34">
        <v>1613.84</v>
      </c>
      <c r="F2417" s="34">
        <v>1613.84</v>
      </c>
      <c r="G2417" s="34">
        <v>1597.24</v>
      </c>
      <c r="I2417" s="35">
        <v>-8.0999999999999996E-3</v>
      </c>
      <c r="J2417" s="35"/>
    </row>
    <row r="2418" spans="1:10">
      <c r="A2418" s="33">
        <v>26</v>
      </c>
      <c r="B2418" s="33">
        <v>11</v>
      </c>
      <c r="C2418" s="33">
        <v>2019</v>
      </c>
      <c r="D2418" s="34">
        <v>1597.16</v>
      </c>
      <c r="E2418" s="34">
        <v>1600.81</v>
      </c>
      <c r="F2418" s="34">
        <v>1600.81</v>
      </c>
      <c r="G2418" s="34">
        <v>1577.06</v>
      </c>
      <c r="I2418" s="35">
        <v>-2.3E-3</v>
      </c>
      <c r="J2418" s="35"/>
    </row>
    <row r="2419" spans="1:10">
      <c r="A2419" s="33">
        <v>27</v>
      </c>
      <c r="B2419" s="33">
        <v>11</v>
      </c>
      <c r="C2419" s="33">
        <v>2019</v>
      </c>
      <c r="D2419" s="34">
        <v>1587.33</v>
      </c>
      <c r="E2419" s="34">
        <v>1596.66</v>
      </c>
      <c r="F2419" s="34">
        <v>1597.92</v>
      </c>
      <c r="G2419" s="34">
        <v>1572.86</v>
      </c>
      <c r="I2419" s="35">
        <v>-6.1999999999999998E-3</v>
      </c>
      <c r="J2419" s="35"/>
    </row>
    <row r="2420" spans="1:10">
      <c r="A2420" s="33">
        <v>28</v>
      </c>
      <c r="B2420" s="33">
        <v>11</v>
      </c>
      <c r="C2420" s="33">
        <v>2019</v>
      </c>
      <c r="D2420" s="34">
        <v>1603.54</v>
      </c>
      <c r="E2420" s="34">
        <v>1587.33</v>
      </c>
      <c r="F2420" s="34">
        <v>1603.54</v>
      </c>
      <c r="G2420" s="34">
        <v>1586.61</v>
      </c>
      <c r="I2420" s="35">
        <v>1.0200000000000001E-2</v>
      </c>
      <c r="J2420" s="35"/>
    </row>
    <row r="2421" spans="1:10">
      <c r="A2421" s="33">
        <v>29</v>
      </c>
      <c r="B2421" s="33">
        <v>11</v>
      </c>
      <c r="C2421" s="33">
        <v>2019</v>
      </c>
      <c r="D2421" s="34">
        <v>1611.92</v>
      </c>
      <c r="E2421" s="34">
        <v>1603.54</v>
      </c>
      <c r="F2421" s="34">
        <v>1611.94</v>
      </c>
      <c r="G2421" s="34">
        <v>1595.38</v>
      </c>
      <c r="I2421" s="35">
        <v>5.1999999999999998E-3</v>
      </c>
      <c r="J2421" s="35"/>
    </row>
    <row r="2422" spans="1:10">
      <c r="A2422" s="33">
        <v>2</v>
      </c>
      <c r="B2422" s="33">
        <v>12</v>
      </c>
      <c r="C2422" s="33">
        <v>2019</v>
      </c>
      <c r="D2422" s="34">
        <v>1598.33</v>
      </c>
      <c r="E2422" s="34">
        <v>1611.92</v>
      </c>
      <c r="F2422" s="34">
        <v>1611.92</v>
      </c>
      <c r="G2422" s="34">
        <v>1590.62</v>
      </c>
      <c r="I2422" s="35">
        <v>-8.3999999999999995E-3</v>
      </c>
      <c r="J2422" s="35"/>
    </row>
    <row r="2423" spans="1:10">
      <c r="A2423" s="33">
        <v>3</v>
      </c>
      <c r="B2423" s="33">
        <v>12</v>
      </c>
      <c r="C2423" s="33">
        <v>2019</v>
      </c>
      <c r="D2423" s="34">
        <v>1589.9</v>
      </c>
      <c r="E2423" s="34">
        <v>1598.33</v>
      </c>
      <c r="F2423" s="34">
        <v>1598.33</v>
      </c>
      <c r="G2423" s="34">
        <v>1583.11</v>
      </c>
      <c r="I2423" s="35">
        <v>-5.3E-3</v>
      </c>
      <c r="J2423" s="35"/>
    </row>
    <row r="2424" spans="1:10">
      <c r="A2424" s="33">
        <v>4</v>
      </c>
      <c r="B2424" s="33">
        <v>12</v>
      </c>
      <c r="C2424" s="33">
        <v>2019</v>
      </c>
      <c r="D2424" s="34">
        <v>1612.12</v>
      </c>
      <c r="E2424" s="34">
        <v>1589.9</v>
      </c>
      <c r="F2424" s="34">
        <v>1612.2</v>
      </c>
      <c r="G2424" s="34">
        <v>1589.9</v>
      </c>
      <c r="I2424" s="35">
        <v>1.4E-2</v>
      </c>
      <c r="J2424" s="35"/>
    </row>
    <row r="2425" spans="1:10">
      <c r="A2425" s="33">
        <v>5</v>
      </c>
      <c r="B2425" s="33">
        <v>12</v>
      </c>
      <c r="C2425" s="33">
        <v>2019</v>
      </c>
      <c r="D2425" s="34">
        <v>1614.74</v>
      </c>
      <c r="E2425" s="34">
        <v>1612.12</v>
      </c>
      <c r="F2425" s="34">
        <v>1615.36</v>
      </c>
      <c r="G2425" s="34">
        <v>1608</v>
      </c>
      <c r="I2425" s="35">
        <v>1.6000000000000001E-3</v>
      </c>
      <c r="J2425" s="35"/>
    </row>
    <row r="2426" spans="1:10">
      <c r="A2426" s="33">
        <v>6</v>
      </c>
      <c r="B2426" s="33">
        <v>12</v>
      </c>
      <c r="C2426" s="33">
        <v>2019</v>
      </c>
      <c r="D2426" s="34">
        <v>1611.67</v>
      </c>
      <c r="E2426" s="34">
        <v>1614.74</v>
      </c>
      <c r="F2426" s="34">
        <v>1619.74</v>
      </c>
      <c r="G2426" s="34">
        <v>1610.42</v>
      </c>
      <c r="I2426" s="35">
        <v>-1.9E-3</v>
      </c>
      <c r="J2426" s="35"/>
    </row>
    <row r="2427" spans="1:10">
      <c r="A2427" s="33">
        <v>9</v>
      </c>
      <c r="B2427" s="33">
        <v>12</v>
      </c>
      <c r="C2427" s="33">
        <v>2019</v>
      </c>
      <c r="D2427" s="34">
        <v>1605.35</v>
      </c>
      <c r="E2427" s="34">
        <v>1611.67</v>
      </c>
      <c r="F2427" s="34">
        <v>1618.38</v>
      </c>
      <c r="G2427" s="34">
        <v>1601.9</v>
      </c>
      <c r="I2427" s="35">
        <v>-3.8999999999999998E-3</v>
      </c>
      <c r="J2427" s="35"/>
    </row>
    <row r="2428" spans="1:10">
      <c r="A2428" s="33">
        <v>10</v>
      </c>
      <c r="B2428" s="33">
        <v>12</v>
      </c>
      <c r="C2428" s="33">
        <v>2019</v>
      </c>
      <c r="D2428" s="34">
        <v>1602.94</v>
      </c>
      <c r="E2428" s="34">
        <v>1605.35</v>
      </c>
      <c r="F2428" s="34">
        <v>1611.91</v>
      </c>
      <c r="G2428" s="34">
        <v>1600.95</v>
      </c>
      <c r="I2428" s="35">
        <v>-1.5E-3</v>
      </c>
      <c r="J2428" s="35"/>
    </row>
    <row r="2429" spans="1:10">
      <c r="A2429" s="33">
        <v>11</v>
      </c>
      <c r="B2429" s="33">
        <v>12</v>
      </c>
      <c r="C2429" s="33">
        <v>2019</v>
      </c>
      <c r="D2429" s="34">
        <v>1605.32</v>
      </c>
      <c r="E2429" s="34">
        <v>1602.94</v>
      </c>
      <c r="F2429" s="34">
        <v>1605.32</v>
      </c>
      <c r="G2429" s="34">
        <v>1600.64</v>
      </c>
      <c r="I2429" s="35">
        <v>1.5E-3</v>
      </c>
      <c r="J2429" s="35"/>
    </row>
    <row r="2430" spans="1:10">
      <c r="A2430" s="33">
        <v>12</v>
      </c>
      <c r="B2430" s="33">
        <v>12</v>
      </c>
      <c r="C2430" s="33">
        <v>2019</v>
      </c>
      <c r="D2430" s="34">
        <v>1618.56</v>
      </c>
      <c r="E2430" s="34">
        <v>1605.32</v>
      </c>
      <c r="F2430" s="34">
        <v>1620.6</v>
      </c>
      <c r="G2430" s="34">
        <v>1604.61</v>
      </c>
      <c r="I2430" s="35">
        <v>8.2000000000000007E-3</v>
      </c>
      <c r="J2430" s="35"/>
    </row>
    <row r="2431" spans="1:10">
      <c r="A2431" s="33">
        <v>13</v>
      </c>
      <c r="B2431" s="33">
        <v>12</v>
      </c>
      <c r="C2431" s="33">
        <v>2019</v>
      </c>
      <c r="D2431" s="34">
        <v>1630.8</v>
      </c>
      <c r="E2431" s="34">
        <v>1618.56</v>
      </c>
      <c r="F2431" s="34">
        <v>1632.27</v>
      </c>
      <c r="G2431" s="34">
        <v>1618.56</v>
      </c>
      <c r="I2431" s="35">
        <v>7.6E-3</v>
      </c>
      <c r="J2431" s="35"/>
    </row>
    <row r="2432" spans="1:10">
      <c r="A2432" s="33">
        <v>16</v>
      </c>
      <c r="B2432" s="33">
        <v>12</v>
      </c>
      <c r="C2432" s="33">
        <v>2019</v>
      </c>
      <c r="D2432" s="34">
        <v>1632</v>
      </c>
      <c r="E2432" s="34">
        <v>1630.8</v>
      </c>
      <c r="F2432" s="34">
        <v>1634.61</v>
      </c>
      <c r="G2432" s="34">
        <v>1623.61</v>
      </c>
      <c r="I2432" s="35">
        <v>6.9999999999999999E-4</v>
      </c>
      <c r="J2432" s="35"/>
    </row>
    <row r="2433" spans="1:10">
      <c r="A2433" s="33">
        <v>17</v>
      </c>
      <c r="B2433" s="33">
        <v>12</v>
      </c>
      <c r="C2433" s="33">
        <v>2019</v>
      </c>
      <c r="D2433" s="34">
        <v>1625.01</v>
      </c>
      <c r="E2433" s="34">
        <v>1632</v>
      </c>
      <c r="F2433" s="34">
        <v>1632</v>
      </c>
      <c r="G2433" s="34">
        <v>1612.92</v>
      </c>
      <c r="I2433" s="35">
        <v>-4.3E-3</v>
      </c>
      <c r="J2433" s="35"/>
    </row>
    <row r="2434" spans="1:10">
      <c r="A2434" s="33">
        <v>18</v>
      </c>
      <c r="B2434" s="33">
        <v>12</v>
      </c>
      <c r="C2434" s="33">
        <v>2019</v>
      </c>
      <c r="D2434" s="34">
        <v>1635.73</v>
      </c>
      <c r="E2434" s="34">
        <v>1625.01</v>
      </c>
      <c r="F2434" s="34">
        <v>1635.73</v>
      </c>
      <c r="G2434" s="34">
        <v>1619.35</v>
      </c>
      <c r="I2434" s="35">
        <v>6.6E-3</v>
      </c>
      <c r="J2434" s="35"/>
    </row>
    <row r="2435" spans="1:10">
      <c r="A2435" s="33">
        <v>19</v>
      </c>
      <c r="B2435" s="33">
        <v>12</v>
      </c>
      <c r="C2435" s="33">
        <v>2019</v>
      </c>
      <c r="D2435" s="34">
        <v>1646.72</v>
      </c>
      <c r="E2435" s="34">
        <v>1635.73</v>
      </c>
      <c r="F2435" s="34">
        <v>1646.91</v>
      </c>
      <c r="G2435" s="34">
        <v>1628.48</v>
      </c>
      <c r="I2435" s="35">
        <v>6.7000000000000002E-3</v>
      </c>
      <c r="J2435" s="35"/>
    </row>
    <row r="2436" spans="1:10">
      <c r="A2436" s="33">
        <v>20</v>
      </c>
      <c r="B2436" s="33">
        <v>12</v>
      </c>
      <c r="C2436" s="33">
        <v>2019</v>
      </c>
      <c r="D2436" s="34">
        <v>1642.86</v>
      </c>
      <c r="E2436" s="34">
        <v>1646.72</v>
      </c>
      <c r="F2436" s="34">
        <v>1646.72</v>
      </c>
      <c r="G2436" s="34">
        <v>1640.94</v>
      </c>
      <c r="I2436" s="35">
        <v>-2.3E-3</v>
      </c>
      <c r="J2436" s="35"/>
    </row>
    <row r="2437" spans="1:10">
      <c r="A2437" s="33">
        <v>23</v>
      </c>
      <c r="B2437" s="33">
        <v>12</v>
      </c>
      <c r="C2437" s="33">
        <v>2019</v>
      </c>
      <c r="D2437" s="34">
        <v>1665.04</v>
      </c>
      <c r="E2437" s="34">
        <v>1642.86</v>
      </c>
      <c r="F2437" s="34">
        <v>1665.54</v>
      </c>
      <c r="G2437" s="34">
        <v>1637.88</v>
      </c>
      <c r="I2437" s="35">
        <v>1.35E-2</v>
      </c>
      <c r="J2437" s="35"/>
    </row>
    <row r="2438" spans="1:10">
      <c r="A2438" s="33">
        <v>24</v>
      </c>
      <c r="B2438" s="33">
        <v>12</v>
      </c>
      <c r="C2438" s="33">
        <v>2019</v>
      </c>
      <c r="D2438" s="34">
        <v>1666.62</v>
      </c>
      <c r="E2438" s="34">
        <v>1665.04</v>
      </c>
      <c r="F2438" s="34">
        <v>1673.36</v>
      </c>
      <c r="G2438" s="34">
        <v>1657.66</v>
      </c>
      <c r="I2438" s="35">
        <v>8.9999999999999998E-4</v>
      </c>
      <c r="J2438" s="35"/>
    </row>
    <row r="2439" spans="1:10">
      <c r="A2439" s="33">
        <v>26</v>
      </c>
      <c r="B2439" s="33">
        <v>12</v>
      </c>
      <c r="C2439" s="33">
        <v>2019</v>
      </c>
      <c r="D2439" s="34">
        <v>1659.89</v>
      </c>
      <c r="E2439" s="34">
        <v>1666.62</v>
      </c>
      <c r="F2439" s="34">
        <v>1669.81</v>
      </c>
      <c r="G2439" s="34">
        <v>1654.14</v>
      </c>
      <c r="I2439" s="35">
        <v>-4.0000000000000001E-3</v>
      </c>
      <c r="J2439" s="35"/>
    </row>
    <row r="2440" spans="1:10">
      <c r="A2440" s="33">
        <v>27</v>
      </c>
      <c r="B2440" s="33">
        <v>12</v>
      </c>
      <c r="C2440" s="33">
        <v>2019</v>
      </c>
      <c r="D2440" s="34">
        <v>1661.21</v>
      </c>
      <c r="E2440" s="34">
        <v>1659.89</v>
      </c>
      <c r="F2440" s="34">
        <v>1662.61</v>
      </c>
      <c r="G2440" s="34">
        <v>1649.5</v>
      </c>
      <c r="I2440" s="35">
        <v>8.0000000000000004E-4</v>
      </c>
      <c r="J2440" s="35"/>
    </row>
    <row r="2441" spans="1:10">
      <c r="A2441" s="33">
        <v>30</v>
      </c>
      <c r="B2441" s="33">
        <v>12</v>
      </c>
      <c r="C2441" s="33">
        <v>2019</v>
      </c>
      <c r="D2441" s="34">
        <v>1662.42</v>
      </c>
      <c r="E2441" s="34">
        <v>1661.21</v>
      </c>
      <c r="F2441" s="34">
        <v>1666.23</v>
      </c>
      <c r="G2441" s="34">
        <v>1652.1</v>
      </c>
      <c r="I2441" s="35">
        <v>6.9999999999999999E-4</v>
      </c>
      <c r="J2441" s="35"/>
    </row>
    <row r="2442" spans="1:10">
      <c r="A2442" s="33">
        <v>2</v>
      </c>
      <c r="B2442" s="33">
        <v>1</v>
      </c>
      <c r="C2442" s="33">
        <v>2020</v>
      </c>
      <c r="D2442" s="34">
        <v>1658.77</v>
      </c>
      <c r="E2442" s="34">
        <v>1662.42</v>
      </c>
      <c r="F2442" s="34">
        <v>1662.82</v>
      </c>
      <c r="G2442" s="34">
        <v>1649.5</v>
      </c>
      <c r="I2442" s="35">
        <v>-2.2000000000000001E-3</v>
      </c>
      <c r="J2442" s="35"/>
    </row>
    <row r="2443" spans="1:10">
      <c r="A2443" s="33">
        <v>3</v>
      </c>
      <c r="B2443" s="33">
        <v>1</v>
      </c>
      <c r="C2443" s="33">
        <v>2020</v>
      </c>
      <c r="D2443" s="34">
        <v>1676.49</v>
      </c>
      <c r="E2443" s="34">
        <v>1658.77</v>
      </c>
      <c r="F2443" s="34">
        <v>1676.49</v>
      </c>
      <c r="G2443" s="34">
        <v>1648.49</v>
      </c>
      <c r="I2443" s="35">
        <v>1.0699999999999999E-2</v>
      </c>
      <c r="J2443" s="35"/>
    </row>
    <row r="2444" spans="1:10">
      <c r="A2444" s="33">
        <v>7</v>
      </c>
      <c r="B2444" s="33">
        <v>1</v>
      </c>
      <c r="C2444" s="33">
        <v>2020</v>
      </c>
      <c r="D2444" s="34">
        <v>1663.83</v>
      </c>
      <c r="E2444" s="34">
        <v>1676.49</v>
      </c>
      <c r="F2444" s="34">
        <v>1677.6</v>
      </c>
      <c r="G2444" s="34">
        <v>1662.19</v>
      </c>
      <c r="I2444" s="35">
        <v>-7.6E-3</v>
      </c>
      <c r="J2444" s="35"/>
    </row>
    <row r="2445" spans="1:10">
      <c r="A2445" s="33">
        <v>8</v>
      </c>
      <c r="B2445" s="33">
        <v>1</v>
      </c>
      <c r="C2445" s="33">
        <v>2020</v>
      </c>
      <c r="D2445" s="34">
        <v>1656.96</v>
      </c>
      <c r="E2445" s="34">
        <v>1663.83</v>
      </c>
      <c r="F2445" s="34">
        <v>1666.29</v>
      </c>
      <c r="G2445" s="34">
        <v>1648.58</v>
      </c>
      <c r="I2445" s="35">
        <v>-4.1000000000000003E-3</v>
      </c>
      <c r="J2445" s="35"/>
    </row>
    <row r="2446" spans="1:10">
      <c r="A2446" s="33">
        <v>9</v>
      </c>
      <c r="B2446" s="33">
        <v>1</v>
      </c>
      <c r="C2446" s="33">
        <v>2020</v>
      </c>
      <c r="D2446" s="34">
        <v>1653.54</v>
      </c>
      <c r="E2446" s="34">
        <v>1656.96</v>
      </c>
      <c r="F2446" s="34">
        <v>1657.97</v>
      </c>
      <c r="G2446" s="34">
        <v>1639.3</v>
      </c>
      <c r="I2446" s="35">
        <v>-2.0999999999999999E-3</v>
      </c>
      <c r="J2446" s="35"/>
    </row>
    <row r="2447" spans="1:10">
      <c r="A2447" s="33">
        <v>10</v>
      </c>
      <c r="B2447" s="33">
        <v>1</v>
      </c>
      <c r="C2447" s="33">
        <v>2020</v>
      </c>
      <c r="D2447" s="34">
        <v>1654.93</v>
      </c>
      <c r="E2447" s="34">
        <v>1653.54</v>
      </c>
      <c r="F2447" s="34">
        <v>1656.44</v>
      </c>
      <c r="G2447" s="34">
        <v>1647.35</v>
      </c>
      <c r="I2447" s="35">
        <v>8.0000000000000004E-4</v>
      </c>
      <c r="J2447" s="35"/>
    </row>
    <row r="2448" spans="1:10">
      <c r="A2448" s="33">
        <v>13</v>
      </c>
      <c r="B2448" s="33">
        <v>1</v>
      </c>
      <c r="C2448" s="33">
        <v>2020</v>
      </c>
      <c r="D2448" s="34">
        <v>1651.93</v>
      </c>
      <c r="E2448" s="34">
        <v>1654.93</v>
      </c>
      <c r="F2448" s="34">
        <v>1654.94</v>
      </c>
      <c r="G2448" s="34">
        <v>1646.06</v>
      </c>
      <c r="I2448" s="35">
        <v>-1.8E-3</v>
      </c>
      <c r="J2448" s="35"/>
    </row>
    <row r="2449" spans="1:10">
      <c r="A2449" s="33">
        <v>14</v>
      </c>
      <c r="B2449" s="33">
        <v>1</v>
      </c>
      <c r="C2449" s="33">
        <v>2020</v>
      </c>
      <c r="D2449" s="34">
        <v>1653.18</v>
      </c>
      <c r="E2449" s="34">
        <v>1651.93</v>
      </c>
      <c r="F2449" s="34">
        <v>1654.27</v>
      </c>
      <c r="G2449" s="34">
        <v>1647.08</v>
      </c>
      <c r="I2449" s="35">
        <v>8.0000000000000004E-4</v>
      </c>
      <c r="J2449" s="35"/>
    </row>
    <row r="2450" spans="1:10">
      <c r="A2450" s="33">
        <v>15</v>
      </c>
      <c r="B2450" s="33">
        <v>1</v>
      </c>
      <c r="C2450" s="33">
        <v>2020</v>
      </c>
      <c r="D2450" s="34">
        <v>1648.78</v>
      </c>
      <c r="E2450" s="34">
        <v>1653.18</v>
      </c>
      <c r="F2450" s="34">
        <v>1654.19</v>
      </c>
      <c r="G2450" s="34">
        <v>1646.27</v>
      </c>
      <c r="I2450" s="35">
        <v>-2.7000000000000001E-3</v>
      </c>
      <c r="J2450" s="35"/>
    </row>
    <row r="2451" spans="1:10">
      <c r="A2451" s="33">
        <v>16</v>
      </c>
      <c r="B2451" s="33">
        <v>1</v>
      </c>
      <c r="C2451" s="33">
        <v>2020</v>
      </c>
      <c r="D2451" s="34">
        <v>1647.8</v>
      </c>
      <c r="E2451" s="34">
        <v>1648.78</v>
      </c>
      <c r="F2451" s="34">
        <v>1650.73</v>
      </c>
      <c r="G2451" s="34">
        <v>1641.77</v>
      </c>
      <c r="I2451" s="35">
        <v>-5.9999999999999995E-4</v>
      </c>
      <c r="J2451" s="35"/>
    </row>
    <row r="2452" spans="1:10">
      <c r="A2452" s="33">
        <v>17</v>
      </c>
      <c r="B2452" s="33">
        <v>1</v>
      </c>
      <c r="C2452" s="33">
        <v>2020</v>
      </c>
      <c r="D2452" s="34">
        <v>1656.04</v>
      </c>
      <c r="E2452" s="34">
        <v>1647.8</v>
      </c>
      <c r="F2452" s="34">
        <v>1658.71</v>
      </c>
      <c r="G2452" s="34">
        <v>1643.95</v>
      </c>
      <c r="I2452" s="35">
        <v>5.0000000000000001E-3</v>
      </c>
      <c r="J2452" s="35"/>
    </row>
    <row r="2453" spans="1:10">
      <c r="A2453" s="33">
        <v>20</v>
      </c>
      <c r="B2453" s="33">
        <v>1</v>
      </c>
      <c r="C2453" s="33">
        <v>2020</v>
      </c>
      <c r="D2453" s="34">
        <v>1656.37</v>
      </c>
      <c r="E2453" s="34">
        <v>1656.04</v>
      </c>
      <c r="F2453" s="34">
        <v>1660.49</v>
      </c>
      <c r="G2453" s="34">
        <v>1651.39</v>
      </c>
      <c r="I2453" s="35">
        <v>2.0000000000000001E-4</v>
      </c>
      <c r="J2453" s="35"/>
    </row>
    <row r="2454" spans="1:10">
      <c r="A2454" s="33">
        <v>21</v>
      </c>
      <c r="B2454" s="33">
        <v>1</v>
      </c>
      <c r="C2454" s="33">
        <v>2020</v>
      </c>
      <c r="D2454" s="34">
        <v>1653.48</v>
      </c>
      <c r="E2454" s="34">
        <v>1656.37</v>
      </c>
      <c r="F2454" s="34">
        <v>1657.43</v>
      </c>
      <c r="G2454" s="34">
        <v>1650.1</v>
      </c>
      <c r="I2454" s="35">
        <v>-1.6999999999999999E-3</v>
      </c>
      <c r="J2454" s="35"/>
    </row>
    <row r="2455" spans="1:10">
      <c r="A2455" s="33">
        <v>22</v>
      </c>
      <c r="B2455" s="33">
        <v>1</v>
      </c>
      <c r="C2455" s="33">
        <v>2020</v>
      </c>
      <c r="D2455" s="34">
        <v>1650.36</v>
      </c>
      <c r="E2455" s="34">
        <v>1653.48</v>
      </c>
      <c r="F2455" s="34">
        <v>1656.58</v>
      </c>
      <c r="G2455" s="34">
        <v>1650.01</v>
      </c>
      <c r="I2455" s="35">
        <v>-1.9E-3</v>
      </c>
      <c r="J2455" s="35"/>
    </row>
    <row r="2456" spans="1:10">
      <c r="A2456" s="33">
        <v>23</v>
      </c>
      <c r="B2456" s="33">
        <v>1</v>
      </c>
      <c r="C2456" s="33">
        <v>2020</v>
      </c>
      <c r="D2456" s="34">
        <v>1648.18</v>
      </c>
      <c r="E2456" s="34">
        <v>1650.36</v>
      </c>
      <c r="F2456" s="34">
        <v>1651.23</v>
      </c>
      <c r="G2456" s="34">
        <v>1644.88</v>
      </c>
      <c r="I2456" s="35">
        <v>-1.2999999999999999E-3</v>
      </c>
      <c r="J2456" s="35"/>
    </row>
    <row r="2457" spans="1:10">
      <c r="A2457" s="33">
        <v>24</v>
      </c>
      <c r="B2457" s="33">
        <v>1</v>
      </c>
      <c r="C2457" s="33">
        <v>2020</v>
      </c>
      <c r="D2457" s="34">
        <v>1647.91</v>
      </c>
      <c r="E2457" s="34">
        <v>1648.18</v>
      </c>
      <c r="F2457" s="34">
        <v>1648.44</v>
      </c>
      <c r="G2457" s="34">
        <v>1642.49</v>
      </c>
      <c r="I2457" s="35">
        <v>-2.0000000000000001E-4</v>
      </c>
      <c r="J2457" s="35"/>
    </row>
    <row r="2458" spans="1:10">
      <c r="A2458" s="33">
        <v>27</v>
      </c>
      <c r="B2458" s="33">
        <v>1</v>
      </c>
      <c r="C2458" s="33">
        <v>2020</v>
      </c>
      <c r="D2458" s="34">
        <v>1623.97</v>
      </c>
      <c r="E2458" s="34">
        <v>1647.91</v>
      </c>
      <c r="F2458" s="34">
        <v>1647.91</v>
      </c>
      <c r="G2458" s="34">
        <v>1622.89</v>
      </c>
      <c r="I2458" s="35">
        <v>-1.4500000000000001E-2</v>
      </c>
      <c r="J2458" s="35"/>
    </row>
    <row r="2459" spans="1:10">
      <c r="A2459" s="33">
        <v>28</v>
      </c>
      <c r="B2459" s="33">
        <v>1</v>
      </c>
      <c r="C2459" s="33">
        <v>2020</v>
      </c>
      <c r="D2459" s="34">
        <v>1624.66</v>
      </c>
      <c r="E2459" s="34">
        <v>1623.97</v>
      </c>
      <c r="F2459" s="34">
        <v>1629.08</v>
      </c>
      <c r="G2459" s="34">
        <v>1618.54</v>
      </c>
      <c r="I2459" s="35">
        <v>4.0000000000000002E-4</v>
      </c>
      <c r="J2459" s="35"/>
    </row>
    <row r="2460" spans="1:10">
      <c r="A2460" s="33">
        <v>29</v>
      </c>
      <c r="B2460" s="33">
        <v>1</v>
      </c>
      <c r="C2460" s="33">
        <v>2020</v>
      </c>
      <c r="D2460" s="34">
        <v>1633.81</v>
      </c>
      <c r="E2460" s="34">
        <v>1624.66</v>
      </c>
      <c r="F2460" s="34">
        <v>1633.9</v>
      </c>
      <c r="G2460" s="34">
        <v>1624.57</v>
      </c>
      <c r="I2460" s="35">
        <v>5.5999999999999999E-3</v>
      </c>
      <c r="J2460" s="35"/>
    </row>
    <row r="2461" spans="1:10">
      <c r="A2461" s="33">
        <v>30</v>
      </c>
      <c r="B2461" s="33">
        <v>1</v>
      </c>
      <c r="C2461" s="33">
        <v>2020</v>
      </c>
      <c r="D2461" s="34">
        <v>1638.15</v>
      </c>
      <c r="E2461" s="34">
        <v>1633.81</v>
      </c>
      <c r="F2461" s="34">
        <v>1638.43</v>
      </c>
      <c r="G2461" s="34">
        <v>1628.34</v>
      </c>
      <c r="I2461" s="35">
        <v>2.7000000000000001E-3</v>
      </c>
      <c r="J2461" s="35"/>
    </row>
    <row r="2462" spans="1:10">
      <c r="A2462" s="33">
        <v>31</v>
      </c>
      <c r="B2462" s="33">
        <v>1</v>
      </c>
      <c r="C2462" s="33">
        <v>2020</v>
      </c>
      <c r="D2462" s="34">
        <v>1623.83</v>
      </c>
      <c r="E2462" s="34">
        <v>1638.15</v>
      </c>
      <c r="F2462" s="34">
        <v>1639.84</v>
      </c>
      <c r="G2462" s="34">
        <v>1620.83</v>
      </c>
      <c r="I2462" s="35">
        <v>-8.6999999999999994E-3</v>
      </c>
      <c r="J2462" s="35"/>
    </row>
    <row r="2463" spans="1:10">
      <c r="A2463" s="33">
        <v>3</v>
      </c>
      <c r="B2463" s="33">
        <v>2</v>
      </c>
      <c r="C2463" s="33">
        <v>2020</v>
      </c>
      <c r="D2463" s="34">
        <v>1625.18</v>
      </c>
      <c r="E2463" s="34">
        <v>1623.83</v>
      </c>
      <c r="F2463" s="34">
        <v>1632.29</v>
      </c>
      <c r="G2463" s="34">
        <v>1620.52</v>
      </c>
      <c r="I2463" s="35">
        <v>8.0000000000000004E-4</v>
      </c>
      <c r="J2463" s="35"/>
    </row>
    <row r="2464" spans="1:10">
      <c r="A2464" s="33">
        <v>4</v>
      </c>
      <c r="B2464" s="33">
        <v>2</v>
      </c>
      <c r="C2464" s="33">
        <v>2020</v>
      </c>
      <c r="D2464" s="34">
        <v>1643.92</v>
      </c>
      <c r="E2464" s="34">
        <v>1625.18</v>
      </c>
      <c r="F2464" s="34">
        <v>1647.8</v>
      </c>
      <c r="G2464" s="34">
        <v>1625.18</v>
      </c>
      <c r="I2464" s="35">
        <v>1.15E-2</v>
      </c>
      <c r="J2464" s="35"/>
    </row>
    <row r="2465" spans="1:10">
      <c r="A2465" s="33">
        <v>5</v>
      </c>
      <c r="B2465" s="33">
        <v>2</v>
      </c>
      <c r="C2465" s="33">
        <v>2020</v>
      </c>
      <c r="D2465" s="34">
        <v>1656.3</v>
      </c>
      <c r="E2465" s="34">
        <v>1643.92</v>
      </c>
      <c r="F2465" s="34">
        <v>1659.21</v>
      </c>
      <c r="G2465" s="34">
        <v>1643.92</v>
      </c>
      <c r="I2465" s="35">
        <v>7.4999999999999997E-3</v>
      </c>
      <c r="J2465" s="35"/>
    </row>
    <row r="2466" spans="1:10">
      <c r="A2466" s="33">
        <v>6</v>
      </c>
      <c r="B2466" s="33">
        <v>2</v>
      </c>
      <c r="C2466" s="33">
        <v>2020</v>
      </c>
      <c r="D2466" s="34">
        <v>1653.96</v>
      </c>
      <c r="E2466" s="34">
        <v>1656.3</v>
      </c>
      <c r="F2466" s="34">
        <v>1657.44</v>
      </c>
      <c r="G2466" s="34">
        <v>1646.25</v>
      </c>
      <c r="I2466" s="35">
        <v>-1.4E-3</v>
      </c>
      <c r="J2466" s="35"/>
    </row>
    <row r="2467" spans="1:10">
      <c r="A2467" s="33">
        <v>7</v>
      </c>
      <c r="B2467" s="33">
        <v>2</v>
      </c>
      <c r="C2467" s="33">
        <v>2020</v>
      </c>
      <c r="D2467" s="34">
        <v>1654.7</v>
      </c>
      <c r="E2467" s="34">
        <v>1653.96</v>
      </c>
      <c r="F2467" s="34">
        <v>1656.43</v>
      </c>
      <c r="G2467" s="34">
        <v>1650.49</v>
      </c>
      <c r="I2467" s="35">
        <v>4.0000000000000002E-4</v>
      </c>
      <c r="J2467" s="35"/>
    </row>
    <row r="2468" spans="1:10">
      <c r="A2468" s="33">
        <v>10</v>
      </c>
      <c r="B2468" s="33">
        <v>2</v>
      </c>
      <c r="C2468" s="33">
        <v>2020</v>
      </c>
      <c r="D2468" s="34">
        <v>1643.17</v>
      </c>
      <c r="E2468" s="34">
        <v>1654.7</v>
      </c>
      <c r="F2468" s="34">
        <v>1657.26</v>
      </c>
      <c r="G2468" s="34">
        <v>1642.35</v>
      </c>
      <c r="I2468" s="35">
        <v>-7.0000000000000001E-3</v>
      </c>
      <c r="J2468" s="35"/>
    </row>
    <row r="2469" spans="1:10">
      <c r="A2469" s="33">
        <v>11</v>
      </c>
      <c r="B2469" s="33">
        <v>2</v>
      </c>
      <c r="C2469" s="33">
        <v>2020</v>
      </c>
      <c r="D2469" s="34">
        <v>1645.22</v>
      </c>
      <c r="E2469" s="34">
        <v>1643.17</v>
      </c>
      <c r="F2469" s="34">
        <v>1654</v>
      </c>
      <c r="G2469" s="34">
        <v>1641.7</v>
      </c>
      <c r="I2469" s="35">
        <v>1.1999999999999999E-3</v>
      </c>
      <c r="J2469" s="35"/>
    </row>
    <row r="2470" spans="1:10">
      <c r="A2470" s="33">
        <v>12</v>
      </c>
      <c r="B2470" s="33">
        <v>2</v>
      </c>
      <c r="C2470" s="33">
        <v>2020</v>
      </c>
      <c r="D2470" s="34">
        <v>1659.54</v>
      </c>
      <c r="E2470" s="34">
        <v>1645.22</v>
      </c>
      <c r="F2470" s="34">
        <v>1663.12</v>
      </c>
      <c r="G2470" s="34">
        <v>1645.22</v>
      </c>
      <c r="I2470" s="35">
        <v>8.6999999999999994E-3</v>
      </c>
      <c r="J2470" s="35"/>
    </row>
    <row r="2471" spans="1:10">
      <c r="A2471" s="33">
        <v>13</v>
      </c>
      <c r="B2471" s="33">
        <v>2</v>
      </c>
      <c r="C2471" s="33">
        <v>2020</v>
      </c>
      <c r="D2471" s="34">
        <v>1663.07</v>
      </c>
      <c r="E2471" s="34">
        <v>1659.54</v>
      </c>
      <c r="F2471" s="34">
        <v>1663.07</v>
      </c>
      <c r="G2471" s="34">
        <v>1654.03</v>
      </c>
      <c r="I2471" s="35">
        <v>2.0999999999999999E-3</v>
      </c>
      <c r="J2471" s="35"/>
    </row>
    <row r="2472" spans="1:10">
      <c r="A2472" s="33">
        <v>14</v>
      </c>
      <c r="B2472" s="33">
        <v>2</v>
      </c>
      <c r="C2472" s="33">
        <v>2020</v>
      </c>
      <c r="D2472" s="34">
        <v>1664.4</v>
      </c>
      <c r="E2472" s="34">
        <v>1663.07</v>
      </c>
      <c r="F2472" s="34">
        <v>1665.33</v>
      </c>
      <c r="G2472" s="34">
        <v>1657.74</v>
      </c>
      <c r="I2472" s="35">
        <v>8.0000000000000004E-4</v>
      </c>
      <c r="J2472" s="35"/>
    </row>
    <row r="2473" spans="1:10">
      <c r="A2473" s="33">
        <v>17</v>
      </c>
      <c r="B2473" s="33">
        <v>2</v>
      </c>
      <c r="C2473" s="33">
        <v>2020</v>
      </c>
      <c r="D2473" s="34">
        <v>1665.39</v>
      </c>
      <c r="E2473" s="34">
        <v>1664.4</v>
      </c>
      <c r="F2473" s="34">
        <v>1665.43</v>
      </c>
      <c r="G2473" s="34">
        <v>1661.64</v>
      </c>
      <c r="I2473" s="35">
        <v>5.9999999999999995E-4</v>
      </c>
      <c r="J2473" s="35"/>
    </row>
    <row r="2474" spans="1:10">
      <c r="A2474" s="33">
        <v>18</v>
      </c>
      <c r="B2474" s="33">
        <v>2</v>
      </c>
      <c r="C2474" s="33">
        <v>2020</v>
      </c>
      <c r="D2474" s="34">
        <v>1665.36</v>
      </c>
      <c r="E2474" s="34">
        <v>1665.39</v>
      </c>
      <c r="F2474" s="34">
        <v>1669.58</v>
      </c>
      <c r="G2474" s="34">
        <v>1660.25</v>
      </c>
      <c r="I2474" s="35">
        <v>0</v>
      </c>
      <c r="J2474" s="35"/>
    </row>
    <row r="2475" spans="1:10">
      <c r="A2475" s="33">
        <v>19</v>
      </c>
      <c r="B2475" s="33">
        <v>2</v>
      </c>
      <c r="C2475" s="33">
        <v>2020</v>
      </c>
      <c r="D2475" s="34">
        <v>1676.29</v>
      </c>
      <c r="E2475" s="34">
        <v>1665.36</v>
      </c>
      <c r="F2475" s="34">
        <v>1677.57</v>
      </c>
      <c r="G2475" s="34">
        <v>1665.29</v>
      </c>
      <c r="I2475" s="35">
        <v>6.6E-3</v>
      </c>
      <c r="J2475" s="35"/>
    </row>
    <row r="2476" spans="1:10">
      <c r="A2476" s="33">
        <v>20</v>
      </c>
      <c r="B2476" s="33">
        <v>2</v>
      </c>
      <c r="C2476" s="33">
        <v>2020</v>
      </c>
      <c r="D2476" s="34">
        <v>1669.6</v>
      </c>
      <c r="E2476" s="34">
        <v>1676.29</v>
      </c>
      <c r="F2476" s="34">
        <v>1681.72</v>
      </c>
      <c r="G2476" s="34">
        <v>1663.79</v>
      </c>
      <c r="I2476" s="35">
        <v>-4.0000000000000001E-3</v>
      </c>
      <c r="J2476" s="35"/>
    </row>
    <row r="2477" spans="1:10">
      <c r="A2477" s="33">
        <v>21</v>
      </c>
      <c r="B2477" s="33">
        <v>2</v>
      </c>
      <c r="C2477" s="33">
        <v>2020</v>
      </c>
      <c r="D2477" s="34">
        <v>1631.45</v>
      </c>
      <c r="E2477" s="34">
        <v>1669.6</v>
      </c>
      <c r="F2477" s="34">
        <v>1669.64</v>
      </c>
      <c r="G2477" s="34">
        <v>1623.34</v>
      </c>
      <c r="I2477" s="35">
        <v>-2.2800000000000001E-2</v>
      </c>
      <c r="J2477" s="35"/>
    </row>
    <row r="2478" spans="1:10">
      <c r="A2478" s="33">
        <v>24</v>
      </c>
      <c r="B2478" s="33">
        <v>2</v>
      </c>
      <c r="C2478" s="33">
        <v>2020</v>
      </c>
      <c r="D2478" s="34">
        <v>1622.66</v>
      </c>
      <c r="E2478" s="34">
        <v>1631.45</v>
      </c>
      <c r="F2478" s="34">
        <v>1633.83</v>
      </c>
      <c r="G2478" s="34">
        <v>1601.67</v>
      </c>
      <c r="I2478" s="35">
        <v>-5.4000000000000003E-3</v>
      </c>
      <c r="J2478" s="35"/>
    </row>
    <row r="2479" spans="1:10">
      <c r="A2479" s="33">
        <v>25</v>
      </c>
      <c r="B2479" s="33">
        <v>2</v>
      </c>
      <c r="C2479" s="33">
        <v>2020</v>
      </c>
      <c r="D2479" s="34">
        <v>1612.48</v>
      </c>
      <c r="E2479" s="34">
        <v>1622.66</v>
      </c>
      <c r="F2479" s="34">
        <v>1624.47</v>
      </c>
      <c r="G2479" s="34">
        <v>1612.3</v>
      </c>
      <c r="I2479" s="35">
        <v>-6.3E-3</v>
      </c>
      <c r="J2479" s="35"/>
    </row>
    <row r="2480" spans="1:10">
      <c r="A2480" s="33">
        <v>26</v>
      </c>
      <c r="B2480" s="33">
        <v>2</v>
      </c>
      <c r="C2480" s="33">
        <v>2020</v>
      </c>
      <c r="D2480" s="34">
        <v>1589.74</v>
      </c>
      <c r="E2480" s="34">
        <v>1612.48</v>
      </c>
      <c r="F2480" s="34">
        <v>1622.95</v>
      </c>
      <c r="G2480" s="34">
        <v>1584.44</v>
      </c>
      <c r="I2480" s="35">
        <v>-1.41E-2</v>
      </c>
      <c r="J2480" s="35"/>
    </row>
    <row r="2481" spans="1:10">
      <c r="A2481" s="33">
        <v>27</v>
      </c>
      <c r="B2481" s="33">
        <v>2</v>
      </c>
      <c r="C2481" s="33">
        <v>2020</v>
      </c>
      <c r="D2481" s="34">
        <v>1556.69</v>
      </c>
      <c r="E2481" s="34">
        <v>1589.74</v>
      </c>
      <c r="F2481" s="34">
        <v>1591.04</v>
      </c>
      <c r="G2481" s="34">
        <v>1533.93</v>
      </c>
      <c r="I2481" s="35">
        <v>-2.0799999999999999E-2</v>
      </c>
      <c r="J2481" s="35"/>
    </row>
    <row r="2482" spans="1:10">
      <c r="A2482" s="33">
        <v>28</v>
      </c>
      <c r="B2482" s="33">
        <v>2</v>
      </c>
      <c r="C2482" s="33">
        <v>2020</v>
      </c>
      <c r="D2482" s="34">
        <v>1549.61</v>
      </c>
      <c r="E2482" s="34">
        <v>1556.69</v>
      </c>
      <c r="F2482" s="34">
        <v>1556.69</v>
      </c>
      <c r="G2482" s="34">
        <v>1517.13</v>
      </c>
      <c r="I2482" s="35">
        <v>-4.4999999999999997E-3</v>
      </c>
      <c r="J2482" s="35"/>
    </row>
    <row r="2483" spans="1:10">
      <c r="A2483" s="33">
        <v>2</v>
      </c>
      <c r="B2483" s="33">
        <v>3</v>
      </c>
      <c r="C2483" s="33">
        <v>2020</v>
      </c>
      <c r="D2483" s="34">
        <v>1536.48</v>
      </c>
      <c r="E2483" s="34">
        <v>1549.61</v>
      </c>
      <c r="F2483" s="34">
        <v>1573.56</v>
      </c>
      <c r="G2483" s="34">
        <v>1534.68</v>
      </c>
      <c r="I2483" s="35">
        <v>-8.5000000000000006E-3</v>
      </c>
      <c r="J2483" s="35"/>
    </row>
    <row r="2484" spans="1:10">
      <c r="A2484" s="33">
        <v>3</v>
      </c>
      <c r="B2484" s="33">
        <v>3</v>
      </c>
      <c r="C2484" s="33">
        <v>2020</v>
      </c>
      <c r="D2484" s="34">
        <v>1512.61</v>
      </c>
      <c r="E2484" s="34">
        <v>1536.48</v>
      </c>
      <c r="F2484" s="34">
        <v>1556.48</v>
      </c>
      <c r="G2484" s="34">
        <v>1512.61</v>
      </c>
      <c r="I2484" s="35">
        <v>-1.55E-2</v>
      </c>
      <c r="J2484" s="35"/>
    </row>
    <row r="2485" spans="1:10">
      <c r="A2485" s="33">
        <v>4</v>
      </c>
      <c r="B2485" s="33">
        <v>3</v>
      </c>
      <c r="C2485" s="33">
        <v>2020</v>
      </c>
      <c r="D2485" s="34">
        <v>1544.53</v>
      </c>
      <c r="E2485" s="34">
        <v>1512.61</v>
      </c>
      <c r="F2485" s="34">
        <v>1547.83</v>
      </c>
      <c r="G2485" s="34">
        <v>1512.61</v>
      </c>
      <c r="I2485" s="35">
        <v>2.1100000000000001E-2</v>
      </c>
      <c r="J2485" s="35"/>
    </row>
    <row r="2486" spans="1:10">
      <c r="A2486" s="33">
        <v>5</v>
      </c>
      <c r="B2486" s="33">
        <v>3</v>
      </c>
      <c r="C2486" s="33">
        <v>2020</v>
      </c>
      <c r="D2486" s="34">
        <v>1546.66</v>
      </c>
      <c r="E2486" s="34">
        <v>1544.53</v>
      </c>
      <c r="F2486" s="34">
        <v>1553.6</v>
      </c>
      <c r="G2486" s="34">
        <v>1534.22</v>
      </c>
      <c r="I2486" s="35">
        <v>1.4E-3</v>
      </c>
      <c r="J2486" s="35"/>
    </row>
    <row r="2487" spans="1:10">
      <c r="A2487" s="33">
        <v>6</v>
      </c>
      <c r="B2487" s="33">
        <v>3</v>
      </c>
      <c r="C2487" s="33">
        <v>2020</v>
      </c>
      <c r="D2487" s="34">
        <v>1502.84</v>
      </c>
      <c r="E2487" s="34">
        <v>1546.66</v>
      </c>
      <c r="F2487" s="34">
        <v>1546.66</v>
      </c>
      <c r="G2487" s="34">
        <v>1499.83</v>
      </c>
      <c r="I2487" s="35">
        <v>-2.8299999999999999E-2</v>
      </c>
      <c r="J2487" s="35"/>
    </row>
    <row r="2488" spans="1:10">
      <c r="A2488" s="33">
        <v>9</v>
      </c>
      <c r="B2488" s="33">
        <v>3</v>
      </c>
      <c r="C2488" s="33">
        <v>2020</v>
      </c>
      <c r="D2488" s="34">
        <v>1344.6</v>
      </c>
      <c r="E2488" s="34">
        <v>1502.84</v>
      </c>
      <c r="F2488" s="34">
        <v>1502.84</v>
      </c>
      <c r="G2488" s="34">
        <v>1342.94</v>
      </c>
      <c r="I2488" s="35">
        <v>-0.1053</v>
      </c>
      <c r="J2488" s="35"/>
    </row>
    <row r="2489" spans="1:10">
      <c r="A2489" s="33">
        <v>10</v>
      </c>
      <c r="B2489" s="33">
        <v>3</v>
      </c>
      <c r="C2489" s="33">
        <v>2020</v>
      </c>
      <c r="D2489" s="34">
        <v>1360.21</v>
      </c>
      <c r="E2489" s="34">
        <v>1344.6</v>
      </c>
      <c r="F2489" s="34">
        <v>1376.99</v>
      </c>
      <c r="G2489" s="34">
        <v>1336.58</v>
      </c>
      <c r="I2489" s="35">
        <v>1.1599999999999999E-2</v>
      </c>
      <c r="J2489" s="35"/>
    </row>
    <row r="2490" spans="1:10">
      <c r="A2490" s="33">
        <v>11</v>
      </c>
      <c r="B2490" s="33">
        <v>3</v>
      </c>
      <c r="C2490" s="33">
        <v>2020</v>
      </c>
      <c r="D2490" s="34">
        <v>1295.46</v>
      </c>
      <c r="E2490" s="34">
        <v>1360.21</v>
      </c>
      <c r="F2490" s="34">
        <v>1360.21</v>
      </c>
      <c r="G2490" s="34">
        <v>1287.75</v>
      </c>
      <c r="I2490" s="35">
        <v>-4.7600000000000003E-2</v>
      </c>
      <c r="J2490" s="35"/>
    </row>
    <row r="2491" spans="1:10">
      <c r="A2491" s="33">
        <v>12</v>
      </c>
      <c r="B2491" s="33">
        <v>3</v>
      </c>
      <c r="C2491" s="33">
        <v>2020</v>
      </c>
      <c r="D2491" s="34">
        <v>1174.31</v>
      </c>
      <c r="E2491" s="34">
        <v>1295.46</v>
      </c>
      <c r="F2491" s="34">
        <v>1295.46</v>
      </c>
      <c r="G2491" s="34">
        <v>1159.56</v>
      </c>
      <c r="I2491" s="35">
        <v>-9.35E-2</v>
      </c>
      <c r="J2491" s="35"/>
    </row>
    <row r="2492" spans="1:10">
      <c r="A2492" s="33">
        <v>13</v>
      </c>
      <c r="B2492" s="33">
        <v>3</v>
      </c>
      <c r="C2492" s="33">
        <v>2020</v>
      </c>
      <c r="D2492" s="34">
        <v>1139.5</v>
      </c>
      <c r="E2492" s="34">
        <v>1174.31</v>
      </c>
      <c r="F2492" s="34">
        <v>1186.18</v>
      </c>
      <c r="G2492" s="5">
        <v>910.49</v>
      </c>
      <c r="I2492" s="35">
        <v>-2.9600000000000001E-2</v>
      </c>
      <c r="J2492" s="35"/>
    </row>
    <row r="2493" spans="1:10">
      <c r="A2493" s="33">
        <v>16</v>
      </c>
      <c r="B2493" s="33">
        <v>3</v>
      </c>
      <c r="C2493" s="33">
        <v>2020</v>
      </c>
      <c r="D2493" s="5">
        <v>997.78</v>
      </c>
      <c r="E2493" s="34">
        <v>1174.31</v>
      </c>
      <c r="F2493" s="34">
        <v>1174.31</v>
      </c>
      <c r="G2493" s="5">
        <v>997.78</v>
      </c>
      <c r="I2493" s="35">
        <v>-0.1244</v>
      </c>
      <c r="J2493" s="35"/>
    </row>
    <row r="2494" spans="1:10">
      <c r="A2494" s="33">
        <v>17</v>
      </c>
      <c r="B2494" s="33">
        <v>3</v>
      </c>
      <c r="C2494" s="33">
        <v>2020</v>
      </c>
      <c r="D2494" s="34">
        <v>1000.5</v>
      </c>
      <c r="E2494" s="5">
        <v>997.78</v>
      </c>
      <c r="F2494" s="34">
        <v>1016.49</v>
      </c>
      <c r="G2494" s="5">
        <v>981.4</v>
      </c>
      <c r="I2494" s="35">
        <v>2.7000000000000001E-3</v>
      </c>
      <c r="J2494" s="35"/>
    </row>
    <row r="2495" spans="1:10">
      <c r="A2495" s="33">
        <v>18</v>
      </c>
      <c r="B2495" s="33">
        <v>3</v>
      </c>
      <c r="C2495" s="33">
        <v>2020</v>
      </c>
      <c r="D2495" s="5">
        <v>894.03</v>
      </c>
      <c r="E2495" s="34">
        <v>1000.5</v>
      </c>
      <c r="F2495" s="34">
        <v>1000.5</v>
      </c>
      <c r="G2495" s="5">
        <v>880.72</v>
      </c>
      <c r="I2495" s="35">
        <v>-0.10639999999999999</v>
      </c>
      <c r="J2495" s="35"/>
    </row>
    <row r="2496" spans="1:10">
      <c r="A2496" s="33">
        <v>19</v>
      </c>
      <c r="B2496" s="33">
        <v>3</v>
      </c>
      <c r="C2496" s="33">
        <v>2020</v>
      </c>
      <c r="D2496" s="5">
        <v>899.75</v>
      </c>
      <c r="E2496" s="5">
        <v>894.03</v>
      </c>
      <c r="F2496" s="5">
        <v>916.39</v>
      </c>
      <c r="G2496" s="5">
        <v>886.4</v>
      </c>
      <c r="I2496" s="35">
        <v>6.4000000000000003E-3</v>
      </c>
      <c r="J2496" s="35"/>
    </row>
    <row r="2497" spans="1:10">
      <c r="A2497" s="33">
        <v>20</v>
      </c>
      <c r="B2497" s="33">
        <v>3</v>
      </c>
      <c r="C2497" s="33">
        <v>2020</v>
      </c>
      <c r="D2497" s="5">
        <v>919.59</v>
      </c>
      <c r="E2497" s="5">
        <v>899.75</v>
      </c>
      <c r="F2497" s="5">
        <v>950.94</v>
      </c>
      <c r="G2497" s="5">
        <v>899.75</v>
      </c>
      <c r="I2497" s="35">
        <v>2.2100000000000002E-2</v>
      </c>
      <c r="J2497" s="35"/>
    </row>
    <row r="2498" spans="1:10">
      <c r="A2498" s="33">
        <v>24</v>
      </c>
      <c r="B2498" s="33">
        <v>3</v>
      </c>
      <c r="C2498" s="33">
        <v>2020</v>
      </c>
      <c r="D2498" s="5">
        <v>923.53</v>
      </c>
      <c r="E2498" s="5">
        <v>919.59</v>
      </c>
      <c r="F2498" s="5">
        <v>925.85</v>
      </c>
      <c r="G2498" s="5">
        <v>895.58</v>
      </c>
      <c r="I2498" s="35">
        <v>4.3E-3</v>
      </c>
      <c r="J2498" s="35"/>
    </row>
    <row r="2499" spans="1:10">
      <c r="A2499" s="33">
        <v>25</v>
      </c>
      <c r="B2499" s="33">
        <v>3</v>
      </c>
      <c r="C2499" s="33">
        <v>2020</v>
      </c>
      <c r="D2499" s="34">
        <v>1046.18</v>
      </c>
      <c r="E2499" s="5">
        <v>923.53</v>
      </c>
      <c r="F2499" s="34">
        <v>1048.67</v>
      </c>
      <c r="G2499" s="5">
        <v>923.53</v>
      </c>
      <c r="I2499" s="35">
        <v>0.1328</v>
      </c>
      <c r="J2499" s="35"/>
    </row>
    <row r="2500" spans="1:10">
      <c r="A2500" s="33">
        <v>26</v>
      </c>
      <c r="B2500" s="33">
        <v>3</v>
      </c>
      <c r="C2500" s="33">
        <v>2020</v>
      </c>
      <c r="D2500" s="34">
        <v>1167.04</v>
      </c>
      <c r="E2500" s="34">
        <v>1046.18</v>
      </c>
      <c r="F2500" s="34">
        <v>1167.04</v>
      </c>
      <c r="G2500" s="34">
        <v>1045.04</v>
      </c>
      <c r="I2500" s="35">
        <v>0.11550000000000001</v>
      </c>
      <c r="J2500" s="35"/>
    </row>
    <row r="2501" spans="1:10">
      <c r="A2501" s="33">
        <v>27</v>
      </c>
      <c r="B2501" s="33">
        <v>3</v>
      </c>
      <c r="C2501" s="33">
        <v>2020</v>
      </c>
      <c r="D2501" s="34">
        <v>1147.54</v>
      </c>
      <c r="E2501" s="34">
        <v>1167.04</v>
      </c>
      <c r="F2501" s="34">
        <v>1167.04</v>
      </c>
      <c r="G2501" s="34">
        <v>1078.04</v>
      </c>
      <c r="I2501" s="35">
        <v>-1.67E-2</v>
      </c>
      <c r="J2501" s="35"/>
    </row>
    <row r="2502" spans="1:10">
      <c r="A2502" s="33">
        <v>30</v>
      </c>
      <c r="B2502" s="33">
        <v>3</v>
      </c>
      <c r="C2502" s="33">
        <v>2020</v>
      </c>
      <c r="D2502" s="34">
        <v>1129.18</v>
      </c>
      <c r="E2502" s="34">
        <v>1147.54</v>
      </c>
      <c r="F2502" s="34">
        <v>1147.54</v>
      </c>
      <c r="G2502" s="34">
        <v>1119.8699999999999</v>
      </c>
      <c r="I2502" s="35">
        <v>-1.6E-2</v>
      </c>
      <c r="J2502" s="35"/>
    </row>
    <row r="2503" spans="1:10">
      <c r="A2503" s="33">
        <v>31</v>
      </c>
      <c r="B2503" s="33">
        <v>3</v>
      </c>
      <c r="C2503" s="33">
        <v>2020</v>
      </c>
      <c r="D2503" s="34">
        <v>1123.8499999999999</v>
      </c>
      <c r="E2503" s="34">
        <v>1129.18</v>
      </c>
      <c r="F2503" s="34">
        <v>1140.83</v>
      </c>
      <c r="G2503" s="34">
        <v>1112.8399999999999</v>
      </c>
      <c r="I2503" s="35">
        <v>-4.7000000000000002E-3</v>
      </c>
      <c r="J2503" s="35"/>
    </row>
    <row r="2504" spans="1:10">
      <c r="A2504" s="33">
        <v>1</v>
      </c>
      <c r="B2504" s="33">
        <v>4</v>
      </c>
      <c r="C2504" s="33">
        <v>2020</v>
      </c>
      <c r="D2504" s="34">
        <v>1063.03</v>
      </c>
      <c r="E2504" s="34">
        <v>1123.8499999999999</v>
      </c>
      <c r="F2504" s="34">
        <v>1123.8499999999999</v>
      </c>
      <c r="G2504" s="34">
        <v>1057.4100000000001</v>
      </c>
      <c r="I2504" s="35">
        <v>-5.4100000000000002E-2</v>
      </c>
      <c r="J2504" s="35"/>
    </row>
    <row r="2505" spans="1:10">
      <c r="A2505" s="33">
        <v>2</v>
      </c>
      <c r="B2505" s="33">
        <v>4</v>
      </c>
      <c r="C2505" s="33">
        <v>2020</v>
      </c>
      <c r="D2505" s="34">
        <v>1114.43</v>
      </c>
      <c r="E2505" s="34">
        <v>1063.03</v>
      </c>
      <c r="F2505" s="34">
        <v>1114.71</v>
      </c>
      <c r="G2505" s="34">
        <v>1056.81</v>
      </c>
      <c r="I2505" s="35">
        <v>4.8399999999999999E-2</v>
      </c>
      <c r="J2505" s="35"/>
    </row>
    <row r="2506" spans="1:10">
      <c r="A2506" s="33">
        <v>3</v>
      </c>
      <c r="B2506" s="33">
        <v>4</v>
      </c>
      <c r="C2506" s="33">
        <v>2020</v>
      </c>
      <c r="D2506" s="34">
        <v>1127.55</v>
      </c>
      <c r="E2506" s="34">
        <v>1114.43</v>
      </c>
      <c r="F2506" s="34">
        <v>1131.75</v>
      </c>
      <c r="G2506" s="34">
        <v>1098.6199999999999</v>
      </c>
      <c r="I2506" s="35">
        <v>1.18E-2</v>
      </c>
      <c r="J2506" s="35"/>
    </row>
    <row r="2507" spans="1:10">
      <c r="A2507" s="33">
        <v>6</v>
      </c>
      <c r="B2507" s="33">
        <v>4</v>
      </c>
      <c r="C2507" s="33">
        <v>2020</v>
      </c>
      <c r="D2507" s="34">
        <v>1160.1199999999999</v>
      </c>
      <c r="E2507" s="34">
        <v>1127.55</v>
      </c>
      <c r="F2507" s="34">
        <v>1169.96</v>
      </c>
      <c r="G2507" s="34">
        <v>1127.55</v>
      </c>
      <c r="I2507" s="35">
        <v>2.8899999999999999E-2</v>
      </c>
      <c r="J2507" s="35"/>
    </row>
    <row r="2508" spans="1:10">
      <c r="A2508" s="33">
        <v>7</v>
      </c>
      <c r="B2508" s="33">
        <v>4</v>
      </c>
      <c r="C2508" s="33">
        <v>2020</v>
      </c>
      <c r="D2508" s="34">
        <v>1163.43</v>
      </c>
      <c r="E2508" s="34">
        <v>1160.1199999999999</v>
      </c>
      <c r="F2508" s="34">
        <v>1199.4100000000001</v>
      </c>
      <c r="G2508" s="34">
        <v>1160.1199999999999</v>
      </c>
      <c r="I2508" s="35">
        <v>2.8999999999999998E-3</v>
      </c>
      <c r="J2508" s="35"/>
    </row>
    <row r="2509" spans="1:10">
      <c r="A2509" s="33">
        <v>8</v>
      </c>
      <c r="B2509" s="33">
        <v>4</v>
      </c>
      <c r="C2509" s="33">
        <v>2020</v>
      </c>
      <c r="D2509" s="34">
        <v>1187.1300000000001</v>
      </c>
      <c r="E2509" s="34">
        <v>1163.43</v>
      </c>
      <c r="F2509" s="34">
        <v>1187.2</v>
      </c>
      <c r="G2509" s="34">
        <v>1156.1500000000001</v>
      </c>
      <c r="I2509" s="35">
        <v>2.0400000000000001E-2</v>
      </c>
      <c r="J2509" s="35"/>
    </row>
    <row r="2510" spans="1:10">
      <c r="A2510" s="33">
        <v>13</v>
      </c>
      <c r="B2510" s="33">
        <v>4</v>
      </c>
      <c r="C2510" s="33">
        <v>2020</v>
      </c>
      <c r="D2510" s="34">
        <v>1193.98</v>
      </c>
      <c r="E2510" s="34">
        <v>1187.1300000000001</v>
      </c>
      <c r="F2510" s="34">
        <v>1196.6600000000001</v>
      </c>
      <c r="G2510" s="34">
        <v>1176.03</v>
      </c>
      <c r="I2510" s="35">
        <v>5.7999999999999996E-3</v>
      </c>
      <c r="J2510" s="35"/>
    </row>
    <row r="2511" spans="1:10">
      <c r="A2511" s="33">
        <v>14</v>
      </c>
      <c r="B2511" s="33">
        <v>4</v>
      </c>
      <c r="C2511" s="33">
        <v>2020</v>
      </c>
      <c r="D2511" s="34">
        <v>1211.06</v>
      </c>
      <c r="E2511" s="34">
        <v>1193.98</v>
      </c>
      <c r="F2511" s="34">
        <v>1221.3900000000001</v>
      </c>
      <c r="G2511" s="34">
        <v>1193.22</v>
      </c>
      <c r="I2511" s="35">
        <v>1.43E-2</v>
      </c>
      <c r="J2511" s="35"/>
    </row>
    <row r="2512" spans="1:10">
      <c r="A2512" s="33">
        <v>15</v>
      </c>
      <c r="B2512" s="33">
        <v>4</v>
      </c>
      <c r="C2512" s="33">
        <v>2020</v>
      </c>
      <c r="D2512" s="34">
        <v>1204.01</v>
      </c>
      <c r="E2512" s="34">
        <v>1211.06</v>
      </c>
      <c r="F2512" s="34">
        <v>1211.06</v>
      </c>
      <c r="G2512" s="34">
        <v>1171.0999999999999</v>
      </c>
      <c r="I2512" s="35">
        <v>-5.7999999999999996E-3</v>
      </c>
      <c r="J2512" s="35"/>
    </row>
    <row r="2513" spans="1:10">
      <c r="A2513" s="33">
        <v>16</v>
      </c>
      <c r="B2513" s="33">
        <v>4</v>
      </c>
      <c r="C2513" s="33">
        <v>2020</v>
      </c>
      <c r="D2513" s="34">
        <v>1202.54</v>
      </c>
      <c r="E2513" s="34">
        <v>1204.01</v>
      </c>
      <c r="F2513" s="34">
        <v>1208.76</v>
      </c>
      <c r="G2513" s="34">
        <v>1184.5</v>
      </c>
      <c r="I2513" s="35">
        <v>-1.1999999999999999E-3</v>
      </c>
      <c r="J2513" s="35"/>
    </row>
    <row r="2514" spans="1:10">
      <c r="A2514" s="33">
        <v>17</v>
      </c>
      <c r="B2514" s="33">
        <v>4</v>
      </c>
      <c r="C2514" s="33">
        <v>2020</v>
      </c>
      <c r="D2514" s="34">
        <v>1192.08</v>
      </c>
      <c r="E2514" s="34">
        <v>1202.54</v>
      </c>
      <c r="F2514" s="34">
        <v>1202.54</v>
      </c>
      <c r="G2514" s="34">
        <v>1190.99</v>
      </c>
      <c r="I2514" s="35">
        <v>-8.6999999999999994E-3</v>
      </c>
      <c r="J2514" s="35"/>
    </row>
    <row r="2515" spans="1:10">
      <c r="A2515" s="33">
        <v>20</v>
      </c>
      <c r="B2515" s="33">
        <v>4</v>
      </c>
      <c r="C2515" s="33">
        <v>2020</v>
      </c>
      <c r="D2515" s="34">
        <v>1179.5999999999999</v>
      </c>
      <c r="E2515" s="34">
        <v>1192.08</v>
      </c>
      <c r="F2515" s="34">
        <v>1205.04</v>
      </c>
      <c r="G2515" s="34">
        <v>1173.44</v>
      </c>
      <c r="I2515" s="35">
        <v>-1.0500000000000001E-2</v>
      </c>
      <c r="J2515" s="35"/>
    </row>
    <row r="2516" spans="1:10">
      <c r="A2516" s="33">
        <v>21</v>
      </c>
      <c r="B2516" s="33">
        <v>4</v>
      </c>
      <c r="C2516" s="33">
        <v>2020</v>
      </c>
      <c r="D2516" s="34">
        <v>1131.29</v>
      </c>
      <c r="E2516" s="34">
        <v>1179.5999999999999</v>
      </c>
      <c r="F2516" s="34">
        <v>1179.5999999999999</v>
      </c>
      <c r="G2516" s="34">
        <v>1120.3900000000001</v>
      </c>
      <c r="I2516" s="35">
        <v>-4.1000000000000002E-2</v>
      </c>
      <c r="J2516" s="35"/>
    </row>
    <row r="2517" spans="1:10">
      <c r="A2517" s="33">
        <v>22</v>
      </c>
      <c r="B2517" s="33">
        <v>4</v>
      </c>
      <c r="C2517" s="33">
        <v>2020</v>
      </c>
      <c r="D2517" s="34">
        <v>1132.78</v>
      </c>
      <c r="E2517" s="34">
        <v>1131.29</v>
      </c>
      <c r="F2517" s="34">
        <v>1147.3800000000001</v>
      </c>
      <c r="G2517" s="34">
        <v>1125.6199999999999</v>
      </c>
      <c r="I2517" s="35">
        <v>1.2999999999999999E-3</v>
      </c>
      <c r="J2517" s="35"/>
    </row>
    <row r="2518" spans="1:10">
      <c r="A2518" s="33">
        <v>23</v>
      </c>
      <c r="B2518" s="33">
        <v>4</v>
      </c>
      <c r="C2518" s="33">
        <v>2020</v>
      </c>
      <c r="D2518" s="34">
        <v>1151.78</v>
      </c>
      <c r="E2518" s="34">
        <v>1132.78</v>
      </c>
      <c r="F2518" s="34">
        <v>1151.78</v>
      </c>
      <c r="G2518" s="34">
        <v>1132.26</v>
      </c>
      <c r="I2518" s="35">
        <v>1.6799999999999999E-2</v>
      </c>
      <c r="J2518" s="35"/>
    </row>
    <row r="2519" spans="1:10">
      <c r="A2519" s="33">
        <v>24</v>
      </c>
      <c r="B2519" s="33">
        <v>4</v>
      </c>
      <c r="C2519" s="33">
        <v>2020</v>
      </c>
      <c r="D2519" s="34">
        <v>1122.3699999999999</v>
      </c>
      <c r="E2519" s="34">
        <v>1151.78</v>
      </c>
      <c r="F2519" s="34">
        <v>1152.17</v>
      </c>
      <c r="G2519" s="34">
        <v>1121.5899999999999</v>
      </c>
      <c r="I2519" s="35">
        <v>-2.5499999999999998E-2</v>
      </c>
      <c r="J2519" s="35"/>
    </row>
    <row r="2520" spans="1:10">
      <c r="A2520" s="33">
        <v>27</v>
      </c>
      <c r="B2520" s="33">
        <v>4</v>
      </c>
      <c r="C2520" s="33">
        <v>2020</v>
      </c>
      <c r="D2520" s="34">
        <v>1116.17</v>
      </c>
      <c r="E2520" s="34">
        <v>1122.3699999999999</v>
      </c>
      <c r="F2520" s="34">
        <v>1133.95</v>
      </c>
      <c r="G2520" s="34">
        <v>1114.1400000000001</v>
      </c>
      <c r="I2520" s="35">
        <v>-5.4999999999999997E-3</v>
      </c>
      <c r="J2520" s="35"/>
    </row>
    <row r="2521" spans="1:10">
      <c r="A2521" s="33">
        <v>28</v>
      </c>
      <c r="B2521" s="33">
        <v>4</v>
      </c>
      <c r="C2521" s="33">
        <v>2020</v>
      </c>
      <c r="D2521" s="34">
        <v>1145.3399999999999</v>
      </c>
      <c r="E2521" s="34">
        <v>1116.17</v>
      </c>
      <c r="F2521" s="34">
        <v>1145.95</v>
      </c>
      <c r="G2521" s="34">
        <v>1116.17</v>
      </c>
      <c r="I2521" s="35">
        <v>2.6100000000000002E-2</v>
      </c>
      <c r="J2521" s="35"/>
    </row>
    <row r="2522" spans="1:10">
      <c r="A2522" s="33">
        <v>29</v>
      </c>
      <c r="B2522" s="33">
        <v>4</v>
      </c>
      <c r="C2522" s="33">
        <v>2020</v>
      </c>
      <c r="D2522" s="34">
        <v>1145.8900000000001</v>
      </c>
      <c r="E2522" s="34">
        <v>1145.3399999999999</v>
      </c>
      <c r="F2522" s="34">
        <v>1166.03</v>
      </c>
      <c r="G2522" s="34">
        <v>1145.3399999999999</v>
      </c>
      <c r="I2522" s="35">
        <v>5.0000000000000001E-4</v>
      </c>
      <c r="J2522" s="35"/>
    </row>
    <row r="2523" spans="1:10">
      <c r="A2523" s="33">
        <v>30</v>
      </c>
      <c r="B2523" s="33">
        <v>4</v>
      </c>
      <c r="C2523" s="33">
        <v>2020</v>
      </c>
      <c r="D2523" s="34">
        <v>1142.04</v>
      </c>
      <c r="E2523" s="34">
        <v>1145.8900000000001</v>
      </c>
      <c r="F2523" s="34">
        <v>1149.22</v>
      </c>
      <c r="G2523" s="34">
        <v>1133.58</v>
      </c>
      <c r="I2523" s="35">
        <v>-3.3999999999999998E-3</v>
      </c>
      <c r="J2523" s="35"/>
    </row>
    <row r="2524" spans="1:10">
      <c r="A2524" s="33">
        <v>4</v>
      </c>
      <c r="B2524" s="33">
        <v>5</v>
      </c>
      <c r="C2524" s="33">
        <v>2020</v>
      </c>
      <c r="D2524" s="34">
        <v>1105.43</v>
      </c>
      <c r="E2524" s="34">
        <v>1142.04</v>
      </c>
      <c r="F2524" s="34">
        <v>1142.04</v>
      </c>
      <c r="G2524" s="34">
        <v>1105.43</v>
      </c>
      <c r="I2524" s="35">
        <v>-3.2099999999999997E-2</v>
      </c>
      <c r="J2524" s="35"/>
    </row>
    <row r="2525" spans="1:10">
      <c r="A2525" s="33">
        <v>5</v>
      </c>
      <c r="B2525" s="33">
        <v>5</v>
      </c>
      <c r="C2525" s="33">
        <v>2020</v>
      </c>
      <c r="D2525" s="34">
        <v>1099.28</v>
      </c>
      <c r="E2525" s="34">
        <v>1105.43</v>
      </c>
      <c r="F2525" s="34">
        <v>1118.07</v>
      </c>
      <c r="G2525" s="34">
        <v>1098.3599999999999</v>
      </c>
      <c r="I2525" s="35">
        <v>-5.5999999999999999E-3</v>
      </c>
      <c r="J2525" s="35"/>
    </row>
    <row r="2526" spans="1:10">
      <c r="A2526" s="33">
        <v>6</v>
      </c>
      <c r="B2526" s="33">
        <v>5</v>
      </c>
      <c r="C2526" s="33">
        <v>2020</v>
      </c>
      <c r="D2526" s="34">
        <v>1090.43</v>
      </c>
      <c r="E2526" s="34">
        <v>1099.28</v>
      </c>
      <c r="F2526" s="34">
        <v>1101.56</v>
      </c>
      <c r="G2526" s="34">
        <v>1087.33</v>
      </c>
      <c r="I2526" s="35">
        <v>-8.0999999999999996E-3</v>
      </c>
      <c r="J2526" s="35"/>
    </row>
    <row r="2527" spans="1:10">
      <c r="A2527" s="33">
        <v>7</v>
      </c>
      <c r="B2527" s="33">
        <v>5</v>
      </c>
      <c r="C2527" s="33">
        <v>2020</v>
      </c>
      <c r="D2527" s="34">
        <v>1113.3699999999999</v>
      </c>
      <c r="E2527" s="34">
        <v>1090.43</v>
      </c>
      <c r="F2527" s="34">
        <v>1113.3699999999999</v>
      </c>
      <c r="G2527" s="34">
        <v>1090.43</v>
      </c>
      <c r="I2527" s="35">
        <v>2.1000000000000001E-2</v>
      </c>
      <c r="J2527" s="35"/>
    </row>
    <row r="2528" spans="1:10">
      <c r="A2528" s="33">
        <v>8</v>
      </c>
      <c r="B2528" s="33">
        <v>5</v>
      </c>
      <c r="C2528" s="33">
        <v>2020</v>
      </c>
      <c r="D2528" s="34">
        <v>1110.26</v>
      </c>
      <c r="E2528" s="34">
        <v>1113.3699999999999</v>
      </c>
      <c r="F2528" s="34">
        <v>1125.17</v>
      </c>
      <c r="G2528" s="34">
        <v>1108.3900000000001</v>
      </c>
      <c r="I2528" s="35">
        <v>-2.8E-3</v>
      </c>
      <c r="J2528" s="35"/>
    </row>
    <row r="2529" spans="1:10">
      <c r="A2529" s="33">
        <v>11</v>
      </c>
      <c r="B2529" s="33">
        <v>5</v>
      </c>
      <c r="C2529" s="33">
        <v>2020</v>
      </c>
      <c r="D2529" s="34">
        <v>1104.0899999999999</v>
      </c>
      <c r="E2529" s="34">
        <v>1110.26</v>
      </c>
      <c r="F2529" s="34">
        <v>1112.5</v>
      </c>
      <c r="G2529" s="34">
        <v>1099.72</v>
      </c>
      <c r="I2529" s="35">
        <v>-5.5999999999999999E-3</v>
      </c>
      <c r="J2529" s="35"/>
    </row>
    <row r="2530" spans="1:10">
      <c r="A2530" s="33">
        <v>12</v>
      </c>
      <c r="B2530" s="33">
        <v>5</v>
      </c>
      <c r="C2530" s="33">
        <v>2020</v>
      </c>
      <c r="D2530" s="34">
        <v>1089.29</v>
      </c>
      <c r="E2530" s="34">
        <v>1104.0899999999999</v>
      </c>
      <c r="F2530" s="34">
        <v>1108.29</v>
      </c>
      <c r="G2530" s="34">
        <v>1086.46</v>
      </c>
      <c r="I2530" s="35">
        <v>-1.34E-2</v>
      </c>
      <c r="J2530" s="35"/>
    </row>
    <row r="2531" spans="1:10">
      <c r="A2531" s="33">
        <v>13</v>
      </c>
      <c r="B2531" s="33">
        <v>5</v>
      </c>
      <c r="C2531" s="33">
        <v>2020</v>
      </c>
      <c r="D2531" s="34">
        <v>1055.27</v>
      </c>
      <c r="E2531" s="34">
        <v>1089.29</v>
      </c>
      <c r="F2531" s="34">
        <v>1089.29</v>
      </c>
      <c r="G2531" s="34">
        <v>1046.92</v>
      </c>
      <c r="I2531" s="35">
        <v>-3.1199999999999999E-2</v>
      </c>
      <c r="J2531" s="35"/>
    </row>
    <row r="2532" spans="1:10">
      <c r="A2532" s="33">
        <v>14</v>
      </c>
      <c r="B2532" s="33">
        <v>5</v>
      </c>
      <c r="C2532" s="33">
        <v>2020</v>
      </c>
      <c r="D2532" s="34">
        <v>1052.23</v>
      </c>
      <c r="E2532" s="34">
        <v>1055.27</v>
      </c>
      <c r="F2532" s="34">
        <v>1055.27</v>
      </c>
      <c r="G2532" s="34">
        <v>1038.3399999999999</v>
      </c>
      <c r="I2532" s="35">
        <v>-2.8999999999999998E-3</v>
      </c>
      <c r="J2532" s="35"/>
    </row>
    <row r="2533" spans="1:10">
      <c r="A2533" s="33">
        <v>15</v>
      </c>
      <c r="B2533" s="33">
        <v>5</v>
      </c>
      <c r="C2533" s="33">
        <v>2020</v>
      </c>
      <c r="D2533" s="34">
        <v>1053.75</v>
      </c>
      <c r="E2533" s="34">
        <v>1052.23</v>
      </c>
      <c r="F2533" s="34">
        <v>1060.06</v>
      </c>
      <c r="G2533" s="34">
        <v>1050.73</v>
      </c>
      <c r="I2533" s="35">
        <v>1.4E-3</v>
      </c>
      <c r="J2533" s="35"/>
    </row>
    <row r="2534" spans="1:10">
      <c r="A2534" s="33">
        <v>18</v>
      </c>
      <c r="B2534" s="33">
        <v>5</v>
      </c>
      <c r="C2534" s="33">
        <v>2020</v>
      </c>
      <c r="D2534" s="34">
        <v>1082.96</v>
      </c>
      <c r="E2534" s="34">
        <v>1053.75</v>
      </c>
      <c r="F2534" s="34">
        <v>1083.03</v>
      </c>
      <c r="G2534" s="34">
        <v>1053.75</v>
      </c>
      <c r="I2534" s="35">
        <v>2.7699999999999999E-2</v>
      </c>
      <c r="J2534" s="35"/>
    </row>
    <row r="2535" spans="1:10">
      <c r="A2535" s="33">
        <v>19</v>
      </c>
      <c r="B2535" s="33">
        <v>5</v>
      </c>
      <c r="C2535" s="33">
        <v>2020</v>
      </c>
      <c r="D2535" s="34">
        <v>1067.6500000000001</v>
      </c>
      <c r="E2535" s="34">
        <v>1082.96</v>
      </c>
      <c r="F2535" s="34">
        <v>1083.22</v>
      </c>
      <c r="G2535" s="34">
        <v>1064.3699999999999</v>
      </c>
      <c r="I2535" s="35">
        <v>-1.41E-2</v>
      </c>
      <c r="J2535" s="35"/>
    </row>
    <row r="2536" spans="1:10">
      <c r="A2536" s="33">
        <v>20</v>
      </c>
      <c r="B2536" s="33">
        <v>5</v>
      </c>
      <c r="C2536" s="33">
        <v>2020</v>
      </c>
      <c r="D2536" s="34">
        <v>1072.29</v>
      </c>
      <c r="E2536" s="34">
        <v>1067.6500000000001</v>
      </c>
      <c r="F2536" s="34">
        <v>1073.6300000000001</v>
      </c>
      <c r="G2536" s="34">
        <v>1064.9000000000001</v>
      </c>
      <c r="I2536" s="35">
        <v>4.3E-3</v>
      </c>
      <c r="J2536" s="35"/>
    </row>
    <row r="2537" spans="1:10">
      <c r="A2537" s="33">
        <v>21</v>
      </c>
      <c r="B2537" s="33">
        <v>5</v>
      </c>
      <c r="C2537" s="33">
        <v>2020</v>
      </c>
      <c r="D2537" s="34">
        <v>1066.1099999999999</v>
      </c>
      <c r="E2537" s="34">
        <v>1072.29</v>
      </c>
      <c r="F2537" s="34">
        <v>1076.28</v>
      </c>
      <c r="G2537" s="34">
        <v>1066.05</v>
      </c>
      <c r="I2537" s="35">
        <v>-5.7999999999999996E-3</v>
      </c>
      <c r="J2537" s="35"/>
    </row>
    <row r="2538" spans="1:10">
      <c r="A2538" s="33">
        <v>22</v>
      </c>
      <c r="B2538" s="33">
        <v>5</v>
      </c>
      <c r="C2538" s="33">
        <v>2020</v>
      </c>
      <c r="D2538" s="34">
        <v>1057.6600000000001</v>
      </c>
      <c r="E2538" s="34">
        <v>1066.1099999999999</v>
      </c>
      <c r="F2538" s="34">
        <v>1066.1099999999999</v>
      </c>
      <c r="G2538" s="34">
        <v>1054.8900000000001</v>
      </c>
      <c r="I2538" s="35">
        <v>-7.9000000000000008E-3</v>
      </c>
      <c r="J2538" s="35"/>
    </row>
    <row r="2539" spans="1:10">
      <c r="A2539" s="33">
        <v>26</v>
      </c>
      <c r="B2539" s="33">
        <v>5</v>
      </c>
      <c r="C2539" s="33">
        <v>2020</v>
      </c>
      <c r="D2539" s="34">
        <v>1072.78</v>
      </c>
      <c r="E2539" s="34">
        <v>1057.6600000000001</v>
      </c>
      <c r="F2539" s="34">
        <v>1074.8</v>
      </c>
      <c r="G2539" s="34">
        <v>1057.6600000000001</v>
      </c>
      <c r="I2539" s="35">
        <v>1.43E-2</v>
      </c>
      <c r="J2539" s="35"/>
    </row>
    <row r="2540" spans="1:10">
      <c r="A2540" s="33">
        <v>27</v>
      </c>
      <c r="B2540" s="33">
        <v>5</v>
      </c>
      <c r="C2540" s="33">
        <v>2020</v>
      </c>
      <c r="D2540" s="34">
        <v>1088.42</v>
      </c>
      <c r="E2540" s="34">
        <v>1072.78</v>
      </c>
      <c r="F2540" s="34">
        <v>1088.49</v>
      </c>
      <c r="G2540" s="34">
        <v>1069.19</v>
      </c>
      <c r="I2540" s="35">
        <v>1.46E-2</v>
      </c>
      <c r="J2540" s="35"/>
    </row>
    <row r="2541" spans="1:10">
      <c r="A2541" s="33">
        <v>28</v>
      </c>
      <c r="B2541" s="33">
        <v>5</v>
      </c>
      <c r="C2541" s="33">
        <v>2020</v>
      </c>
      <c r="D2541" s="34">
        <v>1085.55</v>
      </c>
      <c r="E2541" s="34">
        <v>1088.42</v>
      </c>
      <c r="F2541" s="34">
        <v>1096.74</v>
      </c>
      <c r="G2541" s="34">
        <v>1079.94</v>
      </c>
      <c r="I2541" s="35">
        <v>-2.5999999999999999E-3</v>
      </c>
      <c r="J2541" s="35"/>
    </row>
    <row r="2542" spans="1:10">
      <c r="A2542" s="33">
        <v>29</v>
      </c>
      <c r="B2542" s="33">
        <v>5</v>
      </c>
      <c r="C2542" s="33">
        <v>2020</v>
      </c>
      <c r="D2542" s="34">
        <v>1095.8399999999999</v>
      </c>
      <c r="E2542" s="34">
        <v>1085.55</v>
      </c>
      <c r="F2542" s="34">
        <v>1096.1500000000001</v>
      </c>
      <c r="G2542" s="34">
        <v>1065.02</v>
      </c>
      <c r="I2542" s="35">
        <v>9.4999999999999998E-3</v>
      </c>
      <c r="J2542" s="35"/>
    </row>
    <row r="2543" spans="1:10">
      <c r="A2543" s="33">
        <v>1</v>
      </c>
      <c r="B2543" s="33">
        <v>6</v>
      </c>
      <c r="C2543" s="33">
        <v>2020</v>
      </c>
      <c r="D2543" s="34">
        <v>1117.02</v>
      </c>
      <c r="E2543" s="34">
        <v>1095.8399999999999</v>
      </c>
      <c r="F2543" s="34">
        <v>1117.67</v>
      </c>
      <c r="G2543" s="34">
        <v>1093.17</v>
      </c>
      <c r="I2543" s="35">
        <v>1.9300000000000001E-2</v>
      </c>
      <c r="J2543" s="35"/>
    </row>
    <row r="2544" spans="1:10">
      <c r="A2544" s="33">
        <v>2</v>
      </c>
      <c r="B2544" s="33">
        <v>6</v>
      </c>
      <c r="C2544" s="33">
        <v>2020</v>
      </c>
      <c r="D2544" s="34">
        <v>1117.69</v>
      </c>
      <c r="E2544" s="34">
        <v>1117.02</v>
      </c>
      <c r="F2544" s="34">
        <v>1127.75</v>
      </c>
      <c r="G2544" s="34">
        <v>1113.55</v>
      </c>
      <c r="I2544" s="35">
        <v>5.9999999999999995E-4</v>
      </c>
      <c r="J2544" s="35"/>
    </row>
    <row r="2545" spans="1:10">
      <c r="A2545" s="33">
        <v>3</v>
      </c>
      <c r="B2545" s="33">
        <v>6</v>
      </c>
      <c r="C2545" s="33">
        <v>2020</v>
      </c>
      <c r="D2545" s="34">
        <v>1158.05</v>
      </c>
      <c r="E2545" s="34">
        <v>1117.69</v>
      </c>
      <c r="F2545" s="34">
        <v>1158.5</v>
      </c>
      <c r="G2545" s="34">
        <v>1117.69</v>
      </c>
      <c r="I2545" s="35">
        <v>3.61E-2</v>
      </c>
      <c r="J2545" s="35"/>
    </row>
    <row r="2546" spans="1:10">
      <c r="A2546" s="33">
        <v>4</v>
      </c>
      <c r="B2546" s="33">
        <v>6</v>
      </c>
      <c r="C2546" s="33">
        <v>2020</v>
      </c>
      <c r="D2546" s="34">
        <v>1163.8399999999999</v>
      </c>
      <c r="E2546" s="34">
        <v>1158.05</v>
      </c>
      <c r="F2546" s="34">
        <v>1164.1199999999999</v>
      </c>
      <c r="G2546" s="34">
        <v>1150.42</v>
      </c>
      <c r="I2546" s="35">
        <v>5.0000000000000001E-3</v>
      </c>
      <c r="J2546" s="35"/>
    </row>
    <row r="2547" spans="1:10">
      <c r="A2547" s="33">
        <v>5</v>
      </c>
      <c r="B2547" s="33">
        <v>6</v>
      </c>
      <c r="C2547" s="33">
        <v>2020</v>
      </c>
      <c r="D2547" s="34">
        <v>1203.07</v>
      </c>
      <c r="E2547" s="34">
        <v>1163.8399999999999</v>
      </c>
      <c r="F2547" s="34">
        <v>1207.82</v>
      </c>
      <c r="G2547" s="34">
        <v>1163.8399999999999</v>
      </c>
      <c r="I2547" s="35">
        <v>3.3700000000000001E-2</v>
      </c>
      <c r="J2547" s="35"/>
    </row>
    <row r="2548" spans="1:10">
      <c r="A2548" s="33">
        <v>8</v>
      </c>
      <c r="B2548" s="33">
        <v>6</v>
      </c>
      <c r="C2548" s="33">
        <v>2020</v>
      </c>
      <c r="D2548" s="34">
        <v>1228.24</v>
      </c>
      <c r="E2548" s="34">
        <v>1203.07</v>
      </c>
      <c r="F2548" s="34">
        <v>1228.73</v>
      </c>
      <c r="G2548" s="34">
        <v>1203.07</v>
      </c>
      <c r="I2548" s="35">
        <v>2.0899999999999998E-2</v>
      </c>
      <c r="J2548" s="35"/>
    </row>
    <row r="2549" spans="1:10">
      <c r="A2549" s="33">
        <v>9</v>
      </c>
      <c r="B2549" s="33">
        <v>6</v>
      </c>
      <c r="C2549" s="33">
        <v>2020</v>
      </c>
      <c r="D2549" s="34">
        <v>1209.99</v>
      </c>
      <c r="E2549" s="34">
        <v>1228.24</v>
      </c>
      <c r="F2549" s="34">
        <v>1228.24</v>
      </c>
      <c r="G2549" s="34">
        <v>1195.5899999999999</v>
      </c>
      <c r="I2549" s="35">
        <v>-1.49E-2</v>
      </c>
      <c r="J2549" s="35"/>
    </row>
    <row r="2550" spans="1:10">
      <c r="A2550" s="33">
        <v>10</v>
      </c>
      <c r="B2550" s="33">
        <v>6</v>
      </c>
      <c r="C2550" s="33">
        <v>2020</v>
      </c>
      <c r="D2550" s="34">
        <v>1177.99</v>
      </c>
      <c r="E2550" s="34">
        <v>1209.99</v>
      </c>
      <c r="F2550" s="34">
        <v>1211.02</v>
      </c>
      <c r="G2550" s="34">
        <v>1177.6500000000001</v>
      </c>
      <c r="I2550" s="35">
        <v>-2.64E-2</v>
      </c>
      <c r="J2550" s="35"/>
    </row>
    <row r="2551" spans="1:10">
      <c r="A2551" s="33">
        <v>11</v>
      </c>
      <c r="B2551" s="33">
        <v>6</v>
      </c>
      <c r="C2551" s="33">
        <v>2020</v>
      </c>
      <c r="D2551" s="34">
        <v>1121.55</v>
      </c>
      <c r="E2551" s="34">
        <v>1177.99</v>
      </c>
      <c r="F2551" s="34">
        <v>1177.99</v>
      </c>
      <c r="G2551" s="34">
        <v>1119.22</v>
      </c>
      <c r="I2551" s="35">
        <v>-4.7899999999999998E-2</v>
      </c>
      <c r="J2551" s="35"/>
    </row>
    <row r="2552" spans="1:10">
      <c r="A2552" s="33">
        <v>12</v>
      </c>
      <c r="B2552" s="33">
        <v>6</v>
      </c>
      <c r="C2552" s="33">
        <v>2020</v>
      </c>
      <c r="D2552" s="34">
        <v>1143.1300000000001</v>
      </c>
      <c r="E2552" s="34">
        <v>1121.55</v>
      </c>
      <c r="F2552" s="34">
        <v>1154.03</v>
      </c>
      <c r="G2552" s="34">
        <v>1121.55</v>
      </c>
      <c r="I2552" s="35">
        <v>1.9199999999999998E-2</v>
      </c>
      <c r="J2552" s="35"/>
    </row>
    <row r="2553" spans="1:10">
      <c r="A2553" s="33">
        <v>16</v>
      </c>
      <c r="B2553" s="33">
        <v>6</v>
      </c>
      <c r="C2553" s="33">
        <v>2020</v>
      </c>
      <c r="D2553" s="34">
        <v>1154.6300000000001</v>
      </c>
      <c r="E2553" s="34">
        <v>1143.1300000000001</v>
      </c>
      <c r="F2553" s="34">
        <v>1180.71</v>
      </c>
      <c r="G2553" s="34">
        <v>1143.1300000000001</v>
      </c>
      <c r="I2553" s="35">
        <v>1.01E-2</v>
      </c>
      <c r="J2553" s="35"/>
    </row>
    <row r="2554" spans="1:10">
      <c r="A2554" s="33">
        <v>17</v>
      </c>
      <c r="B2554" s="33">
        <v>6</v>
      </c>
      <c r="C2554" s="33">
        <v>2020</v>
      </c>
      <c r="D2554" s="34">
        <v>1139.3</v>
      </c>
      <c r="E2554" s="34">
        <v>1154.6300000000001</v>
      </c>
      <c r="F2554" s="34">
        <v>1154.6300000000001</v>
      </c>
      <c r="G2554" s="34">
        <v>1138.82</v>
      </c>
      <c r="I2554" s="35">
        <v>-1.3299999999999999E-2</v>
      </c>
      <c r="J2554" s="35"/>
    </row>
    <row r="2555" spans="1:10">
      <c r="A2555" s="33">
        <v>18</v>
      </c>
      <c r="B2555" s="33">
        <v>6</v>
      </c>
      <c r="C2555" s="33">
        <v>2020</v>
      </c>
      <c r="D2555" s="34">
        <v>1139</v>
      </c>
      <c r="E2555" s="34">
        <v>1139.3</v>
      </c>
      <c r="F2555" s="34">
        <v>1148.58</v>
      </c>
      <c r="G2555" s="34">
        <v>1135.8800000000001</v>
      </c>
      <c r="I2555" s="35">
        <v>-2.9999999999999997E-4</v>
      </c>
      <c r="J2555" s="35"/>
    </row>
    <row r="2556" spans="1:10">
      <c r="A2556" s="33">
        <v>19</v>
      </c>
      <c r="B2556" s="33">
        <v>6</v>
      </c>
      <c r="C2556" s="33">
        <v>2020</v>
      </c>
      <c r="D2556" s="34">
        <v>1161.4100000000001</v>
      </c>
      <c r="E2556" s="34">
        <v>1139</v>
      </c>
      <c r="F2556" s="34">
        <v>1162.28</v>
      </c>
      <c r="G2556" s="34">
        <v>1139</v>
      </c>
      <c r="I2556" s="35">
        <v>1.9699999999999999E-2</v>
      </c>
      <c r="J2556" s="35"/>
    </row>
    <row r="2557" spans="1:10">
      <c r="A2557" s="33">
        <v>23</v>
      </c>
      <c r="B2557" s="33">
        <v>6</v>
      </c>
      <c r="C2557" s="33">
        <v>2020</v>
      </c>
      <c r="D2557" s="34">
        <v>1143.28</v>
      </c>
      <c r="E2557" s="34">
        <v>1161.4100000000001</v>
      </c>
      <c r="F2557" s="34">
        <v>1161.4100000000001</v>
      </c>
      <c r="G2557" s="34">
        <v>1139.73</v>
      </c>
      <c r="I2557" s="35">
        <v>-1.5599999999999999E-2</v>
      </c>
      <c r="J2557" s="35"/>
    </row>
    <row r="2558" spans="1:10">
      <c r="A2558" s="33">
        <v>24</v>
      </c>
      <c r="B2558" s="33">
        <v>6</v>
      </c>
      <c r="C2558" s="33">
        <v>2020</v>
      </c>
      <c r="D2558" s="34">
        <v>1125.48</v>
      </c>
      <c r="E2558" s="34">
        <v>1143.28</v>
      </c>
      <c r="F2558" s="34">
        <v>1143.28</v>
      </c>
      <c r="G2558" s="34">
        <v>1116.04</v>
      </c>
      <c r="I2558" s="35">
        <v>-1.5599999999999999E-2</v>
      </c>
      <c r="J2558" s="35"/>
    </row>
    <row r="2559" spans="1:10">
      <c r="A2559" s="33">
        <v>25</v>
      </c>
      <c r="B2559" s="33">
        <v>6</v>
      </c>
      <c r="C2559" s="33">
        <v>2020</v>
      </c>
      <c r="D2559" s="34">
        <v>1125.03</v>
      </c>
      <c r="E2559" s="34">
        <v>1125.48</v>
      </c>
      <c r="F2559" s="34">
        <v>1129.3699999999999</v>
      </c>
      <c r="G2559" s="34">
        <v>1118.7</v>
      </c>
      <c r="I2559" s="35">
        <v>-4.0000000000000002E-4</v>
      </c>
      <c r="J2559" s="35"/>
    </row>
    <row r="2560" spans="1:10">
      <c r="A2560" s="33">
        <v>26</v>
      </c>
      <c r="B2560" s="33">
        <v>6</v>
      </c>
      <c r="C2560" s="33">
        <v>2020</v>
      </c>
      <c r="D2560" s="34">
        <v>1110.6500000000001</v>
      </c>
      <c r="E2560" s="34">
        <v>1125.03</v>
      </c>
      <c r="F2560" s="34">
        <v>1125.46</v>
      </c>
      <c r="G2560" s="34">
        <v>1110.6500000000001</v>
      </c>
      <c r="I2560" s="35">
        <v>-1.2800000000000001E-2</v>
      </c>
      <c r="J2560" s="35"/>
    </row>
    <row r="2561" spans="1:10">
      <c r="A2561" s="33">
        <v>30</v>
      </c>
      <c r="B2561" s="33">
        <v>6</v>
      </c>
      <c r="C2561" s="33">
        <v>2020</v>
      </c>
      <c r="D2561" s="34">
        <v>1111.8</v>
      </c>
      <c r="E2561" s="34">
        <v>1110.6500000000001</v>
      </c>
      <c r="F2561" s="34">
        <v>1116.8399999999999</v>
      </c>
      <c r="G2561" s="34">
        <v>1107.5899999999999</v>
      </c>
      <c r="I2561" s="35">
        <v>1E-3</v>
      </c>
      <c r="J2561" s="35"/>
    </row>
    <row r="2562" spans="1:10">
      <c r="A2562" s="33">
        <v>1</v>
      </c>
      <c r="B2562" s="33">
        <v>7</v>
      </c>
      <c r="C2562" s="33">
        <v>2020</v>
      </c>
      <c r="D2562" s="34">
        <v>1109.9100000000001</v>
      </c>
      <c r="E2562" s="34">
        <v>1111.8</v>
      </c>
      <c r="F2562" s="34">
        <v>1121.49</v>
      </c>
      <c r="G2562" s="34">
        <v>1109.7</v>
      </c>
      <c r="I2562" s="35">
        <v>-1.6999999999999999E-3</v>
      </c>
      <c r="J2562" s="35"/>
    </row>
    <row r="2563" spans="1:10">
      <c r="A2563" s="33">
        <v>2</v>
      </c>
      <c r="B2563" s="33">
        <v>7</v>
      </c>
      <c r="C2563" s="33">
        <v>2020</v>
      </c>
      <c r="D2563" s="34">
        <v>1118.97</v>
      </c>
      <c r="E2563" s="34">
        <v>1109.9100000000001</v>
      </c>
      <c r="F2563" s="34">
        <v>1126.23</v>
      </c>
      <c r="G2563" s="34">
        <v>1109.9100000000001</v>
      </c>
      <c r="I2563" s="35">
        <v>8.2000000000000007E-3</v>
      </c>
      <c r="J2563" s="35"/>
    </row>
    <row r="2564" spans="1:10">
      <c r="A2564" s="33">
        <v>3</v>
      </c>
      <c r="B2564" s="33">
        <v>7</v>
      </c>
      <c r="C2564" s="33">
        <v>2020</v>
      </c>
      <c r="D2564" s="34">
        <v>1125.26</v>
      </c>
      <c r="E2564" s="34">
        <v>1118.97</v>
      </c>
      <c r="F2564" s="34">
        <v>1129.19</v>
      </c>
      <c r="G2564" s="34">
        <v>1116.8399999999999</v>
      </c>
      <c r="I2564" s="35">
        <v>5.5999999999999999E-3</v>
      </c>
      <c r="J2564" s="35"/>
    </row>
    <row r="2565" spans="1:10">
      <c r="A2565" s="33">
        <v>6</v>
      </c>
      <c r="B2565" s="33">
        <v>7</v>
      </c>
      <c r="C2565" s="33">
        <v>2020</v>
      </c>
      <c r="D2565" s="34">
        <v>1129.47</v>
      </c>
      <c r="E2565" s="34">
        <v>1125.26</v>
      </c>
      <c r="F2565" s="34">
        <v>1133.1199999999999</v>
      </c>
      <c r="G2565" s="34">
        <v>1124.6600000000001</v>
      </c>
      <c r="I2565" s="35">
        <v>3.7000000000000002E-3</v>
      </c>
      <c r="J2565" s="35"/>
    </row>
    <row r="2566" spans="1:10">
      <c r="A2566" s="33">
        <v>7</v>
      </c>
      <c r="B2566" s="33">
        <v>7</v>
      </c>
      <c r="C2566" s="33">
        <v>2020</v>
      </c>
      <c r="D2566" s="34">
        <v>1131.8399999999999</v>
      </c>
      <c r="E2566" s="34">
        <v>1129.47</v>
      </c>
      <c r="F2566" s="34">
        <v>1135.3499999999999</v>
      </c>
      <c r="G2566" s="34">
        <v>1121.8399999999999</v>
      </c>
      <c r="I2566" s="35">
        <v>2.0999999999999999E-3</v>
      </c>
      <c r="J2566" s="35"/>
    </row>
    <row r="2567" spans="1:10">
      <c r="A2567" s="33">
        <v>8</v>
      </c>
      <c r="B2567" s="33">
        <v>7</v>
      </c>
      <c r="C2567" s="33">
        <v>2020</v>
      </c>
      <c r="D2567" s="34">
        <v>1153.54</v>
      </c>
      <c r="E2567" s="34">
        <v>1131.8399999999999</v>
      </c>
      <c r="F2567" s="34">
        <v>1153.54</v>
      </c>
      <c r="G2567" s="34">
        <v>1131.8399999999999</v>
      </c>
      <c r="I2567" s="35">
        <v>1.9199999999999998E-2</v>
      </c>
      <c r="J2567" s="35"/>
    </row>
    <row r="2568" spans="1:10">
      <c r="A2568" s="33">
        <v>9</v>
      </c>
      <c r="B2568" s="33">
        <v>7</v>
      </c>
      <c r="C2568" s="33">
        <v>2020</v>
      </c>
      <c r="D2568" s="34">
        <v>1143.0999999999999</v>
      </c>
      <c r="E2568" s="34">
        <v>1153.54</v>
      </c>
      <c r="F2568" s="34">
        <v>1153.5899999999999</v>
      </c>
      <c r="G2568" s="34">
        <v>1138.3599999999999</v>
      </c>
      <c r="I2568" s="35">
        <v>-9.1000000000000004E-3</v>
      </c>
      <c r="J2568" s="35"/>
    </row>
    <row r="2569" spans="1:10">
      <c r="A2569" s="33">
        <v>10</v>
      </c>
      <c r="B2569" s="33">
        <v>7</v>
      </c>
      <c r="C2569" s="33">
        <v>2020</v>
      </c>
      <c r="D2569" s="34">
        <v>1147.78</v>
      </c>
      <c r="E2569" s="34">
        <v>1143.0999999999999</v>
      </c>
      <c r="F2569" s="34">
        <v>1147.8800000000001</v>
      </c>
      <c r="G2569" s="34">
        <v>1140.73</v>
      </c>
      <c r="I2569" s="35">
        <v>4.1000000000000003E-3</v>
      </c>
      <c r="J2569" s="35"/>
    </row>
    <row r="2570" spans="1:10">
      <c r="A2570" s="33">
        <v>13</v>
      </c>
      <c r="B2570" s="33">
        <v>7</v>
      </c>
      <c r="C2570" s="33">
        <v>2020</v>
      </c>
      <c r="D2570" s="34">
        <v>1145.1600000000001</v>
      </c>
      <c r="E2570" s="34">
        <v>1147.78</v>
      </c>
      <c r="F2570" s="34">
        <v>1155</v>
      </c>
      <c r="G2570" s="34">
        <v>1143.1600000000001</v>
      </c>
      <c r="I2570" s="35">
        <v>-2.3E-3</v>
      </c>
      <c r="J2570" s="35"/>
    </row>
    <row r="2571" spans="1:10">
      <c r="A2571" s="33">
        <v>14</v>
      </c>
      <c r="B2571" s="33">
        <v>7</v>
      </c>
      <c r="C2571" s="33">
        <v>2020</v>
      </c>
      <c r="D2571" s="34">
        <v>1144.53</v>
      </c>
      <c r="E2571" s="34">
        <v>1145.1600000000001</v>
      </c>
      <c r="F2571" s="34">
        <v>1146.8800000000001</v>
      </c>
      <c r="G2571" s="34">
        <v>1139.53</v>
      </c>
      <c r="I2571" s="35">
        <v>-5.9999999999999995E-4</v>
      </c>
      <c r="J2571" s="35"/>
    </row>
    <row r="2572" spans="1:10">
      <c r="A2572" s="33">
        <v>15</v>
      </c>
      <c r="B2572" s="33">
        <v>7</v>
      </c>
      <c r="C2572" s="33">
        <v>2020</v>
      </c>
      <c r="D2572" s="34">
        <v>1144.8499999999999</v>
      </c>
      <c r="E2572" s="34">
        <v>1144.53</v>
      </c>
      <c r="F2572" s="34">
        <v>1151.99</v>
      </c>
      <c r="G2572" s="34">
        <v>1141.01</v>
      </c>
      <c r="I2572" s="35">
        <v>2.9999999999999997E-4</v>
      </c>
      <c r="J2572" s="35"/>
    </row>
    <row r="2573" spans="1:10">
      <c r="A2573" s="33">
        <v>16</v>
      </c>
      <c r="B2573" s="33">
        <v>7</v>
      </c>
      <c r="C2573" s="33">
        <v>2020</v>
      </c>
      <c r="D2573" s="34">
        <v>1153.1500000000001</v>
      </c>
      <c r="E2573" s="34">
        <v>1144.8499999999999</v>
      </c>
      <c r="F2573" s="34">
        <v>1153.1500000000001</v>
      </c>
      <c r="G2573" s="34">
        <v>1138.17</v>
      </c>
      <c r="I2573" s="35">
        <v>7.1999999999999998E-3</v>
      </c>
      <c r="J2573" s="35"/>
    </row>
    <row r="2574" spans="1:10">
      <c r="A2574" s="33">
        <v>17</v>
      </c>
      <c r="B2574" s="33">
        <v>7</v>
      </c>
      <c r="C2574" s="33">
        <v>2020</v>
      </c>
      <c r="D2574" s="34">
        <v>1156.1600000000001</v>
      </c>
      <c r="E2574" s="34">
        <v>1153.1500000000001</v>
      </c>
      <c r="F2574" s="34">
        <v>1156.1600000000001</v>
      </c>
      <c r="G2574" s="34">
        <v>1149.26</v>
      </c>
      <c r="I2574" s="35">
        <v>2.5999999999999999E-3</v>
      </c>
      <c r="J2574" s="35"/>
    </row>
    <row r="2575" spans="1:10">
      <c r="A2575" s="33">
        <v>21</v>
      </c>
      <c r="B2575" s="33">
        <v>7</v>
      </c>
      <c r="C2575" s="33">
        <v>2020</v>
      </c>
      <c r="D2575" s="34">
        <v>1166.6099999999999</v>
      </c>
      <c r="E2575" s="34">
        <v>1156.1600000000001</v>
      </c>
      <c r="F2575" s="34">
        <v>1168.21</v>
      </c>
      <c r="G2575" s="34">
        <v>1150.3499999999999</v>
      </c>
      <c r="I2575" s="35">
        <v>8.9999999999999993E-3</v>
      </c>
      <c r="J2575" s="35"/>
    </row>
    <row r="2576" spans="1:10">
      <c r="A2576" s="33">
        <v>22</v>
      </c>
      <c r="B2576" s="33">
        <v>7</v>
      </c>
      <c r="C2576" s="33">
        <v>2020</v>
      </c>
      <c r="D2576" s="34">
        <v>1168.52</v>
      </c>
      <c r="E2576" s="34">
        <v>1166.6099999999999</v>
      </c>
      <c r="F2576" s="34">
        <v>1171.4100000000001</v>
      </c>
      <c r="G2576" s="34">
        <v>1161.95</v>
      </c>
      <c r="I2576" s="35">
        <v>1.6000000000000001E-3</v>
      </c>
      <c r="J2576" s="35"/>
    </row>
    <row r="2577" spans="1:10">
      <c r="A2577" s="33">
        <v>23</v>
      </c>
      <c r="B2577" s="33">
        <v>7</v>
      </c>
      <c r="C2577" s="33">
        <v>2020</v>
      </c>
      <c r="D2577" s="34">
        <v>1181.78</v>
      </c>
      <c r="E2577" s="34">
        <v>1168.52</v>
      </c>
      <c r="F2577" s="34">
        <v>1184.3399999999999</v>
      </c>
      <c r="G2577" s="34">
        <v>1166.6400000000001</v>
      </c>
      <c r="I2577" s="35">
        <v>1.1299999999999999E-2</v>
      </c>
      <c r="J2577" s="35"/>
    </row>
    <row r="2578" spans="1:10">
      <c r="A2578" s="33">
        <v>24</v>
      </c>
      <c r="B2578" s="33">
        <v>7</v>
      </c>
      <c r="C2578" s="33">
        <v>2020</v>
      </c>
      <c r="D2578" s="34">
        <v>1173.93</v>
      </c>
      <c r="E2578" s="34">
        <v>1181.78</v>
      </c>
      <c r="F2578" s="34">
        <v>1184.19</v>
      </c>
      <c r="G2578" s="34">
        <v>1173.8800000000001</v>
      </c>
      <c r="I2578" s="35">
        <v>-6.6E-3</v>
      </c>
      <c r="J2578" s="35"/>
    </row>
    <row r="2579" spans="1:10">
      <c r="A2579" s="33">
        <v>27</v>
      </c>
      <c r="B2579" s="33">
        <v>7</v>
      </c>
      <c r="C2579" s="33">
        <v>2020</v>
      </c>
      <c r="D2579" s="34">
        <v>1180.73</v>
      </c>
      <c r="E2579" s="34">
        <v>1173.93</v>
      </c>
      <c r="F2579" s="34">
        <v>1182.0899999999999</v>
      </c>
      <c r="G2579" s="34">
        <v>1168.95</v>
      </c>
      <c r="I2579" s="35">
        <v>5.7999999999999996E-3</v>
      </c>
      <c r="J2579" s="35"/>
    </row>
    <row r="2580" spans="1:10">
      <c r="A2580" s="33">
        <v>28</v>
      </c>
      <c r="B2580" s="33">
        <v>7</v>
      </c>
      <c r="C2580" s="33">
        <v>2020</v>
      </c>
      <c r="D2580" s="34">
        <v>1170.99</v>
      </c>
      <c r="E2580" s="34">
        <v>1180.73</v>
      </c>
      <c r="F2580" s="34">
        <v>1182.6500000000001</v>
      </c>
      <c r="G2580" s="34">
        <v>1168.6400000000001</v>
      </c>
      <c r="I2580" s="35">
        <v>-8.2000000000000007E-3</v>
      </c>
      <c r="J2580" s="35"/>
    </row>
    <row r="2581" spans="1:10">
      <c r="A2581" s="33">
        <v>29</v>
      </c>
      <c r="B2581" s="33">
        <v>7</v>
      </c>
      <c r="C2581" s="33">
        <v>2020</v>
      </c>
      <c r="D2581" s="34">
        <v>1174.9100000000001</v>
      </c>
      <c r="E2581" s="34">
        <v>1170.99</v>
      </c>
      <c r="F2581" s="34">
        <v>1175.3800000000001</v>
      </c>
      <c r="G2581" s="34">
        <v>1168.03</v>
      </c>
      <c r="I2581" s="35">
        <v>3.3E-3</v>
      </c>
      <c r="J2581" s="35"/>
    </row>
    <row r="2582" spans="1:10">
      <c r="A2582" s="33">
        <v>30</v>
      </c>
      <c r="B2582" s="33">
        <v>7</v>
      </c>
      <c r="C2582" s="33">
        <v>2020</v>
      </c>
      <c r="D2582" s="34">
        <v>1164.6600000000001</v>
      </c>
      <c r="E2582" s="34">
        <v>1174.9100000000001</v>
      </c>
      <c r="F2582" s="34">
        <v>1174.9100000000001</v>
      </c>
      <c r="G2582" s="34">
        <v>1159.1400000000001</v>
      </c>
      <c r="I2582" s="35">
        <v>-8.6999999999999994E-3</v>
      </c>
      <c r="J2582" s="35"/>
    </row>
    <row r="2583" spans="1:10">
      <c r="A2583" s="33">
        <v>31</v>
      </c>
      <c r="B2583" s="33">
        <v>7</v>
      </c>
      <c r="C2583" s="33">
        <v>2020</v>
      </c>
      <c r="D2583" s="34">
        <v>1134.3399999999999</v>
      </c>
      <c r="E2583" s="34">
        <v>1164.6600000000001</v>
      </c>
      <c r="F2583" s="34">
        <v>1166.29</v>
      </c>
      <c r="G2583" s="34">
        <v>1134.3399999999999</v>
      </c>
      <c r="I2583" s="35">
        <v>-2.5999999999999999E-2</v>
      </c>
      <c r="J2583" s="35"/>
    </row>
    <row r="2584" spans="1:10">
      <c r="A2584" s="33">
        <v>3</v>
      </c>
      <c r="B2584" s="33">
        <v>8</v>
      </c>
      <c r="C2584" s="33">
        <v>2020</v>
      </c>
      <c r="D2584" s="34">
        <v>1133.0999999999999</v>
      </c>
      <c r="E2584" s="34">
        <v>1134.3399999999999</v>
      </c>
      <c r="F2584" s="34">
        <v>1146.0999999999999</v>
      </c>
      <c r="G2584" s="34">
        <v>1133.0999999999999</v>
      </c>
      <c r="I2584" s="35">
        <v>-1.1000000000000001E-3</v>
      </c>
      <c r="J2584" s="35"/>
    </row>
    <row r="2585" spans="1:10">
      <c r="A2585" s="33">
        <v>4</v>
      </c>
      <c r="B2585" s="33">
        <v>8</v>
      </c>
      <c r="C2585" s="33">
        <v>2020</v>
      </c>
      <c r="D2585" s="34">
        <v>1128.4100000000001</v>
      </c>
      <c r="E2585" s="34">
        <v>1133.0999999999999</v>
      </c>
      <c r="F2585" s="34">
        <v>1140.99</v>
      </c>
      <c r="G2585" s="34">
        <v>1128.03</v>
      </c>
      <c r="I2585" s="35">
        <v>-4.1000000000000003E-3</v>
      </c>
      <c r="J2585" s="35"/>
    </row>
    <row r="2586" spans="1:10">
      <c r="A2586" s="33">
        <v>5</v>
      </c>
      <c r="B2586" s="33">
        <v>8</v>
      </c>
      <c r="C2586" s="33">
        <v>2020</v>
      </c>
      <c r="D2586" s="34">
        <v>1138.01</v>
      </c>
      <c r="E2586" s="34">
        <v>1128.4100000000001</v>
      </c>
      <c r="F2586" s="34">
        <v>1145.1199999999999</v>
      </c>
      <c r="G2586" s="34">
        <v>1128.4100000000001</v>
      </c>
      <c r="I2586" s="35">
        <v>8.5000000000000006E-3</v>
      </c>
      <c r="J2586" s="35"/>
    </row>
    <row r="2587" spans="1:10">
      <c r="A2587" s="33">
        <v>6</v>
      </c>
      <c r="B2587" s="33">
        <v>8</v>
      </c>
      <c r="C2587" s="33">
        <v>2020</v>
      </c>
      <c r="D2587" s="34">
        <v>1142.18</v>
      </c>
      <c r="E2587" s="34">
        <v>1138.01</v>
      </c>
      <c r="F2587" s="34">
        <v>1142.18</v>
      </c>
      <c r="G2587" s="34">
        <v>1129.1099999999999</v>
      </c>
      <c r="I2587" s="35">
        <v>3.7000000000000002E-3</v>
      </c>
      <c r="J2587" s="35"/>
    </row>
    <row r="2588" spans="1:10">
      <c r="A2588" s="33">
        <v>10</v>
      </c>
      <c r="B2588" s="33">
        <v>8</v>
      </c>
      <c r="C2588" s="33">
        <v>2020</v>
      </c>
      <c r="D2588" s="34">
        <v>1143.5</v>
      </c>
      <c r="E2588" s="34">
        <v>1142.18</v>
      </c>
      <c r="F2588" s="34">
        <v>1147.83</v>
      </c>
      <c r="G2588" s="34">
        <v>1138.52</v>
      </c>
      <c r="I2588" s="35">
        <v>1.1999999999999999E-3</v>
      </c>
      <c r="J2588" s="35"/>
    </row>
    <row r="2589" spans="1:10">
      <c r="A2589" s="33">
        <v>11</v>
      </c>
      <c r="B2589" s="33">
        <v>8</v>
      </c>
      <c r="C2589" s="33">
        <v>2020</v>
      </c>
      <c r="D2589" s="34">
        <v>1134.4100000000001</v>
      </c>
      <c r="E2589" s="34">
        <v>1143.5</v>
      </c>
      <c r="F2589" s="34">
        <v>1151.78</v>
      </c>
      <c r="G2589" s="34">
        <v>1134.4100000000001</v>
      </c>
      <c r="I2589" s="35">
        <v>-7.9000000000000008E-3</v>
      </c>
      <c r="J2589" s="35"/>
    </row>
    <row r="2590" spans="1:10">
      <c r="A2590" s="33">
        <v>12</v>
      </c>
      <c r="B2590" s="33">
        <v>8</v>
      </c>
      <c r="C2590" s="33">
        <v>2020</v>
      </c>
      <c r="D2590" s="34">
        <v>1141.78</v>
      </c>
      <c r="E2590" s="34">
        <v>1134.4100000000001</v>
      </c>
      <c r="F2590" s="34">
        <v>1141.93</v>
      </c>
      <c r="G2590" s="34">
        <v>1133.5</v>
      </c>
      <c r="I2590" s="35">
        <v>6.4999999999999997E-3</v>
      </c>
      <c r="J2590" s="35"/>
    </row>
    <row r="2591" spans="1:10">
      <c r="A2591" s="33">
        <v>13</v>
      </c>
      <c r="B2591" s="33">
        <v>8</v>
      </c>
      <c r="C2591" s="33">
        <v>2020</v>
      </c>
      <c r="D2591" s="34">
        <v>1149.97</v>
      </c>
      <c r="E2591" s="34">
        <v>1141.78</v>
      </c>
      <c r="F2591" s="34">
        <v>1150.06</v>
      </c>
      <c r="G2591" s="34">
        <v>1139.1500000000001</v>
      </c>
      <c r="I2591" s="35">
        <v>7.1999999999999998E-3</v>
      </c>
      <c r="J2591" s="35"/>
    </row>
    <row r="2592" spans="1:10">
      <c r="A2592" s="33">
        <v>14</v>
      </c>
      <c r="B2592" s="33">
        <v>8</v>
      </c>
      <c r="C2592" s="33">
        <v>2020</v>
      </c>
      <c r="D2592" s="34">
        <v>1153.28</v>
      </c>
      <c r="E2592" s="34">
        <v>1149.97</v>
      </c>
      <c r="F2592" s="34">
        <v>1153.72</v>
      </c>
      <c r="G2592" s="34">
        <v>1144.3800000000001</v>
      </c>
      <c r="I2592" s="35">
        <v>2.8999999999999998E-3</v>
      </c>
      <c r="J2592" s="35"/>
    </row>
    <row r="2593" spans="1:10">
      <c r="A2593" s="33">
        <v>18</v>
      </c>
      <c r="B2593" s="33">
        <v>8</v>
      </c>
      <c r="C2593" s="33">
        <v>2020</v>
      </c>
      <c r="D2593" s="34">
        <v>1168.46</v>
      </c>
      <c r="E2593" s="34">
        <v>1153.28</v>
      </c>
      <c r="F2593" s="34">
        <v>1168.46</v>
      </c>
      <c r="G2593" s="34">
        <v>1149.0999999999999</v>
      </c>
      <c r="I2593" s="35">
        <v>1.32E-2</v>
      </c>
      <c r="J2593" s="35"/>
    </row>
    <row r="2594" spans="1:10">
      <c r="A2594" s="33">
        <v>19</v>
      </c>
      <c r="B2594" s="33">
        <v>8</v>
      </c>
      <c r="C2594" s="33">
        <v>2020</v>
      </c>
      <c r="D2594" s="34">
        <v>1161.72</v>
      </c>
      <c r="E2594" s="34">
        <v>1168.46</v>
      </c>
      <c r="F2594" s="34">
        <v>1169.8499999999999</v>
      </c>
      <c r="G2594" s="34">
        <v>1161.3</v>
      </c>
      <c r="I2594" s="35">
        <v>-5.7999999999999996E-3</v>
      </c>
      <c r="J2594" s="35"/>
    </row>
    <row r="2595" spans="1:10">
      <c r="A2595" s="33">
        <v>20</v>
      </c>
      <c r="B2595" s="33">
        <v>8</v>
      </c>
      <c r="C2595" s="33">
        <v>2020</v>
      </c>
      <c r="D2595" s="34">
        <v>1174.1199999999999</v>
      </c>
      <c r="E2595" s="34">
        <v>1161.72</v>
      </c>
      <c r="F2595" s="34">
        <v>1174.1199999999999</v>
      </c>
      <c r="G2595" s="34">
        <v>1152.72</v>
      </c>
      <c r="I2595" s="35">
        <v>1.0699999999999999E-2</v>
      </c>
      <c r="J2595" s="35"/>
    </row>
    <row r="2596" spans="1:10">
      <c r="A2596" s="33">
        <v>21</v>
      </c>
      <c r="B2596" s="33">
        <v>8</v>
      </c>
      <c r="C2596" s="33">
        <v>2020</v>
      </c>
      <c r="D2596" s="34">
        <v>1186.29</v>
      </c>
      <c r="E2596" s="34">
        <v>1174.1199999999999</v>
      </c>
      <c r="F2596" s="34">
        <v>1186.71</v>
      </c>
      <c r="G2596" s="34">
        <v>1170.32</v>
      </c>
      <c r="I2596" s="35">
        <v>1.04E-2</v>
      </c>
      <c r="J2596" s="35"/>
    </row>
    <row r="2597" spans="1:10">
      <c r="A2597" s="33">
        <v>24</v>
      </c>
      <c r="B2597" s="33">
        <v>8</v>
      </c>
      <c r="C2597" s="33">
        <v>2020</v>
      </c>
      <c r="D2597" s="34">
        <v>1205.18</v>
      </c>
      <c r="E2597" s="34">
        <v>1186.29</v>
      </c>
      <c r="F2597" s="34">
        <v>1207.17</v>
      </c>
      <c r="G2597" s="34">
        <v>1186.17</v>
      </c>
      <c r="I2597" s="35">
        <v>1.5900000000000001E-2</v>
      </c>
      <c r="J2597" s="35"/>
    </row>
    <row r="2598" spans="1:10">
      <c r="A2598" s="33">
        <v>25</v>
      </c>
      <c r="B2598" s="33">
        <v>8</v>
      </c>
      <c r="C2598" s="33">
        <v>2020</v>
      </c>
      <c r="D2598" s="34">
        <v>1230.56</v>
      </c>
      <c r="E2598" s="34">
        <v>1205.18</v>
      </c>
      <c r="F2598" s="34">
        <v>1233.07</v>
      </c>
      <c r="G2598" s="34">
        <v>1205.18</v>
      </c>
      <c r="I2598" s="35">
        <v>2.1100000000000001E-2</v>
      </c>
      <c r="J2598" s="35"/>
    </row>
    <row r="2599" spans="1:10">
      <c r="A2599" s="33">
        <v>26</v>
      </c>
      <c r="B2599" s="33">
        <v>8</v>
      </c>
      <c r="C2599" s="33">
        <v>2020</v>
      </c>
      <c r="D2599" s="34">
        <v>1227.31</v>
      </c>
      <c r="E2599" s="34">
        <v>1230.56</v>
      </c>
      <c r="F2599" s="34">
        <v>1236.0999999999999</v>
      </c>
      <c r="G2599" s="34">
        <v>1225.51</v>
      </c>
      <c r="I2599" s="35">
        <v>-2.5999999999999999E-3</v>
      </c>
      <c r="J2599" s="35"/>
    </row>
    <row r="2600" spans="1:10">
      <c r="A2600" s="33">
        <v>27</v>
      </c>
      <c r="B2600" s="33">
        <v>8</v>
      </c>
      <c r="C2600" s="33">
        <v>2020</v>
      </c>
      <c r="D2600" s="34">
        <v>1225.22</v>
      </c>
      <c r="E2600" s="34">
        <v>1227.31</v>
      </c>
      <c r="F2600" s="34">
        <v>1230.78</v>
      </c>
      <c r="G2600" s="34">
        <v>1219.23</v>
      </c>
      <c r="I2600" s="35">
        <v>-1.6999999999999999E-3</v>
      </c>
      <c r="J2600" s="35"/>
    </row>
    <row r="2601" spans="1:10">
      <c r="A2601" s="33">
        <v>28</v>
      </c>
      <c r="B2601" s="33">
        <v>8</v>
      </c>
      <c r="C2601" s="33">
        <v>2020</v>
      </c>
      <c r="D2601" s="34">
        <v>1226.21</v>
      </c>
      <c r="E2601" s="34">
        <v>1225.22</v>
      </c>
      <c r="F2601" s="34">
        <v>1233.08</v>
      </c>
      <c r="G2601" s="34">
        <v>1222.29</v>
      </c>
      <c r="I2601" s="35">
        <v>8.0000000000000004E-4</v>
      </c>
      <c r="J2601" s="35"/>
    </row>
    <row r="2602" spans="1:10">
      <c r="A2602" s="33">
        <v>31</v>
      </c>
      <c r="B2602" s="33">
        <v>8</v>
      </c>
      <c r="C2602" s="33">
        <v>2020</v>
      </c>
      <c r="D2602" s="34">
        <v>1216.03</v>
      </c>
      <c r="E2602" s="34">
        <v>1226.21</v>
      </c>
      <c r="F2602" s="34">
        <v>1227.8800000000001</v>
      </c>
      <c r="G2602" s="34">
        <v>1207.99</v>
      </c>
      <c r="I2602" s="35">
        <v>-8.3000000000000001E-3</v>
      </c>
      <c r="J2602" s="35"/>
    </row>
    <row r="2603" spans="1:10">
      <c r="A2603" s="33">
        <v>1</v>
      </c>
      <c r="B2603" s="33">
        <v>9</v>
      </c>
      <c r="C2603" s="33">
        <v>2020</v>
      </c>
      <c r="D2603" s="34">
        <v>1255.76</v>
      </c>
      <c r="E2603" s="34">
        <v>1216.03</v>
      </c>
      <c r="F2603" s="34">
        <v>1255.76</v>
      </c>
      <c r="G2603" s="34">
        <v>1211.01</v>
      </c>
      <c r="I2603" s="35">
        <v>3.27E-2</v>
      </c>
      <c r="J2603" s="35"/>
    </row>
    <row r="2604" spans="1:10">
      <c r="A2604" s="33">
        <v>2</v>
      </c>
      <c r="B2604" s="33">
        <v>9</v>
      </c>
      <c r="C2604" s="33">
        <v>2020</v>
      </c>
      <c r="D2604" s="34">
        <v>1258.1600000000001</v>
      </c>
      <c r="E2604" s="34">
        <v>1255.76</v>
      </c>
      <c r="F2604" s="34">
        <v>1270.3699999999999</v>
      </c>
      <c r="G2604" s="34">
        <v>1255.56</v>
      </c>
      <c r="I2604" s="35">
        <v>1.9E-3</v>
      </c>
      <c r="J2604" s="35"/>
    </row>
    <row r="2605" spans="1:10">
      <c r="A2605" s="33">
        <v>3</v>
      </c>
      <c r="B2605" s="33">
        <v>9</v>
      </c>
      <c r="C2605" s="33">
        <v>2020</v>
      </c>
      <c r="D2605" s="34">
        <v>1246.82</v>
      </c>
      <c r="E2605" s="34">
        <v>1258.1600000000001</v>
      </c>
      <c r="F2605" s="34">
        <v>1258.24</v>
      </c>
      <c r="G2605" s="34">
        <v>1234.68</v>
      </c>
      <c r="I2605" s="35">
        <v>-8.9999999999999993E-3</v>
      </c>
      <c r="J2605" s="35"/>
    </row>
    <row r="2606" spans="1:10">
      <c r="A2606" s="33">
        <v>4</v>
      </c>
      <c r="B2606" s="33">
        <v>9</v>
      </c>
      <c r="C2606" s="33">
        <v>2020</v>
      </c>
      <c r="D2606" s="34">
        <v>1240.24</v>
      </c>
      <c r="E2606" s="34">
        <v>1246.82</v>
      </c>
      <c r="F2606" s="34">
        <v>1253.3</v>
      </c>
      <c r="G2606" s="34">
        <v>1238.8900000000001</v>
      </c>
      <c r="I2606" s="35">
        <v>-5.3E-3</v>
      </c>
      <c r="J2606" s="35"/>
    </row>
    <row r="2607" spans="1:10">
      <c r="A2607" s="33">
        <v>7</v>
      </c>
      <c r="B2607" s="33">
        <v>9</v>
      </c>
      <c r="C2607" s="33">
        <v>2020</v>
      </c>
      <c r="D2607" s="34">
        <v>1242.98</v>
      </c>
      <c r="E2607" s="34">
        <v>1240.24</v>
      </c>
      <c r="F2607" s="34">
        <v>1245.17</v>
      </c>
      <c r="G2607" s="34">
        <v>1237.52</v>
      </c>
      <c r="I2607" s="35">
        <v>2.2000000000000001E-3</v>
      </c>
      <c r="J2607" s="35"/>
    </row>
    <row r="2608" spans="1:10">
      <c r="A2608" s="33">
        <v>8</v>
      </c>
      <c r="B2608" s="33">
        <v>9</v>
      </c>
      <c r="C2608" s="33">
        <v>2020</v>
      </c>
      <c r="D2608" s="34">
        <v>1232.3399999999999</v>
      </c>
      <c r="E2608" s="34">
        <v>1242.98</v>
      </c>
      <c r="F2608" s="34">
        <v>1242.98</v>
      </c>
      <c r="G2608" s="34">
        <v>1225.94</v>
      </c>
      <c r="I2608" s="35">
        <v>-8.6E-3</v>
      </c>
      <c r="J2608" s="35"/>
    </row>
    <row r="2609" spans="1:10">
      <c r="A2609" s="33">
        <v>9</v>
      </c>
      <c r="B2609" s="33">
        <v>9</v>
      </c>
      <c r="C2609" s="33">
        <v>2020</v>
      </c>
      <c r="D2609" s="34">
        <v>1239.93</v>
      </c>
      <c r="E2609" s="34">
        <v>1232.3399999999999</v>
      </c>
      <c r="F2609" s="34">
        <v>1245.43</v>
      </c>
      <c r="G2609" s="34">
        <v>1232.3399999999999</v>
      </c>
      <c r="I2609" s="35">
        <v>6.1999999999999998E-3</v>
      </c>
      <c r="J2609" s="35"/>
    </row>
    <row r="2610" spans="1:10">
      <c r="A2610" s="33">
        <v>10</v>
      </c>
      <c r="B2610" s="33">
        <v>9</v>
      </c>
      <c r="C2610" s="33">
        <v>2020</v>
      </c>
      <c r="D2610" s="34">
        <v>1219.67</v>
      </c>
      <c r="E2610" s="34">
        <v>1239.93</v>
      </c>
      <c r="F2610" s="34">
        <v>1241.8599999999999</v>
      </c>
      <c r="G2610" s="34">
        <v>1216.95</v>
      </c>
      <c r="I2610" s="35">
        <v>-1.6299999999999999E-2</v>
      </c>
      <c r="J2610" s="35"/>
    </row>
    <row r="2611" spans="1:10">
      <c r="A2611" s="33">
        <v>11</v>
      </c>
      <c r="B2611" s="33">
        <v>9</v>
      </c>
      <c r="C2611" s="33">
        <v>2020</v>
      </c>
      <c r="D2611" s="34">
        <v>1212.45</v>
      </c>
      <c r="E2611" s="34">
        <v>1219.67</v>
      </c>
      <c r="F2611" s="34">
        <v>1222.52</v>
      </c>
      <c r="G2611" s="34">
        <v>1208.77</v>
      </c>
      <c r="I2611" s="35">
        <v>-5.8999999999999999E-3</v>
      </c>
      <c r="J2611" s="35"/>
    </row>
    <row r="2612" spans="1:10">
      <c r="A2612" s="33">
        <v>14</v>
      </c>
      <c r="B2612" s="33">
        <v>9</v>
      </c>
      <c r="C2612" s="33">
        <v>2020</v>
      </c>
      <c r="D2612" s="34">
        <v>1199.6500000000001</v>
      </c>
      <c r="E2612" s="34">
        <v>1212.45</v>
      </c>
      <c r="F2612" s="34">
        <v>1217.08</v>
      </c>
      <c r="G2612" s="34">
        <v>1199.6500000000001</v>
      </c>
      <c r="I2612" s="35">
        <v>-1.06E-2</v>
      </c>
      <c r="J2612" s="35"/>
    </row>
    <row r="2613" spans="1:10">
      <c r="A2613" s="33">
        <v>15</v>
      </c>
      <c r="B2613" s="33">
        <v>9</v>
      </c>
      <c r="C2613" s="33">
        <v>2020</v>
      </c>
      <c r="D2613" s="34">
        <v>1193.71</v>
      </c>
      <c r="E2613" s="34">
        <v>1199.6500000000001</v>
      </c>
      <c r="F2613" s="34">
        <v>1204.52</v>
      </c>
      <c r="G2613" s="34">
        <v>1193.71</v>
      </c>
      <c r="I2613" s="35">
        <v>-5.0000000000000001E-3</v>
      </c>
      <c r="J2613" s="35"/>
    </row>
    <row r="2614" spans="1:10">
      <c r="A2614" s="33">
        <v>16</v>
      </c>
      <c r="B2614" s="33">
        <v>9</v>
      </c>
      <c r="C2614" s="33">
        <v>2020</v>
      </c>
      <c r="D2614" s="34">
        <v>1195.95</v>
      </c>
      <c r="E2614" s="34">
        <v>1193.71</v>
      </c>
      <c r="F2614" s="34">
        <v>1203.8900000000001</v>
      </c>
      <c r="G2614" s="34">
        <v>1193.19</v>
      </c>
      <c r="I2614" s="35">
        <v>1.9E-3</v>
      </c>
      <c r="J2614" s="35"/>
    </row>
    <row r="2615" spans="1:10">
      <c r="A2615" s="33">
        <v>17</v>
      </c>
      <c r="B2615" s="33">
        <v>9</v>
      </c>
      <c r="C2615" s="33">
        <v>2020</v>
      </c>
      <c r="D2615" s="34">
        <v>1192.53</v>
      </c>
      <c r="E2615" s="34">
        <v>1195.95</v>
      </c>
      <c r="F2615" s="34">
        <v>1198.4000000000001</v>
      </c>
      <c r="G2615" s="34">
        <v>1188.69</v>
      </c>
      <c r="I2615" s="35">
        <v>-2.8999999999999998E-3</v>
      </c>
      <c r="J2615" s="35"/>
    </row>
    <row r="2616" spans="1:10">
      <c r="A2616" s="33">
        <v>18</v>
      </c>
      <c r="B2616" s="33">
        <v>9</v>
      </c>
      <c r="C2616" s="33">
        <v>2020</v>
      </c>
      <c r="D2616" s="34">
        <v>1206.55</v>
      </c>
      <c r="E2616" s="34">
        <v>1192.53</v>
      </c>
      <c r="F2616" s="34">
        <v>1206.55</v>
      </c>
      <c r="G2616" s="34">
        <v>1187.79</v>
      </c>
      <c r="I2616" s="35">
        <v>1.18E-2</v>
      </c>
      <c r="J2616" s="35"/>
    </row>
    <row r="2617" spans="1:10">
      <c r="A2617" s="33">
        <v>21</v>
      </c>
      <c r="B2617" s="33">
        <v>9</v>
      </c>
      <c r="C2617" s="33">
        <v>2020</v>
      </c>
      <c r="D2617" s="34">
        <v>1197.55</v>
      </c>
      <c r="E2617" s="34">
        <v>1206.55</v>
      </c>
      <c r="F2617" s="34">
        <v>1206.55</v>
      </c>
      <c r="G2617" s="34">
        <v>1186.58</v>
      </c>
      <c r="I2617" s="35">
        <v>-7.4999999999999997E-3</v>
      </c>
      <c r="J2617" s="35"/>
    </row>
    <row r="2618" spans="1:10">
      <c r="A2618" s="33">
        <v>22</v>
      </c>
      <c r="B2618" s="33">
        <v>9</v>
      </c>
      <c r="C2618" s="33">
        <v>2020</v>
      </c>
      <c r="D2618" s="34">
        <v>1187.73</v>
      </c>
      <c r="E2618" s="34">
        <v>1197.55</v>
      </c>
      <c r="F2618" s="34">
        <v>1200.95</v>
      </c>
      <c r="G2618" s="34">
        <v>1186.7</v>
      </c>
      <c r="I2618" s="35">
        <v>-8.2000000000000007E-3</v>
      </c>
      <c r="J2618" s="35"/>
    </row>
    <row r="2619" spans="1:10">
      <c r="A2619" s="33">
        <v>23</v>
      </c>
      <c r="B2619" s="33">
        <v>9</v>
      </c>
      <c r="C2619" s="33">
        <v>2020</v>
      </c>
      <c r="D2619" s="34">
        <v>1179.3800000000001</v>
      </c>
      <c r="E2619" s="34">
        <v>1187.73</v>
      </c>
      <c r="F2619" s="34">
        <v>1193.08</v>
      </c>
      <c r="G2619" s="34">
        <v>1178.73</v>
      </c>
      <c r="I2619" s="35">
        <v>-7.0000000000000001E-3</v>
      </c>
      <c r="J2619" s="35"/>
    </row>
    <row r="2620" spans="1:10">
      <c r="A2620" s="33">
        <v>24</v>
      </c>
      <c r="B2620" s="33">
        <v>9</v>
      </c>
      <c r="C2620" s="33">
        <v>2020</v>
      </c>
      <c r="D2620" s="34">
        <v>1180.49</v>
      </c>
      <c r="E2620" s="34">
        <v>1179.3800000000001</v>
      </c>
      <c r="F2620" s="34">
        <v>1184.55</v>
      </c>
      <c r="G2620" s="34">
        <v>1174.6600000000001</v>
      </c>
      <c r="I2620" s="35">
        <v>8.9999999999999998E-4</v>
      </c>
      <c r="J2620" s="35"/>
    </row>
    <row r="2621" spans="1:10">
      <c r="A2621" s="33">
        <v>25</v>
      </c>
      <c r="B2621" s="33">
        <v>9</v>
      </c>
      <c r="C2621" s="33">
        <v>2020</v>
      </c>
      <c r="D2621" s="34">
        <v>1171.3499999999999</v>
      </c>
      <c r="E2621" s="34">
        <v>1180.49</v>
      </c>
      <c r="F2621" s="34">
        <v>1180.49</v>
      </c>
      <c r="G2621" s="34">
        <v>1169.99</v>
      </c>
      <c r="I2621" s="35">
        <v>-7.7000000000000002E-3</v>
      </c>
      <c r="J2621" s="35"/>
    </row>
    <row r="2622" spans="1:10">
      <c r="A2622" s="33">
        <v>28</v>
      </c>
      <c r="B2622" s="33">
        <v>9</v>
      </c>
      <c r="C2622" s="33">
        <v>2020</v>
      </c>
      <c r="D2622" s="34">
        <v>1176.6600000000001</v>
      </c>
      <c r="E2622" s="34">
        <v>1171.3499999999999</v>
      </c>
      <c r="F2622" s="34">
        <v>1188.73</v>
      </c>
      <c r="G2622" s="34">
        <v>1170.75</v>
      </c>
      <c r="I2622" s="35">
        <v>4.4999999999999997E-3</v>
      </c>
      <c r="J2622" s="35"/>
    </row>
    <row r="2623" spans="1:10">
      <c r="A2623" s="33">
        <v>29</v>
      </c>
      <c r="B2623" s="33">
        <v>9</v>
      </c>
      <c r="C2623" s="33">
        <v>2020</v>
      </c>
      <c r="D2623" s="34">
        <v>1165.75</v>
      </c>
      <c r="E2623" s="34">
        <v>1176.6600000000001</v>
      </c>
      <c r="F2623" s="34">
        <v>1176.6600000000001</v>
      </c>
      <c r="G2623" s="34">
        <v>1163.1300000000001</v>
      </c>
      <c r="I2623" s="35">
        <v>-9.2999999999999992E-3</v>
      </c>
      <c r="J2623" s="35"/>
    </row>
    <row r="2624" spans="1:10">
      <c r="A2624" s="33">
        <v>30</v>
      </c>
      <c r="B2624" s="33">
        <v>9</v>
      </c>
      <c r="C2624" s="33">
        <v>2020</v>
      </c>
      <c r="D2624" s="34">
        <v>1171.92</v>
      </c>
      <c r="E2624" s="34">
        <v>1165.75</v>
      </c>
      <c r="F2624" s="34">
        <v>1171.92</v>
      </c>
      <c r="G2624" s="34">
        <v>1162.6199999999999</v>
      </c>
      <c r="I2624" s="35">
        <v>5.3E-3</v>
      </c>
      <c r="J2624" s="35"/>
    </row>
    <row r="2625" spans="1:10">
      <c r="A2625" s="33">
        <v>1</v>
      </c>
      <c r="B2625" s="33">
        <v>10</v>
      </c>
      <c r="C2625" s="33">
        <v>2020</v>
      </c>
      <c r="D2625" s="34">
        <v>1162.3599999999999</v>
      </c>
      <c r="E2625" s="34">
        <v>1171.92</v>
      </c>
      <c r="F2625" s="34">
        <v>1171.92</v>
      </c>
      <c r="G2625" s="34">
        <v>1161.74</v>
      </c>
      <c r="I2625" s="35">
        <v>-8.2000000000000007E-3</v>
      </c>
      <c r="J2625" s="35"/>
    </row>
    <row r="2626" spans="1:10">
      <c r="A2626" s="33">
        <v>2</v>
      </c>
      <c r="B2626" s="33">
        <v>10</v>
      </c>
      <c r="C2626" s="33">
        <v>2020</v>
      </c>
      <c r="D2626" s="34">
        <v>1165.01</v>
      </c>
      <c r="E2626" s="34">
        <v>1162.3599999999999</v>
      </c>
      <c r="F2626" s="34">
        <v>1167.22</v>
      </c>
      <c r="G2626" s="34">
        <v>1156.6500000000001</v>
      </c>
      <c r="I2626" s="35">
        <v>2.3E-3</v>
      </c>
      <c r="J2626" s="35"/>
    </row>
    <row r="2627" spans="1:10">
      <c r="A2627" s="33">
        <v>5</v>
      </c>
      <c r="B2627" s="33">
        <v>10</v>
      </c>
      <c r="C2627" s="33">
        <v>2020</v>
      </c>
      <c r="D2627" s="34">
        <v>1168.04</v>
      </c>
      <c r="E2627" s="34">
        <v>1165.01</v>
      </c>
      <c r="F2627" s="34">
        <v>1174.3399999999999</v>
      </c>
      <c r="G2627" s="34">
        <v>1164.68</v>
      </c>
      <c r="I2627" s="35">
        <v>2.5999999999999999E-3</v>
      </c>
      <c r="J2627" s="35"/>
    </row>
    <row r="2628" spans="1:10">
      <c r="A2628" s="33">
        <v>6</v>
      </c>
      <c r="B2628" s="33">
        <v>10</v>
      </c>
      <c r="C2628" s="33">
        <v>2020</v>
      </c>
      <c r="D2628" s="34">
        <v>1168.93</v>
      </c>
      <c r="E2628" s="34">
        <v>1168.04</v>
      </c>
      <c r="F2628" s="34">
        <v>1178.4100000000001</v>
      </c>
      <c r="G2628" s="34">
        <v>1168.04</v>
      </c>
      <c r="I2628" s="35">
        <v>8.0000000000000004E-4</v>
      </c>
      <c r="J2628" s="35"/>
    </row>
    <row r="2629" spans="1:10">
      <c r="A2629" s="33">
        <v>7</v>
      </c>
      <c r="B2629" s="33">
        <v>10</v>
      </c>
      <c r="C2629" s="33">
        <v>2020</v>
      </c>
      <c r="D2629" s="34">
        <v>1174.49</v>
      </c>
      <c r="E2629" s="34">
        <v>1168.93</v>
      </c>
      <c r="F2629" s="34">
        <v>1174.6300000000001</v>
      </c>
      <c r="G2629" s="34">
        <v>1160.1300000000001</v>
      </c>
      <c r="I2629" s="35">
        <v>4.7999999999999996E-3</v>
      </c>
      <c r="J2629" s="35"/>
    </row>
    <row r="2630" spans="1:10">
      <c r="A2630" s="33">
        <v>8</v>
      </c>
      <c r="B2630" s="33">
        <v>10</v>
      </c>
      <c r="C2630" s="33">
        <v>2020</v>
      </c>
      <c r="D2630" s="34">
        <v>1186.42</v>
      </c>
      <c r="E2630" s="34">
        <v>1174.49</v>
      </c>
      <c r="F2630" s="34">
        <v>1186.42</v>
      </c>
      <c r="G2630" s="34">
        <v>1168.83</v>
      </c>
      <c r="I2630" s="35">
        <v>1.0200000000000001E-2</v>
      </c>
      <c r="J2630" s="35"/>
    </row>
    <row r="2631" spans="1:10">
      <c r="A2631" s="33">
        <v>9</v>
      </c>
      <c r="B2631" s="33">
        <v>10</v>
      </c>
      <c r="C2631" s="33">
        <v>2020</v>
      </c>
      <c r="D2631" s="34">
        <v>1190.01</v>
      </c>
      <c r="E2631" s="34">
        <v>1186.42</v>
      </c>
      <c r="F2631" s="34">
        <v>1190.01</v>
      </c>
      <c r="G2631" s="34">
        <v>1182.43</v>
      </c>
      <c r="I2631" s="35">
        <v>3.0000000000000001E-3</v>
      </c>
      <c r="J2631" s="35"/>
    </row>
    <row r="2632" spans="1:10">
      <c r="A2632" s="33">
        <v>13</v>
      </c>
      <c r="B2632" s="33">
        <v>10</v>
      </c>
      <c r="C2632" s="33">
        <v>2020</v>
      </c>
      <c r="D2632" s="34">
        <v>1170.72</v>
      </c>
      <c r="E2632" s="34">
        <v>1190.01</v>
      </c>
      <c r="F2632" s="34">
        <v>1190.01</v>
      </c>
      <c r="G2632" s="34">
        <v>1164.21</v>
      </c>
      <c r="I2632" s="35">
        <v>-1.6199999999999999E-2</v>
      </c>
      <c r="J2632" s="35"/>
    </row>
    <row r="2633" spans="1:10">
      <c r="A2633" s="33">
        <v>14</v>
      </c>
      <c r="B2633" s="33">
        <v>10</v>
      </c>
      <c r="C2633" s="33">
        <v>2020</v>
      </c>
      <c r="D2633" s="34">
        <v>1171.3599999999999</v>
      </c>
      <c r="E2633" s="34">
        <v>1170.72</v>
      </c>
      <c r="F2633" s="34">
        <v>1171.54</v>
      </c>
      <c r="G2633" s="34">
        <v>1157.32</v>
      </c>
      <c r="I2633" s="35">
        <v>5.0000000000000001E-4</v>
      </c>
      <c r="J2633" s="35"/>
    </row>
    <row r="2634" spans="1:10">
      <c r="A2634" s="33">
        <v>15</v>
      </c>
      <c r="B2634" s="33">
        <v>10</v>
      </c>
      <c r="C2634" s="33">
        <v>2020</v>
      </c>
      <c r="D2634" s="34">
        <v>1166.01</v>
      </c>
      <c r="E2634" s="34">
        <v>1171.3599999999999</v>
      </c>
      <c r="F2634" s="34">
        <v>1171.3599999999999</v>
      </c>
      <c r="G2634" s="34">
        <v>1154.8499999999999</v>
      </c>
      <c r="I2634" s="35">
        <v>-4.5999999999999999E-3</v>
      </c>
      <c r="J2634" s="35"/>
    </row>
    <row r="2635" spans="1:10">
      <c r="A2635" s="33">
        <v>16</v>
      </c>
      <c r="B2635" s="33">
        <v>10</v>
      </c>
      <c r="C2635" s="33">
        <v>2020</v>
      </c>
      <c r="D2635" s="34">
        <v>1171.8</v>
      </c>
      <c r="E2635" s="34">
        <v>1166.01</v>
      </c>
      <c r="F2635" s="34">
        <v>1171.8399999999999</v>
      </c>
      <c r="G2635" s="34">
        <v>1160.51</v>
      </c>
      <c r="I2635" s="35">
        <v>5.0000000000000001E-3</v>
      </c>
      <c r="J2635" s="35"/>
    </row>
    <row r="2636" spans="1:10">
      <c r="A2636" s="33">
        <v>19</v>
      </c>
      <c r="B2636" s="33">
        <v>10</v>
      </c>
      <c r="C2636" s="33">
        <v>2020</v>
      </c>
      <c r="D2636" s="34">
        <v>1174.94</v>
      </c>
      <c r="E2636" s="34">
        <v>1171.8</v>
      </c>
      <c r="F2636" s="34">
        <v>1183.54</v>
      </c>
      <c r="G2636" s="34">
        <v>1169.8900000000001</v>
      </c>
      <c r="I2636" s="35">
        <v>2.7000000000000001E-3</v>
      </c>
      <c r="J2636" s="35"/>
    </row>
    <row r="2637" spans="1:10">
      <c r="A2637" s="33">
        <v>20</v>
      </c>
      <c r="B2637" s="33">
        <v>10</v>
      </c>
      <c r="C2637" s="33">
        <v>2020</v>
      </c>
      <c r="D2637" s="34">
        <v>1187.3900000000001</v>
      </c>
      <c r="E2637" s="34">
        <v>1174.94</v>
      </c>
      <c r="F2637" s="34">
        <v>1187.8</v>
      </c>
      <c r="G2637" s="34">
        <v>1172.9100000000001</v>
      </c>
      <c r="I2637" s="35">
        <v>1.06E-2</v>
      </c>
      <c r="J2637" s="35"/>
    </row>
    <row r="2638" spans="1:10">
      <c r="A2638" s="33">
        <v>21</v>
      </c>
      <c r="B2638" s="33">
        <v>10</v>
      </c>
      <c r="C2638" s="33">
        <v>2020</v>
      </c>
      <c r="D2638" s="34">
        <v>1177.92</v>
      </c>
      <c r="E2638" s="34">
        <v>1187.3900000000001</v>
      </c>
      <c r="F2638" s="34">
        <v>1187.6500000000001</v>
      </c>
      <c r="G2638" s="34">
        <v>1177.8900000000001</v>
      </c>
      <c r="I2638" s="35">
        <v>-8.0000000000000002E-3</v>
      </c>
      <c r="J2638" s="35"/>
    </row>
    <row r="2639" spans="1:10">
      <c r="A2639" s="33">
        <v>22</v>
      </c>
      <c r="B2639" s="33">
        <v>10</v>
      </c>
      <c r="C2639" s="33">
        <v>2020</v>
      </c>
      <c r="D2639" s="34">
        <v>1177.8900000000001</v>
      </c>
      <c r="E2639" s="34">
        <v>1177.92</v>
      </c>
      <c r="F2639" s="34">
        <v>1178.18</v>
      </c>
      <c r="G2639" s="34">
        <v>1169.6099999999999</v>
      </c>
      <c r="I2639" s="35">
        <v>0</v>
      </c>
      <c r="J2639" s="35"/>
    </row>
    <row r="2640" spans="1:10">
      <c r="A2640" s="33">
        <v>23</v>
      </c>
      <c r="B2640" s="33">
        <v>10</v>
      </c>
      <c r="C2640" s="33">
        <v>2020</v>
      </c>
      <c r="D2640" s="34">
        <v>1175.33</v>
      </c>
      <c r="E2640" s="34">
        <v>1177.8900000000001</v>
      </c>
      <c r="F2640" s="34">
        <v>1180.6600000000001</v>
      </c>
      <c r="G2640" s="34">
        <v>1168.19</v>
      </c>
      <c r="I2640" s="35">
        <v>-2.2000000000000001E-3</v>
      </c>
      <c r="J2640" s="35"/>
    </row>
    <row r="2641" spans="1:10">
      <c r="A2641" s="33">
        <v>26</v>
      </c>
      <c r="B2641" s="33">
        <v>10</v>
      </c>
      <c r="C2641" s="33">
        <v>2020</v>
      </c>
      <c r="D2641" s="34">
        <v>1177.0899999999999</v>
      </c>
      <c r="E2641" s="34">
        <v>1175.33</v>
      </c>
      <c r="F2641" s="34">
        <v>1177.54</v>
      </c>
      <c r="G2641" s="34">
        <v>1158.28</v>
      </c>
      <c r="I2641" s="35">
        <v>1.5E-3</v>
      </c>
      <c r="J2641" s="35"/>
    </row>
    <row r="2642" spans="1:10">
      <c r="A2642" s="33">
        <v>27</v>
      </c>
      <c r="B2642" s="33">
        <v>10</v>
      </c>
      <c r="C2642" s="33">
        <v>2020</v>
      </c>
      <c r="D2642" s="34">
        <v>1162.58</v>
      </c>
      <c r="E2642" s="34">
        <v>1177.0899999999999</v>
      </c>
      <c r="F2642" s="34">
        <v>1177.0899999999999</v>
      </c>
      <c r="G2642" s="34">
        <v>1162.56</v>
      </c>
      <c r="I2642" s="35">
        <v>-1.23E-2</v>
      </c>
      <c r="J2642" s="35"/>
    </row>
    <row r="2643" spans="1:10">
      <c r="A2643" s="33">
        <v>28</v>
      </c>
      <c r="B2643" s="33">
        <v>10</v>
      </c>
      <c r="C2643" s="33">
        <v>2020</v>
      </c>
      <c r="D2643" s="34">
        <v>1120.3699999999999</v>
      </c>
      <c r="E2643" s="34">
        <v>1162.58</v>
      </c>
      <c r="F2643" s="34">
        <v>1162.58</v>
      </c>
      <c r="G2643" s="34">
        <v>1120.3699999999999</v>
      </c>
      <c r="I2643" s="35">
        <v>-3.6299999999999999E-2</v>
      </c>
      <c r="J2643" s="35"/>
    </row>
    <row r="2644" spans="1:10">
      <c r="A2644" s="33">
        <v>29</v>
      </c>
      <c r="B2644" s="33">
        <v>10</v>
      </c>
      <c r="C2644" s="33">
        <v>2020</v>
      </c>
      <c r="D2644" s="34">
        <v>1131.27</v>
      </c>
      <c r="E2644" s="34">
        <v>1120.3699999999999</v>
      </c>
      <c r="F2644" s="34">
        <v>1136.69</v>
      </c>
      <c r="G2644" s="34">
        <v>1103.6099999999999</v>
      </c>
      <c r="I2644" s="35">
        <v>9.7000000000000003E-3</v>
      </c>
      <c r="J2644" s="35"/>
    </row>
    <row r="2645" spans="1:10">
      <c r="A2645" s="33">
        <v>30</v>
      </c>
      <c r="B2645" s="33">
        <v>10</v>
      </c>
      <c r="C2645" s="33">
        <v>2020</v>
      </c>
      <c r="D2645" s="34">
        <v>1136.75</v>
      </c>
      <c r="E2645" s="34">
        <v>1131.27</v>
      </c>
      <c r="F2645" s="34">
        <v>1147.78</v>
      </c>
      <c r="G2645" s="34">
        <v>1130.07</v>
      </c>
      <c r="I2645" s="35">
        <v>4.7999999999999996E-3</v>
      </c>
      <c r="J2645" s="35"/>
    </row>
    <row r="2646" spans="1:10">
      <c r="A2646" s="33">
        <v>3</v>
      </c>
      <c r="B2646" s="33">
        <v>11</v>
      </c>
      <c r="C2646" s="33">
        <v>2020</v>
      </c>
      <c r="D2646" s="34">
        <v>1151.3699999999999</v>
      </c>
      <c r="E2646" s="34">
        <v>1136.75</v>
      </c>
      <c r="F2646" s="34">
        <v>1159.06</v>
      </c>
      <c r="G2646" s="34">
        <v>1136.75</v>
      </c>
      <c r="I2646" s="35">
        <v>1.29E-2</v>
      </c>
      <c r="J2646" s="35"/>
    </row>
    <row r="2647" spans="1:10">
      <c r="A2647" s="33">
        <v>4</v>
      </c>
      <c r="B2647" s="33">
        <v>11</v>
      </c>
      <c r="C2647" s="33">
        <v>2020</v>
      </c>
      <c r="D2647" s="34">
        <v>1156.4100000000001</v>
      </c>
      <c r="E2647" s="34">
        <v>1151.3699999999999</v>
      </c>
      <c r="F2647" s="34">
        <v>1168.98</v>
      </c>
      <c r="G2647" s="34">
        <v>1151.3699999999999</v>
      </c>
      <c r="I2647" s="35">
        <v>4.4000000000000003E-3</v>
      </c>
      <c r="J2647" s="35"/>
    </row>
    <row r="2648" spans="1:10">
      <c r="A2648" s="33">
        <v>5</v>
      </c>
      <c r="B2648" s="33">
        <v>11</v>
      </c>
      <c r="C2648" s="33">
        <v>2020</v>
      </c>
      <c r="D2648" s="34">
        <v>1163.03</v>
      </c>
      <c r="E2648" s="34">
        <v>1156.4100000000001</v>
      </c>
      <c r="F2648" s="34">
        <v>1164.31</v>
      </c>
      <c r="G2648" s="34">
        <v>1154.82</v>
      </c>
      <c r="I2648" s="35">
        <v>5.7000000000000002E-3</v>
      </c>
      <c r="J2648" s="35"/>
    </row>
    <row r="2649" spans="1:10">
      <c r="A2649" s="33">
        <v>6</v>
      </c>
      <c r="B2649" s="33">
        <v>11</v>
      </c>
      <c r="C2649" s="33">
        <v>2020</v>
      </c>
      <c r="D2649" s="34">
        <v>1172.3399999999999</v>
      </c>
      <c r="E2649" s="34">
        <v>1163.03</v>
      </c>
      <c r="F2649" s="34">
        <v>1172.3399999999999</v>
      </c>
      <c r="G2649" s="34">
        <v>1159.94</v>
      </c>
      <c r="I2649" s="35">
        <v>8.0000000000000002E-3</v>
      </c>
      <c r="J2649" s="35"/>
    </row>
    <row r="2650" spans="1:10">
      <c r="A2650" s="33">
        <v>9</v>
      </c>
      <c r="B2650" s="33">
        <v>11</v>
      </c>
      <c r="C2650" s="33">
        <v>2020</v>
      </c>
      <c r="D2650" s="34">
        <v>1213.69</v>
      </c>
      <c r="E2650" s="34">
        <v>1172.3399999999999</v>
      </c>
      <c r="F2650" s="34">
        <v>1224.6400000000001</v>
      </c>
      <c r="G2650" s="34">
        <v>1172.3399999999999</v>
      </c>
      <c r="I2650" s="35">
        <v>3.5299999999999998E-2</v>
      </c>
      <c r="J2650" s="35"/>
    </row>
    <row r="2651" spans="1:10">
      <c r="A2651" s="33">
        <v>10</v>
      </c>
      <c r="B2651" s="33">
        <v>11</v>
      </c>
      <c r="C2651" s="33">
        <v>2020</v>
      </c>
      <c r="D2651" s="34">
        <v>1213.3900000000001</v>
      </c>
      <c r="E2651" s="34">
        <v>1213.69</v>
      </c>
      <c r="F2651" s="34">
        <v>1216.5</v>
      </c>
      <c r="G2651" s="34">
        <v>1207.0899999999999</v>
      </c>
      <c r="I2651" s="35">
        <v>-2.0000000000000001E-4</v>
      </c>
      <c r="J2651" s="35"/>
    </row>
    <row r="2652" spans="1:10">
      <c r="A2652" s="33">
        <v>11</v>
      </c>
      <c r="B2652" s="33">
        <v>11</v>
      </c>
      <c r="C2652" s="33">
        <v>2020</v>
      </c>
      <c r="D2652" s="34">
        <v>1220.06</v>
      </c>
      <c r="E2652" s="34">
        <v>1213.3900000000001</v>
      </c>
      <c r="F2652" s="34">
        <v>1224.24</v>
      </c>
      <c r="G2652" s="34">
        <v>1213.3900000000001</v>
      </c>
      <c r="I2652" s="35">
        <v>5.4999999999999997E-3</v>
      </c>
      <c r="J2652" s="35"/>
    </row>
    <row r="2653" spans="1:10">
      <c r="A2653" s="33">
        <v>12</v>
      </c>
      <c r="B2653" s="33">
        <v>11</v>
      </c>
      <c r="C2653" s="33">
        <v>2020</v>
      </c>
      <c r="D2653" s="34">
        <v>1207.21</v>
      </c>
      <c r="E2653" s="34">
        <v>1220.06</v>
      </c>
      <c r="F2653" s="34">
        <v>1220.06</v>
      </c>
      <c r="G2653" s="34">
        <v>1201.49</v>
      </c>
      <c r="I2653" s="35">
        <v>-1.0500000000000001E-2</v>
      </c>
      <c r="J2653" s="35"/>
    </row>
    <row r="2654" spans="1:10">
      <c r="A2654" s="33">
        <v>13</v>
      </c>
      <c r="B2654" s="33">
        <v>11</v>
      </c>
      <c r="C2654" s="33">
        <v>2020</v>
      </c>
      <c r="D2654" s="34">
        <v>1209.8699999999999</v>
      </c>
      <c r="E2654" s="34">
        <v>1207.21</v>
      </c>
      <c r="F2654" s="34">
        <v>1215.29</v>
      </c>
      <c r="G2654" s="34">
        <v>1201.1400000000001</v>
      </c>
      <c r="I2654" s="35">
        <v>2.2000000000000001E-3</v>
      </c>
      <c r="J2654" s="35"/>
    </row>
    <row r="2655" spans="1:10">
      <c r="A2655" s="33">
        <v>17</v>
      </c>
      <c r="B2655" s="33">
        <v>11</v>
      </c>
      <c r="C2655" s="33">
        <v>2020</v>
      </c>
      <c r="D2655" s="34">
        <v>1230.73</v>
      </c>
      <c r="E2655" s="34">
        <v>1209.8699999999999</v>
      </c>
      <c r="F2655" s="34">
        <v>1233.6600000000001</v>
      </c>
      <c r="G2655" s="34">
        <v>1209.8699999999999</v>
      </c>
      <c r="I2655" s="35">
        <v>1.72E-2</v>
      </c>
      <c r="J2655" s="35"/>
    </row>
    <row r="2656" spans="1:10">
      <c r="A2656" s="33">
        <v>18</v>
      </c>
      <c r="B2656" s="33">
        <v>11</v>
      </c>
      <c r="C2656" s="33">
        <v>2020</v>
      </c>
      <c r="D2656" s="34">
        <v>1234.56</v>
      </c>
      <c r="E2656" s="34">
        <v>1230.73</v>
      </c>
      <c r="F2656" s="34">
        <v>1246.01</v>
      </c>
      <c r="G2656" s="34">
        <v>1230.73</v>
      </c>
      <c r="I2656" s="35">
        <v>3.0999999999999999E-3</v>
      </c>
      <c r="J2656" s="35"/>
    </row>
    <row r="2657" spans="1:10">
      <c r="A2657" s="33">
        <v>19</v>
      </c>
      <c r="B2657" s="33">
        <v>11</v>
      </c>
      <c r="C2657" s="33">
        <v>2020</v>
      </c>
      <c r="D2657" s="34">
        <v>1230.81</v>
      </c>
      <c r="E2657" s="34">
        <v>1234.56</v>
      </c>
      <c r="F2657" s="34">
        <v>1238.6500000000001</v>
      </c>
      <c r="G2657" s="34">
        <v>1230.81</v>
      </c>
      <c r="I2657" s="35">
        <v>-3.0000000000000001E-3</v>
      </c>
      <c r="J2657" s="35"/>
    </row>
    <row r="2658" spans="1:10">
      <c r="A2658" s="33">
        <v>20</v>
      </c>
      <c r="B2658" s="33">
        <v>11</v>
      </c>
      <c r="C2658" s="33">
        <v>2020</v>
      </c>
      <c r="D2658" s="34">
        <v>1239.74</v>
      </c>
      <c r="E2658" s="34">
        <v>1230.81</v>
      </c>
      <c r="F2658" s="34">
        <v>1240.8900000000001</v>
      </c>
      <c r="G2658" s="34">
        <v>1225.01</v>
      </c>
      <c r="I2658" s="35">
        <v>7.3000000000000001E-3</v>
      </c>
      <c r="J2658" s="35"/>
    </row>
    <row r="2659" spans="1:10">
      <c r="A2659" s="33">
        <v>23</v>
      </c>
      <c r="B2659" s="33">
        <v>11</v>
      </c>
      <c r="C2659" s="33">
        <v>2020</v>
      </c>
      <c r="D2659" s="34">
        <v>1247.94</v>
      </c>
      <c r="E2659" s="34">
        <v>1239.74</v>
      </c>
      <c r="F2659" s="34">
        <v>1251.01</v>
      </c>
      <c r="G2659" s="34">
        <v>1239.74</v>
      </c>
      <c r="I2659" s="35">
        <v>6.6E-3</v>
      </c>
      <c r="J2659" s="35"/>
    </row>
    <row r="2660" spans="1:10">
      <c r="A2660" s="33">
        <v>24</v>
      </c>
      <c r="B2660" s="33">
        <v>11</v>
      </c>
      <c r="C2660" s="33">
        <v>2020</v>
      </c>
      <c r="D2660" s="34">
        <v>1270.6099999999999</v>
      </c>
      <c r="E2660" s="34">
        <v>1247.94</v>
      </c>
      <c r="F2660" s="34">
        <v>1275</v>
      </c>
      <c r="G2660" s="34">
        <v>1247.94</v>
      </c>
      <c r="I2660" s="35">
        <v>1.8200000000000001E-2</v>
      </c>
      <c r="J2660" s="35"/>
    </row>
    <row r="2661" spans="1:10">
      <c r="A2661" s="33">
        <v>25</v>
      </c>
      <c r="B2661" s="33">
        <v>11</v>
      </c>
      <c r="C2661" s="33">
        <v>2020</v>
      </c>
      <c r="D2661" s="34">
        <v>1263.6500000000001</v>
      </c>
      <c r="E2661" s="34">
        <v>1270.6099999999999</v>
      </c>
      <c r="F2661" s="34">
        <v>1275.5899999999999</v>
      </c>
      <c r="G2661" s="34">
        <v>1260.32</v>
      </c>
      <c r="I2661" s="35">
        <v>-5.4999999999999997E-3</v>
      </c>
      <c r="J2661" s="35"/>
    </row>
    <row r="2662" spans="1:10">
      <c r="A2662" s="33">
        <v>26</v>
      </c>
      <c r="B2662" s="33">
        <v>11</v>
      </c>
      <c r="C2662" s="33">
        <v>2020</v>
      </c>
      <c r="D2662" s="34">
        <v>1263.04</v>
      </c>
      <c r="E2662" s="34">
        <v>1263.6500000000001</v>
      </c>
      <c r="F2662" s="34">
        <v>1266.6199999999999</v>
      </c>
      <c r="G2662" s="34">
        <v>1258.1199999999999</v>
      </c>
      <c r="I2662" s="35">
        <v>-5.0000000000000001E-4</v>
      </c>
      <c r="J2662" s="35"/>
    </row>
    <row r="2663" spans="1:10">
      <c r="A2663" s="33">
        <v>27</v>
      </c>
      <c r="B2663" s="33">
        <v>11</v>
      </c>
      <c r="C2663" s="33">
        <v>2020</v>
      </c>
      <c r="D2663" s="34">
        <v>1261.74</v>
      </c>
      <c r="E2663" s="34">
        <v>1263.04</v>
      </c>
      <c r="F2663" s="34">
        <v>1266.1099999999999</v>
      </c>
      <c r="G2663" s="34">
        <v>1259.01</v>
      </c>
      <c r="I2663" s="35">
        <v>-1E-3</v>
      </c>
      <c r="J2663" s="35"/>
    </row>
    <row r="2664" spans="1:10">
      <c r="A2664" s="33">
        <v>30</v>
      </c>
      <c r="B2664" s="33">
        <v>11</v>
      </c>
      <c r="C2664" s="33">
        <v>2020</v>
      </c>
      <c r="D2664" s="34">
        <v>1258</v>
      </c>
      <c r="E2664" s="34">
        <v>1261.74</v>
      </c>
      <c r="F2664" s="34">
        <v>1263.6500000000001</v>
      </c>
      <c r="G2664" s="34">
        <v>1249</v>
      </c>
      <c r="I2664" s="35">
        <v>-3.0000000000000001E-3</v>
      </c>
      <c r="J2664" s="35"/>
    </row>
    <row r="2665" spans="1:10">
      <c r="A2665" s="33">
        <v>1</v>
      </c>
      <c r="B2665" s="33">
        <v>12</v>
      </c>
      <c r="C2665" s="33">
        <v>2020</v>
      </c>
      <c r="D2665" s="34">
        <v>1285.1199999999999</v>
      </c>
      <c r="E2665" s="34">
        <v>1258</v>
      </c>
      <c r="F2665" s="34">
        <v>1285.26</v>
      </c>
      <c r="G2665" s="34">
        <v>1256.28</v>
      </c>
      <c r="I2665" s="35">
        <v>2.1600000000000001E-2</v>
      </c>
      <c r="J2665" s="35"/>
    </row>
    <row r="2666" spans="1:10">
      <c r="A2666" s="33">
        <v>2</v>
      </c>
      <c r="B2666" s="33">
        <v>12</v>
      </c>
      <c r="C2666" s="33">
        <v>2020</v>
      </c>
      <c r="D2666" s="34">
        <v>1288.49</v>
      </c>
      <c r="E2666" s="34">
        <v>1285.1199999999999</v>
      </c>
      <c r="F2666" s="34">
        <v>1299.56</v>
      </c>
      <c r="G2666" s="34">
        <v>1281.26</v>
      </c>
      <c r="I2666" s="35">
        <v>2.5999999999999999E-3</v>
      </c>
      <c r="J2666" s="35"/>
    </row>
    <row r="2667" spans="1:10">
      <c r="A2667" s="33">
        <v>3</v>
      </c>
      <c r="B2667" s="33">
        <v>12</v>
      </c>
      <c r="C2667" s="33">
        <v>2020</v>
      </c>
      <c r="D2667" s="34">
        <v>1298.1300000000001</v>
      </c>
      <c r="E2667" s="34">
        <v>1288.49</v>
      </c>
      <c r="F2667" s="34">
        <v>1298.2</v>
      </c>
      <c r="G2667" s="34">
        <v>1286.8800000000001</v>
      </c>
      <c r="I2667" s="35">
        <v>7.4999999999999997E-3</v>
      </c>
      <c r="J2667" s="35"/>
    </row>
    <row r="2668" spans="1:10">
      <c r="A2668" s="33">
        <v>4</v>
      </c>
      <c r="B2668" s="33">
        <v>12</v>
      </c>
      <c r="C2668" s="33">
        <v>2020</v>
      </c>
      <c r="D2668" s="34">
        <v>1341.23</v>
      </c>
      <c r="E2668" s="34">
        <v>1298.1300000000001</v>
      </c>
      <c r="F2668" s="34">
        <v>1344.18</v>
      </c>
      <c r="G2668" s="34">
        <v>1298.1300000000001</v>
      </c>
      <c r="I2668" s="35">
        <v>3.32E-2</v>
      </c>
      <c r="J2668" s="35"/>
    </row>
    <row r="2669" spans="1:10">
      <c r="A2669" s="33">
        <v>7</v>
      </c>
      <c r="B2669" s="33">
        <v>12</v>
      </c>
      <c r="C2669" s="33">
        <v>2020</v>
      </c>
      <c r="D2669" s="34">
        <v>1363.74</v>
      </c>
      <c r="E2669" s="34">
        <v>1341.23</v>
      </c>
      <c r="F2669" s="34">
        <v>1382.25</v>
      </c>
      <c r="G2669" s="34">
        <v>1327.85</v>
      </c>
      <c r="I2669" s="35">
        <v>1.6799999999999999E-2</v>
      </c>
      <c r="J2669" s="35"/>
    </row>
    <row r="2670" spans="1:10">
      <c r="A2670" s="33">
        <v>9</v>
      </c>
      <c r="B2670" s="33">
        <v>12</v>
      </c>
      <c r="C2670" s="33">
        <v>2020</v>
      </c>
      <c r="D2670" s="34">
        <v>1383.59</v>
      </c>
      <c r="E2670" s="34">
        <v>1363.74</v>
      </c>
      <c r="F2670" s="34">
        <v>1385.46</v>
      </c>
      <c r="G2670" s="34">
        <v>1363.74</v>
      </c>
      <c r="I2670" s="35">
        <v>1.46E-2</v>
      </c>
      <c r="J2670" s="35"/>
    </row>
    <row r="2671" spans="1:10">
      <c r="A2671" s="33">
        <v>10</v>
      </c>
      <c r="B2671" s="33">
        <v>12</v>
      </c>
      <c r="C2671" s="33">
        <v>2020</v>
      </c>
      <c r="D2671" s="34">
        <v>1368.49</v>
      </c>
      <c r="E2671" s="34">
        <v>1383.59</v>
      </c>
      <c r="F2671" s="34">
        <v>1409.96</v>
      </c>
      <c r="G2671" s="34">
        <v>1367.5</v>
      </c>
      <c r="I2671" s="35">
        <v>-1.09E-2</v>
      </c>
      <c r="J2671" s="35"/>
    </row>
    <row r="2672" spans="1:10">
      <c r="A2672" s="33">
        <v>11</v>
      </c>
      <c r="B2672" s="33">
        <v>12</v>
      </c>
      <c r="C2672" s="33">
        <v>2020</v>
      </c>
      <c r="D2672" s="34">
        <v>1377.67</v>
      </c>
      <c r="E2672" s="34">
        <v>1368.49</v>
      </c>
      <c r="F2672" s="34">
        <v>1377.67</v>
      </c>
      <c r="G2672" s="34">
        <v>1347.79</v>
      </c>
      <c r="I2672" s="35">
        <v>6.7000000000000002E-3</v>
      </c>
      <c r="J2672" s="35"/>
    </row>
    <row r="2673" spans="1:10">
      <c r="A2673" s="33">
        <v>14</v>
      </c>
      <c r="B2673" s="33">
        <v>12</v>
      </c>
      <c r="C2673" s="33">
        <v>2020</v>
      </c>
      <c r="D2673" s="34">
        <v>1389.31</v>
      </c>
      <c r="E2673" s="34">
        <v>1377.67</v>
      </c>
      <c r="F2673" s="34">
        <v>1390.7</v>
      </c>
      <c r="G2673" s="34">
        <v>1372.95</v>
      </c>
      <c r="I2673" s="35">
        <v>8.3999999999999995E-3</v>
      </c>
      <c r="J2673" s="35"/>
    </row>
    <row r="2674" spans="1:10">
      <c r="A2674" s="33">
        <v>15</v>
      </c>
      <c r="B2674" s="33">
        <v>12</v>
      </c>
      <c r="C2674" s="33">
        <v>2020</v>
      </c>
      <c r="D2674" s="34">
        <v>1408.02</v>
      </c>
      <c r="E2674" s="34">
        <v>1389.31</v>
      </c>
      <c r="F2674" s="34">
        <v>1408.99</v>
      </c>
      <c r="G2674" s="34">
        <v>1386.61</v>
      </c>
      <c r="I2674" s="35">
        <v>1.35E-2</v>
      </c>
      <c r="J2674" s="35"/>
    </row>
    <row r="2675" spans="1:10">
      <c r="A2675" s="33">
        <v>16</v>
      </c>
      <c r="B2675" s="33">
        <v>12</v>
      </c>
      <c r="C2675" s="33">
        <v>2020</v>
      </c>
      <c r="D2675" s="34">
        <v>1421.47</v>
      </c>
      <c r="E2675" s="34">
        <v>1408.02</v>
      </c>
      <c r="F2675" s="34">
        <v>1426.25</v>
      </c>
      <c r="G2675" s="34">
        <v>1402.64</v>
      </c>
      <c r="I2675" s="35">
        <v>9.5999999999999992E-3</v>
      </c>
      <c r="J2675" s="35"/>
    </row>
    <row r="2676" spans="1:10">
      <c r="A2676" s="33">
        <v>17</v>
      </c>
      <c r="B2676" s="33">
        <v>12</v>
      </c>
      <c r="C2676" s="33">
        <v>2020</v>
      </c>
      <c r="D2676" s="34">
        <v>1443.59</v>
      </c>
      <c r="E2676" s="34">
        <v>1421.47</v>
      </c>
      <c r="F2676" s="34">
        <v>1444.1</v>
      </c>
      <c r="G2676" s="34">
        <v>1421.47</v>
      </c>
      <c r="I2676" s="35">
        <v>1.5599999999999999E-2</v>
      </c>
      <c r="J2676" s="35"/>
    </row>
    <row r="2677" spans="1:10">
      <c r="A2677" s="33">
        <v>18</v>
      </c>
      <c r="B2677" s="33">
        <v>12</v>
      </c>
      <c r="C2677" s="33">
        <v>2020</v>
      </c>
      <c r="D2677" s="34">
        <v>1426.47</v>
      </c>
      <c r="E2677" s="34">
        <v>1443.59</v>
      </c>
      <c r="F2677" s="34">
        <v>1447.36</v>
      </c>
      <c r="G2677" s="34">
        <v>1425.95</v>
      </c>
      <c r="I2677" s="35">
        <v>-1.1900000000000001E-2</v>
      </c>
      <c r="J2677" s="35"/>
    </row>
    <row r="2678" spans="1:10">
      <c r="A2678" s="33">
        <v>21</v>
      </c>
      <c r="B2678" s="33">
        <v>12</v>
      </c>
      <c r="C2678" s="33">
        <v>2020</v>
      </c>
      <c r="D2678" s="34">
        <v>1377.38</v>
      </c>
      <c r="E2678" s="34">
        <v>1426.47</v>
      </c>
      <c r="F2678" s="34">
        <v>1426.47</v>
      </c>
      <c r="G2678" s="34">
        <v>1375.92</v>
      </c>
      <c r="I2678" s="35">
        <v>-3.44E-2</v>
      </c>
      <c r="J2678" s="35"/>
    </row>
    <row r="2679" spans="1:10">
      <c r="A2679" s="33">
        <v>22</v>
      </c>
      <c r="B2679" s="33">
        <v>12</v>
      </c>
      <c r="C2679" s="33">
        <v>2020</v>
      </c>
      <c r="D2679" s="34">
        <v>1400.91</v>
      </c>
      <c r="E2679" s="34">
        <v>1377.38</v>
      </c>
      <c r="F2679" s="34">
        <v>1404.3</v>
      </c>
      <c r="G2679" s="34">
        <v>1376.47</v>
      </c>
      <c r="I2679" s="35">
        <v>1.7100000000000001E-2</v>
      </c>
      <c r="J2679" s="35"/>
    </row>
    <row r="2680" spans="1:10">
      <c r="A2680" s="33">
        <v>23</v>
      </c>
      <c r="B2680" s="33">
        <v>12</v>
      </c>
      <c r="C2680" s="33">
        <v>2020</v>
      </c>
      <c r="D2680" s="34">
        <v>1416.62</v>
      </c>
      <c r="E2680" s="34">
        <v>1400.91</v>
      </c>
      <c r="F2680" s="34">
        <v>1421.66</v>
      </c>
      <c r="G2680" s="34">
        <v>1400.91</v>
      </c>
      <c r="I2680" s="35">
        <v>1.12E-2</v>
      </c>
      <c r="J2680" s="35"/>
    </row>
    <row r="2681" spans="1:10">
      <c r="A2681" s="33">
        <v>24</v>
      </c>
      <c r="B2681" s="33">
        <v>12</v>
      </c>
      <c r="C2681" s="33">
        <v>2020</v>
      </c>
      <c r="D2681" s="34">
        <v>1422.21</v>
      </c>
      <c r="E2681" s="34">
        <v>1416.62</v>
      </c>
      <c r="F2681" s="34">
        <v>1422.21</v>
      </c>
      <c r="G2681" s="34">
        <v>1411.81</v>
      </c>
      <c r="I2681" s="35">
        <v>3.8999999999999998E-3</v>
      </c>
      <c r="J2681" s="35"/>
    </row>
    <row r="2682" spans="1:10">
      <c r="A2682" s="33">
        <v>28</v>
      </c>
      <c r="B2682" s="33">
        <v>12</v>
      </c>
      <c r="C2682" s="33">
        <v>2020</v>
      </c>
      <c r="D2682" s="34">
        <v>1431.05</v>
      </c>
      <c r="E2682" s="34">
        <v>1422.21</v>
      </c>
      <c r="F2682" s="34">
        <v>1432.58</v>
      </c>
      <c r="G2682" s="34">
        <v>1419.07</v>
      </c>
      <c r="I2682" s="35">
        <v>6.1999999999999998E-3</v>
      </c>
      <c r="J2682" s="35"/>
    </row>
    <row r="2683" spans="1:10">
      <c r="A2683" s="33">
        <v>29</v>
      </c>
      <c r="B2683" s="33">
        <v>12</v>
      </c>
      <c r="C2683" s="33">
        <v>2020</v>
      </c>
      <c r="D2683" s="34">
        <v>1450.72</v>
      </c>
      <c r="E2683" s="34">
        <v>1431.05</v>
      </c>
      <c r="F2683" s="34">
        <v>1451.88</v>
      </c>
      <c r="G2683" s="34">
        <v>1427.08</v>
      </c>
      <c r="I2683" s="35">
        <v>1.37E-2</v>
      </c>
      <c r="J2683" s="35"/>
    </row>
    <row r="2684" spans="1:10">
      <c r="A2684" s="33">
        <v>30</v>
      </c>
      <c r="B2684" s="33">
        <v>12</v>
      </c>
      <c r="C2684" s="33">
        <v>2020</v>
      </c>
      <c r="D2684" s="34">
        <v>1437.89</v>
      </c>
      <c r="E2684" s="34">
        <v>1450.72</v>
      </c>
      <c r="F2684" s="34">
        <v>1452.59</v>
      </c>
      <c r="G2684" s="34">
        <v>1437.89</v>
      </c>
      <c r="I2684" s="35">
        <v>-8.8000000000000005E-3</v>
      </c>
      <c r="J2684" s="35"/>
    </row>
    <row r="2685" spans="1:10">
      <c r="A2685" s="33">
        <v>4</v>
      </c>
      <c r="B2685" s="33">
        <v>1</v>
      </c>
      <c r="C2685" s="33">
        <v>2021</v>
      </c>
      <c r="D2685" s="34">
        <v>1418.01</v>
      </c>
      <c r="E2685" s="34">
        <v>1437.89</v>
      </c>
      <c r="F2685" s="34">
        <v>1440.12</v>
      </c>
      <c r="G2685" s="34">
        <v>1412.7</v>
      </c>
      <c r="I2685" s="35">
        <v>-1.38E-2</v>
      </c>
      <c r="J2685" s="35"/>
    </row>
    <row r="2686" spans="1:10">
      <c r="A2686" s="33">
        <v>5</v>
      </c>
      <c r="B2686" s="33">
        <v>1</v>
      </c>
      <c r="C2686" s="33">
        <v>2021</v>
      </c>
      <c r="D2686" s="34">
        <v>1431.73</v>
      </c>
      <c r="E2686" s="34">
        <v>1418.01</v>
      </c>
      <c r="F2686" s="34">
        <v>1431.73</v>
      </c>
      <c r="G2686" s="34">
        <v>1407</v>
      </c>
      <c r="I2686" s="35">
        <v>9.7000000000000003E-3</v>
      </c>
      <c r="J2686" s="35"/>
    </row>
    <row r="2687" spans="1:10">
      <c r="A2687" s="33">
        <v>6</v>
      </c>
      <c r="B2687" s="33">
        <v>1</v>
      </c>
      <c r="C2687" s="33">
        <v>2021</v>
      </c>
      <c r="D2687" s="34">
        <v>1436.03</v>
      </c>
      <c r="E2687" s="34">
        <v>1431.73</v>
      </c>
      <c r="F2687" s="34">
        <v>1447.31</v>
      </c>
      <c r="G2687" s="34">
        <v>1429.48</v>
      </c>
      <c r="I2687" s="35">
        <v>3.0000000000000001E-3</v>
      </c>
      <c r="J2687" s="35"/>
    </row>
    <row r="2688" spans="1:10">
      <c r="A2688" s="33">
        <v>7</v>
      </c>
      <c r="B2688" s="33">
        <v>1</v>
      </c>
      <c r="C2688" s="33">
        <v>2021</v>
      </c>
      <c r="D2688" s="34">
        <v>1435.74</v>
      </c>
      <c r="E2688" s="34">
        <v>1436.03</v>
      </c>
      <c r="F2688" s="34">
        <v>1452.57</v>
      </c>
      <c r="G2688" s="34">
        <v>1435.74</v>
      </c>
      <c r="I2688" s="35">
        <v>-2.0000000000000001E-4</v>
      </c>
      <c r="J2688" s="35"/>
    </row>
    <row r="2689" spans="1:10">
      <c r="A2689" s="33">
        <v>8</v>
      </c>
      <c r="B2689" s="33">
        <v>1</v>
      </c>
      <c r="C2689" s="33">
        <v>2021</v>
      </c>
      <c r="D2689" s="34">
        <v>1453.12</v>
      </c>
      <c r="E2689" s="34">
        <v>1435.74</v>
      </c>
      <c r="F2689" s="34">
        <v>1453.12</v>
      </c>
      <c r="G2689" s="34">
        <v>1432.62</v>
      </c>
      <c r="I2689" s="35">
        <v>1.21E-2</v>
      </c>
      <c r="J2689" s="35"/>
    </row>
    <row r="2690" spans="1:10">
      <c r="A2690" s="33">
        <v>12</v>
      </c>
      <c r="B2690" s="33">
        <v>1</v>
      </c>
      <c r="C2690" s="33">
        <v>2021</v>
      </c>
      <c r="D2690" s="34">
        <v>1461.73</v>
      </c>
      <c r="E2690" s="34">
        <v>1453.12</v>
      </c>
      <c r="F2690" s="34">
        <v>1462.55</v>
      </c>
      <c r="G2690" s="34">
        <v>1444.32</v>
      </c>
      <c r="I2690" s="35">
        <v>5.8999999999999999E-3</v>
      </c>
      <c r="J2690" s="35"/>
    </row>
    <row r="2691" spans="1:10">
      <c r="A2691" s="33">
        <v>13</v>
      </c>
      <c r="B2691" s="33">
        <v>1</v>
      </c>
      <c r="C2691" s="33">
        <v>2021</v>
      </c>
      <c r="D2691" s="34">
        <v>1456.03</v>
      </c>
      <c r="E2691" s="34">
        <v>1461.73</v>
      </c>
      <c r="F2691" s="34">
        <v>1462.41</v>
      </c>
      <c r="G2691" s="34">
        <v>1453.54</v>
      </c>
      <c r="I2691" s="35">
        <v>-3.8999999999999998E-3</v>
      </c>
      <c r="J2691" s="35"/>
    </row>
    <row r="2692" spans="1:10">
      <c r="A2692" s="33">
        <v>14</v>
      </c>
      <c r="B2692" s="33">
        <v>1</v>
      </c>
      <c r="C2692" s="33">
        <v>2021</v>
      </c>
      <c r="D2692" s="34">
        <v>1467.12</v>
      </c>
      <c r="E2692" s="34">
        <v>1456.03</v>
      </c>
      <c r="F2692" s="34">
        <v>1467.31</v>
      </c>
      <c r="G2692" s="34">
        <v>1452.76</v>
      </c>
      <c r="I2692" s="35">
        <v>7.6E-3</v>
      </c>
      <c r="J2692" s="35"/>
    </row>
    <row r="2693" spans="1:10">
      <c r="A2693" s="33">
        <v>15</v>
      </c>
      <c r="B2693" s="33">
        <v>1</v>
      </c>
      <c r="C2693" s="33">
        <v>2021</v>
      </c>
      <c r="D2693" s="34">
        <v>1452.58</v>
      </c>
      <c r="E2693" s="34">
        <v>1467.12</v>
      </c>
      <c r="F2693" s="34">
        <v>1467.46</v>
      </c>
      <c r="G2693" s="34">
        <v>1447.2</v>
      </c>
      <c r="I2693" s="35">
        <v>-9.9000000000000008E-3</v>
      </c>
      <c r="J2693" s="35"/>
    </row>
    <row r="2694" spans="1:10">
      <c r="A2694" s="33">
        <v>18</v>
      </c>
      <c r="B2694" s="33">
        <v>1</v>
      </c>
      <c r="C2694" s="33">
        <v>2021</v>
      </c>
      <c r="D2694" s="34">
        <v>1454.5</v>
      </c>
      <c r="E2694" s="34">
        <v>1452.58</v>
      </c>
      <c r="F2694" s="34">
        <v>1454.5</v>
      </c>
      <c r="G2694" s="34">
        <v>1440.72</v>
      </c>
      <c r="I2694" s="35">
        <v>1.2999999999999999E-3</v>
      </c>
      <c r="J2694" s="35"/>
    </row>
    <row r="2695" spans="1:10">
      <c r="A2695" s="33">
        <v>19</v>
      </c>
      <c r="B2695" s="33">
        <v>1</v>
      </c>
      <c r="C2695" s="33">
        <v>2021</v>
      </c>
      <c r="D2695" s="34">
        <v>1459.41</v>
      </c>
      <c r="E2695" s="34">
        <v>1454.5</v>
      </c>
      <c r="F2695" s="34">
        <v>1463.93</v>
      </c>
      <c r="G2695" s="34">
        <v>1454.24</v>
      </c>
      <c r="I2695" s="35">
        <v>3.3999999999999998E-3</v>
      </c>
      <c r="J2695" s="35"/>
    </row>
    <row r="2696" spans="1:10">
      <c r="A2696" s="33">
        <v>20</v>
      </c>
      <c r="B2696" s="33">
        <v>1</v>
      </c>
      <c r="C2696" s="33">
        <v>2021</v>
      </c>
      <c r="D2696" s="34">
        <v>1459.85</v>
      </c>
      <c r="E2696" s="34">
        <v>1459.41</v>
      </c>
      <c r="F2696" s="34">
        <v>1464.62</v>
      </c>
      <c r="G2696" s="34">
        <v>1455.19</v>
      </c>
      <c r="I2696" s="35">
        <v>2.9999999999999997E-4</v>
      </c>
      <c r="J2696" s="35"/>
    </row>
    <row r="2697" spans="1:10">
      <c r="A2697" s="33">
        <v>21</v>
      </c>
      <c r="B2697" s="33">
        <v>1</v>
      </c>
      <c r="C2697" s="33">
        <v>2021</v>
      </c>
      <c r="D2697" s="34">
        <v>1446.23</v>
      </c>
      <c r="E2697" s="34">
        <v>1459.85</v>
      </c>
      <c r="F2697" s="34">
        <v>1468.16</v>
      </c>
      <c r="G2697" s="34">
        <v>1446.23</v>
      </c>
      <c r="I2697" s="35">
        <v>-9.2999999999999992E-3</v>
      </c>
      <c r="J2697" s="35"/>
    </row>
    <row r="2698" spans="1:10">
      <c r="A2698" s="33">
        <v>22</v>
      </c>
      <c r="B2698" s="33">
        <v>1</v>
      </c>
      <c r="C2698" s="33">
        <v>2021</v>
      </c>
      <c r="D2698" s="34">
        <v>1418.98</v>
      </c>
      <c r="E2698" s="34">
        <v>1446.23</v>
      </c>
      <c r="F2698" s="34">
        <v>1446.23</v>
      </c>
      <c r="G2698" s="34">
        <v>1415.21</v>
      </c>
      <c r="I2698" s="35">
        <v>-1.8800000000000001E-2</v>
      </c>
      <c r="J2698" s="35"/>
    </row>
    <row r="2699" spans="1:10">
      <c r="A2699" s="33">
        <v>25</v>
      </c>
      <c r="B2699" s="33">
        <v>1</v>
      </c>
      <c r="C2699" s="33">
        <v>2021</v>
      </c>
      <c r="D2699" s="34">
        <v>1397.65</v>
      </c>
      <c r="E2699" s="34">
        <v>1418.98</v>
      </c>
      <c r="F2699" s="34">
        <v>1418.98</v>
      </c>
      <c r="G2699" s="34">
        <v>1395.38</v>
      </c>
      <c r="I2699" s="35">
        <v>-1.4999999999999999E-2</v>
      </c>
      <c r="J2699" s="35"/>
    </row>
    <row r="2700" spans="1:10">
      <c r="A2700" s="33">
        <v>26</v>
      </c>
      <c r="B2700" s="33">
        <v>1</v>
      </c>
      <c r="C2700" s="33">
        <v>2021</v>
      </c>
      <c r="D2700" s="34">
        <v>1402.25</v>
      </c>
      <c r="E2700" s="34">
        <v>1397.65</v>
      </c>
      <c r="F2700" s="34">
        <v>1409.64</v>
      </c>
      <c r="G2700" s="34">
        <v>1394.64</v>
      </c>
      <c r="I2700" s="35">
        <v>3.3E-3</v>
      </c>
      <c r="J2700" s="35"/>
    </row>
    <row r="2701" spans="1:10">
      <c r="A2701" s="33">
        <v>27</v>
      </c>
      <c r="B2701" s="33">
        <v>1</v>
      </c>
      <c r="C2701" s="33">
        <v>2021</v>
      </c>
      <c r="D2701" s="34">
        <v>1374.85</v>
      </c>
      <c r="E2701" s="34">
        <v>1402.25</v>
      </c>
      <c r="F2701" s="34">
        <v>1402.25</v>
      </c>
      <c r="G2701" s="34">
        <v>1371.96</v>
      </c>
      <c r="I2701" s="35">
        <v>-1.95E-2</v>
      </c>
      <c r="J2701" s="35"/>
    </row>
    <row r="2702" spans="1:10">
      <c r="A2702" s="33">
        <v>28</v>
      </c>
      <c r="B2702" s="33">
        <v>1</v>
      </c>
      <c r="C2702" s="33">
        <v>2021</v>
      </c>
      <c r="D2702" s="34">
        <v>1367.2</v>
      </c>
      <c r="E2702" s="34">
        <v>1374.85</v>
      </c>
      <c r="F2702" s="34">
        <v>1381.1</v>
      </c>
      <c r="G2702" s="34">
        <v>1361.32</v>
      </c>
      <c r="I2702" s="35">
        <v>-5.5999999999999999E-3</v>
      </c>
      <c r="J2702" s="35"/>
    </row>
    <row r="2703" spans="1:10">
      <c r="A2703" s="33">
        <v>29</v>
      </c>
      <c r="B2703" s="33">
        <v>1</v>
      </c>
      <c r="C2703" s="33">
        <v>2021</v>
      </c>
      <c r="D2703" s="34">
        <v>1348.12</v>
      </c>
      <c r="E2703" s="34">
        <v>1367.2</v>
      </c>
      <c r="F2703" s="34">
        <v>1371.93</v>
      </c>
      <c r="G2703" s="34">
        <v>1346.54</v>
      </c>
      <c r="I2703" s="35">
        <v>-1.4E-2</v>
      </c>
      <c r="J2703" s="35"/>
    </row>
    <row r="2704" spans="1:10">
      <c r="A2704" s="33">
        <v>1</v>
      </c>
      <c r="B2704" s="33">
        <v>2</v>
      </c>
      <c r="C2704" s="33">
        <v>2021</v>
      </c>
      <c r="D2704" s="34">
        <v>1357.16</v>
      </c>
      <c r="E2704" s="34">
        <v>1348.12</v>
      </c>
      <c r="F2704" s="34">
        <v>1365.06</v>
      </c>
      <c r="G2704" s="34">
        <v>1348.12</v>
      </c>
      <c r="I2704" s="35">
        <v>6.7000000000000002E-3</v>
      </c>
      <c r="J2704" s="35"/>
    </row>
    <row r="2705" spans="1:10">
      <c r="A2705" s="33">
        <v>2</v>
      </c>
      <c r="B2705" s="33">
        <v>2</v>
      </c>
      <c r="C2705" s="33">
        <v>2021</v>
      </c>
      <c r="D2705" s="34">
        <v>1368.3</v>
      </c>
      <c r="E2705" s="34">
        <v>1357.16</v>
      </c>
      <c r="F2705" s="34">
        <v>1377.34</v>
      </c>
      <c r="G2705" s="34">
        <v>1357.16</v>
      </c>
      <c r="I2705" s="35">
        <v>8.2000000000000007E-3</v>
      </c>
      <c r="J2705" s="35"/>
    </row>
    <row r="2706" spans="1:10">
      <c r="A2706" s="33">
        <v>3</v>
      </c>
      <c r="B2706" s="33">
        <v>2</v>
      </c>
      <c r="C2706" s="33">
        <v>2021</v>
      </c>
      <c r="D2706" s="34">
        <v>1359.03</v>
      </c>
      <c r="E2706" s="34">
        <v>1368.3</v>
      </c>
      <c r="F2706" s="34">
        <v>1374.09</v>
      </c>
      <c r="G2706" s="34">
        <v>1359.03</v>
      </c>
      <c r="I2706" s="35">
        <v>-6.7999999999999996E-3</v>
      </c>
      <c r="J2706" s="35"/>
    </row>
    <row r="2707" spans="1:10">
      <c r="A2707" s="33">
        <v>4</v>
      </c>
      <c r="B2707" s="33">
        <v>2</v>
      </c>
      <c r="C2707" s="33">
        <v>2021</v>
      </c>
      <c r="D2707" s="34">
        <v>1359.63</v>
      </c>
      <c r="E2707" s="34">
        <v>1359.03</v>
      </c>
      <c r="F2707" s="34">
        <v>1363.83</v>
      </c>
      <c r="G2707" s="34">
        <v>1349.92</v>
      </c>
      <c r="I2707" s="35">
        <v>4.0000000000000002E-4</v>
      </c>
      <c r="J2707" s="35"/>
    </row>
    <row r="2708" spans="1:10">
      <c r="A2708" s="33">
        <v>5</v>
      </c>
      <c r="B2708" s="33">
        <v>2</v>
      </c>
      <c r="C2708" s="33">
        <v>2021</v>
      </c>
      <c r="D2708" s="34">
        <v>1370.46</v>
      </c>
      <c r="E2708" s="34">
        <v>1359.63</v>
      </c>
      <c r="F2708" s="34">
        <v>1374.63</v>
      </c>
      <c r="G2708" s="34">
        <v>1359.63</v>
      </c>
      <c r="I2708" s="35">
        <v>8.0000000000000002E-3</v>
      </c>
      <c r="J2708" s="35"/>
    </row>
    <row r="2709" spans="1:10">
      <c r="A2709" s="33">
        <v>8</v>
      </c>
      <c r="B2709" s="33">
        <v>2</v>
      </c>
      <c r="C2709" s="33">
        <v>2021</v>
      </c>
      <c r="D2709" s="34">
        <v>1383.38</v>
      </c>
      <c r="E2709" s="34">
        <v>1370.46</v>
      </c>
      <c r="F2709" s="34">
        <v>1383.96</v>
      </c>
      <c r="G2709" s="34">
        <v>1370.46</v>
      </c>
      <c r="I2709" s="35">
        <v>9.4000000000000004E-3</v>
      </c>
      <c r="J2709" s="35"/>
    </row>
    <row r="2710" spans="1:10">
      <c r="A2710" s="33">
        <v>9</v>
      </c>
      <c r="B2710" s="33">
        <v>2</v>
      </c>
      <c r="C2710" s="33">
        <v>2021</v>
      </c>
      <c r="D2710" s="34">
        <v>1380.29</v>
      </c>
      <c r="E2710" s="34">
        <v>1383.38</v>
      </c>
      <c r="F2710" s="34">
        <v>1385.57</v>
      </c>
      <c r="G2710" s="34">
        <v>1378.13</v>
      </c>
      <c r="I2710" s="35">
        <v>-2.2000000000000001E-3</v>
      </c>
      <c r="J2710" s="35"/>
    </row>
    <row r="2711" spans="1:10">
      <c r="A2711" s="33">
        <v>10</v>
      </c>
      <c r="B2711" s="33">
        <v>2</v>
      </c>
      <c r="C2711" s="33">
        <v>2021</v>
      </c>
      <c r="D2711" s="34">
        <v>1374.2</v>
      </c>
      <c r="E2711" s="34">
        <v>1380.29</v>
      </c>
      <c r="F2711" s="34">
        <v>1384.31</v>
      </c>
      <c r="G2711" s="34">
        <v>1370.8</v>
      </c>
      <c r="I2711" s="35">
        <v>-4.4000000000000003E-3</v>
      </c>
      <c r="J2711" s="35"/>
    </row>
    <row r="2712" spans="1:10">
      <c r="A2712" s="33">
        <v>11</v>
      </c>
      <c r="B2712" s="33">
        <v>2</v>
      </c>
      <c r="C2712" s="33">
        <v>2021</v>
      </c>
      <c r="D2712" s="34">
        <v>1367.79</v>
      </c>
      <c r="E2712" s="34">
        <v>1374.2</v>
      </c>
      <c r="F2712" s="34">
        <v>1374.2</v>
      </c>
      <c r="G2712" s="34">
        <v>1360.33</v>
      </c>
      <c r="I2712" s="35">
        <v>-4.7000000000000002E-3</v>
      </c>
      <c r="J2712" s="35"/>
    </row>
    <row r="2713" spans="1:10">
      <c r="A2713" s="33">
        <v>12</v>
      </c>
      <c r="B2713" s="33">
        <v>2</v>
      </c>
      <c r="C2713" s="33">
        <v>2021</v>
      </c>
      <c r="D2713" s="34">
        <v>1365.95</v>
      </c>
      <c r="E2713" s="34">
        <v>1367.79</v>
      </c>
      <c r="F2713" s="34">
        <v>1368.88</v>
      </c>
      <c r="G2713" s="34">
        <v>1360.43</v>
      </c>
      <c r="I2713" s="35">
        <v>-1.2999999999999999E-3</v>
      </c>
      <c r="J2713" s="35"/>
    </row>
    <row r="2714" spans="1:10">
      <c r="A2714" s="33">
        <v>15</v>
      </c>
      <c r="B2714" s="33">
        <v>2</v>
      </c>
      <c r="C2714" s="33">
        <v>2021</v>
      </c>
      <c r="D2714" s="34">
        <v>1369.39</v>
      </c>
      <c r="E2714" s="34">
        <v>1365.95</v>
      </c>
      <c r="F2714" s="34">
        <v>1373.8</v>
      </c>
      <c r="G2714" s="34">
        <v>1365.95</v>
      </c>
      <c r="I2714" s="35">
        <v>2.5000000000000001E-3</v>
      </c>
      <c r="J2714" s="35"/>
    </row>
    <row r="2715" spans="1:10">
      <c r="A2715" s="33">
        <v>16</v>
      </c>
      <c r="B2715" s="33">
        <v>2</v>
      </c>
      <c r="C2715" s="33">
        <v>2021</v>
      </c>
      <c r="D2715" s="34">
        <v>1363.17</v>
      </c>
      <c r="E2715" s="34">
        <v>1369.39</v>
      </c>
      <c r="F2715" s="34">
        <v>1379.63</v>
      </c>
      <c r="G2715" s="34">
        <v>1362.27</v>
      </c>
      <c r="I2715" s="35">
        <v>-4.4999999999999997E-3</v>
      </c>
      <c r="J2715" s="35"/>
    </row>
    <row r="2716" spans="1:10">
      <c r="A2716" s="33">
        <v>17</v>
      </c>
      <c r="B2716" s="33">
        <v>2</v>
      </c>
      <c r="C2716" s="33">
        <v>2021</v>
      </c>
      <c r="D2716" s="34">
        <v>1366.29</v>
      </c>
      <c r="E2716" s="34">
        <v>1363.17</v>
      </c>
      <c r="F2716" s="34">
        <v>1367.85</v>
      </c>
      <c r="G2716" s="34">
        <v>1354.05</v>
      </c>
      <c r="I2716" s="35">
        <v>2.3E-3</v>
      </c>
      <c r="J2716" s="35"/>
    </row>
    <row r="2717" spans="1:10">
      <c r="A2717" s="33">
        <v>18</v>
      </c>
      <c r="B2717" s="33">
        <v>2</v>
      </c>
      <c r="C2717" s="33">
        <v>2021</v>
      </c>
      <c r="D2717" s="34">
        <v>1353.68</v>
      </c>
      <c r="E2717" s="34">
        <v>1366.29</v>
      </c>
      <c r="F2717" s="34">
        <v>1366.29</v>
      </c>
      <c r="G2717" s="34">
        <v>1353.43</v>
      </c>
      <c r="I2717" s="35">
        <v>-9.1999999999999998E-3</v>
      </c>
      <c r="J2717" s="35"/>
    </row>
    <row r="2718" spans="1:10">
      <c r="A2718" s="33">
        <v>19</v>
      </c>
      <c r="B2718" s="33">
        <v>2</v>
      </c>
      <c r="C2718" s="33">
        <v>2021</v>
      </c>
      <c r="D2718" s="34">
        <v>1352.57</v>
      </c>
      <c r="E2718" s="34">
        <v>1353.68</v>
      </c>
      <c r="F2718" s="34">
        <v>1359.87</v>
      </c>
      <c r="G2718" s="34">
        <v>1347.99</v>
      </c>
      <c r="I2718" s="35">
        <v>-8.0000000000000004E-4</v>
      </c>
      <c r="J2718" s="35"/>
    </row>
    <row r="2719" spans="1:10">
      <c r="A2719" s="33">
        <v>22</v>
      </c>
      <c r="B2719" s="33">
        <v>2</v>
      </c>
      <c r="C2719" s="33">
        <v>2021</v>
      </c>
      <c r="D2719" s="34">
        <v>1352.21</v>
      </c>
      <c r="E2719" s="34">
        <v>1352.57</v>
      </c>
      <c r="F2719" s="34">
        <v>1353.52</v>
      </c>
      <c r="G2719" s="34">
        <v>1345.38</v>
      </c>
      <c r="I2719" s="35">
        <v>-2.9999999999999997E-4</v>
      </c>
      <c r="J2719" s="35"/>
    </row>
    <row r="2720" spans="1:10">
      <c r="A2720" s="33">
        <v>23</v>
      </c>
      <c r="B2720" s="33">
        <v>2</v>
      </c>
      <c r="C2720" s="33">
        <v>2021</v>
      </c>
      <c r="D2720" s="34">
        <v>1355.24</v>
      </c>
      <c r="E2720" s="34">
        <v>1352.21</v>
      </c>
      <c r="F2720" s="34">
        <v>1357.03</v>
      </c>
      <c r="G2720" s="34">
        <v>1344.54</v>
      </c>
      <c r="I2720" s="35">
        <v>2.2000000000000001E-3</v>
      </c>
      <c r="J2720" s="35"/>
    </row>
    <row r="2721" spans="1:10">
      <c r="A2721" s="33">
        <v>24</v>
      </c>
      <c r="B2721" s="33">
        <v>2</v>
      </c>
      <c r="C2721" s="33">
        <v>2021</v>
      </c>
      <c r="D2721" s="34">
        <v>1370.75</v>
      </c>
      <c r="E2721" s="34">
        <v>1355.24</v>
      </c>
      <c r="F2721" s="34">
        <v>1370.75</v>
      </c>
      <c r="G2721" s="34">
        <v>1351.92</v>
      </c>
      <c r="I2721" s="35">
        <v>1.14E-2</v>
      </c>
      <c r="J2721" s="35"/>
    </row>
    <row r="2722" spans="1:10">
      <c r="A2722" s="33">
        <v>25</v>
      </c>
      <c r="B2722" s="33">
        <v>2</v>
      </c>
      <c r="C2722" s="33">
        <v>2021</v>
      </c>
      <c r="D2722" s="34">
        <v>1335.79</v>
      </c>
      <c r="E2722" s="34">
        <v>1370.75</v>
      </c>
      <c r="F2722" s="34">
        <v>1370.75</v>
      </c>
      <c r="G2722" s="34">
        <v>1335.61</v>
      </c>
      <c r="I2722" s="35">
        <v>-2.5499999999999998E-2</v>
      </c>
      <c r="J2722" s="35"/>
    </row>
    <row r="2723" spans="1:10">
      <c r="A2723" s="33">
        <v>26</v>
      </c>
      <c r="B2723" s="33">
        <v>2</v>
      </c>
      <c r="C2723" s="33">
        <v>2021</v>
      </c>
      <c r="D2723" s="34">
        <v>1359.48</v>
      </c>
      <c r="E2723" s="34">
        <v>1335.79</v>
      </c>
      <c r="F2723" s="34">
        <v>1359.52</v>
      </c>
      <c r="G2723" s="34">
        <v>1321.73</v>
      </c>
      <c r="I2723" s="35">
        <v>1.77E-2</v>
      </c>
      <c r="J2723" s="35"/>
    </row>
    <row r="2724" spans="1:10">
      <c r="A2724" s="33">
        <v>1</v>
      </c>
      <c r="B2724" s="33">
        <v>3</v>
      </c>
      <c r="C2724" s="33">
        <v>2021</v>
      </c>
      <c r="D2724" s="34">
        <v>1355.7</v>
      </c>
      <c r="E2724" s="34">
        <v>1359.48</v>
      </c>
      <c r="F2724" s="34">
        <v>1360.34</v>
      </c>
      <c r="G2724" s="34">
        <v>1345.06</v>
      </c>
      <c r="I2724" s="35">
        <v>-2.8E-3</v>
      </c>
      <c r="J2724" s="35"/>
    </row>
    <row r="2725" spans="1:10">
      <c r="A2725" s="33">
        <v>2</v>
      </c>
      <c r="B2725" s="33">
        <v>3</v>
      </c>
      <c r="C2725" s="33">
        <v>2021</v>
      </c>
      <c r="D2725" s="34">
        <v>1350.04</v>
      </c>
      <c r="E2725" s="34">
        <v>1355.7</v>
      </c>
      <c r="F2725" s="34">
        <v>1357.45</v>
      </c>
      <c r="G2725" s="34">
        <v>1345.91</v>
      </c>
      <c r="I2725" s="35">
        <v>-4.1999999999999997E-3</v>
      </c>
      <c r="J2725" s="35"/>
    </row>
    <row r="2726" spans="1:10">
      <c r="A2726" s="33">
        <v>3</v>
      </c>
      <c r="B2726" s="33">
        <v>3</v>
      </c>
      <c r="C2726" s="33">
        <v>2021</v>
      </c>
      <c r="D2726" s="34">
        <v>1347.22</v>
      </c>
      <c r="E2726" s="34">
        <v>1350.04</v>
      </c>
      <c r="F2726" s="34">
        <v>1355.7</v>
      </c>
      <c r="G2726" s="34">
        <v>1346.91</v>
      </c>
      <c r="I2726" s="35">
        <v>-2.0999999999999999E-3</v>
      </c>
      <c r="J2726" s="35"/>
    </row>
    <row r="2727" spans="1:10">
      <c r="A2727" s="33">
        <v>4</v>
      </c>
      <c r="B2727" s="33">
        <v>3</v>
      </c>
      <c r="C2727" s="33">
        <v>2021</v>
      </c>
      <c r="D2727" s="34">
        <v>1337.12</v>
      </c>
      <c r="E2727" s="34">
        <v>1347.22</v>
      </c>
      <c r="F2727" s="34">
        <v>1357.94</v>
      </c>
      <c r="G2727" s="34">
        <v>1335.31</v>
      </c>
      <c r="I2727" s="35">
        <v>-7.4999999999999997E-3</v>
      </c>
      <c r="J2727" s="35"/>
    </row>
    <row r="2728" spans="1:10">
      <c r="A2728" s="33">
        <v>5</v>
      </c>
      <c r="B2728" s="33">
        <v>3</v>
      </c>
      <c r="C2728" s="33">
        <v>2021</v>
      </c>
      <c r="D2728" s="34">
        <v>1344.72</v>
      </c>
      <c r="E2728" s="34">
        <v>1337.12</v>
      </c>
      <c r="F2728" s="34">
        <v>1348.31</v>
      </c>
      <c r="G2728" s="34">
        <v>1330.71</v>
      </c>
      <c r="I2728" s="35">
        <v>5.7000000000000002E-3</v>
      </c>
      <c r="J2728" s="35"/>
    </row>
    <row r="2729" spans="1:10">
      <c r="A2729" s="33">
        <v>8</v>
      </c>
      <c r="B2729" s="33">
        <v>3</v>
      </c>
      <c r="C2729" s="33">
        <v>2021</v>
      </c>
      <c r="D2729" s="34">
        <v>1336.98</v>
      </c>
      <c r="E2729" s="34">
        <v>1344.72</v>
      </c>
      <c r="F2729" s="34">
        <v>1346.14</v>
      </c>
      <c r="G2729" s="34">
        <v>1334.35</v>
      </c>
      <c r="I2729" s="35">
        <v>-5.7999999999999996E-3</v>
      </c>
      <c r="J2729" s="35"/>
    </row>
    <row r="2730" spans="1:10">
      <c r="A2730" s="33">
        <v>9</v>
      </c>
      <c r="B2730" s="33">
        <v>3</v>
      </c>
      <c r="C2730" s="33">
        <v>2021</v>
      </c>
      <c r="D2730" s="34">
        <v>1341.73</v>
      </c>
      <c r="E2730" s="34">
        <v>1336.98</v>
      </c>
      <c r="F2730" s="34">
        <v>1341.73</v>
      </c>
      <c r="G2730" s="34">
        <v>1331.6</v>
      </c>
      <c r="I2730" s="35">
        <v>3.5999999999999999E-3</v>
      </c>
      <c r="J2730" s="35"/>
    </row>
    <row r="2731" spans="1:10">
      <c r="A2731" s="33">
        <v>10</v>
      </c>
      <c r="B2731" s="33">
        <v>3</v>
      </c>
      <c r="C2731" s="33">
        <v>2021</v>
      </c>
      <c r="D2731" s="34">
        <v>1347.47</v>
      </c>
      <c r="E2731" s="34">
        <v>1341.73</v>
      </c>
      <c r="F2731" s="34">
        <v>1347.72</v>
      </c>
      <c r="G2731" s="34">
        <v>1337.87</v>
      </c>
      <c r="I2731" s="35">
        <v>4.3E-3</v>
      </c>
      <c r="J2731" s="35"/>
    </row>
    <row r="2732" spans="1:10">
      <c r="A2732" s="33">
        <v>11</v>
      </c>
      <c r="B2732" s="33">
        <v>3</v>
      </c>
      <c r="C2732" s="33">
        <v>2021</v>
      </c>
      <c r="D2732" s="34">
        <v>1350.35</v>
      </c>
      <c r="E2732" s="34">
        <v>1347.47</v>
      </c>
      <c r="F2732" s="34">
        <v>1356.75</v>
      </c>
      <c r="G2732" s="34">
        <v>1347.47</v>
      </c>
      <c r="I2732" s="35">
        <v>2.0999999999999999E-3</v>
      </c>
      <c r="J2732" s="35"/>
    </row>
    <row r="2733" spans="1:10">
      <c r="A2733" s="33">
        <v>12</v>
      </c>
      <c r="B2733" s="33">
        <v>3</v>
      </c>
      <c r="C2733" s="33">
        <v>2021</v>
      </c>
      <c r="D2733" s="34">
        <v>1353.68</v>
      </c>
      <c r="E2733" s="34">
        <v>1350.35</v>
      </c>
      <c r="F2733" s="34">
        <v>1358.16</v>
      </c>
      <c r="G2733" s="34">
        <v>1349.51</v>
      </c>
      <c r="I2733" s="35">
        <v>2.5000000000000001E-3</v>
      </c>
      <c r="J2733" s="35"/>
    </row>
    <row r="2734" spans="1:10">
      <c r="A2734" s="33">
        <v>15</v>
      </c>
      <c r="B2734" s="33">
        <v>3</v>
      </c>
      <c r="C2734" s="33">
        <v>2021</v>
      </c>
      <c r="D2734" s="34">
        <v>1356.98</v>
      </c>
      <c r="E2734" s="34">
        <v>1353.68</v>
      </c>
      <c r="F2734" s="34">
        <v>1360.79</v>
      </c>
      <c r="G2734" s="34">
        <v>1353.12</v>
      </c>
      <c r="I2734" s="35">
        <v>2.3999999999999998E-3</v>
      </c>
      <c r="J2734" s="35"/>
    </row>
    <row r="2735" spans="1:10">
      <c r="A2735" s="33">
        <v>16</v>
      </c>
      <c r="B2735" s="33">
        <v>3</v>
      </c>
      <c r="C2735" s="33">
        <v>2021</v>
      </c>
      <c r="D2735" s="34">
        <v>1350.14</v>
      </c>
      <c r="E2735" s="34">
        <v>1356.98</v>
      </c>
      <c r="F2735" s="34">
        <v>1360.64</v>
      </c>
      <c r="G2735" s="34">
        <v>1350.14</v>
      </c>
      <c r="I2735" s="35">
        <v>-5.0000000000000001E-3</v>
      </c>
      <c r="J2735" s="35"/>
    </row>
    <row r="2736" spans="1:10">
      <c r="A2736" s="33">
        <v>17</v>
      </c>
      <c r="B2736" s="33">
        <v>3</v>
      </c>
      <c r="C2736" s="33">
        <v>2021</v>
      </c>
      <c r="D2736" s="34">
        <v>1343.56</v>
      </c>
      <c r="E2736" s="34">
        <v>1350.14</v>
      </c>
      <c r="F2736" s="34">
        <v>1357.5</v>
      </c>
      <c r="G2736" s="34">
        <v>1343.56</v>
      </c>
      <c r="I2736" s="35">
        <v>-4.8999999999999998E-3</v>
      </c>
      <c r="J2736" s="35"/>
    </row>
    <row r="2737" spans="1:10">
      <c r="A2737" s="33">
        <v>18</v>
      </c>
      <c r="B2737" s="33">
        <v>3</v>
      </c>
      <c r="C2737" s="33">
        <v>2021</v>
      </c>
      <c r="D2737" s="34">
        <v>1325.59</v>
      </c>
      <c r="E2737" s="34">
        <v>1343.56</v>
      </c>
      <c r="F2737" s="34">
        <v>1345.31</v>
      </c>
      <c r="G2737" s="34">
        <v>1316.98</v>
      </c>
      <c r="I2737" s="35">
        <v>-1.34E-2</v>
      </c>
      <c r="J2737" s="35"/>
    </row>
    <row r="2738" spans="1:10">
      <c r="A2738" s="33">
        <v>19</v>
      </c>
      <c r="B2738" s="33">
        <v>3</v>
      </c>
      <c r="C2738" s="33">
        <v>2021</v>
      </c>
      <c r="D2738" s="34">
        <v>1324.54</v>
      </c>
      <c r="E2738" s="34">
        <v>1325.59</v>
      </c>
      <c r="F2738" s="34">
        <v>1326.89</v>
      </c>
      <c r="G2738" s="34">
        <v>1316.59</v>
      </c>
      <c r="I2738" s="35">
        <v>-8.0000000000000004E-4</v>
      </c>
      <c r="J2738" s="35"/>
    </row>
    <row r="2739" spans="1:10">
      <c r="A2739" s="33">
        <v>23</v>
      </c>
      <c r="B2739" s="33">
        <v>3</v>
      </c>
      <c r="C2739" s="33">
        <v>2021</v>
      </c>
      <c r="D2739" s="34">
        <v>1319.82</v>
      </c>
      <c r="E2739" s="34">
        <v>1324.54</v>
      </c>
      <c r="F2739" s="34">
        <v>1326.71</v>
      </c>
      <c r="G2739" s="34">
        <v>1316.6</v>
      </c>
      <c r="I2739" s="35">
        <v>-3.5999999999999999E-3</v>
      </c>
      <c r="J2739" s="35"/>
    </row>
    <row r="2740" spans="1:10">
      <c r="A2740" s="33">
        <v>24</v>
      </c>
      <c r="B2740" s="33">
        <v>3</v>
      </c>
      <c r="C2740" s="33">
        <v>2021</v>
      </c>
      <c r="D2740" s="34">
        <v>1325.33</v>
      </c>
      <c r="E2740" s="34">
        <v>1319.82</v>
      </c>
      <c r="F2740" s="34">
        <v>1332.8</v>
      </c>
      <c r="G2740" s="34">
        <v>1319.82</v>
      </c>
      <c r="I2740" s="35">
        <v>4.1999999999999997E-3</v>
      </c>
      <c r="J2740" s="35"/>
    </row>
    <row r="2741" spans="1:10">
      <c r="A2741" s="33">
        <v>25</v>
      </c>
      <c r="B2741" s="33">
        <v>3</v>
      </c>
      <c r="C2741" s="33">
        <v>2021</v>
      </c>
      <c r="D2741" s="34">
        <v>1320.11</v>
      </c>
      <c r="E2741" s="34">
        <v>1325.33</v>
      </c>
      <c r="F2741" s="34">
        <v>1327</v>
      </c>
      <c r="G2741" s="34">
        <v>1315.85</v>
      </c>
      <c r="I2741" s="35">
        <v>-3.8999999999999998E-3</v>
      </c>
      <c r="J2741" s="35"/>
    </row>
    <row r="2742" spans="1:10">
      <c r="A2742" s="33">
        <v>26</v>
      </c>
      <c r="B2742" s="33">
        <v>3</v>
      </c>
      <c r="C2742" s="33">
        <v>2021</v>
      </c>
      <c r="D2742" s="34">
        <v>1314.46</v>
      </c>
      <c r="E2742" s="34">
        <v>1320.11</v>
      </c>
      <c r="F2742" s="34">
        <v>1331.81</v>
      </c>
      <c r="G2742" s="34">
        <v>1310.06</v>
      </c>
      <c r="I2742" s="35">
        <v>-4.3E-3</v>
      </c>
      <c r="J2742" s="35"/>
    </row>
    <row r="2743" spans="1:10">
      <c r="A2743" s="33">
        <v>29</v>
      </c>
      <c r="B2743" s="33">
        <v>3</v>
      </c>
      <c r="C2743" s="33">
        <v>2021</v>
      </c>
      <c r="D2743" s="34">
        <v>1320.83</v>
      </c>
      <c r="E2743" s="34">
        <v>1314.46</v>
      </c>
      <c r="F2743" s="34">
        <v>1320.83</v>
      </c>
      <c r="G2743" s="34">
        <v>1311.35</v>
      </c>
      <c r="I2743" s="35">
        <v>4.7999999999999996E-3</v>
      </c>
      <c r="J2743" s="35"/>
    </row>
    <row r="2744" spans="1:10">
      <c r="A2744" s="33">
        <v>30</v>
      </c>
      <c r="B2744" s="33">
        <v>3</v>
      </c>
      <c r="C2744" s="33">
        <v>2021</v>
      </c>
      <c r="D2744" s="34">
        <v>1327.32</v>
      </c>
      <c r="E2744" s="34">
        <v>1320.83</v>
      </c>
      <c r="F2744" s="34">
        <v>1327.32</v>
      </c>
      <c r="G2744" s="34">
        <v>1309.03</v>
      </c>
      <c r="I2744" s="35">
        <v>4.8999999999999998E-3</v>
      </c>
      <c r="J2744" s="35"/>
    </row>
    <row r="2745" spans="1:10">
      <c r="A2745" s="33">
        <v>31</v>
      </c>
      <c r="B2745" s="33">
        <v>3</v>
      </c>
      <c r="C2745" s="33">
        <v>2021</v>
      </c>
      <c r="D2745" s="34">
        <v>1316.81</v>
      </c>
      <c r="E2745" s="34">
        <v>1327.32</v>
      </c>
      <c r="F2745" s="34">
        <v>1328.95</v>
      </c>
      <c r="G2745" s="34">
        <v>1316.81</v>
      </c>
      <c r="I2745" s="35">
        <v>-7.9000000000000008E-3</v>
      </c>
      <c r="J2745" s="35"/>
    </row>
    <row r="2746" spans="1:10">
      <c r="A2746" s="33">
        <v>5</v>
      </c>
      <c r="B2746" s="33">
        <v>4</v>
      </c>
      <c r="C2746" s="33">
        <v>2021</v>
      </c>
      <c r="D2746" s="34">
        <v>1323.97</v>
      </c>
      <c r="E2746" s="34">
        <v>1316.81</v>
      </c>
      <c r="F2746" s="34">
        <v>1323.97</v>
      </c>
      <c r="G2746" s="34">
        <v>1314.22</v>
      </c>
      <c r="I2746" s="35">
        <v>5.4000000000000003E-3</v>
      </c>
      <c r="J2746" s="35"/>
    </row>
    <row r="2747" spans="1:10">
      <c r="A2747" s="33">
        <v>6</v>
      </c>
      <c r="B2747" s="33">
        <v>4</v>
      </c>
      <c r="C2747" s="33">
        <v>2021</v>
      </c>
      <c r="D2747" s="34">
        <v>1324.35</v>
      </c>
      <c r="E2747" s="34">
        <v>1323.97</v>
      </c>
      <c r="F2747" s="34">
        <v>1330.68</v>
      </c>
      <c r="G2747" s="34">
        <v>1321.94</v>
      </c>
      <c r="I2747" s="35">
        <v>2.9999999999999997E-4</v>
      </c>
      <c r="J2747" s="35"/>
    </row>
    <row r="2748" spans="1:10">
      <c r="A2748" s="33">
        <v>7</v>
      </c>
      <c r="B2748" s="33">
        <v>4</v>
      </c>
      <c r="C2748" s="33">
        <v>2021</v>
      </c>
      <c r="D2748" s="34">
        <v>1335.89</v>
      </c>
      <c r="E2748" s="34">
        <v>1324.35</v>
      </c>
      <c r="F2748" s="34">
        <v>1335.89</v>
      </c>
      <c r="G2748" s="34">
        <v>1321.74</v>
      </c>
      <c r="I2748" s="35">
        <v>8.6999999999999994E-3</v>
      </c>
      <c r="J2748" s="35"/>
    </row>
    <row r="2749" spans="1:10">
      <c r="A2749" s="33">
        <v>8</v>
      </c>
      <c r="B2749" s="33">
        <v>4</v>
      </c>
      <c r="C2749" s="33">
        <v>2021</v>
      </c>
      <c r="D2749" s="34">
        <v>1325.93</v>
      </c>
      <c r="E2749" s="34">
        <v>1335.89</v>
      </c>
      <c r="F2749" s="34">
        <v>1335.89</v>
      </c>
      <c r="G2749" s="34">
        <v>1323.37</v>
      </c>
      <c r="I2749" s="35">
        <v>-7.4999999999999997E-3</v>
      </c>
      <c r="J2749" s="35"/>
    </row>
    <row r="2750" spans="1:10">
      <c r="A2750" s="33">
        <v>9</v>
      </c>
      <c r="B2750" s="33">
        <v>4</v>
      </c>
      <c r="C2750" s="33">
        <v>2021</v>
      </c>
      <c r="D2750" s="34">
        <v>1322.11</v>
      </c>
      <c r="E2750" s="34">
        <v>1325.93</v>
      </c>
      <c r="F2750" s="34">
        <v>1327.94</v>
      </c>
      <c r="G2750" s="34">
        <v>1320.83</v>
      </c>
      <c r="I2750" s="35">
        <v>-2.8999999999999998E-3</v>
      </c>
      <c r="J2750" s="35"/>
    </row>
    <row r="2751" spans="1:10">
      <c r="A2751" s="33">
        <v>12</v>
      </c>
      <c r="B2751" s="33">
        <v>4</v>
      </c>
      <c r="C2751" s="33">
        <v>2021</v>
      </c>
      <c r="D2751" s="34">
        <v>1317.76</v>
      </c>
      <c r="E2751" s="34">
        <v>1322.11</v>
      </c>
      <c r="F2751" s="34">
        <v>1324.39</v>
      </c>
      <c r="G2751" s="34">
        <v>1312</v>
      </c>
      <c r="I2751" s="35">
        <v>-3.3E-3</v>
      </c>
      <c r="J2751" s="35"/>
    </row>
    <row r="2752" spans="1:10">
      <c r="A2752" s="33">
        <v>13</v>
      </c>
      <c r="B2752" s="33">
        <v>4</v>
      </c>
      <c r="C2752" s="33">
        <v>2021</v>
      </c>
      <c r="D2752" s="34">
        <v>1312.55</v>
      </c>
      <c r="E2752" s="34">
        <v>1317.76</v>
      </c>
      <c r="F2752" s="34">
        <v>1318.68</v>
      </c>
      <c r="G2752" s="34">
        <v>1307.75</v>
      </c>
      <c r="I2752" s="35">
        <v>-4.0000000000000001E-3</v>
      </c>
      <c r="J2752" s="35"/>
    </row>
    <row r="2753" spans="1:10">
      <c r="A2753" s="33">
        <v>14</v>
      </c>
      <c r="B2753" s="33">
        <v>4</v>
      </c>
      <c r="C2753" s="33">
        <v>2021</v>
      </c>
      <c r="D2753" s="34">
        <v>1320.96</v>
      </c>
      <c r="E2753" s="34">
        <v>1312.55</v>
      </c>
      <c r="F2753" s="34">
        <v>1322.24</v>
      </c>
      <c r="G2753" s="34">
        <v>1312.55</v>
      </c>
      <c r="I2753" s="35">
        <v>6.4000000000000003E-3</v>
      </c>
      <c r="J2753" s="35"/>
    </row>
    <row r="2754" spans="1:10">
      <c r="A2754" s="33">
        <v>15</v>
      </c>
      <c r="B2754" s="33">
        <v>4</v>
      </c>
      <c r="C2754" s="33">
        <v>2021</v>
      </c>
      <c r="D2754" s="34">
        <v>1321.8</v>
      </c>
      <c r="E2754" s="34">
        <v>1320.96</v>
      </c>
      <c r="F2754" s="34">
        <v>1323.37</v>
      </c>
      <c r="G2754" s="34">
        <v>1315.21</v>
      </c>
      <c r="I2754" s="35">
        <v>5.9999999999999995E-4</v>
      </c>
      <c r="J2754" s="35"/>
    </row>
    <row r="2755" spans="1:10">
      <c r="A2755" s="33">
        <v>16</v>
      </c>
      <c r="B2755" s="33">
        <v>4</v>
      </c>
      <c r="C2755" s="33">
        <v>2021</v>
      </c>
      <c r="D2755" s="34">
        <v>1317.08</v>
      </c>
      <c r="E2755" s="34">
        <v>1321.8</v>
      </c>
      <c r="F2755" s="34">
        <v>1324.12</v>
      </c>
      <c r="G2755" s="34">
        <v>1316.42</v>
      </c>
      <c r="I2755" s="35">
        <v>-3.5999999999999999E-3</v>
      </c>
      <c r="J2755" s="35"/>
    </row>
    <row r="2756" spans="1:10">
      <c r="A2756" s="33">
        <v>19</v>
      </c>
      <c r="B2756" s="33">
        <v>4</v>
      </c>
      <c r="C2756" s="33">
        <v>2021</v>
      </c>
      <c r="D2756" s="34">
        <v>1312.62</v>
      </c>
      <c r="E2756" s="34">
        <v>1317.08</v>
      </c>
      <c r="F2756" s="34">
        <v>1318.36</v>
      </c>
      <c r="G2756" s="34">
        <v>1306.43</v>
      </c>
      <c r="I2756" s="35">
        <v>-3.3999999999999998E-3</v>
      </c>
      <c r="J2756" s="35"/>
    </row>
    <row r="2757" spans="1:10">
      <c r="A2757" s="33">
        <v>20</v>
      </c>
      <c r="B2757" s="33">
        <v>4</v>
      </c>
      <c r="C2757" s="33">
        <v>2021</v>
      </c>
      <c r="D2757" s="34">
        <v>1311.39</v>
      </c>
      <c r="E2757" s="34">
        <v>1312.62</v>
      </c>
      <c r="F2757" s="34">
        <v>1313.28</v>
      </c>
      <c r="G2757" s="34">
        <v>1302.04</v>
      </c>
      <c r="I2757" s="35">
        <v>-8.9999999999999998E-4</v>
      </c>
      <c r="J2757" s="35"/>
    </row>
    <row r="2758" spans="1:10">
      <c r="A2758" s="33">
        <v>21</v>
      </c>
      <c r="B2758" s="33">
        <v>4</v>
      </c>
      <c r="C2758" s="33">
        <v>2021</v>
      </c>
      <c r="D2758" s="34">
        <v>1305.1400000000001</v>
      </c>
      <c r="E2758" s="34">
        <v>1311.39</v>
      </c>
      <c r="F2758" s="34">
        <v>1312.52</v>
      </c>
      <c r="G2758" s="34">
        <v>1305.05</v>
      </c>
      <c r="I2758" s="35">
        <v>-4.7999999999999996E-3</v>
      </c>
      <c r="J2758" s="35"/>
    </row>
    <row r="2759" spans="1:10">
      <c r="A2759" s="33">
        <v>22</v>
      </c>
      <c r="B2759" s="33">
        <v>4</v>
      </c>
      <c r="C2759" s="33">
        <v>2021</v>
      </c>
      <c r="D2759" s="34">
        <v>1296.07</v>
      </c>
      <c r="E2759" s="34">
        <v>1305.1400000000001</v>
      </c>
      <c r="F2759" s="34">
        <v>1306.05</v>
      </c>
      <c r="G2759" s="34">
        <v>1296.01</v>
      </c>
      <c r="I2759" s="35">
        <v>-6.8999999999999999E-3</v>
      </c>
      <c r="J2759" s="35"/>
    </row>
    <row r="2760" spans="1:10">
      <c r="A2760" s="33">
        <v>23</v>
      </c>
      <c r="B2760" s="33">
        <v>4</v>
      </c>
      <c r="C2760" s="33">
        <v>2021</v>
      </c>
      <c r="D2760" s="34">
        <v>1282.21</v>
      </c>
      <c r="E2760" s="34">
        <v>1296.07</v>
      </c>
      <c r="F2760" s="34">
        <v>1296.07</v>
      </c>
      <c r="G2760" s="34">
        <v>1282.21</v>
      </c>
      <c r="I2760" s="35">
        <v>-1.0699999999999999E-2</v>
      </c>
      <c r="J2760" s="35"/>
    </row>
    <row r="2761" spans="1:10">
      <c r="A2761" s="33">
        <v>26</v>
      </c>
      <c r="B2761" s="33">
        <v>4</v>
      </c>
      <c r="C2761" s="33">
        <v>2021</v>
      </c>
      <c r="D2761" s="34">
        <v>1286.57</v>
      </c>
      <c r="E2761" s="34">
        <v>1282.21</v>
      </c>
      <c r="F2761" s="34">
        <v>1293.72</v>
      </c>
      <c r="G2761" s="34">
        <v>1281.45</v>
      </c>
      <c r="I2761" s="35">
        <v>3.3999999999999998E-3</v>
      </c>
      <c r="J2761" s="35"/>
    </row>
    <row r="2762" spans="1:10">
      <c r="A2762" s="33">
        <v>27</v>
      </c>
      <c r="B2762" s="33">
        <v>4</v>
      </c>
      <c r="C2762" s="33">
        <v>2021</v>
      </c>
      <c r="D2762" s="34">
        <v>1293.1500000000001</v>
      </c>
      <c r="E2762" s="34">
        <v>1286.57</v>
      </c>
      <c r="F2762" s="34">
        <v>1297.32</v>
      </c>
      <c r="G2762" s="34">
        <v>1286.57</v>
      </c>
      <c r="I2762" s="35">
        <v>5.1000000000000004E-3</v>
      </c>
      <c r="J2762" s="35"/>
    </row>
    <row r="2763" spans="1:10">
      <c r="A2763" s="33">
        <v>28</v>
      </c>
      <c r="B2763" s="33">
        <v>4</v>
      </c>
      <c r="C2763" s="33">
        <v>2021</v>
      </c>
      <c r="D2763" s="34">
        <v>1286.1600000000001</v>
      </c>
      <c r="E2763" s="34">
        <v>1293.1500000000001</v>
      </c>
      <c r="F2763" s="34">
        <v>1300.3900000000001</v>
      </c>
      <c r="G2763" s="34">
        <v>1282.56</v>
      </c>
      <c r="I2763" s="35">
        <v>-5.4000000000000003E-3</v>
      </c>
      <c r="J2763" s="35"/>
    </row>
    <row r="2764" spans="1:10">
      <c r="A2764" s="33">
        <v>29</v>
      </c>
      <c r="B2764" s="33">
        <v>4</v>
      </c>
      <c r="C2764" s="33">
        <v>2021</v>
      </c>
      <c r="D2764" s="34">
        <v>1278</v>
      </c>
      <c r="E2764" s="34">
        <v>1286.1600000000001</v>
      </c>
      <c r="F2764" s="34">
        <v>1297.27</v>
      </c>
      <c r="G2764" s="34">
        <v>1274.01</v>
      </c>
      <c r="I2764" s="35">
        <v>-6.3E-3</v>
      </c>
      <c r="J2764" s="35"/>
    </row>
    <row r="2765" spans="1:10">
      <c r="A2765" s="33">
        <v>30</v>
      </c>
      <c r="B2765" s="33">
        <v>4</v>
      </c>
      <c r="C2765" s="33">
        <v>2021</v>
      </c>
      <c r="D2765" s="34">
        <v>1250.6500000000001</v>
      </c>
      <c r="E2765" s="34">
        <v>1278</v>
      </c>
      <c r="F2765" s="34">
        <v>1279.3399999999999</v>
      </c>
      <c r="G2765" s="34">
        <v>1250.52</v>
      </c>
      <c r="I2765" s="35">
        <v>-2.1399999999999999E-2</v>
      </c>
      <c r="J2765" s="35"/>
    </row>
    <row r="2766" spans="1:10">
      <c r="A2766" s="33">
        <v>3</v>
      </c>
      <c r="B2766" s="33">
        <v>5</v>
      </c>
      <c r="C2766" s="33">
        <v>2021</v>
      </c>
      <c r="D2766" s="34">
        <v>1216.6199999999999</v>
      </c>
      <c r="E2766" s="34">
        <v>1250.6500000000001</v>
      </c>
      <c r="F2766" s="34">
        <v>1258.26</v>
      </c>
      <c r="G2766" s="34">
        <v>1212.9100000000001</v>
      </c>
      <c r="I2766" s="35">
        <v>-2.7199999999999998E-2</v>
      </c>
      <c r="J2766" s="35"/>
    </row>
    <row r="2767" spans="1:10">
      <c r="A2767" s="33">
        <v>4</v>
      </c>
      <c r="B2767" s="33">
        <v>5</v>
      </c>
      <c r="C2767" s="33">
        <v>2021</v>
      </c>
      <c r="D2767" s="34">
        <v>1217.67</v>
      </c>
      <c r="E2767" s="34">
        <v>1216.6199999999999</v>
      </c>
      <c r="F2767" s="34">
        <v>1228.05</v>
      </c>
      <c r="G2767" s="34">
        <v>1212.25</v>
      </c>
      <c r="I2767" s="35">
        <v>8.9999999999999998E-4</v>
      </c>
      <c r="J2767" s="35"/>
    </row>
    <row r="2768" spans="1:10">
      <c r="A2768" s="33">
        <v>5</v>
      </c>
      <c r="B2768" s="33">
        <v>5</v>
      </c>
      <c r="C2768" s="33">
        <v>2021</v>
      </c>
      <c r="D2768" s="34">
        <v>1240.04</v>
      </c>
      <c r="E2768" s="34">
        <v>1217.67</v>
      </c>
      <c r="F2768" s="34">
        <v>1241.24</v>
      </c>
      <c r="G2768" s="34">
        <v>1217.67</v>
      </c>
      <c r="I2768" s="35">
        <v>1.84E-2</v>
      </c>
      <c r="J2768" s="35"/>
    </row>
    <row r="2769" spans="1:10">
      <c r="A2769" s="33">
        <v>6</v>
      </c>
      <c r="B2769" s="33">
        <v>5</v>
      </c>
      <c r="C2769" s="33">
        <v>2021</v>
      </c>
      <c r="D2769" s="34">
        <v>1266.56</v>
      </c>
      <c r="E2769" s="34">
        <v>1240.04</v>
      </c>
      <c r="F2769" s="34">
        <v>1266.56</v>
      </c>
      <c r="G2769" s="34">
        <v>1233.05</v>
      </c>
      <c r="I2769" s="35">
        <v>2.1399999999999999E-2</v>
      </c>
      <c r="J2769" s="35"/>
    </row>
    <row r="2770" spans="1:10">
      <c r="A2770" s="33">
        <v>7</v>
      </c>
      <c r="B2770" s="33">
        <v>5</v>
      </c>
      <c r="C2770" s="33">
        <v>2021</v>
      </c>
      <c r="D2770" s="34">
        <v>1281.93</v>
      </c>
      <c r="E2770" s="34">
        <v>1266.56</v>
      </c>
      <c r="F2770" s="34">
        <v>1284.82</v>
      </c>
      <c r="G2770" s="34">
        <v>1261.1099999999999</v>
      </c>
      <c r="I2770" s="35">
        <v>1.21E-2</v>
      </c>
      <c r="J2770" s="35"/>
    </row>
    <row r="2771" spans="1:10">
      <c r="A2771" s="33">
        <v>10</v>
      </c>
      <c r="B2771" s="33">
        <v>5</v>
      </c>
      <c r="C2771" s="33">
        <v>2021</v>
      </c>
      <c r="D2771" s="34">
        <v>1311.73</v>
      </c>
      <c r="E2771" s="34">
        <v>1281.93</v>
      </c>
      <c r="F2771" s="34">
        <v>1311.73</v>
      </c>
      <c r="G2771" s="34">
        <v>1281.93</v>
      </c>
      <c r="I2771" s="35">
        <v>2.3199999999999998E-2</v>
      </c>
      <c r="J2771" s="35"/>
    </row>
    <row r="2772" spans="1:10">
      <c r="A2772" s="33">
        <v>11</v>
      </c>
      <c r="B2772" s="33">
        <v>5</v>
      </c>
      <c r="C2772" s="33">
        <v>2021</v>
      </c>
      <c r="D2772" s="34">
        <v>1292.1400000000001</v>
      </c>
      <c r="E2772" s="34">
        <v>1311.73</v>
      </c>
      <c r="F2772" s="34">
        <v>1311.73</v>
      </c>
      <c r="G2772" s="34">
        <v>1283.6400000000001</v>
      </c>
      <c r="I2772" s="35">
        <v>-1.49E-2</v>
      </c>
      <c r="J2772" s="35"/>
    </row>
    <row r="2773" spans="1:10">
      <c r="A2773" s="33">
        <v>12</v>
      </c>
      <c r="B2773" s="33">
        <v>5</v>
      </c>
      <c r="C2773" s="33">
        <v>2021</v>
      </c>
      <c r="D2773" s="34">
        <v>1285.33</v>
      </c>
      <c r="E2773" s="34">
        <v>1292.1400000000001</v>
      </c>
      <c r="F2773" s="34">
        <v>1292.1400000000001</v>
      </c>
      <c r="G2773" s="34">
        <v>1283.29</v>
      </c>
      <c r="I2773" s="35">
        <v>-5.3E-3</v>
      </c>
      <c r="J2773" s="35"/>
    </row>
    <row r="2774" spans="1:10">
      <c r="A2774" s="33">
        <v>13</v>
      </c>
      <c r="B2774" s="33">
        <v>5</v>
      </c>
      <c r="C2774" s="33">
        <v>2021</v>
      </c>
      <c r="D2774" s="34">
        <v>1262.29</v>
      </c>
      <c r="E2774" s="34">
        <v>1285.33</v>
      </c>
      <c r="F2774" s="34">
        <v>1286.0999999999999</v>
      </c>
      <c r="G2774" s="34">
        <v>1262.03</v>
      </c>
      <c r="I2774" s="35">
        <v>-1.7899999999999999E-2</v>
      </c>
      <c r="J2774" s="35"/>
    </row>
    <row r="2775" spans="1:10">
      <c r="A2775" s="33">
        <v>14</v>
      </c>
      <c r="B2775" s="33">
        <v>5</v>
      </c>
      <c r="C2775" s="33">
        <v>2021</v>
      </c>
      <c r="D2775" s="34">
        <v>1289.75</v>
      </c>
      <c r="E2775" s="34">
        <v>1262.29</v>
      </c>
      <c r="F2775" s="34">
        <v>1293.33</v>
      </c>
      <c r="G2775" s="34">
        <v>1262.29</v>
      </c>
      <c r="I2775" s="35">
        <v>2.18E-2</v>
      </c>
      <c r="J2775" s="35"/>
    </row>
    <row r="2776" spans="1:10">
      <c r="A2776" s="33">
        <v>18</v>
      </c>
      <c r="B2776" s="33">
        <v>5</v>
      </c>
      <c r="C2776" s="33">
        <v>2021</v>
      </c>
      <c r="D2776" s="34">
        <v>1268.1400000000001</v>
      </c>
      <c r="E2776" s="34">
        <v>1289.75</v>
      </c>
      <c r="F2776" s="34">
        <v>1289.75</v>
      </c>
      <c r="G2776" s="34">
        <v>1266.57</v>
      </c>
      <c r="I2776" s="35">
        <v>-1.6799999999999999E-2</v>
      </c>
      <c r="J2776" s="35"/>
    </row>
    <row r="2777" spans="1:10">
      <c r="A2777" s="33">
        <v>19</v>
      </c>
      <c r="B2777" s="33">
        <v>5</v>
      </c>
      <c r="C2777" s="33">
        <v>2021</v>
      </c>
      <c r="D2777" s="34">
        <v>1265.6400000000001</v>
      </c>
      <c r="E2777" s="34">
        <v>1268.1400000000001</v>
      </c>
      <c r="F2777" s="34">
        <v>1268.1400000000001</v>
      </c>
      <c r="G2777" s="34">
        <v>1259.08</v>
      </c>
      <c r="I2777" s="35">
        <v>-2E-3</v>
      </c>
      <c r="J2777" s="35"/>
    </row>
    <row r="2778" spans="1:10">
      <c r="A2778" s="33">
        <v>20</v>
      </c>
      <c r="B2778" s="33">
        <v>5</v>
      </c>
      <c r="C2778" s="33">
        <v>2021</v>
      </c>
      <c r="D2778" s="34">
        <v>1254.6199999999999</v>
      </c>
      <c r="E2778" s="34">
        <v>1265.6400000000001</v>
      </c>
      <c r="F2778" s="34">
        <v>1265.6400000000001</v>
      </c>
      <c r="G2778" s="34">
        <v>1235.23</v>
      </c>
      <c r="I2778" s="35">
        <v>-8.6999999999999994E-3</v>
      </c>
      <c r="J2778" s="35"/>
    </row>
    <row r="2779" spans="1:10">
      <c r="A2779" s="33">
        <v>21</v>
      </c>
      <c r="B2779" s="33">
        <v>5</v>
      </c>
      <c r="C2779" s="33">
        <v>2021</v>
      </c>
      <c r="D2779" s="34">
        <v>1244.08</v>
      </c>
      <c r="E2779" s="34">
        <v>1254.6199999999999</v>
      </c>
      <c r="F2779" s="34">
        <v>1264.6300000000001</v>
      </c>
      <c r="G2779" s="34">
        <v>1243.57</v>
      </c>
      <c r="I2779" s="35">
        <v>-8.3999999999999995E-3</v>
      </c>
      <c r="J2779" s="35"/>
    </row>
    <row r="2780" spans="1:10">
      <c r="A2780" s="33">
        <v>24</v>
      </c>
      <c r="B2780" s="33">
        <v>5</v>
      </c>
      <c r="C2780" s="33">
        <v>2021</v>
      </c>
      <c r="D2780" s="34">
        <v>1227.68</v>
      </c>
      <c r="E2780" s="34">
        <v>1244.08</v>
      </c>
      <c r="F2780" s="34">
        <v>1249.3599999999999</v>
      </c>
      <c r="G2780" s="34">
        <v>1224.33</v>
      </c>
      <c r="I2780" s="35">
        <v>-1.32E-2</v>
      </c>
      <c r="J2780" s="35"/>
    </row>
    <row r="2781" spans="1:10">
      <c r="A2781" s="33">
        <v>25</v>
      </c>
      <c r="B2781" s="33">
        <v>5</v>
      </c>
      <c r="C2781" s="33">
        <v>2021</v>
      </c>
      <c r="D2781" s="34">
        <v>1203.8</v>
      </c>
      <c r="E2781" s="34">
        <v>1227.68</v>
      </c>
      <c r="F2781" s="34">
        <v>1227.68</v>
      </c>
      <c r="G2781" s="34">
        <v>1203.8</v>
      </c>
      <c r="I2781" s="35">
        <v>-1.95E-2</v>
      </c>
      <c r="J2781" s="35"/>
    </row>
    <row r="2782" spans="1:10">
      <c r="A2782" s="33">
        <v>26</v>
      </c>
      <c r="B2782" s="33">
        <v>5</v>
      </c>
      <c r="C2782" s="33">
        <v>2021</v>
      </c>
      <c r="D2782" s="34">
        <v>1190.78</v>
      </c>
      <c r="E2782" s="34">
        <v>1203.8</v>
      </c>
      <c r="F2782" s="34">
        <v>1206.54</v>
      </c>
      <c r="G2782" s="34">
        <v>1189.7</v>
      </c>
      <c r="I2782" s="35">
        <v>-1.0800000000000001E-2</v>
      </c>
      <c r="J2782" s="35"/>
    </row>
    <row r="2783" spans="1:10">
      <c r="A2783" s="33">
        <v>27</v>
      </c>
      <c r="B2783" s="33">
        <v>5</v>
      </c>
      <c r="C2783" s="33">
        <v>2021</v>
      </c>
      <c r="D2783" s="34">
        <v>1182.18</v>
      </c>
      <c r="E2783" s="34">
        <v>1190.78</v>
      </c>
      <c r="F2783" s="34">
        <v>1204.71</v>
      </c>
      <c r="G2783" s="34">
        <v>1182.18</v>
      </c>
      <c r="I2783" s="35">
        <v>-7.1999999999999998E-3</v>
      </c>
      <c r="J2783" s="35"/>
    </row>
    <row r="2784" spans="1:10">
      <c r="A2784" s="33">
        <v>28</v>
      </c>
      <c r="B2784" s="33">
        <v>5</v>
      </c>
      <c r="C2784" s="33">
        <v>2021</v>
      </c>
      <c r="D2784" s="34">
        <v>1206.6300000000001</v>
      </c>
      <c r="E2784" s="34">
        <v>1181.53</v>
      </c>
      <c r="F2784" s="34">
        <v>1213.52</v>
      </c>
      <c r="G2784" s="34">
        <v>1181.53</v>
      </c>
      <c r="I2784" s="35">
        <v>2.07E-2</v>
      </c>
      <c r="J2784" s="35"/>
    </row>
    <row r="2785" spans="1:10">
      <c r="A2785" s="33">
        <v>31</v>
      </c>
      <c r="B2785" s="33">
        <v>5</v>
      </c>
      <c r="C2785" s="33">
        <v>2021</v>
      </c>
      <c r="D2785" s="34">
        <v>1200.9000000000001</v>
      </c>
      <c r="E2785" s="34">
        <v>1209.49</v>
      </c>
      <c r="F2785" s="34">
        <v>1215.1099999999999</v>
      </c>
      <c r="G2785" s="34">
        <v>1200.9000000000001</v>
      </c>
      <c r="I2785" s="35">
        <v>-4.7000000000000002E-3</v>
      </c>
      <c r="J2785" s="35"/>
    </row>
    <row r="2786" spans="1:10">
      <c r="A2786" s="33">
        <v>1</v>
      </c>
      <c r="B2786" s="33">
        <v>6</v>
      </c>
      <c r="C2786" s="33">
        <v>2021</v>
      </c>
      <c r="D2786" s="34">
        <v>1223.18</v>
      </c>
      <c r="E2786" s="34">
        <v>1204.8499999999999</v>
      </c>
      <c r="F2786" s="34">
        <v>1223.52</v>
      </c>
      <c r="G2786" s="34">
        <v>1204.8499999999999</v>
      </c>
      <c r="I2786" s="35">
        <v>1.8599999999999998E-2</v>
      </c>
      <c r="J2786" s="35"/>
    </row>
    <row r="2787" spans="1:10">
      <c r="A2787" s="33">
        <v>2</v>
      </c>
      <c r="B2787" s="33">
        <v>6</v>
      </c>
      <c r="C2787" s="33">
        <v>2021</v>
      </c>
      <c r="D2787" s="34">
        <v>1247.98</v>
      </c>
      <c r="E2787" s="34">
        <v>1223.32</v>
      </c>
      <c r="F2787" s="34">
        <v>1247.98</v>
      </c>
      <c r="G2787" s="34">
        <v>1223.18</v>
      </c>
      <c r="I2787" s="35">
        <v>2.0299999999999999E-2</v>
      </c>
      <c r="J2787" s="35"/>
    </row>
    <row r="2788" spans="1:10">
      <c r="A2788" s="33">
        <v>3</v>
      </c>
      <c r="B2788" s="33">
        <v>6</v>
      </c>
      <c r="C2788" s="33">
        <v>2021</v>
      </c>
      <c r="D2788" s="34">
        <v>1258.26</v>
      </c>
      <c r="E2788" s="34">
        <v>1248.1500000000001</v>
      </c>
      <c r="F2788" s="34">
        <v>1258.9100000000001</v>
      </c>
      <c r="G2788" s="34">
        <v>1239.6199999999999</v>
      </c>
      <c r="I2788" s="35">
        <v>8.2000000000000007E-3</v>
      </c>
      <c r="J2788" s="35"/>
    </row>
    <row r="2789" spans="1:10">
      <c r="A2789" s="33">
        <v>4</v>
      </c>
      <c r="B2789" s="33">
        <v>6</v>
      </c>
      <c r="C2789" s="33">
        <v>2021</v>
      </c>
      <c r="D2789" s="34">
        <v>1245.44</v>
      </c>
      <c r="E2789" s="34">
        <v>1258.5899999999999</v>
      </c>
      <c r="F2789" s="34">
        <v>1260.1600000000001</v>
      </c>
      <c r="G2789" s="34">
        <v>1243.98</v>
      </c>
      <c r="I2789" s="35">
        <v>-1.0200000000000001E-2</v>
      </c>
      <c r="J2789" s="35"/>
    </row>
    <row r="2790" spans="1:10">
      <c r="A2790" s="33">
        <v>8</v>
      </c>
      <c r="B2790" s="33">
        <v>6</v>
      </c>
      <c r="C2790" s="33">
        <v>2021</v>
      </c>
      <c r="D2790" s="34">
        <v>1258.6400000000001</v>
      </c>
      <c r="E2790" s="34">
        <v>1247.24</v>
      </c>
      <c r="F2790" s="34">
        <v>1258.6400000000001</v>
      </c>
      <c r="G2790" s="34">
        <v>1242.08</v>
      </c>
      <c r="I2790" s="35">
        <v>1.06E-2</v>
      </c>
      <c r="J2790" s="35"/>
    </row>
    <row r="2791" spans="1:10">
      <c r="A2791" s="33">
        <v>9</v>
      </c>
      <c r="B2791" s="33">
        <v>6</v>
      </c>
      <c r="C2791" s="33">
        <v>2021</v>
      </c>
      <c r="D2791" s="34">
        <v>1255.31</v>
      </c>
      <c r="E2791" s="34">
        <v>1260.1099999999999</v>
      </c>
      <c r="F2791" s="34">
        <v>1261.1500000000001</v>
      </c>
      <c r="G2791" s="34">
        <v>1254.6400000000001</v>
      </c>
      <c r="I2791" s="35">
        <v>-2.5999999999999999E-3</v>
      </c>
      <c r="J2791" s="35"/>
    </row>
    <row r="2792" spans="1:10">
      <c r="A2792" s="33">
        <v>10</v>
      </c>
      <c r="B2792" s="33">
        <v>6</v>
      </c>
      <c r="C2792" s="33">
        <v>2021</v>
      </c>
      <c r="D2792" s="34">
        <v>1260.21</v>
      </c>
      <c r="E2792" s="34">
        <v>1255.98</v>
      </c>
      <c r="F2792" s="34">
        <v>1263.27</v>
      </c>
      <c r="G2792" s="34">
        <v>1252.54</v>
      </c>
      <c r="I2792" s="35">
        <v>3.8999999999999998E-3</v>
      </c>
      <c r="J2792" s="35"/>
    </row>
    <row r="2793" spans="1:10">
      <c r="A2793" s="33">
        <v>11</v>
      </c>
      <c r="B2793" s="33">
        <v>6</v>
      </c>
      <c r="C2793" s="33">
        <v>2021</v>
      </c>
      <c r="D2793" s="34">
        <v>1261.6099999999999</v>
      </c>
      <c r="E2793" s="34">
        <v>1260.83</v>
      </c>
      <c r="F2793" s="34">
        <v>1268.3399999999999</v>
      </c>
      <c r="G2793" s="34">
        <v>1252.4000000000001</v>
      </c>
      <c r="I2793" s="35">
        <v>1.1000000000000001E-3</v>
      </c>
      <c r="J2793" s="35"/>
    </row>
    <row r="2794" spans="1:10">
      <c r="A2794" s="33">
        <v>15</v>
      </c>
      <c r="B2794" s="33">
        <v>6</v>
      </c>
      <c r="C2794" s="33">
        <v>2021</v>
      </c>
      <c r="D2794" s="34">
        <v>1252.27</v>
      </c>
      <c r="E2794" s="34">
        <v>1261.94</v>
      </c>
      <c r="F2794" s="34">
        <v>1266.2</v>
      </c>
      <c r="G2794" s="34">
        <v>1249.3499999999999</v>
      </c>
      <c r="I2794" s="35">
        <v>-7.4000000000000003E-3</v>
      </c>
      <c r="J2794" s="35"/>
    </row>
    <row r="2795" spans="1:10">
      <c r="A2795" s="33">
        <v>16</v>
      </c>
      <c r="B2795" s="33">
        <v>6</v>
      </c>
      <c r="C2795" s="33">
        <v>2021</v>
      </c>
      <c r="D2795" s="34">
        <v>1250.78</v>
      </c>
      <c r="E2795" s="34">
        <v>1252.27</v>
      </c>
      <c r="F2795" s="34">
        <v>1256.95</v>
      </c>
      <c r="G2795" s="34">
        <v>1249.74</v>
      </c>
      <c r="I2795" s="35">
        <v>-1.1999999999999999E-3</v>
      </c>
      <c r="J2795" s="35"/>
    </row>
    <row r="2796" spans="1:10">
      <c r="A2796" s="33">
        <v>17</v>
      </c>
      <c r="B2796" s="33">
        <v>6</v>
      </c>
      <c r="C2796" s="33">
        <v>2021</v>
      </c>
      <c r="D2796" s="34">
        <v>1248.79</v>
      </c>
      <c r="E2796" s="34">
        <v>1250.1400000000001</v>
      </c>
      <c r="F2796" s="34">
        <v>1252.74</v>
      </c>
      <c r="G2796" s="34">
        <v>1242.4100000000001</v>
      </c>
      <c r="I2796" s="35">
        <v>-1.6000000000000001E-3</v>
      </c>
      <c r="J2796" s="35"/>
    </row>
    <row r="2797" spans="1:10">
      <c r="A2797" s="33">
        <v>18</v>
      </c>
      <c r="B2797" s="33">
        <v>6</v>
      </c>
      <c r="C2797" s="33">
        <v>2021</v>
      </c>
      <c r="D2797" s="34">
        <v>1257.29</v>
      </c>
      <c r="E2797" s="34">
        <v>1247.21</v>
      </c>
      <c r="F2797" s="34">
        <v>1257.29</v>
      </c>
      <c r="G2797" s="34">
        <v>1241.81</v>
      </c>
      <c r="I2797" s="35">
        <v>6.7999999999999996E-3</v>
      </c>
      <c r="J2797" s="35"/>
    </row>
    <row r="2798" spans="1:10">
      <c r="A2798" s="33">
        <v>21</v>
      </c>
      <c r="B2798" s="33">
        <v>6</v>
      </c>
      <c r="C2798" s="33">
        <v>2021</v>
      </c>
      <c r="D2798" s="34">
        <v>1246.44</v>
      </c>
      <c r="E2798" s="34">
        <v>1258.29</v>
      </c>
      <c r="F2798" s="34">
        <v>1259.6300000000001</v>
      </c>
      <c r="G2798" s="34">
        <v>1246.44</v>
      </c>
      <c r="I2798" s="35">
        <v>-8.6E-3</v>
      </c>
      <c r="J2798" s="35"/>
    </row>
    <row r="2799" spans="1:10">
      <c r="A2799" s="33">
        <v>22</v>
      </c>
      <c r="B2799" s="33">
        <v>6</v>
      </c>
      <c r="C2799" s="33">
        <v>2021</v>
      </c>
      <c r="D2799" s="34">
        <v>1242.7</v>
      </c>
      <c r="E2799" s="34">
        <v>1245.8699999999999</v>
      </c>
      <c r="F2799" s="34">
        <v>1250.22</v>
      </c>
      <c r="G2799" s="34">
        <v>1242.7</v>
      </c>
      <c r="I2799" s="35">
        <v>-3.0000000000000001E-3</v>
      </c>
      <c r="J2799" s="35"/>
    </row>
    <row r="2800" spans="1:10">
      <c r="A2800" s="33">
        <v>23</v>
      </c>
      <c r="B2800" s="33">
        <v>6</v>
      </c>
      <c r="C2800" s="33">
        <v>2021</v>
      </c>
      <c r="D2800" s="34">
        <v>1246.96</v>
      </c>
      <c r="E2800" s="34">
        <v>1244.42</v>
      </c>
      <c r="F2800" s="34">
        <v>1251.6500000000001</v>
      </c>
      <c r="G2800" s="34">
        <v>1243.6300000000001</v>
      </c>
      <c r="I2800" s="35">
        <v>3.3999999999999998E-3</v>
      </c>
      <c r="J2800" s="35"/>
    </row>
    <row r="2801" spans="1:10">
      <c r="A2801" s="33">
        <v>24</v>
      </c>
      <c r="B2801" s="33">
        <v>6</v>
      </c>
      <c r="C2801" s="33">
        <v>2021</v>
      </c>
      <c r="D2801" s="34">
        <v>1278.81</v>
      </c>
      <c r="E2801" s="34">
        <v>1255.8599999999999</v>
      </c>
      <c r="F2801" s="34">
        <v>1286.95</v>
      </c>
      <c r="G2801" s="34">
        <v>1255.8599999999999</v>
      </c>
      <c r="I2801" s="35">
        <v>2.5499999999999998E-2</v>
      </c>
      <c r="J2801" s="35"/>
    </row>
    <row r="2802" spans="1:10">
      <c r="A2802" s="33">
        <v>25</v>
      </c>
      <c r="B2802" s="33">
        <v>6</v>
      </c>
      <c r="C2802" s="33">
        <v>2021</v>
      </c>
      <c r="D2802" s="34">
        <v>1284.2</v>
      </c>
      <c r="E2802" s="34">
        <v>1280.6099999999999</v>
      </c>
      <c r="F2802" s="34">
        <v>1284.2</v>
      </c>
      <c r="G2802" s="34">
        <v>1271.33</v>
      </c>
      <c r="I2802" s="35">
        <v>4.1999999999999997E-3</v>
      </c>
      <c r="J2802" s="35"/>
    </row>
    <row r="2803" spans="1:10">
      <c r="A2803" s="33">
        <v>28</v>
      </c>
      <c r="B2803" s="33">
        <v>6</v>
      </c>
      <c r="C2803" s="33">
        <v>2021</v>
      </c>
      <c r="D2803" s="34">
        <v>1270.8800000000001</v>
      </c>
      <c r="E2803" s="34">
        <v>1283.8900000000001</v>
      </c>
      <c r="F2803" s="34">
        <v>1283.8900000000001</v>
      </c>
      <c r="G2803" s="34">
        <v>1264.94</v>
      </c>
      <c r="I2803" s="35">
        <v>-1.04E-2</v>
      </c>
      <c r="J2803" s="35"/>
    </row>
    <row r="2804" spans="1:10">
      <c r="A2804" s="33">
        <v>29</v>
      </c>
      <c r="B2804" s="33">
        <v>6</v>
      </c>
      <c r="C2804" s="33">
        <v>2021</v>
      </c>
      <c r="D2804" s="34">
        <v>1257</v>
      </c>
      <c r="E2804" s="34">
        <v>1271.03</v>
      </c>
      <c r="F2804" s="34">
        <v>1272.9000000000001</v>
      </c>
      <c r="G2804" s="34">
        <v>1257</v>
      </c>
      <c r="I2804" s="35">
        <v>-1.09E-2</v>
      </c>
      <c r="J2804" s="35"/>
    </row>
    <row r="2805" spans="1:10">
      <c r="A2805" s="33">
        <v>30</v>
      </c>
      <c r="B2805" s="33">
        <v>6</v>
      </c>
      <c r="C2805" s="33">
        <v>2021</v>
      </c>
      <c r="D2805" s="34">
        <v>1248.83</v>
      </c>
      <c r="E2805" s="34">
        <v>1258.6600000000001</v>
      </c>
      <c r="F2805" s="34">
        <v>1262.75</v>
      </c>
      <c r="G2805" s="34">
        <v>1248.83</v>
      </c>
      <c r="I2805" s="35">
        <v>-6.4999999999999997E-3</v>
      </c>
      <c r="J2805" s="35"/>
    </row>
    <row r="2806" spans="1:10">
      <c r="A2806" s="33">
        <v>1</v>
      </c>
      <c r="B2806" s="33">
        <v>7</v>
      </c>
      <c r="C2806" s="33">
        <v>2021</v>
      </c>
      <c r="D2806" s="34">
        <v>1260.42</v>
      </c>
      <c r="E2806" s="34">
        <v>1251.56</v>
      </c>
      <c r="F2806" s="34">
        <v>1263.27</v>
      </c>
      <c r="G2806" s="34">
        <v>1251.56</v>
      </c>
      <c r="I2806" s="35">
        <v>9.2999999999999992E-3</v>
      </c>
      <c r="J2806" s="35"/>
    </row>
    <row r="2807" spans="1:10">
      <c r="A2807" s="33">
        <v>2</v>
      </c>
      <c r="B2807" s="33">
        <v>7</v>
      </c>
      <c r="C2807" s="33">
        <v>2021</v>
      </c>
      <c r="D2807" s="34">
        <v>1289.3800000000001</v>
      </c>
      <c r="E2807" s="34">
        <v>1257.8699999999999</v>
      </c>
      <c r="F2807" s="34">
        <v>1290.52</v>
      </c>
      <c r="G2807" s="34">
        <v>1249.01</v>
      </c>
      <c r="I2807" s="35">
        <v>2.3E-2</v>
      </c>
      <c r="J2807" s="35"/>
    </row>
    <row r="2808" spans="1:10">
      <c r="A2808" s="33">
        <v>6</v>
      </c>
      <c r="B2808" s="33">
        <v>7</v>
      </c>
      <c r="C2808" s="33">
        <v>2021</v>
      </c>
      <c r="D2808" s="34">
        <v>1272.05</v>
      </c>
      <c r="E2808" s="34">
        <v>1283.75</v>
      </c>
      <c r="F2808" s="34">
        <v>1289.93</v>
      </c>
      <c r="G2808" s="34">
        <v>1270.01</v>
      </c>
      <c r="I2808" s="35">
        <v>-1.34E-2</v>
      </c>
      <c r="J2808" s="35"/>
    </row>
    <row r="2809" spans="1:10">
      <c r="A2809" s="33">
        <v>7</v>
      </c>
      <c r="B2809" s="33">
        <v>7</v>
      </c>
      <c r="C2809" s="33">
        <v>2021</v>
      </c>
      <c r="D2809" s="34">
        <v>1286.43</v>
      </c>
      <c r="E2809" s="34">
        <v>1272.05</v>
      </c>
      <c r="F2809" s="34">
        <v>1288.0999999999999</v>
      </c>
      <c r="G2809" s="34">
        <v>1264.81</v>
      </c>
      <c r="I2809" s="35">
        <v>1.1299999999999999E-2</v>
      </c>
      <c r="J2809" s="35"/>
    </row>
    <row r="2810" spans="1:10">
      <c r="A2810" s="33">
        <v>8</v>
      </c>
      <c r="B2810" s="33">
        <v>7</v>
      </c>
      <c r="C2810" s="33">
        <v>2021</v>
      </c>
      <c r="D2810" s="34">
        <v>1284.04</v>
      </c>
      <c r="E2810" s="34">
        <v>1284.1099999999999</v>
      </c>
      <c r="F2810" s="34">
        <v>1288.54</v>
      </c>
      <c r="G2810" s="34">
        <v>1278.9000000000001</v>
      </c>
      <c r="I2810" s="35">
        <v>-1.9E-3</v>
      </c>
      <c r="J2810" s="35"/>
    </row>
    <row r="2811" spans="1:10">
      <c r="A2811" s="33">
        <v>9</v>
      </c>
      <c r="B2811" s="33">
        <v>7</v>
      </c>
      <c r="C2811" s="33">
        <v>2021</v>
      </c>
      <c r="D2811" s="34">
        <v>1293.02</v>
      </c>
      <c r="E2811" s="34">
        <v>1288.75</v>
      </c>
      <c r="F2811" s="34">
        <v>1296.08</v>
      </c>
      <c r="G2811" s="34">
        <v>1286.8599999999999</v>
      </c>
      <c r="I2811" s="35">
        <v>7.0000000000000001E-3</v>
      </c>
      <c r="J2811" s="35"/>
    </row>
    <row r="2812" spans="1:10">
      <c r="A2812" s="33">
        <v>12</v>
      </c>
      <c r="B2812" s="33">
        <v>7</v>
      </c>
      <c r="C2812" s="33">
        <v>2021</v>
      </c>
      <c r="D2812" s="34">
        <v>1298.44</v>
      </c>
      <c r="E2812" s="34">
        <v>1290.71</v>
      </c>
      <c r="F2812" s="34">
        <v>1299.92</v>
      </c>
      <c r="G2812" s="34">
        <v>1287.25</v>
      </c>
      <c r="I2812" s="35">
        <v>4.1999999999999997E-3</v>
      </c>
      <c r="J2812" s="35"/>
    </row>
    <row r="2813" spans="1:10">
      <c r="A2813" s="33">
        <v>13</v>
      </c>
      <c r="B2813" s="33">
        <v>7</v>
      </c>
      <c r="C2813" s="33">
        <v>2021</v>
      </c>
      <c r="D2813" s="34">
        <v>1293.76</v>
      </c>
      <c r="E2813" s="34">
        <v>1299.22</v>
      </c>
      <c r="F2813" s="34">
        <v>1300.0999999999999</v>
      </c>
      <c r="G2813" s="34">
        <v>1291.03</v>
      </c>
      <c r="I2813" s="35">
        <v>-3.5999999999999999E-3</v>
      </c>
      <c r="J2813" s="35"/>
    </row>
    <row r="2814" spans="1:10">
      <c r="A2814" s="33">
        <v>14</v>
      </c>
      <c r="B2814" s="33">
        <v>7</v>
      </c>
      <c r="C2814" s="33">
        <v>2021</v>
      </c>
      <c r="D2814" s="34">
        <v>1284.44</v>
      </c>
      <c r="E2814" s="34">
        <v>1294.33</v>
      </c>
      <c r="F2814" s="34">
        <v>1297.94</v>
      </c>
      <c r="G2814" s="34">
        <v>1282.1500000000001</v>
      </c>
      <c r="I2814" s="35">
        <v>-7.1999999999999998E-3</v>
      </c>
      <c r="J2814" s="35"/>
    </row>
    <row r="2815" spans="1:10">
      <c r="A2815" s="33">
        <v>15</v>
      </c>
      <c r="B2815" s="33">
        <v>7</v>
      </c>
      <c r="C2815" s="33">
        <v>2021</v>
      </c>
      <c r="D2815" s="34">
        <v>1273.21</v>
      </c>
      <c r="E2815" s="34">
        <v>1283.3399999999999</v>
      </c>
      <c r="F2815" s="34">
        <v>1283.3399999999999</v>
      </c>
      <c r="G2815" s="34">
        <v>1270.95</v>
      </c>
      <c r="I2815" s="35">
        <v>-8.6999999999999994E-3</v>
      </c>
      <c r="J2815" s="35"/>
    </row>
    <row r="2816" spans="1:10">
      <c r="A2816" s="33">
        <v>16</v>
      </c>
      <c r="B2816" s="33">
        <v>7</v>
      </c>
      <c r="C2816" s="33">
        <v>2021</v>
      </c>
      <c r="D2816" s="34">
        <v>1272.49</v>
      </c>
      <c r="E2816" s="34">
        <v>1273.27</v>
      </c>
      <c r="F2816" s="34">
        <v>1276.1500000000001</v>
      </c>
      <c r="G2816" s="34">
        <v>1268.3800000000001</v>
      </c>
      <c r="I2816" s="35">
        <v>-5.9999999999999995E-4</v>
      </c>
      <c r="J2816" s="35"/>
    </row>
    <row r="2817" spans="1:10">
      <c r="A2817" s="33">
        <v>19</v>
      </c>
      <c r="B2817" s="33">
        <v>7</v>
      </c>
      <c r="C2817" s="33">
        <v>2021</v>
      </c>
      <c r="D2817" s="34">
        <v>1238.1199999999999</v>
      </c>
      <c r="E2817" s="34">
        <v>1268.6300000000001</v>
      </c>
      <c r="F2817" s="34">
        <v>1268.6300000000001</v>
      </c>
      <c r="G2817" s="34">
        <v>1238.03</v>
      </c>
      <c r="I2817" s="35">
        <v>-2.7E-2</v>
      </c>
      <c r="J2817" s="35"/>
    </row>
    <row r="2818" spans="1:10">
      <c r="A2818" s="33">
        <v>21</v>
      </c>
      <c r="B2818" s="33">
        <v>7</v>
      </c>
      <c r="C2818" s="33">
        <v>2021</v>
      </c>
      <c r="D2818" s="34">
        <v>1250.71</v>
      </c>
      <c r="E2818" s="34">
        <v>1247.82</v>
      </c>
      <c r="F2818" s="34">
        <v>1263.1099999999999</v>
      </c>
      <c r="G2818" s="34">
        <v>1247.82</v>
      </c>
      <c r="I2818" s="35">
        <v>1.0200000000000001E-2</v>
      </c>
      <c r="J2818" s="35"/>
    </row>
    <row r="2819" spans="1:10">
      <c r="A2819" s="33">
        <v>22</v>
      </c>
      <c r="B2819" s="33">
        <v>7</v>
      </c>
      <c r="C2819" s="33">
        <v>2021</v>
      </c>
      <c r="D2819" s="34">
        <v>1251.8699999999999</v>
      </c>
      <c r="E2819" s="34">
        <v>1251.01</v>
      </c>
      <c r="F2819" s="34">
        <v>1257.67</v>
      </c>
      <c r="G2819" s="34">
        <v>1243.1500000000001</v>
      </c>
      <c r="I2819" s="35">
        <v>8.9999999999999998E-4</v>
      </c>
      <c r="J2819" s="35"/>
    </row>
    <row r="2820" spans="1:10">
      <c r="A2820" s="33">
        <v>23</v>
      </c>
      <c r="B2820" s="33">
        <v>7</v>
      </c>
      <c r="C2820" s="33">
        <v>2021</v>
      </c>
      <c r="D2820" s="34">
        <v>1254.24</v>
      </c>
      <c r="E2820" s="34">
        <v>1252.78</v>
      </c>
      <c r="F2820" s="34">
        <v>1254.24</v>
      </c>
      <c r="G2820" s="34">
        <v>1243.9100000000001</v>
      </c>
      <c r="I2820" s="35">
        <v>1.9E-3</v>
      </c>
      <c r="J2820" s="35"/>
    </row>
    <row r="2821" spans="1:10">
      <c r="A2821" s="33">
        <v>26</v>
      </c>
      <c r="B2821" s="33">
        <v>7</v>
      </c>
      <c r="C2821" s="33">
        <v>2021</v>
      </c>
      <c r="D2821" s="34">
        <v>1256.31</v>
      </c>
      <c r="E2821" s="34">
        <v>1254.24</v>
      </c>
      <c r="F2821" s="34">
        <v>1262.5999999999999</v>
      </c>
      <c r="G2821" s="34">
        <v>1254.24</v>
      </c>
      <c r="I2821" s="35">
        <v>1.6999999999999999E-3</v>
      </c>
      <c r="J2821" s="35"/>
    </row>
    <row r="2822" spans="1:10">
      <c r="A2822" s="33">
        <v>27</v>
      </c>
      <c r="B2822" s="33">
        <v>7</v>
      </c>
      <c r="C2822" s="33">
        <v>2021</v>
      </c>
      <c r="D2822" s="34">
        <v>1249.6099999999999</v>
      </c>
      <c r="E2822" s="34">
        <v>1256.31</v>
      </c>
      <c r="F2822" s="34">
        <v>1258.8499999999999</v>
      </c>
      <c r="G2822" s="34">
        <v>1249.6099999999999</v>
      </c>
      <c r="I2822" s="35">
        <v>-5.3E-3</v>
      </c>
      <c r="J2822" s="35"/>
    </row>
    <row r="2823" spans="1:10">
      <c r="A2823" s="33">
        <v>28</v>
      </c>
      <c r="B2823" s="33">
        <v>7</v>
      </c>
      <c r="C2823" s="33">
        <v>2021</v>
      </c>
      <c r="D2823" s="34">
        <v>1243.1300000000001</v>
      </c>
      <c r="E2823" s="34">
        <v>1250.1099999999999</v>
      </c>
      <c r="F2823" s="34">
        <v>1251.83</v>
      </c>
      <c r="G2823" s="34">
        <v>1241.25</v>
      </c>
      <c r="I2823" s="35">
        <v>-5.1999999999999998E-3</v>
      </c>
      <c r="J2823" s="35"/>
    </row>
    <row r="2824" spans="1:10">
      <c r="A2824" s="33">
        <v>29</v>
      </c>
      <c r="B2824" s="33">
        <v>7</v>
      </c>
      <c r="C2824" s="33">
        <v>2021</v>
      </c>
      <c r="D2824" s="34">
        <v>1245.8599999999999</v>
      </c>
      <c r="E2824" s="34">
        <v>1244.31</v>
      </c>
      <c r="F2824" s="34">
        <v>1250.6300000000001</v>
      </c>
      <c r="G2824" s="34">
        <v>1243.52</v>
      </c>
      <c r="I2824" s="35">
        <v>2.2000000000000001E-3</v>
      </c>
      <c r="J2824" s="35"/>
    </row>
    <row r="2825" spans="1:10">
      <c r="A2825" s="33">
        <v>30</v>
      </c>
      <c r="B2825" s="33">
        <v>7</v>
      </c>
      <c r="C2825" s="33">
        <v>2021</v>
      </c>
      <c r="D2825" s="34">
        <v>1236.73</v>
      </c>
      <c r="E2825" s="34">
        <v>1244.06</v>
      </c>
      <c r="F2825" s="34">
        <v>1245.05</v>
      </c>
      <c r="G2825" s="34">
        <v>1232.3800000000001</v>
      </c>
      <c r="I2825" s="35">
        <v>-7.3000000000000001E-3</v>
      </c>
      <c r="J2825" s="35"/>
    </row>
    <row r="2826" spans="1:10">
      <c r="A2826" s="33">
        <v>2</v>
      </c>
      <c r="B2826" s="33">
        <v>8</v>
      </c>
      <c r="C2826" s="33">
        <v>2021</v>
      </c>
      <c r="D2826" s="34">
        <v>1236.03</v>
      </c>
      <c r="E2826" s="34">
        <v>1236.73</v>
      </c>
      <c r="F2826" s="34">
        <v>1246.95</v>
      </c>
      <c r="G2826" s="34">
        <v>1232.0999999999999</v>
      </c>
      <c r="I2826" s="35">
        <v>-5.9999999999999995E-4</v>
      </c>
      <c r="J2826" s="35"/>
    </row>
    <row r="2827" spans="1:10">
      <c r="A2827" s="33">
        <v>3</v>
      </c>
      <c r="B2827" s="33">
        <v>8</v>
      </c>
      <c r="C2827" s="33">
        <v>2021</v>
      </c>
      <c r="D2827" s="34">
        <v>1235.53</v>
      </c>
      <c r="E2827" s="34">
        <v>1236.01</v>
      </c>
      <c r="F2827" s="34">
        <v>1236.01</v>
      </c>
      <c r="G2827" s="34">
        <v>1226.25</v>
      </c>
      <c r="I2827" s="35">
        <v>-4.0000000000000002E-4</v>
      </c>
      <c r="J2827" s="35"/>
    </row>
    <row r="2828" spans="1:10">
      <c r="A2828" s="33">
        <v>4</v>
      </c>
      <c r="B2828" s="33">
        <v>8</v>
      </c>
      <c r="C2828" s="33">
        <v>2021</v>
      </c>
      <c r="D2828" s="34">
        <v>1240.8399999999999</v>
      </c>
      <c r="E2828" s="34">
        <v>1236.97</v>
      </c>
      <c r="F2828" s="34">
        <v>1243.47</v>
      </c>
      <c r="G2828" s="34">
        <v>1232.0999999999999</v>
      </c>
      <c r="I2828" s="35">
        <v>4.3E-3</v>
      </c>
      <c r="J2828" s="35"/>
    </row>
    <row r="2829" spans="1:10">
      <c r="A2829" s="33">
        <v>5</v>
      </c>
      <c r="B2829" s="33">
        <v>8</v>
      </c>
      <c r="C2829" s="33">
        <v>2021</v>
      </c>
      <c r="D2829" s="34">
        <v>1227.3499999999999</v>
      </c>
      <c r="E2829" s="34">
        <v>1241.56</v>
      </c>
      <c r="F2829" s="34">
        <v>1246.3800000000001</v>
      </c>
      <c r="G2829" s="34">
        <v>1227.3499999999999</v>
      </c>
      <c r="I2829" s="35">
        <v>-1.09E-2</v>
      </c>
      <c r="J2829" s="35"/>
    </row>
    <row r="2830" spans="1:10">
      <c r="A2830" s="33">
        <v>6</v>
      </c>
      <c r="B2830" s="33">
        <v>8</v>
      </c>
      <c r="C2830" s="33">
        <v>2021</v>
      </c>
      <c r="D2830" s="34">
        <v>1226.5899999999999</v>
      </c>
      <c r="E2830" s="34">
        <v>1231.23</v>
      </c>
      <c r="F2830" s="34">
        <v>1232.52</v>
      </c>
      <c r="G2830" s="34">
        <v>1223.06</v>
      </c>
      <c r="I2830" s="35">
        <v>-5.9999999999999995E-4</v>
      </c>
      <c r="J2830" s="35"/>
    </row>
    <row r="2831" spans="1:10">
      <c r="A2831" s="33">
        <v>9</v>
      </c>
      <c r="B2831" s="33">
        <v>8</v>
      </c>
      <c r="C2831" s="33">
        <v>2021</v>
      </c>
      <c r="D2831" s="34">
        <v>1229.44</v>
      </c>
      <c r="E2831" s="34">
        <v>1223.28</v>
      </c>
      <c r="F2831" s="34">
        <v>1233.1400000000001</v>
      </c>
      <c r="G2831" s="34">
        <v>1222.53</v>
      </c>
      <c r="I2831" s="35">
        <v>2.3E-3</v>
      </c>
      <c r="J2831" s="35"/>
    </row>
    <row r="2832" spans="1:10">
      <c r="A2832" s="33">
        <v>10</v>
      </c>
      <c r="B2832" s="33">
        <v>8</v>
      </c>
      <c r="C2832" s="33">
        <v>2021</v>
      </c>
      <c r="D2832" s="34">
        <v>1236.31</v>
      </c>
      <c r="E2832" s="34">
        <v>1227.24</v>
      </c>
      <c r="F2832" s="34">
        <v>1237.44</v>
      </c>
      <c r="G2832" s="34">
        <v>1227.24</v>
      </c>
      <c r="I2832" s="35">
        <v>5.5999999999999999E-3</v>
      </c>
      <c r="J2832" s="35"/>
    </row>
    <row r="2833" spans="1:10">
      <c r="A2833" s="33">
        <v>11</v>
      </c>
      <c r="B2833" s="33">
        <v>8</v>
      </c>
      <c r="C2833" s="33">
        <v>2021</v>
      </c>
      <c r="D2833" s="34">
        <v>1246.69</v>
      </c>
      <c r="E2833" s="34">
        <v>1236.31</v>
      </c>
      <c r="F2833" s="34">
        <v>1246.69</v>
      </c>
      <c r="G2833" s="34">
        <v>1236.31</v>
      </c>
      <c r="I2833" s="35">
        <v>8.3999999999999995E-3</v>
      </c>
      <c r="J2833" s="35"/>
    </row>
    <row r="2834" spans="1:10">
      <c r="A2834" s="33">
        <v>12</v>
      </c>
      <c r="B2834" s="33">
        <v>8</v>
      </c>
      <c r="C2834" s="33">
        <v>2021</v>
      </c>
      <c r="D2834" s="34">
        <v>1258.53</v>
      </c>
      <c r="E2834" s="34">
        <v>1263.0999999999999</v>
      </c>
      <c r="F2834" s="34">
        <v>1283.57</v>
      </c>
      <c r="G2834" s="34">
        <v>1251.81</v>
      </c>
      <c r="I2834" s="35">
        <v>9.4999999999999998E-3</v>
      </c>
      <c r="J2834" s="35"/>
    </row>
    <row r="2835" spans="1:10">
      <c r="A2835" s="33">
        <v>13</v>
      </c>
      <c r="B2835" s="33">
        <v>8</v>
      </c>
      <c r="C2835" s="33">
        <v>2021</v>
      </c>
      <c r="D2835" s="34">
        <v>1268.79</v>
      </c>
      <c r="E2835" s="34">
        <v>1258.77</v>
      </c>
      <c r="F2835" s="34">
        <v>1268.79</v>
      </c>
      <c r="G2835" s="34">
        <v>1254.77</v>
      </c>
      <c r="I2835" s="35">
        <v>8.2000000000000007E-3</v>
      </c>
      <c r="J2835" s="35"/>
    </row>
    <row r="2836" spans="1:10">
      <c r="A2836" s="33">
        <v>17</v>
      </c>
      <c r="B2836" s="33">
        <v>8</v>
      </c>
      <c r="C2836" s="33">
        <v>2021</v>
      </c>
      <c r="D2836" s="34">
        <v>1301.69</v>
      </c>
      <c r="E2836" s="34">
        <v>1265.42</v>
      </c>
      <c r="F2836" s="34">
        <v>1301.69</v>
      </c>
      <c r="G2836" s="34">
        <v>1261.97</v>
      </c>
      <c r="I2836" s="35">
        <v>2.5899999999999999E-2</v>
      </c>
      <c r="J2836" s="35"/>
    </row>
    <row r="2837" spans="1:10">
      <c r="A2837" s="33">
        <v>18</v>
      </c>
      <c r="B2837" s="33">
        <v>8</v>
      </c>
      <c r="C2837" s="33">
        <v>2021</v>
      </c>
      <c r="D2837" s="34">
        <v>1325.93</v>
      </c>
      <c r="E2837" s="34">
        <v>1302.98</v>
      </c>
      <c r="F2837" s="34">
        <v>1332.9</v>
      </c>
      <c r="G2837" s="34">
        <v>1297.74</v>
      </c>
      <c r="I2837" s="35">
        <v>1.8599999999999998E-2</v>
      </c>
      <c r="J2837" s="35"/>
    </row>
    <row r="2838" spans="1:10">
      <c r="A2838" s="33">
        <v>19</v>
      </c>
      <c r="B2838" s="33">
        <v>8</v>
      </c>
      <c r="C2838" s="33">
        <v>2021</v>
      </c>
      <c r="D2838" s="34">
        <v>1329.67</v>
      </c>
      <c r="E2838" s="34">
        <v>1323.09</v>
      </c>
      <c r="F2838" s="34">
        <v>1329.67</v>
      </c>
      <c r="G2838" s="34">
        <v>1311.61</v>
      </c>
      <c r="I2838" s="35">
        <v>2.8E-3</v>
      </c>
      <c r="J2838" s="35"/>
    </row>
    <row r="2839" spans="1:10">
      <c r="A2839" s="33">
        <v>20</v>
      </c>
      <c r="B2839" s="33">
        <v>8</v>
      </c>
      <c r="C2839" s="33">
        <v>2021</v>
      </c>
      <c r="D2839" s="34">
        <v>1326.91</v>
      </c>
      <c r="E2839" s="34">
        <v>1328.23</v>
      </c>
      <c r="F2839" s="34">
        <v>1332.43</v>
      </c>
      <c r="G2839" s="34">
        <v>1326.3</v>
      </c>
      <c r="I2839" s="35">
        <v>-2.0999999999999999E-3</v>
      </c>
      <c r="J2839" s="35"/>
    </row>
    <row r="2840" spans="1:10">
      <c r="A2840" s="33">
        <v>23</v>
      </c>
      <c r="B2840" s="33">
        <v>8</v>
      </c>
      <c r="C2840" s="33">
        <v>2021</v>
      </c>
      <c r="D2840" s="34">
        <v>1334.48</v>
      </c>
      <c r="E2840" s="34">
        <v>1329.44</v>
      </c>
      <c r="F2840" s="34">
        <v>1337.98</v>
      </c>
      <c r="G2840" s="34">
        <v>1328.34</v>
      </c>
      <c r="I2840" s="35">
        <v>5.7000000000000002E-3</v>
      </c>
      <c r="J2840" s="35"/>
    </row>
    <row r="2841" spans="1:10">
      <c r="A2841" s="33">
        <v>24</v>
      </c>
      <c r="B2841" s="33">
        <v>8</v>
      </c>
      <c r="C2841" s="33">
        <v>2021</v>
      </c>
      <c r="D2841" s="34">
        <v>1328.29</v>
      </c>
      <c r="E2841" s="34">
        <v>1335.77</v>
      </c>
      <c r="F2841" s="34">
        <v>1341.28</v>
      </c>
      <c r="G2841" s="34">
        <v>1327.99</v>
      </c>
      <c r="I2841" s="35">
        <v>-4.5999999999999999E-3</v>
      </c>
      <c r="J2841" s="35"/>
    </row>
    <row r="2842" spans="1:10">
      <c r="A2842" s="33">
        <v>25</v>
      </c>
      <c r="B2842" s="33">
        <v>8</v>
      </c>
      <c r="C2842" s="33">
        <v>2021</v>
      </c>
      <c r="D2842" s="34">
        <v>1329.79</v>
      </c>
      <c r="E2842" s="34">
        <v>1329.15</v>
      </c>
      <c r="F2842" s="34">
        <v>1332.2</v>
      </c>
      <c r="G2842" s="34">
        <v>1320.95</v>
      </c>
      <c r="I2842" s="35">
        <v>1.1000000000000001E-3</v>
      </c>
      <c r="J2842" s="35"/>
    </row>
    <row r="2843" spans="1:10">
      <c r="A2843" s="33">
        <v>26</v>
      </c>
      <c r="B2843" s="33">
        <v>8</v>
      </c>
      <c r="C2843" s="33">
        <v>2021</v>
      </c>
      <c r="D2843" s="34">
        <v>1313.99</v>
      </c>
      <c r="E2843" s="34">
        <v>1329.37</v>
      </c>
      <c r="F2843" s="34">
        <v>1330.33</v>
      </c>
      <c r="G2843" s="34">
        <v>1313.14</v>
      </c>
      <c r="I2843" s="35">
        <v>-1.1900000000000001E-2</v>
      </c>
      <c r="J2843" s="35"/>
    </row>
    <row r="2844" spans="1:10">
      <c r="A2844" s="33">
        <v>27</v>
      </c>
      <c r="B2844" s="33">
        <v>8</v>
      </c>
      <c r="C2844" s="33">
        <v>2021</v>
      </c>
      <c r="D2844" s="34">
        <v>1325.51</v>
      </c>
      <c r="E2844" s="34">
        <v>1315.07</v>
      </c>
      <c r="F2844" s="34">
        <v>1325.51</v>
      </c>
      <c r="G2844" s="34">
        <v>1313.55</v>
      </c>
      <c r="I2844" s="35">
        <v>8.8000000000000005E-3</v>
      </c>
      <c r="J2844" s="35"/>
    </row>
    <row r="2845" spans="1:10">
      <c r="A2845" s="33">
        <v>30</v>
      </c>
      <c r="B2845" s="33">
        <v>8</v>
      </c>
      <c r="C2845" s="33">
        <v>2021</v>
      </c>
      <c r="D2845" s="34">
        <v>1322.57</v>
      </c>
      <c r="E2845" s="34">
        <v>1322.56</v>
      </c>
      <c r="F2845" s="34">
        <v>1329.3</v>
      </c>
      <c r="G2845" s="34">
        <v>1314.23</v>
      </c>
      <c r="I2845" s="35">
        <v>-2.2000000000000001E-3</v>
      </c>
      <c r="J2845" s="35"/>
    </row>
    <row r="2846" spans="1:10">
      <c r="A2846" s="33">
        <v>31</v>
      </c>
      <c r="B2846" s="33">
        <v>8</v>
      </c>
      <c r="C2846" s="33">
        <v>2021</v>
      </c>
      <c r="D2846" s="34">
        <v>1319.96</v>
      </c>
      <c r="E2846" s="34">
        <v>1321.31</v>
      </c>
      <c r="F2846" s="34">
        <v>1323.16</v>
      </c>
      <c r="G2846" s="34">
        <v>1317.67</v>
      </c>
      <c r="I2846" s="35">
        <v>-2E-3</v>
      </c>
      <c r="J2846" s="35"/>
    </row>
    <row r="2847" spans="1:10">
      <c r="A2847" s="33">
        <v>1</v>
      </c>
      <c r="B2847" s="33">
        <v>9</v>
      </c>
      <c r="C2847" s="33">
        <v>2021</v>
      </c>
      <c r="D2847" s="34">
        <v>1321.27</v>
      </c>
      <c r="E2847" s="34">
        <v>1320.61</v>
      </c>
      <c r="F2847" s="34">
        <v>1327.54</v>
      </c>
      <c r="G2847" s="34">
        <v>1313.76</v>
      </c>
      <c r="I2847" s="35">
        <v>1E-3</v>
      </c>
      <c r="J2847" s="35"/>
    </row>
    <row r="2848" spans="1:10">
      <c r="A2848" s="33">
        <v>2</v>
      </c>
      <c r="B2848" s="33">
        <v>9</v>
      </c>
      <c r="C2848" s="33">
        <v>2021</v>
      </c>
      <c r="D2848" s="34">
        <v>1331.9</v>
      </c>
      <c r="E2848" s="34">
        <v>1321.6</v>
      </c>
      <c r="F2848" s="34">
        <v>1335.31</v>
      </c>
      <c r="G2848" s="34">
        <v>1318.29</v>
      </c>
      <c r="I2848" s="35">
        <v>8.0000000000000002E-3</v>
      </c>
      <c r="J2848" s="35"/>
    </row>
    <row r="2849" spans="1:10">
      <c r="A2849" s="33">
        <v>3</v>
      </c>
      <c r="B2849" s="33">
        <v>9</v>
      </c>
      <c r="C2849" s="33">
        <v>2021</v>
      </c>
      <c r="D2849" s="34">
        <v>1327.47</v>
      </c>
      <c r="E2849" s="34">
        <v>1331.9</v>
      </c>
      <c r="F2849" s="34">
        <v>1332.29</v>
      </c>
      <c r="G2849" s="34">
        <v>1321.36</v>
      </c>
      <c r="I2849" s="35">
        <v>-3.3E-3</v>
      </c>
      <c r="J2849" s="35"/>
    </row>
    <row r="2850" spans="1:10">
      <c r="A2850" s="33">
        <v>6</v>
      </c>
      <c r="B2850" s="33">
        <v>9</v>
      </c>
      <c r="C2850" s="33">
        <v>2021</v>
      </c>
      <c r="D2850" s="34">
        <v>1327.09</v>
      </c>
      <c r="E2850" s="34">
        <v>1327.49</v>
      </c>
      <c r="F2850" s="34">
        <v>1327.74</v>
      </c>
      <c r="G2850" s="34">
        <v>1320.13</v>
      </c>
      <c r="I2850" s="35">
        <v>-2.9999999999999997E-4</v>
      </c>
      <c r="J2850" s="35"/>
    </row>
    <row r="2851" spans="1:10">
      <c r="A2851" s="33">
        <v>7</v>
      </c>
      <c r="B2851" s="33">
        <v>9</v>
      </c>
      <c r="C2851" s="33">
        <v>2021</v>
      </c>
      <c r="D2851" s="34">
        <v>1320.98</v>
      </c>
      <c r="E2851" s="34">
        <v>1326.51</v>
      </c>
      <c r="F2851" s="34">
        <v>1327.83</v>
      </c>
      <c r="G2851" s="34">
        <v>1320.98</v>
      </c>
      <c r="I2851" s="35">
        <v>-4.5999999999999999E-3</v>
      </c>
      <c r="J2851" s="35"/>
    </row>
    <row r="2852" spans="1:10">
      <c r="A2852" s="33">
        <v>8</v>
      </c>
      <c r="B2852" s="33">
        <v>9</v>
      </c>
      <c r="C2852" s="33">
        <v>2021</v>
      </c>
      <c r="D2852" s="34">
        <v>1320.39</v>
      </c>
      <c r="E2852" s="34">
        <v>1322.7</v>
      </c>
      <c r="F2852" s="34">
        <v>1323.99</v>
      </c>
      <c r="G2852" s="34">
        <v>1313.63</v>
      </c>
      <c r="I2852" s="35">
        <v>-4.0000000000000002E-4</v>
      </c>
      <c r="J2852" s="35"/>
    </row>
    <row r="2853" spans="1:10">
      <c r="A2853" s="33">
        <v>9</v>
      </c>
      <c r="B2853" s="33">
        <v>9</v>
      </c>
      <c r="C2853" s="33">
        <v>2021</v>
      </c>
      <c r="D2853" s="34">
        <v>1322.78</v>
      </c>
      <c r="E2853" s="34">
        <v>1319.81</v>
      </c>
      <c r="F2853" s="34">
        <v>1323.01</v>
      </c>
      <c r="G2853" s="34">
        <v>1314.16</v>
      </c>
      <c r="I2853" s="35">
        <v>1.8E-3</v>
      </c>
      <c r="J2853" s="35"/>
    </row>
    <row r="2854" spans="1:10">
      <c r="A2854" s="33">
        <v>10</v>
      </c>
      <c r="B2854" s="33">
        <v>9</v>
      </c>
      <c r="C2854" s="33">
        <v>2021</v>
      </c>
      <c r="D2854" s="34">
        <v>1320.52</v>
      </c>
      <c r="E2854" s="34">
        <v>1325.13</v>
      </c>
      <c r="F2854" s="34">
        <v>1325.13</v>
      </c>
      <c r="G2854" s="34">
        <v>1317.22</v>
      </c>
      <c r="I2854" s="35">
        <v>-1.6999999999999999E-3</v>
      </c>
      <c r="J2854" s="35"/>
    </row>
    <row r="2855" spans="1:10">
      <c r="A2855" s="33">
        <v>13</v>
      </c>
      <c r="B2855" s="33">
        <v>9</v>
      </c>
      <c r="C2855" s="33">
        <v>2021</v>
      </c>
      <c r="D2855" s="34">
        <v>1312.43</v>
      </c>
      <c r="E2855" s="34">
        <v>1320.31</v>
      </c>
      <c r="F2855" s="34">
        <v>1327.13</v>
      </c>
      <c r="G2855" s="34">
        <v>1309.54</v>
      </c>
      <c r="I2855" s="35">
        <v>-6.1000000000000004E-3</v>
      </c>
      <c r="J2855" s="35"/>
    </row>
    <row r="2856" spans="1:10">
      <c r="A2856" s="33">
        <v>14</v>
      </c>
      <c r="B2856" s="33">
        <v>9</v>
      </c>
      <c r="C2856" s="33">
        <v>2021</v>
      </c>
      <c r="D2856" s="34">
        <v>1310.22</v>
      </c>
      <c r="E2856" s="34">
        <v>1313.61</v>
      </c>
      <c r="F2856" s="34">
        <v>1316.35</v>
      </c>
      <c r="G2856" s="34">
        <v>1303.67</v>
      </c>
      <c r="I2856" s="35">
        <v>-1.6999999999999999E-3</v>
      </c>
      <c r="J2856" s="35"/>
    </row>
    <row r="2857" spans="1:10">
      <c r="A2857" s="33">
        <v>15</v>
      </c>
      <c r="B2857" s="33">
        <v>9</v>
      </c>
      <c r="C2857" s="33">
        <v>2021</v>
      </c>
      <c r="D2857" s="34">
        <v>1322.14</v>
      </c>
      <c r="E2857" s="34">
        <v>1314.75</v>
      </c>
      <c r="F2857" s="34">
        <v>1323.28</v>
      </c>
      <c r="G2857" s="34">
        <v>1314.03</v>
      </c>
      <c r="I2857" s="35">
        <v>9.1000000000000004E-3</v>
      </c>
      <c r="J2857" s="35"/>
    </row>
    <row r="2858" spans="1:10">
      <c r="A2858" s="33">
        <v>16</v>
      </c>
      <c r="B2858" s="33">
        <v>9</v>
      </c>
      <c r="C2858" s="33">
        <v>2021</v>
      </c>
      <c r="D2858" s="34">
        <v>1323.37</v>
      </c>
      <c r="E2858" s="34">
        <v>1322.4</v>
      </c>
      <c r="F2858" s="34">
        <v>1324.49</v>
      </c>
      <c r="G2858" s="34">
        <v>1315.98</v>
      </c>
      <c r="I2858" s="35">
        <v>8.9999999999999998E-4</v>
      </c>
      <c r="J2858" s="35"/>
    </row>
    <row r="2859" spans="1:10">
      <c r="A2859" s="33">
        <v>17</v>
      </c>
      <c r="B2859" s="33">
        <v>9</v>
      </c>
      <c r="C2859" s="33">
        <v>2021</v>
      </c>
      <c r="D2859" s="34">
        <v>1321.85</v>
      </c>
      <c r="E2859" s="34">
        <v>1323.56</v>
      </c>
      <c r="F2859" s="34">
        <v>1324.24</v>
      </c>
      <c r="G2859" s="34">
        <v>1316.75</v>
      </c>
      <c r="I2859" s="35">
        <v>-1.1000000000000001E-3</v>
      </c>
      <c r="J2859" s="35"/>
    </row>
    <row r="2860" spans="1:10">
      <c r="A2860" s="33">
        <v>20</v>
      </c>
      <c r="B2860" s="33">
        <v>9</v>
      </c>
      <c r="C2860" s="33">
        <v>2021</v>
      </c>
      <c r="D2860" s="34">
        <v>1306.6199999999999</v>
      </c>
      <c r="E2860" s="34">
        <v>1314.83</v>
      </c>
      <c r="F2860" s="34">
        <v>1315.69</v>
      </c>
      <c r="G2860" s="34">
        <v>1301.42</v>
      </c>
      <c r="I2860" s="35">
        <v>-1.15E-2</v>
      </c>
      <c r="J2860" s="35"/>
    </row>
    <row r="2861" spans="1:10">
      <c r="A2861" s="33">
        <v>21</v>
      </c>
      <c r="B2861" s="33">
        <v>9</v>
      </c>
      <c r="C2861" s="33">
        <v>2021</v>
      </c>
      <c r="D2861" s="34">
        <v>1301.46</v>
      </c>
      <c r="E2861" s="34">
        <v>1306.6400000000001</v>
      </c>
      <c r="F2861" s="34">
        <v>1311.57</v>
      </c>
      <c r="G2861" s="34">
        <v>1301.32</v>
      </c>
      <c r="I2861" s="35">
        <v>-3.8999999999999998E-3</v>
      </c>
      <c r="J2861" s="35"/>
    </row>
    <row r="2862" spans="1:10">
      <c r="A2862" s="33">
        <v>22</v>
      </c>
      <c r="B2862" s="33">
        <v>9</v>
      </c>
      <c r="C2862" s="33">
        <v>2021</v>
      </c>
      <c r="D2862" s="34">
        <v>1310.25</v>
      </c>
      <c r="E2862" s="34">
        <v>1301.5899999999999</v>
      </c>
      <c r="F2862" s="34">
        <v>1315.4</v>
      </c>
      <c r="G2862" s="34">
        <v>1301.5899999999999</v>
      </c>
      <c r="I2862" s="35">
        <v>6.7999999999999996E-3</v>
      </c>
      <c r="J2862" s="35"/>
    </row>
    <row r="2863" spans="1:10">
      <c r="A2863" s="33">
        <v>23</v>
      </c>
      <c r="B2863" s="33">
        <v>9</v>
      </c>
      <c r="C2863" s="33">
        <v>2021</v>
      </c>
      <c r="D2863" s="34">
        <v>1312.22</v>
      </c>
      <c r="E2863" s="34">
        <v>1309.6600000000001</v>
      </c>
      <c r="F2863" s="34">
        <v>1318.97</v>
      </c>
      <c r="G2863" s="34">
        <v>1308.69</v>
      </c>
      <c r="I2863" s="35">
        <v>1.5E-3</v>
      </c>
      <c r="J2863" s="35"/>
    </row>
    <row r="2864" spans="1:10">
      <c r="A2864" s="33">
        <v>24</v>
      </c>
      <c r="B2864" s="33">
        <v>9</v>
      </c>
      <c r="C2864" s="33">
        <v>2021</v>
      </c>
      <c r="D2864" s="34">
        <v>1309.3800000000001</v>
      </c>
      <c r="E2864" s="34">
        <v>1312.13</v>
      </c>
      <c r="F2864" s="34">
        <v>1312.58</v>
      </c>
      <c r="G2864" s="34">
        <v>1302.5899999999999</v>
      </c>
      <c r="I2864" s="35">
        <v>-2.2000000000000001E-3</v>
      </c>
      <c r="J2864" s="35"/>
    </row>
    <row r="2865" spans="1:10">
      <c r="A2865" s="33">
        <v>27</v>
      </c>
      <c r="B2865" s="33">
        <v>9</v>
      </c>
      <c r="C2865" s="33">
        <v>2021</v>
      </c>
      <c r="D2865" s="34">
        <v>1345.4</v>
      </c>
      <c r="E2865" s="34">
        <v>1312.01</v>
      </c>
      <c r="F2865" s="34">
        <v>1345.4</v>
      </c>
      <c r="G2865" s="34">
        <v>1311.51</v>
      </c>
      <c r="I2865" s="35">
        <v>2.75E-2</v>
      </c>
      <c r="J2865" s="35"/>
    </row>
    <row r="2866" spans="1:10">
      <c r="A2866" s="33">
        <v>28</v>
      </c>
      <c r="B2866" s="33">
        <v>9</v>
      </c>
      <c r="C2866" s="33">
        <v>2021</v>
      </c>
      <c r="D2866" s="34">
        <v>1350.53</v>
      </c>
      <c r="E2866" s="34">
        <v>1346.07</v>
      </c>
      <c r="F2866" s="34">
        <v>1353.9</v>
      </c>
      <c r="G2866" s="34">
        <v>1335.24</v>
      </c>
      <c r="I2866" s="35">
        <v>3.8E-3</v>
      </c>
      <c r="J2866" s="35"/>
    </row>
    <row r="2867" spans="1:10">
      <c r="A2867" s="33">
        <v>29</v>
      </c>
      <c r="B2867" s="33">
        <v>9</v>
      </c>
      <c r="C2867" s="33">
        <v>2021</v>
      </c>
      <c r="D2867" s="34">
        <v>1360.41</v>
      </c>
      <c r="E2867" s="34">
        <v>1350.6</v>
      </c>
      <c r="F2867" s="34">
        <v>1360.5</v>
      </c>
      <c r="G2867" s="34">
        <v>1345.83</v>
      </c>
      <c r="I2867" s="35">
        <v>7.3000000000000001E-3</v>
      </c>
      <c r="J2867" s="35"/>
    </row>
    <row r="2868" spans="1:10">
      <c r="A2868" s="33">
        <v>30</v>
      </c>
      <c r="B2868" s="33">
        <v>9</v>
      </c>
      <c r="C2868" s="33">
        <v>2021</v>
      </c>
      <c r="D2868" s="34">
        <v>1361.95</v>
      </c>
      <c r="E2868" s="34">
        <v>1359.98</v>
      </c>
      <c r="F2868" s="34">
        <v>1363.05</v>
      </c>
      <c r="G2868" s="34">
        <v>1351.81</v>
      </c>
      <c r="I2868" s="35">
        <v>1.1000000000000001E-3</v>
      </c>
      <c r="J2868" s="35"/>
    </row>
    <row r="2869" spans="1:10">
      <c r="A2869" s="33">
        <v>1</v>
      </c>
      <c r="B2869" s="33">
        <v>10</v>
      </c>
      <c r="C2869" s="33">
        <v>2021</v>
      </c>
      <c r="D2869" s="34">
        <v>1370.25</v>
      </c>
      <c r="E2869" s="34">
        <v>1362.08</v>
      </c>
      <c r="F2869" s="34">
        <v>1371.9</v>
      </c>
      <c r="G2869" s="34">
        <v>1359.3</v>
      </c>
      <c r="I2869" s="35">
        <v>6.1000000000000004E-3</v>
      </c>
      <c r="J2869" s="35"/>
    </row>
    <row r="2870" spans="1:10">
      <c r="A2870" s="33">
        <v>4</v>
      </c>
      <c r="B2870" s="33">
        <v>10</v>
      </c>
      <c r="C2870" s="33">
        <v>2021</v>
      </c>
      <c r="D2870" s="34">
        <v>1381.76</v>
      </c>
      <c r="E2870" s="34">
        <v>1371.75</v>
      </c>
      <c r="F2870" s="34">
        <v>1382.8</v>
      </c>
      <c r="G2870" s="34">
        <v>1371.75</v>
      </c>
      <c r="I2870" s="35">
        <v>8.3999999999999995E-3</v>
      </c>
      <c r="J2870" s="35"/>
    </row>
    <row r="2871" spans="1:10">
      <c r="A2871" s="33">
        <v>5</v>
      </c>
      <c r="B2871" s="33">
        <v>10</v>
      </c>
      <c r="C2871" s="33">
        <v>2021</v>
      </c>
      <c r="D2871" s="34">
        <v>1383.22</v>
      </c>
      <c r="E2871" s="34">
        <v>1384.15</v>
      </c>
      <c r="F2871" s="34">
        <v>1393.95</v>
      </c>
      <c r="G2871" s="34">
        <v>1383.22</v>
      </c>
      <c r="I2871" s="35">
        <v>1.1000000000000001E-3</v>
      </c>
      <c r="J2871" s="35"/>
    </row>
    <row r="2872" spans="1:10">
      <c r="A2872" s="33">
        <v>6</v>
      </c>
      <c r="B2872" s="33">
        <v>10</v>
      </c>
      <c r="C2872" s="33">
        <v>2021</v>
      </c>
      <c r="D2872" s="34">
        <v>1381.86</v>
      </c>
      <c r="E2872" s="34">
        <v>1381.31</v>
      </c>
      <c r="F2872" s="34">
        <v>1382.22</v>
      </c>
      <c r="G2872" s="34">
        <v>1368.75</v>
      </c>
      <c r="I2872" s="35">
        <v>-1E-3</v>
      </c>
      <c r="J2872" s="35"/>
    </row>
    <row r="2873" spans="1:10">
      <c r="A2873" s="33">
        <v>7</v>
      </c>
      <c r="B2873" s="33">
        <v>10</v>
      </c>
      <c r="C2873" s="33">
        <v>2021</v>
      </c>
      <c r="D2873" s="34">
        <v>1393.5</v>
      </c>
      <c r="E2873" s="34">
        <v>1384.34</v>
      </c>
      <c r="F2873" s="34">
        <v>1400.28</v>
      </c>
      <c r="G2873" s="34">
        <v>1383.48</v>
      </c>
      <c r="I2873" s="35">
        <v>8.3999999999999995E-3</v>
      </c>
      <c r="J2873" s="35"/>
    </row>
    <row r="2874" spans="1:10">
      <c r="A2874" s="33">
        <v>8</v>
      </c>
      <c r="B2874" s="33">
        <v>10</v>
      </c>
      <c r="C2874" s="33">
        <v>2021</v>
      </c>
      <c r="D2874" s="34">
        <v>1401</v>
      </c>
      <c r="E2874" s="34">
        <v>1393.84</v>
      </c>
      <c r="F2874" s="34">
        <v>1404.85</v>
      </c>
      <c r="G2874" s="34">
        <v>1393.82</v>
      </c>
      <c r="I2874" s="35">
        <v>5.4000000000000003E-3</v>
      </c>
      <c r="J2874" s="35"/>
    </row>
    <row r="2875" spans="1:10">
      <c r="A2875" s="33">
        <v>11</v>
      </c>
      <c r="B2875" s="33">
        <v>10</v>
      </c>
      <c r="C2875" s="33">
        <v>2021</v>
      </c>
      <c r="D2875" s="34">
        <v>1406.25</v>
      </c>
      <c r="E2875" s="34">
        <v>1405.43</v>
      </c>
      <c r="F2875" s="34">
        <v>1417.65</v>
      </c>
      <c r="G2875" s="34">
        <v>1404.49</v>
      </c>
      <c r="I2875" s="35">
        <v>3.7000000000000002E-3</v>
      </c>
      <c r="J2875" s="35"/>
    </row>
    <row r="2876" spans="1:10">
      <c r="A2876" s="33">
        <v>12</v>
      </c>
      <c r="B2876" s="33">
        <v>10</v>
      </c>
      <c r="C2876" s="33">
        <v>2021</v>
      </c>
      <c r="D2876" s="34">
        <v>1386.45</v>
      </c>
      <c r="E2876" s="34">
        <v>1405.19</v>
      </c>
      <c r="F2876" s="34">
        <v>1406.61</v>
      </c>
      <c r="G2876" s="34">
        <v>1386.45</v>
      </c>
      <c r="I2876" s="35">
        <v>-1.41E-2</v>
      </c>
      <c r="J2876" s="35"/>
    </row>
    <row r="2877" spans="1:10">
      <c r="A2877" s="33">
        <v>13</v>
      </c>
      <c r="B2877" s="33">
        <v>10</v>
      </c>
      <c r="C2877" s="33">
        <v>2021</v>
      </c>
      <c r="D2877" s="34">
        <v>1394.22</v>
      </c>
      <c r="E2877" s="34">
        <v>1386.03</v>
      </c>
      <c r="F2877" s="34">
        <v>1396.13</v>
      </c>
      <c r="G2877" s="34">
        <v>1384.15</v>
      </c>
      <c r="I2877" s="35">
        <v>5.5999999999999999E-3</v>
      </c>
      <c r="J2877" s="35"/>
    </row>
    <row r="2878" spans="1:10">
      <c r="A2878" s="33">
        <v>14</v>
      </c>
      <c r="B2878" s="33">
        <v>10</v>
      </c>
      <c r="C2878" s="33">
        <v>2021</v>
      </c>
      <c r="D2878" s="34">
        <v>1416.68</v>
      </c>
      <c r="E2878" s="34">
        <v>1395.21</v>
      </c>
      <c r="F2878" s="34">
        <v>1416.68</v>
      </c>
      <c r="G2878" s="34">
        <v>1395.21</v>
      </c>
      <c r="I2878" s="35">
        <v>1.61E-2</v>
      </c>
      <c r="J2878" s="35"/>
    </row>
    <row r="2879" spans="1:10">
      <c r="A2879" s="33">
        <v>15</v>
      </c>
      <c r="B2879" s="33">
        <v>10</v>
      </c>
      <c r="C2879" s="33">
        <v>2021</v>
      </c>
      <c r="D2879" s="34">
        <v>1426.2</v>
      </c>
      <c r="E2879" s="34">
        <v>1417.11</v>
      </c>
      <c r="F2879" s="34">
        <v>1429.85</v>
      </c>
      <c r="G2879" s="34">
        <v>1415.37</v>
      </c>
      <c r="I2879" s="35">
        <v>6.7000000000000002E-3</v>
      </c>
      <c r="J2879" s="35"/>
    </row>
    <row r="2880" spans="1:10">
      <c r="A2880" s="33">
        <v>19</v>
      </c>
      <c r="B2880" s="33">
        <v>10</v>
      </c>
      <c r="C2880" s="33">
        <v>2021</v>
      </c>
      <c r="D2880" s="34">
        <v>1416.49</v>
      </c>
      <c r="E2880" s="34">
        <v>1425.62</v>
      </c>
      <c r="F2880" s="34">
        <v>1425.62</v>
      </c>
      <c r="G2880" s="34">
        <v>1413.5</v>
      </c>
      <c r="I2880" s="35">
        <v>-6.7999999999999996E-3</v>
      </c>
      <c r="J2880" s="35"/>
    </row>
    <row r="2881" spans="1:10">
      <c r="A2881" s="33">
        <v>20</v>
      </c>
      <c r="B2881" s="33">
        <v>10</v>
      </c>
      <c r="C2881" s="33">
        <v>2021</v>
      </c>
      <c r="D2881" s="34">
        <v>1414.1</v>
      </c>
      <c r="E2881" s="34">
        <v>1417.35</v>
      </c>
      <c r="F2881" s="34">
        <v>1418.82</v>
      </c>
      <c r="G2881" s="34">
        <v>1411.4</v>
      </c>
      <c r="I2881" s="35">
        <v>-1.6999999999999999E-3</v>
      </c>
      <c r="J2881" s="35"/>
    </row>
    <row r="2882" spans="1:10">
      <c r="A2882" s="33">
        <v>21</v>
      </c>
      <c r="B2882" s="33">
        <v>10</v>
      </c>
      <c r="C2882" s="33">
        <v>2021</v>
      </c>
      <c r="D2882" s="34">
        <v>1410.2</v>
      </c>
      <c r="E2882" s="34">
        <v>1414.1</v>
      </c>
      <c r="F2882" s="34">
        <v>1417.14</v>
      </c>
      <c r="G2882" s="34">
        <v>1406.28</v>
      </c>
      <c r="I2882" s="35">
        <v>-2.8E-3</v>
      </c>
      <c r="J2882" s="35"/>
    </row>
    <row r="2883" spans="1:10">
      <c r="A2883" s="33">
        <v>22</v>
      </c>
      <c r="B2883" s="33">
        <v>10</v>
      </c>
      <c r="C2883" s="33">
        <v>2021</v>
      </c>
      <c r="D2883" s="34">
        <v>1399.64</v>
      </c>
      <c r="E2883" s="34">
        <v>1410.9</v>
      </c>
      <c r="F2883" s="34">
        <v>1411.41</v>
      </c>
      <c r="G2883" s="34">
        <v>1399.64</v>
      </c>
      <c r="I2883" s="35">
        <v>-7.4999999999999997E-3</v>
      </c>
      <c r="J2883" s="35"/>
    </row>
    <row r="2884" spans="1:10">
      <c r="A2884" s="33">
        <v>25</v>
      </c>
      <c r="B2884" s="33">
        <v>10</v>
      </c>
      <c r="C2884" s="33">
        <v>2021</v>
      </c>
      <c r="D2884" s="34">
        <v>1402.04</v>
      </c>
      <c r="E2884" s="34">
        <v>1396.3</v>
      </c>
      <c r="F2884" s="34">
        <v>1402.2</v>
      </c>
      <c r="G2884" s="34">
        <v>1395.44</v>
      </c>
      <c r="I2884" s="35">
        <v>1.6999999999999999E-3</v>
      </c>
      <c r="J2884" s="35"/>
    </row>
    <row r="2885" spans="1:10">
      <c r="A2885" s="33">
        <v>26</v>
      </c>
      <c r="B2885" s="33">
        <v>10</v>
      </c>
      <c r="C2885" s="33">
        <v>2021</v>
      </c>
      <c r="D2885" s="34">
        <v>1413.32</v>
      </c>
      <c r="E2885" s="34">
        <v>1401.04</v>
      </c>
      <c r="F2885" s="34">
        <v>1413.32</v>
      </c>
      <c r="G2885" s="34">
        <v>1400.6</v>
      </c>
      <c r="I2885" s="35">
        <v>8.0000000000000002E-3</v>
      </c>
      <c r="J2885" s="35"/>
    </row>
    <row r="2886" spans="1:10">
      <c r="A2886" s="33">
        <v>27</v>
      </c>
      <c r="B2886" s="33">
        <v>10</v>
      </c>
      <c r="C2886" s="33">
        <v>2021</v>
      </c>
      <c r="D2886" s="34">
        <v>1404.09</v>
      </c>
      <c r="E2886" s="34">
        <v>1408.57</v>
      </c>
      <c r="F2886" s="34">
        <v>1415.22</v>
      </c>
      <c r="G2886" s="34">
        <v>1403.26</v>
      </c>
      <c r="I2886" s="35">
        <v>-6.4999999999999997E-3</v>
      </c>
      <c r="J2886" s="35"/>
    </row>
    <row r="2887" spans="1:10">
      <c r="A2887" s="33">
        <v>28</v>
      </c>
      <c r="B2887" s="33">
        <v>10</v>
      </c>
      <c r="C2887" s="33">
        <v>2021</v>
      </c>
      <c r="D2887" s="34">
        <v>1407.92</v>
      </c>
      <c r="E2887" s="34">
        <v>1403.59</v>
      </c>
      <c r="F2887" s="34">
        <v>1407.92</v>
      </c>
      <c r="G2887" s="34">
        <v>1399.83</v>
      </c>
      <c r="I2887" s="35">
        <v>2.7000000000000001E-3</v>
      </c>
      <c r="J2887" s="35"/>
    </row>
    <row r="2888" spans="1:10">
      <c r="A2888" s="33">
        <v>29</v>
      </c>
      <c r="B2888" s="33">
        <v>10</v>
      </c>
      <c r="C2888" s="33">
        <v>2021</v>
      </c>
      <c r="D2888" s="34">
        <v>1394.04</v>
      </c>
      <c r="E2888" s="34">
        <v>1404.92</v>
      </c>
      <c r="F2888" s="34">
        <v>1404.92</v>
      </c>
      <c r="G2888" s="34">
        <v>1390.28</v>
      </c>
      <c r="I2888" s="35">
        <v>-9.9000000000000008E-3</v>
      </c>
      <c r="J2888" s="35"/>
    </row>
    <row r="2889" spans="1:10">
      <c r="A2889" s="33">
        <v>2</v>
      </c>
      <c r="B2889" s="33">
        <v>11</v>
      </c>
      <c r="C2889" s="33">
        <v>2021</v>
      </c>
      <c r="D2889" s="34">
        <v>1390.5</v>
      </c>
      <c r="E2889" s="34">
        <v>1395.62</v>
      </c>
      <c r="F2889" s="34">
        <v>1400</v>
      </c>
      <c r="G2889" s="34">
        <v>1389.55</v>
      </c>
      <c r="I2889" s="35">
        <v>-2.5000000000000001E-3</v>
      </c>
      <c r="J2889" s="35"/>
    </row>
    <row r="2890" spans="1:10">
      <c r="A2890" s="33">
        <v>3</v>
      </c>
      <c r="B2890" s="33">
        <v>11</v>
      </c>
      <c r="C2890" s="33">
        <v>2021</v>
      </c>
      <c r="D2890" s="34">
        <v>1404.52</v>
      </c>
      <c r="E2890" s="34">
        <v>1392.41</v>
      </c>
      <c r="F2890" s="34">
        <v>1404.52</v>
      </c>
      <c r="G2890" s="34">
        <v>1388.09</v>
      </c>
      <c r="I2890" s="35">
        <v>1.01E-2</v>
      </c>
      <c r="J2890" s="35"/>
    </row>
    <row r="2891" spans="1:10">
      <c r="A2891" s="33">
        <v>4</v>
      </c>
      <c r="B2891" s="33">
        <v>11</v>
      </c>
      <c r="C2891" s="33">
        <v>2021</v>
      </c>
      <c r="D2891" s="34">
        <v>1392.19</v>
      </c>
      <c r="E2891" s="34">
        <v>1407.6</v>
      </c>
      <c r="F2891" s="34">
        <v>1409.86</v>
      </c>
      <c r="G2891" s="34">
        <v>1390.9</v>
      </c>
      <c r="I2891" s="35">
        <v>-8.8000000000000005E-3</v>
      </c>
      <c r="J2891" s="35"/>
    </row>
    <row r="2892" spans="1:10">
      <c r="A2892" s="33">
        <v>5</v>
      </c>
      <c r="B2892" s="33">
        <v>11</v>
      </c>
      <c r="C2892" s="33">
        <v>2021</v>
      </c>
      <c r="D2892" s="34">
        <v>1388.56</v>
      </c>
      <c r="E2892" s="34">
        <v>1392.52</v>
      </c>
      <c r="F2892" s="34">
        <v>1400.08</v>
      </c>
      <c r="G2892" s="34">
        <v>1385.63</v>
      </c>
      <c r="I2892" s="35">
        <v>-2.5999999999999999E-3</v>
      </c>
      <c r="J2892" s="35"/>
    </row>
    <row r="2893" spans="1:10">
      <c r="A2893" s="33">
        <v>8</v>
      </c>
      <c r="B2893" s="33">
        <v>11</v>
      </c>
      <c r="C2893" s="33">
        <v>2021</v>
      </c>
      <c r="D2893" s="34">
        <v>1394.23</v>
      </c>
      <c r="E2893" s="34">
        <v>1388.25</v>
      </c>
      <c r="F2893" s="34">
        <v>1394.23</v>
      </c>
      <c r="G2893" s="34">
        <v>1388.25</v>
      </c>
      <c r="I2893" s="35">
        <v>4.1000000000000003E-3</v>
      </c>
      <c r="J2893" s="35"/>
    </row>
    <row r="2894" spans="1:10">
      <c r="A2894" s="33">
        <v>9</v>
      </c>
      <c r="B2894" s="33">
        <v>11</v>
      </c>
      <c r="C2894" s="33">
        <v>2021</v>
      </c>
      <c r="D2894" s="34">
        <v>1384.59</v>
      </c>
      <c r="E2894" s="34">
        <v>1395.66</v>
      </c>
      <c r="F2894" s="34">
        <v>1397</v>
      </c>
      <c r="G2894" s="34">
        <v>1375.71</v>
      </c>
      <c r="I2894" s="35">
        <v>-6.8999999999999999E-3</v>
      </c>
      <c r="J2894" s="35"/>
    </row>
    <row r="2895" spans="1:10">
      <c r="A2895" s="33">
        <v>10</v>
      </c>
      <c r="B2895" s="33">
        <v>11</v>
      </c>
      <c r="C2895" s="33">
        <v>2021</v>
      </c>
      <c r="D2895" s="34">
        <v>1365.65</v>
      </c>
      <c r="E2895" s="34">
        <v>1385.95</v>
      </c>
      <c r="F2895" s="34">
        <v>1386.1</v>
      </c>
      <c r="G2895" s="34">
        <v>1360.02</v>
      </c>
      <c r="I2895" s="35">
        <v>-1.37E-2</v>
      </c>
      <c r="J2895" s="35"/>
    </row>
    <row r="2896" spans="1:10">
      <c r="A2896" s="33">
        <v>11</v>
      </c>
      <c r="B2896" s="33">
        <v>11</v>
      </c>
      <c r="C2896" s="33">
        <v>2021</v>
      </c>
      <c r="D2896" s="34">
        <v>1365.84</v>
      </c>
      <c r="E2896" s="34">
        <v>1377.42</v>
      </c>
      <c r="F2896" s="34">
        <v>1379.43</v>
      </c>
      <c r="G2896" s="34">
        <v>1363.74</v>
      </c>
      <c r="I2896" s="35">
        <v>1E-4</v>
      </c>
      <c r="J2896" s="35"/>
    </row>
    <row r="2897" spans="1:10">
      <c r="A2897" s="33">
        <v>12</v>
      </c>
      <c r="B2897" s="33">
        <v>11</v>
      </c>
      <c r="C2897" s="33">
        <v>2021</v>
      </c>
      <c r="D2897" s="34">
        <v>1356.48</v>
      </c>
      <c r="E2897" s="34">
        <v>1365.92</v>
      </c>
      <c r="F2897" s="34">
        <v>1367.47</v>
      </c>
      <c r="G2897" s="34">
        <v>1354.09</v>
      </c>
      <c r="I2897" s="35">
        <v>-6.8999999999999999E-3</v>
      </c>
      <c r="J2897" s="35"/>
    </row>
    <row r="2898" spans="1:10">
      <c r="A2898" s="33">
        <v>16</v>
      </c>
      <c r="B2898" s="33">
        <v>11</v>
      </c>
      <c r="C2898" s="33">
        <v>2021</v>
      </c>
      <c r="D2898" s="34">
        <v>1333.47</v>
      </c>
      <c r="E2898" s="34">
        <v>1352.4</v>
      </c>
      <c r="F2898" s="34">
        <v>1353.55</v>
      </c>
      <c r="G2898" s="34">
        <v>1333.47</v>
      </c>
      <c r="I2898" s="35">
        <v>-1.7000000000000001E-2</v>
      </c>
      <c r="J2898" s="35"/>
    </row>
    <row r="2899" spans="1:10">
      <c r="A2899" s="33">
        <v>17</v>
      </c>
      <c r="B2899" s="33">
        <v>11</v>
      </c>
      <c r="C2899" s="33">
        <v>2021</v>
      </c>
      <c r="D2899" s="34">
        <v>1330.57</v>
      </c>
      <c r="E2899" s="34">
        <v>1335.12</v>
      </c>
      <c r="F2899" s="34">
        <v>1339.07</v>
      </c>
      <c r="G2899" s="34">
        <v>1317.11</v>
      </c>
      <c r="I2899" s="35">
        <v>-2.2000000000000001E-3</v>
      </c>
      <c r="J2899" s="35"/>
    </row>
    <row r="2900" spans="1:10">
      <c r="A2900" s="33">
        <v>18</v>
      </c>
      <c r="B2900" s="33">
        <v>11</v>
      </c>
      <c r="C2900" s="33">
        <v>2021</v>
      </c>
      <c r="D2900" s="34">
        <v>1337.52</v>
      </c>
      <c r="E2900" s="34">
        <v>1330.56</v>
      </c>
      <c r="F2900" s="34">
        <v>1337.52</v>
      </c>
      <c r="G2900" s="34">
        <v>1323.5</v>
      </c>
      <c r="I2900" s="35">
        <v>5.1999999999999998E-3</v>
      </c>
      <c r="J2900" s="35"/>
    </row>
    <row r="2901" spans="1:10">
      <c r="A2901" s="33">
        <v>19</v>
      </c>
      <c r="B2901" s="33">
        <v>11</v>
      </c>
      <c r="C2901" s="33">
        <v>2021</v>
      </c>
      <c r="D2901" s="34">
        <v>1298.6400000000001</v>
      </c>
      <c r="E2901" s="34">
        <v>1335.17</v>
      </c>
      <c r="F2901" s="34">
        <v>1335.17</v>
      </c>
      <c r="G2901" s="34">
        <v>1298.6400000000001</v>
      </c>
      <c r="I2901" s="35">
        <v>-2.9100000000000001E-2</v>
      </c>
      <c r="J2901" s="35"/>
    </row>
    <row r="2902" spans="1:10">
      <c r="A2902" s="33">
        <v>22</v>
      </c>
      <c r="B2902" s="33">
        <v>11</v>
      </c>
      <c r="C2902" s="33">
        <v>2021</v>
      </c>
      <c r="D2902" s="34">
        <v>1312.18</v>
      </c>
      <c r="E2902" s="34">
        <v>1298.6400000000001</v>
      </c>
      <c r="F2902" s="34">
        <v>1337.98</v>
      </c>
      <c r="G2902" s="34">
        <v>1298.6400000000001</v>
      </c>
      <c r="I2902" s="35">
        <v>1.04E-2</v>
      </c>
      <c r="J2902" s="35"/>
    </row>
    <row r="2903" spans="1:10">
      <c r="A2903" s="33">
        <v>23</v>
      </c>
      <c r="B2903" s="33">
        <v>11</v>
      </c>
      <c r="C2903" s="33">
        <v>2021</v>
      </c>
      <c r="D2903" s="34">
        <v>1316.43</v>
      </c>
      <c r="E2903" s="34">
        <v>1312.94</v>
      </c>
      <c r="F2903" s="34">
        <v>1320.24</v>
      </c>
      <c r="G2903" s="34">
        <v>1310.7</v>
      </c>
      <c r="I2903" s="35">
        <v>3.2000000000000002E-3</v>
      </c>
      <c r="J2903" s="35"/>
    </row>
    <row r="2904" spans="1:10">
      <c r="A2904" s="33">
        <v>24</v>
      </c>
      <c r="B2904" s="33">
        <v>11</v>
      </c>
      <c r="C2904" s="33">
        <v>2021</v>
      </c>
      <c r="D2904" s="34">
        <v>1330.18</v>
      </c>
      <c r="E2904" s="34">
        <v>1316.43</v>
      </c>
      <c r="F2904" s="34">
        <v>1330.43</v>
      </c>
      <c r="G2904" s="34">
        <v>1316.43</v>
      </c>
      <c r="I2904" s="35">
        <v>1.04E-2</v>
      </c>
      <c r="J2904" s="35"/>
    </row>
    <row r="2905" spans="1:10">
      <c r="A2905" s="33">
        <v>25</v>
      </c>
      <c r="B2905" s="33">
        <v>11</v>
      </c>
      <c r="C2905" s="33">
        <v>2021</v>
      </c>
      <c r="D2905" s="34">
        <v>1338.85</v>
      </c>
      <c r="E2905" s="34">
        <v>1328.93</v>
      </c>
      <c r="F2905" s="34">
        <v>1341.47</v>
      </c>
      <c r="G2905" s="34">
        <v>1326.45</v>
      </c>
      <c r="I2905" s="35">
        <v>6.4999999999999997E-3</v>
      </c>
      <c r="J2905" s="35"/>
    </row>
    <row r="2906" spans="1:10">
      <c r="A2906" s="33">
        <v>26</v>
      </c>
      <c r="B2906" s="33">
        <v>11</v>
      </c>
      <c r="C2906" s="33">
        <v>2021</v>
      </c>
      <c r="D2906" s="34">
        <v>1318.31</v>
      </c>
      <c r="E2906" s="34">
        <v>1320.68</v>
      </c>
      <c r="F2906" s="34">
        <v>1325.68</v>
      </c>
      <c r="G2906" s="34">
        <v>1306.75</v>
      </c>
      <c r="I2906" s="35">
        <v>-1.5299999999999999E-2</v>
      </c>
      <c r="J2906" s="35"/>
    </row>
    <row r="2907" spans="1:10">
      <c r="A2907" s="33">
        <v>29</v>
      </c>
      <c r="B2907" s="33">
        <v>11</v>
      </c>
      <c r="C2907" s="33">
        <v>2021</v>
      </c>
      <c r="D2907" s="34">
        <v>1347.45</v>
      </c>
      <c r="E2907" s="34">
        <v>1326.3</v>
      </c>
      <c r="F2907" s="34">
        <v>1347.45</v>
      </c>
      <c r="G2907" s="34">
        <v>1326.3</v>
      </c>
      <c r="I2907" s="35">
        <v>2.2100000000000002E-2</v>
      </c>
      <c r="J2907" s="35"/>
    </row>
    <row r="2908" spans="1:10">
      <c r="A2908" s="33">
        <v>30</v>
      </c>
      <c r="B2908" s="33">
        <v>11</v>
      </c>
      <c r="C2908" s="33">
        <v>2021</v>
      </c>
      <c r="D2908" s="34">
        <v>1373.84</v>
      </c>
      <c r="E2908" s="34">
        <v>1340.81</v>
      </c>
      <c r="F2908" s="34">
        <v>1373.84</v>
      </c>
      <c r="G2908" s="34">
        <v>1338.95</v>
      </c>
      <c r="I2908" s="35">
        <v>1.9599999999999999E-2</v>
      </c>
      <c r="J2908" s="35"/>
    </row>
    <row r="2909" spans="1:10">
      <c r="A2909" s="33">
        <v>1</v>
      </c>
      <c r="B2909" s="33">
        <v>12</v>
      </c>
      <c r="C2909" s="33">
        <v>2021</v>
      </c>
      <c r="D2909" s="34">
        <v>1418.24</v>
      </c>
      <c r="E2909" s="34">
        <v>1396.49</v>
      </c>
      <c r="F2909" s="34">
        <v>1441.44</v>
      </c>
      <c r="G2909" s="34">
        <v>1396.49</v>
      </c>
      <c r="I2909" s="35">
        <v>3.2300000000000002E-2</v>
      </c>
      <c r="J2909" s="35"/>
    </row>
    <row r="2910" spans="1:10">
      <c r="A2910" s="33">
        <v>2</v>
      </c>
      <c r="B2910" s="33">
        <v>12</v>
      </c>
      <c r="C2910" s="33">
        <v>2021</v>
      </c>
      <c r="D2910" s="34">
        <v>1440.89</v>
      </c>
      <c r="E2910" s="34">
        <v>1414.01</v>
      </c>
      <c r="F2910" s="34">
        <v>1440.89</v>
      </c>
      <c r="G2910" s="34">
        <v>1414.01</v>
      </c>
      <c r="I2910" s="35">
        <v>1.6E-2</v>
      </c>
      <c r="J2910" s="35"/>
    </row>
    <row r="2911" spans="1:10">
      <c r="A2911" s="33">
        <v>3</v>
      </c>
      <c r="B2911" s="33">
        <v>12</v>
      </c>
      <c r="C2911" s="33">
        <v>2021</v>
      </c>
      <c r="D2911" s="34">
        <v>1431.94</v>
      </c>
      <c r="E2911" s="34">
        <v>1442.95</v>
      </c>
      <c r="F2911" s="34">
        <v>1451.32</v>
      </c>
      <c r="G2911" s="34">
        <v>1431.94</v>
      </c>
      <c r="I2911" s="35">
        <v>-6.1999999999999998E-3</v>
      </c>
      <c r="J2911" s="35"/>
    </row>
    <row r="2912" spans="1:10">
      <c r="A2912" s="33">
        <v>6</v>
      </c>
      <c r="B2912" s="33">
        <v>12</v>
      </c>
      <c r="C2912" s="33">
        <v>2021</v>
      </c>
      <c r="D2912" s="34">
        <v>1430.66</v>
      </c>
      <c r="E2912" s="34">
        <v>1432.2</v>
      </c>
      <c r="F2912" s="34">
        <v>1441.55</v>
      </c>
      <c r="G2912" s="34">
        <v>1430.66</v>
      </c>
      <c r="I2912" s="35">
        <v>-8.9999999999999998E-4</v>
      </c>
      <c r="J2912" s="35"/>
    </row>
    <row r="2913" spans="1:10">
      <c r="A2913" s="33">
        <v>7</v>
      </c>
      <c r="B2913" s="33">
        <v>12</v>
      </c>
      <c r="C2913" s="33">
        <v>2021</v>
      </c>
      <c r="D2913" s="34">
        <v>1409.94</v>
      </c>
      <c r="E2913" s="34">
        <v>1431.09</v>
      </c>
      <c r="F2913" s="34">
        <v>1432.23</v>
      </c>
      <c r="G2913" s="34">
        <v>1409.94</v>
      </c>
      <c r="I2913" s="35">
        <v>-1.4500000000000001E-2</v>
      </c>
      <c r="J2913" s="35"/>
    </row>
    <row r="2914" spans="1:10">
      <c r="A2914" s="33">
        <v>9</v>
      </c>
      <c r="B2914" s="33">
        <v>12</v>
      </c>
      <c r="C2914" s="33">
        <v>2021</v>
      </c>
      <c r="D2914" s="34">
        <v>1399.15</v>
      </c>
      <c r="E2914" s="34">
        <v>1397.17</v>
      </c>
      <c r="F2914" s="34">
        <v>1408.27</v>
      </c>
      <c r="G2914" s="34">
        <v>1393.36</v>
      </c>
      <c r="I2914" s="35">
        <v>-7.7000000000000002E-3</v>
      </c>
      <c r="J2914" s="35"/>
    </row>
    <row r="2915" spans="1:10">
      <c r="A2915" s="33">
        <v>10</v>
      </c>
      <c r="B2915" s="33">
        <v>12</v>
      </c>
      <c r="C2915" s="33">
        <v>2021</v>
      </c>
      <c r="D2915" s="34">
        <v>1389.16</v>
      </c>
      <c r="E2915" s="34">
        <v>1400.32</v>
      </c>
      <c r="F2915" s="34">
        <v>1400.32</v>
      </c>
      <c r="G2915" s="34">
        <v>1385.86</v>
      </c>
      <c r="I2915" s="35">
        <v>-7.1000000000000004E-3</v>
      </c>
      <c r="J2915" s="35"/>
    </row>
    <row r="2916" spans="1:10">
      <c r="A2916" s="33">
        <v>13</v>
      </c>
      <c r="B2916" s="33">
        <v>12</v>
      </c>
      <c r="C2916" s="33">
        <v>2021</v>
      </c>
      <c r="D2916" s="34">
        <v>1353.91</v>
      </c>
      <c r="E2916" s="34">
        <v>1389.16</v>
      </c>
      <c r="F2916" s="34">
        <v>1389.16</v>
      </c>
      <c r="G2916" s="34">
        <v>1353.91</v>
      </c>
      <c r="I2916" s="35">
        <v>-2.5399999999999999E-2</v>
      </c>
      <c r="J2916" s="35"/>
    </row>
    <row r="2917" spans="1:10">
      <c r="A2917" s="33">
        <v>14</v>
      </c>
      <c r="B2917" s="33">
        <v>12</v>
      </c>
      <c r="C2917" s="33">
        <v>2021</v>
      </c>
      <c r="D2917" s="34">
        <v>1358.8</v>
      </c>
      <c r="E2917" s="34">
        <v>1353.84</v>
      </c>
      <c r="F2917" s="34">
        <v>1364.13</v>
      </c>
      <c r="G2917" s="34">
        <v>1351.83</v>
      </c>
      <c r="I2917" s="35">
        <v>3.5999999999999999E-3</v>
      </c>
      <c r="J2917" s="35"/>
    </row>
    <row r="2918" spans="1:10">
      <c r="A2918" s="33">
        <v>15</v>
      </c>
      <c r="B2918" s="33">
        <v>12</v>
      </c>
      <c r="C2918" s="33">
        <v>2021</v>
      </c>
      <c r="D2918" s="34">
        <v>1375.2</v>
      </c>
      <c r="E2918" s="34">
        <v>1361.04</v>
      </c>
      <c r="F2918" s="34">
        <v>1375.4</v>
      </c>
      <c r="G2918" s="34">
        <v>1359.74</v>
      </c>
      <c r="I2918" s="35">
        <v>1.21E-2</v>
      </c>
      <c r="J2918" s="35"/>
    </row>
    <row r="2919" spans="1:10">
      <c r="A2919" s="33">
        <v>16</v>
      </c>
      <c r="B2919" s="33">
        <v>12</v>
      </c>
      <c r="C2919" s="33">
        <v>2021</v>
      </c>
      <c r="D2919" s="34">
        <v>1407.88</v>
      </c>
      <c r="E2919" s="34">
        <v>1375.2</v>
      </c>
      <c r="F2919" s="34">
        <v>1407.88</v>
      </c>
      <c r="G2919" s="34">
        <v>1374.46</v>
      </c>
      <c r="I2919" s="35">
        <v>2.3800000000000002E-2</v>
      </c>
      <c r="J2919" s="35"/>
    </row>
    <row r="2920" spans="1:10">
      <c r="A2920" s="33">
        <v>17</v>
      </c>
      <c r="B2920" s="33">
        <v>12</v>
      </c>
      <c r="C2920" s="33">
        <v>2021</v>
      </c>
      <c r="D2920" s="34">
        <v>1395</v>
      </c>
      <c r="E2920" s="34">
        <v>1408.37</v>
      </c>
      <c r="F2920" s="34">
        <v>1410.73</v>
      </c>
      <c r="G2920" s="34">
        <v>1390.21</v>
      </c>
      <c r="I2920" s="35">
        <v>-9.1000000000000004E-3</v>
      </c>
      <c r="J2920" s="35"/>
    </row>
    <row r="2921" spans="1:10">
      <c r="A2921" s="33">
        <v>20</v>
      </c>
      <c r="B2921" s="33">
        <v>12</v>
      </c>
      <c r="C2921" s="33">
        <v>2021</v>
      </c>
      <c r="D2921" s="34">
        <v>1380.89</v>
      </c>
      <c r="E2921" s="34">
        <v>1390.27</v>
      </c>
      <c r="F2921" s="34">
        <v>1390.27</v>
      </c>
      <c r="G2921" s="34">
        <v>1365.11</v>
      </c>
      <c r="I2921" s="35">
        <v>-1.01E-2</v>
      </c>
      <c r="J2921" s="35"/>
    </row>
    <row r="2922" spans="1:10">
      <c r="A2922" s="33">
        <v>21</v>
      </c>
      <c r="B2922" s="33">
        <v>12</v>
      </c>
      <c r="C2922" s="33">
        <v>2021</v>
      </c>
      <c r="D2922" s="34">
        <v>1378.82</v>
      </c>
      <c r="E2922" s="34">
        <v>1382.09</v>
      </c>
      <c r="F2922" s="34">
        <v>1390.77</v>
      </c>
      <c r="G2922" s="34">
        <v>1378.43</v>
      </c>
      <c r="I2922" s="35">
        <v>-1.5E-3</v>
      </c>
      <c r="J2922" s="35"/>
    </row>
    <row r="2923" spans="1:10">
      <c r="A2923" s="33">
        <v>22</v>
      </c>
      <c r="B2923" s="33">
        <v>12</v>
      </c>
      <c r="C2923" s="33">
        <v>2021</v>
      </c>
      <c r="D2923" s="34">
        <v>1394.49</v>
      </c>
      <c r="E2923" s="34">
        <v>1378.82</v>
      </c>
      <c r="F2923" s="34">
        <v>1394.97</v>
      </c>
      <c r="G2923" s="34">
        <v>1377.37</v>
      </c>
      <c r="I2923" s="35">
        <v>1.14E-2</v>
      </c>
      <c r="J2923" s="35"/>
    </row>
    <row r="2924" spans="1:10">
      <c r="A2924" s="33">
        <v>23</v>
      </c>
      <c r="B2924" s="33">
        <v>12</v>
      </c>
      <c r="C2924" s="33">
        <v>2021</v>
      </c>
      <c r="D2924" s="34">
        <v>1395.46</v>
      </c>
      <c r="E2924" s="34">
        <v>1393.98</v>
      </c>
      <c r="F2924" s="34">
        <v>1398.08</v>
      </c>
      <c r="G2924" s="34">
        <v>1392.27</v>
      </c>
      <c r="I2924" s="35">
        <v>6.9999999999999999E-4</v>
      </c>
      <c r="J2924" s="35"/>
    </row>
    <row r="2925" spans="1:10">
      <c r="A2925" s="33">
        <v>24</v>
      </c>
      <c r="B2925" s="33">
        <v>12</v>
      </c>
      <c r="C2925" s="33">
        <v>2021</v>
      </c>
      <c r="D2925" s="34">
        <v>1401.66</v>
      </c>
      <c r="E2925" s="34">
        <v>1394.59</v>
      </c>
      <c r="F2925" s="34">
        <v>1401.66</v>
      </c>
      <c r="G2925" s="34">
        <v>1394.29</v>
      </c>
      <c r="I2925" s="35">
        <v>4.4000000000000003E-3</v>
      </c>
      <c r="J2925" s="35"/>
    </row>
    <row r="2926" spans="1:10">
      <c r="A2926" s="33">
        <v>27</v>
      </c>
      <c r="B2926" s="33">
        <v>12</v>
      </c>
      <c r="C2926" s="33">
        <v>2021</v>
      </c>
      <c r="D2926" s="34">
        <v>1404.62</v>
      </c>
      <c r="E2926" s="34">
        <v>1401.66</v>
      </c>
      <c r="F2926" s="34">
        <v>1404.62</v>
      </c>
      <c r="G2926" s="34">
        <v>1397.2</v>
      </c>
      <c r="I2926" s="35">
        <v>2.0999999999999999E-3</v>
      </c>
      <c r="J2926" s="35"/>
    </row>
    <row r="2927" spans="1:10">
      <c r="A2927" s="33">
        <v>28</v>
      </c>
      <c r="B2927" s="33">
        <v>12</v>
      </c>
      <c r="C2927" s="33">
        <v>2021</v>
      </c>
      <c r="D2927" s="34">
        <v>1408.2</v>
      </c>
      <c r="E2927" s="34">
        <v>1404.58</v>
      </c>
      <c r="F2927" s="34">
        <v>1410.14</v>
      </c>
      <c r="G2927" s="34">
        <v>1400.7</v>
      </c>
      <c r="I2927" s="35">
        <v>2.5000000000000001E-3</v>
      </c>
      <c r="J2927" s="35"/>
    </row>
    <row r="2928" spans="1:10">
      <c r="A2928" s="33">
        <v>29</v>
      </c>
      <c r="B2928" s="33">
        <v>12</v>
      </c>
      <c r="C2928" s="33">
        <v>2021</v>
      </c>
      <c r="D2928" s="34">
        <v>1415.79</v>
      </c>
      <c r="E2928" s="34">
        <v>1408.2</v>
      </c>
      <c r="F2928" s="34">
        <v>1415.79</v>
      </c>
      <c r="G2928" s="34">
        <v>1400.58</v>
      </c>
      <c r="I2928" s="35">
        <v>5.4000000000000003E-3</v>
      </c>
      <c r="J2928" s="35"/>
    </row>
    <row r="2929" spans="1:10">
      <c r="A2929" s="33">
        <v>30</v>
      </c>
      <c r="B2929" s="33">
        <v>12</v>
      </c>
      <c r="C2929" s="33">
        <v>2021</v>
      </c>
      <c r="D2929" s="34">
        <v>1410.97</v>
      </c>
      <c r="E2929" s="34">
        <v>1415.79</v>
      </c>
      <c r="F2929" s="34">
        <v>1415.79</v>
      </c>
      <c r="G2929" s="34">
        <v>1407.8</v>
      </c>
      <c r="I2929" s="35">
        <v>-3.3999999999999998E-3</v>
      </c>
      <c r="J2929" s="35"/>
    </row>
    <row r="2930" spans="1:10">
      <c r="A2930" s="33">
        <v>3</v>
      </c>
      <c r="B2930" s="33">
        <v>1</v>
      </c>
      <c r="C2930" s="33">
        <v>2022</v>
      </c>
      <c r="D2930" s="34">
        <v>1415.06</v>
      </c>
      <c r="E2930" s="34">
        <v>1410.76</v>
      </c>
      <c r="F2930" s="34">
        <v>1421.45</v>
      </c>
      <c r="G2930" s="34">
        <v>1406.58</v>
      </c>
      <c r="I2930" s="35">
        <v>2.8999999999999998E-3</v>
      </c>
      <c r="J2930" s="35"/>
    </row>
    <row r="2931" spans="1:10">
      <c r="A2931" s="33">
        <v>4</v>
      </c>
      <c r="B2931" s="33">
        <v>1</v>
      </c>
      <c r="C2931" s="33">
        <v>2022</v>
      </c>
      <c r="D2931" s="34">
        <v>1423.88</v>
      </c>
      <c r="E2931" s="34">
        <v>1415.77</v>
      </c>
      <c r="F2931" s="34">
        <v>1423.88</v>
      </c>
      <c r="G2931" s="34">
        <v>1415.77</v>
      </c>
      <c r="I2931" s="35">
        <v>6.1999999999999998E-3</v>
      </c>
      <c r="J2931" s="35"/>
    </row>
    <row r="2932" spans="1:10">
      <c r="A2932" s="33">
        <v>5</v>
      </c>
      <c r="B2932" s="33">
        <v>1</v>
      </c>
      <c r="C2932" s="33">
        <v>2022</v>
      </c>
      <c r="D2932" s="34">
        <v>1402.4</v>
      </c>
      <c r="E2932" s="34">
        <v>1424.1</v>
      </c>
      <c r="F2932" s="34">
        <v>1425.44</v>
      </c>
      <c r="G2932" s="34">
        <v>1399.78</v>
      </c>
      <c r="I2932" s="35">
        <v>-1.5100000000000001E-2</v>
      </c>
      <c r="J2932" s="35"/>
    </row>
    <row r="2933" spans="1:10">
      <c r="A2933" s="33">
        <v>6</v>
      </c>
      <c r="B2933" s="33">
        <v>1</v>
      </c>
      <c r="C2933" s="33">
        <v>2022</v>
      </c>
      <c r="D2933" s="34">
        <v>1381.74</v>
      </c>
      <c r="E2933" s="34">
        <v>1402.95</v>
      </c>
      <c r="F2933" s="34">
        <v>1406.02</v>
      </c>
      <c r="G2933" s="34">
        <v>1363.38</v>
      </c>
      <c r="I2933" s="35">
        <v>-1.47E-2</v>
      </c>
      <c r="J2933" s="35"/>
    </row>
    <row r="2934" spans="1:10">
      <c r="A2934" s="33">
        <v>7</v>
      </c>
      <c r="B2934" s="33">
        <v>1</v>
      </c>
      <c r="C2934" s="33">
        <v>2022</v>
      </c>
      <c r="D2934" s="34">
        <v>1394.22</v>
      </c>
      <c r="E2934" s="34">
        <v>1385.16</v>
      </c>
      <c r="F2934" s="34">
        <v>1397.61</v>
      </c>
      <c r="G2934" s="34">
        <v>1380.82</v>
      </c>
      <c r="I2934" s="35">
        <v>8.9999999999999993E-3</v>
      </c>
      <c r="J2934" s="35"/>
    </row>
    <row r="2935" spans="1:10">
      <c r="A2935" s="33">
        <v>11</v>
      </c>
      <c r="B2935" s="33">
        <v>1</v>
      </c>
      <c r="C2935" s="33">
        <v>2022</v>
      </c>
      <c r="D2935" s="34">
        <v>1422.57</v>
      </c>
      <c r="E2935" s="34">
        <v>1394.46</v>
      </c>
      <c r="F2935" s="34">
        <v>1422.57</v>
      </c>
      <c r="G2935" s="34">
        <v>1384.17</v>
      </c>
      <c r="I2935" s="35">
        <v>2.0299999999999999E-2</v>
      </c>
      <c r="J2935" s="35"/>
    </row>
    <row r="2936" spans="1:10">
      <c r="A2936" s="33">
        <v>12</v>
      </c>
      <c r="B2936" s="33">
        <v>1</v>
      </c>
      <c r="C2936" s="33">
        <v>2022</v>
      </c>
      <c r="D2936" s="34">
        <v>1450.75</v>
      </c>
      <c r="E2936" s="34">
        <v>1422.28</v>
      </c>
      <c r="F2936" s="34">
        <v>1451.11</v>
      </c>
      <c r="G2936" s="34">
        <v>1420.59</v>
      </c>
      <c r="I2936" s="35">
        <v>1.9800000000000002E-2</v>
      </c>
      <c r="J2936" s="35"/>
    </row>
    <row r="2937" spans="1:10">
      <c r="A2937" s="33">
        <v>13</v>
      </c>
      <c r="B2937" s="33">
        <v>1</v>
      </c>
      <c r="C2937" s="33">
        <v>2022</v>
      </c>
      <c r="D2937" s="34">
        <v>1466.67</v>
      </c>
      <c r="E2937" s="34">
        <v>1451.97</v>
      </c>
      <c r="F2937" s="34">
        <v>1475.81</v>
      </c>
      <c r="G2937" s="34">
        <v>1445.76</v>
      </c>
      <c r="I2937" s="35">
        <v>1.0999999999999999E-2</v>
      </c>
      <c r="J2937" s="35"/>
    </row>
    <row r="2938" spans="1:10">
      <c r="A2938" s="33">
        <v>14</v>
      </c>
      <c r="B2938" s="33">
        <v>1</v>
      </c>
      <c r="C2938" s="33">
        <v>2022</v>
      </c>
      <c r="D2938" s="34">
        <v>1431.84</v>
      </c>
      <c r="E2938" s="34">
        <v>1459.71</v>
      </c>
      <c r="F2938" s="34">
        <v>1470.94</v>
      </c>
      <c r="G2938" s="34">
        <v>1431.84</v>
      </c>
      <c r="I2938" s="35">
        <v>-2.3699999999999999E-2</v>
      </c>
      <c r="J2938" s="35"/>
    </row>
    <row r="2939" spans="1:10">
      <c r="A2939" s="33">
        <v>17</v>
      </c>
      <c r="B2939" s="33">
        <v>1</v>
      </c>
      <c r="C2939" s="33">
        <v>2022</v>
      </c>
      <c r="D2939" s="34">
        <v>1522.21</v>
      </c>
      <c r="E2939" s="34">
        <v>1450.95</v>
      </c>
      <c r="F2939" s="34">
        <v>1526.36</v>
      </c>
      <c r="G2939" s="34">
        <v>1450.95</v>
      </c>
      <c r="I2939" s="35">
        <v>6.3100000000000003E-2</v>
      </c>
      <c r="J2939" s="35"/>
    </row>
    <row r="2940" spans="1:10">
      <c r="A2940" s="33">
        <v>18</v>
      </c>
      <c r="B2940" s="33">
        <v>1</v>
      </c>
      <c r="C2940" s="33">
        <v>2022</v>
      </c>
      <c r="D2940" s="34">
        <v>1585.23</v>
      </c>
      <c r="E2940" s="34">
        <v>1535.77</v>
      </c>
      <c r="F2940" s="34">
        <v>1590.21</v>
      </c>
      <c r="G2940" s="34">
        <v>1535.39</v>
      </c>
      <c r="I2940" s="35">
        <v>4.1399999999999999E-2</v>
      </c>
      <c r="J2940" s="35"/>
    </row>
    <row r="2941" spans="1:10">
      <c r="A2941" s="33">
        <v>19</v>
      </c>
      <c r="B2941" s="33">
        <v>1</v>
      </c>
      <c r="C2941" s="33">
        <v>2022</v>
      </c>
      <c r="D2941" s="34">
        <v>1582.84</v>
      </c>
      <c r="E2941" s="34">
        <v>1584.42</v>
      </c>
      <c r="F2941" s="34">
        <v>1598.15</v>
      </c>
      <c r="G2941" s="34">
        <v>1565</v>
      </c>
      <c r="I2941" s="35">
        <v>-1.5E-3</v>
      </c>
      <c r="J2941" s="35"/>
    </row>
    <row r="2942" spans="1:10">
      <c r="A2942" s="33">
        <v>20</v>
      </c>
      <c r="B2942" s="33">
        <v>1</v>
      </c>
      <c r="C2942" s="33">
        <v>2022</v>
      </c>
      <c r="D2942" s="34">
        <v>1547.47</v>
      </c>
      <c r="E2942" s="34">
        <v>1579.23</v>
      </c>
      <c r="F2942" s="34">
        <v>1580.16</v>
      </c>
      <c r="G2942" s="34">
        <v>1547.45</v>
      </c>
      <c r="I2942" s="35">
        <v>-2.23E-2</v>
      </c>
      <c r="J2942" s="35"/>
    </row>
    <row r="2943" spans="1:10">
      <c r="A2943" s="33">
        <v>21</v>
      </c>
      <c r="B2943" s="33">
        <v>1</v>
      </c>
      <c r="C2943" s="33">
        <v>2022</v>
      </c>
      <c r="D2943" s="34">
        <v>1523.56</v>
      </c>
      <c r="E2943" s="34">
        <v>1545.7</v>
      </c>
      <c r="F2943" s="34">
        <v>1545.7</v>
      </c>
      <c r="G2943" s="34">
        <v>1520.95</v>
      </c>
      <c r="I2943" s="35">
        <v>-1.55E-2</v>
      </c>
      <c r="J2943" s="35"/>
    </row>
    <row r="2944" spans="1:10">
      <c r="A2944" s="33">
        <v>24</v>
      </c>
      <c r="B2944" s="33">
        <v>1</v>
      </c>
      <c r="C2944" s="33">
        <v>2022</v>
      </c>
      <c r="D2944" s="34">
        <v>1522.12</v>
      </c>
      <c r="E2944" s="34">
        <v>1517.7</v>
      </c>
      <c r="F2944" s="34">
        <v>1522.12</v>
      </c>
      <c r="G2944" s="34">
        <v>1505.21</v>
      </c>
      <c r="I2944" s="35">
        <v>-8.9999999999999998E-4</v>
      </c>
      <c r="J2944" s="35"/>
    </row>
    <row r="2945" spans="1:10">
      <c r="A2945" s="33">
        <v>25</v>
      </c>
      <c r="B2945" s="33">
        <v>1</v>
      </c>
      <c r="C2945" s="33">
        <v>2022</v>
      </c>
      <c r="D2945" s="34">
        <v>1527.48</v>
      </c>
      <c r="E2945" s="34">
        <v>1521.74</v>
      </c>
      <c r="F2945" s="34">
        <v>1527.48</v>
      </c>
      <c r="G2945" s="34">
        <v>1514.12</v>
      </c>
      <c r="I2945" s="35">
        <v>3.5000000000000001E-3</v>
      </c>
      <c r="J2945" s="35"/>
    </row>
    <row r="2946" spans="1:10">
      <c r="A2946" s="33">
        <v>26</v>
      </c>
      <c r="B2946" s="33">
        <v>1</v>
      </c>
      <c r="C2946" s="33">
        <v>2022</v>
      </c>
      <c r="D2946" s="34">
        <v>1522.26</v>
      </c>
      <c r="E2946" s="34">
        <v>1534.39</v>
      </c>
      <c r="F2946" s="34">
        <v>1542.95</v>
      </c>
      <c r="G2946" s="34">
        <v>1522.26</v>
      </c>
      <c r="I2946" s="35">
        <v>-3.3999999999999998E-3</v>
      </c>
      <c r="J2946" s="35"/>
    </row>
    <row r="2947" spans="1:10">
      <c r="A2947" s="33">
        <v>27</v>
      </c>
      <c r="B2947" s="33">
        <v>1</v>
      </c>
      <c r="C2947" s="33">
        <v>2022</v>
      </c>
      <c r="D2947" s="34">
        <v>1520.63</v>
      </c>
      <c r="E2947" s="34">
        <v>1524.18</v>
      </c>
      <c r="F2947" s="34">
        <v>1531.72</v>
      </c>
      <c r="G2947" s="34">
        <v>1516.65</v>
      </c>
      <c r="I2947" s="35">
        <v>-1.1000000000000001E-3</v>
      </c>
      <c r="J2947" s="35"/>
    </row>
    <row r="2948" spans="1:10">
      <c r="A2948" s="33">
        <v>28</v>
      </c>
      <c r="B2948" s="33">
        <v>1</v>
      </c>
      <c r="C2948" s="33">
        <v>2022</v>
      </c>
      <c r="D2948" s="34">
        <v>1529.85</v>
      </c>
      <c r="E2948" s="34">
        <v>1522.82</v>
      </c>
      <c r="F2948" s="34">
        <v>1536.07</v>
      </c>
      <c r="G2948" s="34">
        <v>1520.79</v>
      </c>
      <c r="I2948" s="35">
        <v>6.1000000000000004E-3</v>
      </c>
      <c r="J2948" s="35"/>
    </row>
    <row r="2949" spans="1:10">
      <c r="A2949" s="33">
        <v>31</v>
      </c>
      <c r="B2949" s="33">
        <v>1</v>
      </c>
      <c r="C2949" s="33">
        <v>2022</v>
      </c>
      <c r="D2949" s="34">
        <v>1536.92</v>
      </c>
      <c r="E2949" s="34">
        <v>1530.65</v>
      </c>
      <c r="F2949" s="34">
        <v>1541.06</v>
      </c>
      <c r="G2949" s="34">
        <v>1528.64</v>
      </c>
      <c r="I2949" s="35">
        <v>4.5999999999999999E-3</v>
      </c>
      <c r="J2949" s="35"/>
    </row>
    <row r="2950" spans="1:10">
      <c r="A2950" s="33">
        <v>1</v>
      </c>
      <c r="B2950" s="33">
        <v>2</v>
      </c>
      <c r="C2950" s="33">
        <v>2022</v>
      </c>
      <c r="D2950" s="34">
        <v>1538.02</v>
      </c>
      <c r="E2950" s="34">
        <v>1536.35</v>
      </c>
      <c r="F2950" s="34">
        <v>1564.22</v>
      </c>
      <c r="G2950" s="34">
        <v>1533.19</v>
      </c>
      <c r="I2950" s="35">
        <v>6.9999999999999999E-4</v>
      </c>
      <c r="J2950" s="35"/>
    </row>
    <row r="2951" spans="1:10">
      <c r="A2951" s="33">
        <v>2</v>
      </c>
      <c r="B2951" s="33">
        <v>2</v>
      </c>
      <c r="C2951" s="33">
        <v>2022</v>
      </c>
      <c r="D2951" s="34">
        <v>1529.53</v>
      </c>
      <c r="E2951" s="34">
        <v>1538.7</v>
      </c>
      <c r="F2951" s="34">
        <v>1542.64</v>
      </c>
      <c r="G2951" s="34">
        <v>1529.53</v>
      </c>
      <c r="I2951" s="35">
        <v>-5.4999999999999997E-3</v>
      </c>
      <c r="J2951" s="35"/>
    </row>
    <row r="2952" spans="1:10">
      <c r="A2952" s="33">
        <v>3</v>
      </c>
      <c r="B2952" s="33">
        <v>2</v>
      </c>
      <c r="C2952" s="33">
        <v>2022</v>
      </c>
      <c r="D2952" s="34">
        <v>1516.27</v>
      </c>
      <c r="E2952" s="34">
        <v>1529.57</v>
      </c>
      <c r="F2952" s="34">
        <v>1529.76</v>
      </c>
      <c r="G2952" s="34">
        <v>1511.11</v>
      </c>
      <c r="I2952" s="35">
        <v>-8.6999999999999994E-3</v>
      </c>
      <c r="J2952" s="35"/>
    </row>
    <row r="2953" spans="1:10">
      <c r="A2953" s="33">
        <v>4</v>
      </c>
      <c r="B2953" s="33">
        <v>2</v>
      </c>
      <c r="C2953" s="33">
        <v>2022</v>
      </c>
      <c r="D2953" s="34">
        <v>1522.41</v>
      </c>
      <c r="E2953" s="34">
        <v>1516.46</v>
      </c>
      <c r="F2953" s="34">
        <v>1533.2</v>
      </c>
      <c r="G2953" s="34">
        <v>1516.46</v>
      </c>
      <c r="I2953" s="35">
        <v>4.0000000000000001E-3</v>
      </c>
      <c r="J2953" s="35"/>
    </row>
    <row r="2954" spans="1:10">
      <c r="A2954" s="33">
        <v>7</v>
      </c>
      <c r="B2954" s="33">
        <v>2</v>
      </c>
      <c r="C2954" s="33">
        <v>2022</v>
      </c>
      <c r="D2954" s="34">
        <v>1533.51</v>
      </c>
      <c r="E2954" s="34">
        <v>1525.39</v>
      </c>
      <c r="F2954" s="34">
        <v>1542.7</v>
      </c>
      <c r="G2954" s="34">
        <v>1525.39</v>
      </c>
      <c r="I2954" s="35">
        <v>7.3000000000000001E-3</v>
      </c>
      <c r="J2954" s="35"/>
    </row>
    <row r="2955" spans="1:10">
      <c r="A2955" s="33">
        <v>8</v>
      </c>
      <c r="B2955" s="33">
        <v>2</v>
      </c>
      <c r="C2955" s="33">
        <v>2022</v>
      </c>
      <c r="D2955" s="34">
        <v>1523.73</v>
      </c>
      <c r="E2955" s="34">
        <v>1534.79</v>
      </c>
      <c r="F2955" s="34">
        <v>1536.04</v>
      </c>
      <c r="G2955" s="34">
        <v>1517.88</v>
      </c>
      <c r="I2955" s="35">
        <v>-6.4000000000000003E-3</v>
      </c>
      <c r="J2955" s="35"/>
    </row>
    <row r="2956" spans="1:10">
      <c r="A2956" s="33">
        <v>9</v>
      </c>
      <c r="B2956" s="33">
        <v>2</v>
      </c>
      <c r="C2956" s="33">
        <v>2022</v>
      </c>
      <c r="D2956" s="34">
        <v>1508.71</v>
      </c>
      <c r="E2956" s="34">
        <v>1523.74</v>
      </c>
      <c r="F2956" s="34">
        <v>1527.44</v>
      </c>
      <c r="G2956" s="34">
        <v>1507.09</v>
      </c>
      <c r="I2956" s="35">
        <v>-9.9000000000000008E-3</v>
      </c>
      <c r="J2956" s="35"/>
    </row>
    <row r="2957" spans="1:10">
      <c r="A2957" s="33">
        <v>10</v>
      </c>
      <c r="B2957" s="33">
        <v>2</v>
      </c>
      <c r="C2957" s="33">
        <v>2022</v>
      </c>
      <c r="D2957" s="34">
        <v>1475.28</v>
      </c>
      <c r="E2957" s="34">
        <v>1504.42</v>
      </c>
      <c r="F2957" s="34">
        <v>1510.06</v>
      </c>
      <c r="G2957" s="34">
        <v>1475.28</v>
      </c>
      <c r="I2957" s="35">
        <v>-2.2200000000000001E-2</v>
      </c>
      <c r="J2957" s="35"/>
    </row>
    <row r="2958" spans="1:10">
      <c r="A2958" s="33">
        <v>11</v>
      </c>
      <c r="B2958" s="33">
        <v>2</v>
      </c>
      <c r="C2958" s="33">
        <v>2022</v>
      </c>
      <c r="D2958" s="34">
        <v>1492.8</v>
      </c>
      <c r="E2958" s="34">
        <v>1475.8</v>
      </c>
      <c r="F2958" s="34">
        <v>1492.8</v>
      </c>
      <c r="G2958" s="34">
        <v>1475.71</v>
      </c>
      <c r="I2958" s="35">
        <v>1.1900000000000001E-2</v>
      </c>
      <c r="J2958" s="35"/>
    </row>
    <row r="2959" spans="1:10">
      <c r="A2959" s="33">
        <v>14</v>
      </c>
      <c r="B2959" s="33">
        <v>2</v>
      </c>
      <c r="C2959" s="33">
        <v>2022</v>
      </c>
      <c r="D2959" s="34">
        <v>1480.77</v>
      </c>
      <c r="E2959" s="34">
        <v>1490.26</v>
      </c>
      <c r="F2959" s="34">
        <v>1491.57</v>
      </c>
      <c r="G2959" s="34">
        <v>1480.77</v>
      </c>
      <c r="I2959" s="35">
        <v>-8.0999999999999996E-3</v>
      </c>
      <c r="J2959" s="35"/>
    </row>
    <row r="2960" spans="1:10">
      <c r="A2960" s="33">
        <v>15</v>
      </c>
      <c r="B2960" s="33">
        <v>2</v>
      </c>
      <c r="C2960" s="33">
        <v>2022</v>
      </c>
      <c r="D2960" s="34">
        <v>1487.19</v>
      </c>
      <c r="E2960" s="34">
        <v>1472.07</v>
      </c>
      <c r="F2960" s="34">
        <v>1487.19</v>
      </c>
      <c r="G2960" s="34">
        <v>1468.71</v>
      </c>
      <c r="I2960" s="35">
        <v>4.3E-3</v>
      </c>
      <c r="J2960" s="35"/>
    </row>
    <row r="2961" spans="1:10">
      <c r="A2961" s="33">
        <v>16</v>
      </c>
      <c r="B2961" s="33">
        <v>2</v>
      </c>
      <c r="C2961" s="33">
        <v>2022</v>
      </c>
      <c r="D2961" s="34">
        <v>1502.69</v>
      </c>
      <c r="E2961" s="34">
        <v>1489.34</v>
      </c>
      <c r="F2961" s="34">
        <v>1513.96</v>
      </c>
      <c r="G2961" s="34">
        <v>1489.34</v>
      </c>
      <c r="I2961" s="35">
        <v>1.04E-2</v>
      </c>
      <c r="J2961" s="35"/>
    </row>
    <row r="2962" spans="1:10">
      <c r="A2962" s="33">
        <v>17</v>
      </c>
      <c r="B2962" s="33">
        <v>2</v>
      </c>
      <c r="C2962" s="33">
        <v>2022</v>
      </c>
      <c r="D2962" s="34">
        <v>1503</v>
      </c>
      <c r="E2962" s="34">
        <v>1499.78</v>
      </c>
      <c r="F2962" s="34">
        <v>1505.39</v>
      </c>
      <c r="G2962" s="34">
        <v>1492.94</v>
      </c>
      <c r="I2962" s="35">
        <v>2.0000000000000001E-4</v>
      </c>
      <c r="J2962" s="35"/>
    </row>
    <row r="2963" spans="1:10">
      <c r="A2963" s="33">
        <v>18</v>
      </c>
      <c r="B2963" s="33">
        <v>2</v>
      </c>
      <c r="C2963" s="33">
        <v>2022</v>
      </c>
      <c r="D2963" s="34">
        <v>1493.88</v>
      </c>
      <c r="E2963" s="34">
        <v>1503.45</v>
      </c>
      <c r="F2963" s="34">
        <v>1505.76</v>
      </c>
      <c r="G2963" s="34">
        <v>1489.31</v>
      </c>
      <c r="I2963" s="35">
        <v>-6.1000000000000004E-3</v>
      </c>
      <c r="J2963" s="35"/>
    </row>
    <row r="2964" spans="1:10">
      <c r="A2964" s="33">
        <v>21</v>
      </c>
      <c r="B2964" s="33">
        <v>2</v>
      </c>
      <c r="C2964" s="33">
        <v>2022</v>
      </c>
      <c r="D2964" s="34">
        <v>1495.04</v>
      </c>
      <c r="E2964" s="34">
        <v>1492.33</v>
      </c>
      <c r="F2964" s="34">
        <v>1495.68</v>
      </c>
      <c r="G2964" s="34">
        <v>1488.37</v>
      </c>
      <c r="I2964" s="35">
        <v>8.0000000000000004E-4</v>
      </c>
      <c r="J2964" s="35"/>
    </row>
    <row r="2965" spans="1:10">
      <c r="A2965" s="33">
        <v>22</v>
      </c>
      <c r="B2965" s="33">
        <v>2</v>
      </c>
      <c r="C2965" s="33">
        <v>2022</v>
      </c>
      <c r="D2965" s="34">
        <v>1492.49</v>
      </c>
      <c r="E2965" s="34">
        <v>1497.99</v>
      </c>
      <c r="F2965" s="34">
        <v>1507.32</v>
      </c>
      <c r="G2965" s="34">
        <v>1489.5</v>
      </c>
      <c r="I2965" s="35">
        <v>-1.6999999999999999E-3</v>
      </c>
      <c r="J2965" s="35"/>
    </row>
    <row r="2966" spans="1:10">
      <c r="A2966" s="33">
        <v>23</v>
      </c>
      <c r="B2966" s="33">
        <v>2</v>
      </c>
      <c r="C2966" s="33">
        <v>2022</v>
      </c>
      <c r="D2966" s="34">
        <v>1510.2</v>
      </c>
      <c r="E2966" s="34">
        <v>1502.17</v>
      </c>
      <c r="F2966" s="34">
        <v>1519.31</v>
      </c>
      <c r="G2966" s="34">
        <v>1502.17</v>
      </c>
      <c r="I2966" s="35">
        <v>1.1900000000000001E-2</v>
      </c>
      <c r="J2966" s="35"/>
    </row>
    <row r="2967" spans="1:10">
      <c r="A2967" s="33">
        <v>24</v>
      </c>
      <c r="B2967" s="33">
        <v>2</v>
      </c>
      <c r="C2967" s="33">
        <v>2022</v>
      </c>
      <c r="D2967" s="34">
        <v>1509.55</v>
      </c>
      <c r="E2967" s="34">
        <v>1507.47</v>
      </c>
      <c r="F2967" s="34">
        <v>1509.55</v>
      </c>
      <c r="G2967" s="34">
        <v>1487.95</v>
      </c>
      <c r="I2967" s="35">
        <v>-4.0000000000000002E-4</v>
      </c>
      <c r="J2967" s="35"/>
    </row>
    <row r="2968" spans="1:10">
      <c r="A2968" s="33">
        <v>25</v>
      </c>
      <c r="B2968" s="33">
        <v>2</v>
      </c>
      <c r="C2968" s="33">
        <v>2022</v>
      </c>
      <c r="D2968" s="34">
        <v>1516.24</v>
      </c>
      <c r="E2968" s="34">
        <v>1507.31</v>
      </c>
      <c r="F2968" s="34">
        <v>1516.87</v>
      </c>
      <c r="G2968" s="34">
        <v>1504.22</v>
      </c>
      <c r="I2968" s="35">
        <v>4.4000000000000003E-3</v>
      </c>
      <c r="J2968" s="35"/>
    </row>
    <row r="2969" spans="1:10">
      <c r="A2969" s="33">
        <v>28</v>
      </c>
      <c r="B2969" s="33">
        <v>2</v>
      </c>
      <c r="C2969" s="33">
        <v>2022</v>
      </c>
      <c r="D2969" s="34">
        <v>1527.75</v>
      </c>
      <c r="E2969" s="34">
        <v>1511.66</v>
      </c>
      <c r="F2969" s="34">
        <v>1527.75</v>
      </c>
      <c r="G2969" s="34">
        <v>1508.69</v>
      </c>
      <c r="I2969" s="35">
        <v>7.6E-3</v>
      </c>
      <c r="J2969" s="35"/>
    </row>
    <row r="2970" spans="1:10">
      <c r="A2970" s="33">
        <v>1</v>
      </c>
      <c r="B2970" s="33">
        <v>3</v>
      </c>
      <c r="C2970" s="33">
        <v>2022</v>
      </c>
      <c r="D2970" s="34">
        <v>1538.57</v>
      </c>
      <c r="E2970" s="34">
        <v>1532.5</v>
      </c>
      <c r="F2970" s="34">
        <v>1552.35</v>
      </c>
      <c r="G2970" s="34">
        <v>1529</v>
      </c>
      <c r="I2970" s="35">
        <v>7.1000000000000004E-3</v>
      </c>
      <c r="J2970" s="35"/>
    </row>
    <row r="2971" spans="1:10">
      <c r="A2971" s="33">
        <v>2</v>
      </c>
      <c r="B2971" s="33">
        <v>3</v>
      </c>
      <c r="C2971" s="33">
        <v>2022</v>
      </c>
      <c r="D2971" s="34">
        <v>1530.3</v>
      </c>
      <c r="E2971" s="34">
        <v>1545.02</v>
      </c>
      <c r="F2971" s="34">
        <v>1548.13</v>
      </c>
      <c r="G2971" s="34">
        <v>1522.67</v>
      </c>
      <c r="I2971" s="35">
        <v>-5.4000000000000003E-3</v>
      </c>
      <c r="J2971" s="35"/>
    </row>
    <row r="2972" spans="1:10">
      <c r="A2972" s="33">
        <v>3</v>
      </c>
      <c r="B2972" s="33">
        <v>3</v>
      </c>
      <c r="C2972" s="33">
        <v>2022</v>
      </c>
      <c r="D2972" s="34">
        <v>1534.45</v>
      </c>
      <c r="E2972" s="34">
        <v>1530.95</v>
      </c>
      <c r="F2972" s="34">
        <v>1540.64</v>
      </c>
      <c r="G2972" s="34">
        <v>1528.84</v>
      </c>
      <c r="I2972" s="35">
        <v>2.7000000000000001E-3</v>
      </c>
      <c r="J2972" s="35"/>
    </row>
    <row r="2973" spans="1:10">
      <c r="A2973" s="33">
        <v>4</v>
      </c>
      <c r="B2973" s="33">
        <v>3</v>
      </c>
      <c r="C2973" s="33">
        <v>2022</v>
      </c>
      <c r="D2973" s="34">
        <v>1542.13</v>
      </c>
      <c r="E2973" s="34">
        <v>1537.92</v>
      </c>
      <c r="F2973" s="34">
        <v>1542.55</v>
      </c>
      <c r="G2973" s="34">
        <v>1528.4</v>
      </c>
      <c r="I2973" s="35">
        <v>5.0000000000000001E-3</v>
      </c>
      <c r="J2973" s="35"/>
    </row>
    <row r="2974" spans="1:10">
      <c r="A2974" s="33">
        <v>7</v>
      </c>
      <c r="B2974" s="33">
        <v>3</v>
      </c>
      <c r="C2974" s="33">
        <v>2022</v>
      </c>
      <c r="D2974" s="34">
        <v>1538.27</v>
      </c>
      <c r="E2974" s="34">
        <v>1546.68</v>
      </c>
      <c r="F2974" s="34">
        <v>1546.98</v>
      </c>
      <c r="G2974" s="34">
        <v>1535.49</v>
      </c>
      <c r="I2974" s="35">
        <v>-2.5000000000000001E-3</v>
      </c>
      <c r="J2974" s="35"/>
    </row>
    <row r="2975" spans="1:10">
      <c r="A2975" s="33">
        <v>8</v>
      </c>
      <c r="B2975" s="33">
        <v>3</v>
      </c>
      <c r="C2975" s="33">
        <v>2022</v>
      </c>
      <c r="D2975" s="34">
        <v>1535.28</v>
      </c>
      <c r="E2975" s="34">
        <v>1540.5</v>
      </c>
      <c r="F2975" s="34">
        <v>1555.56</v>
      </c>
      <c r="G2975" s="34">
        <v>1533.95</v>
      </c>
      <c r="I2975" s="35">
        <v>-1.9E-3</v>
      </c>
      <c r="J2975" s="35"/>
    </row>
    <row r="2976" spans="1:10">
      <c r="A2976" s="33">
        <v>9</v>
      </c>
      <c r="B2976" s="33">
        <v>3</v>
      </c>
      <c r="C2976" s="33">
        <v>2022</v>
      </c>
      <c r="D2976" s="34">
        <v>1537.52</v>
      </c>
      <c r="E2976" s="34">
        <v>1531.77</v>
      </c>
      <c r="F2976" s="34">
        <v>1540.39</v>
      </c>
      <c r="G2976" s="34">
        <v>1523.88</v>
      </c>
      <c r="I2976" s="35">
        <v>1.5E-3</v>
      </c>
      <c r="J2976" s="35"/>
    </row>
    <row r="2977" spans="1:10">
      <c r="A2977" s="33">
        <v>10</v>
      </c>
      <c r="B2977" s="33">
        <v>3</v>
      </c>
      <c r="C2977" s="33">
        <v>2022</v>
      </c>
      <c r="D2977" s="34">
        <v>1543.26</v>
      </c>
      <c r="E2977" s="34">
        <v>1536.91</v>
      </c>
      <c r="F2977" s="34">
        <v>1550.44</v>
      </c>
      <c r="G2977" s="34">
        <v>1536.91</v>
      </c>
      <c r="I2977" s="35">
        <v>3.7000000000000002E-3</v>
      </c>
      <c r="J2977" s="35"/>
    </row>
    <row r="2978" spans="1:10">
      <c r="A2978" s="33">
        <v>11</v>
      </c>
      <c r="B2978" s="33">
        <v>3</v>
      </c>
      <c r="C2978" s="33">
        <v>2022</v>
      </c>
      <c r="D2978" s="34">
        <v>1548.46</v>
      </c>
      <c r="E2978" s="34">
        <v>1542.14</v>
      </c>
      <c r="F2978" s="34">
        <v>1549.64</v>
      </c>
      <c r="G2978" s="34">
        <v>1538.29</v>
      </c>
      <c r="I2978" s="35">
        <v>3.3999999999999998E-3</v>
      </c>
      <c r="J2978" s="35"/>
    </row>
    <row r="2979" spans="1:10">
      <c r="A2979" s="33">
        <v>14</v>
      </c>
      <c r="B2979" s="33">
        <v>3</v>
      </c>
      <c r="C2979" s="33">
        <v>2022</v>
      </c>
      <c r="D2979" s="34">
        <v>1517.85</v>
      </c>
      <c r="E2979" s="34">
        <v>1546.08</v>
      </c>
      <c r="F2979" s="34">
        <v>1546.08</v>
      </c>
      <c r="G2979" s="34">
        <v>1517.47</v>
      </c>
      <c r="I2979" s="35">
        <v>-1.9800000000000002E-2</v>
      </c>
      <c r="J2979" s="35"/>
    </row>
    <row r="2980" spans="1:10">
      <c r="A2980" s="33">
        <v>15</v>
      </c>
      <c r="B2980" s="33">
        <v>3</v>
      </c>
      <c r="C2980" s="33">
        <v>2022</v>
      </c>
      <c r="D2980" s="34">
        <v>1522.19</v>
      </c>
      <c r="E2980" s="34">
        <v>1509.94</v>
      </c>
      <c r="F2980" s="34">
        <v>1523.5</v>
      </c>
      <c r="G2980" s="34">
        <v>1506.98</v>
      </c>
      <c r="I2980" s="35">
        <v>2.8999999999999998E-3</v>
      </c>
      <c r="J2980" s="35"/>
    </row>
    <row r="2981" spans="1:10">
      <c r="A2981" s="33">
        <v>16</v>
      </c>
      <c r="B2981" s="33">
        <v>3</v>
      </c>
      <c r="C2981" s="33">
        <v>2022</v>
      </c>
      <c r="D2981" s="34">
        <v>1528.12</v>
      </c>
      <c r="E2981" s="34">
        <v>1522.27</v>
      </c>
      <c r="F2981" s="34">
        <v>1528.74</v>
      </c>
      <c r="G2981" s="34">
        <v>1521.54</v>
      </c>
      <c r="I2981" s="35">
        <v>3.8999999999999998E-3</v>
      </c>
      <c r="J2981" s="35"/>
    </row>
    <row r="2982" spans="1:10">
      <c r="A2982" s="33">
        <v>17</v>
      </c>
      <c r="B2982" s="33">
        <v>3</v>
      </c>
      <c r="C2982" s="33">
        <v>2022</v>
      </c>
      <c r="D2982" s="34">
        <v>1542.97</v>
      </c>
      <c r="E2982" s="34">
        <v>1532.79</v>
      </c>
      <c r="F2982" s="34">
        <v>1543.56</v>
      </c>
      <c r="G2982" s="34">
        <v>1531.25</v>
      </c>
      <c r="I2982" s="35">
        <v>9.7000000000000003E-3</v>
      </c>
      <c r="J2982" s="35"/>
    </row>
    <row r="2983" spans="1:10">
      <c r="A2983" s="33">
        <v>18</v>
      </c>
      <c r="B2983" s="33">
        <v>3</v>
      </c>
      <c r="C2983" s="33">
        <v>2022</v>
      </c>
      <c r="D2983" s="34">
        <v>1539.7</v>
      </c>
      <c r="E2983" s="34">
        <v>1542.78</v>
      </c>
      <c r="F2983" s="34">
        <v>1546.8</v>
      </c>
      <c r="G2983" s="34">
        <v>1537.31</v>
      </c>
      <c r="I2983" s="35">
        <v>-2.0999999999999999E-3</v>
      </c>
      <c r="J2983" s="35"/>
    </row>
    <row r="2984" spans="1:10">
      <c r="A2984" s="33">
        <v>22</v>
      </c>
      <c r="B2984" s="33">
        <v>3</v>
      </c>
      <c r="C2984" s="33">
        <v>2022</v>
      </c>
      <c r="D2984" s="34">
        <v>1555.86</v>
      </c>
      <c r="E2984" s="34">
        <v>1555.87</v>
      </c>
      <c r="F2984" s="34">
        <v>1562.71</v>
      </c>
      <c r="G2984" s="34">
        <v>1546.67</v>
      </c>
      <c r="I2984" s="35">
        <v>1.0500000000000001E-2</v>
      </c>
      <c r="J2984" s="35"/>
    </row>
    <row r="2985" spans="1:10">
      <c r="A2985" s="33">
        <v>23</v>
      </c>
      <c r="B2985" s="33">
        <v>3</v>
      </c>
      <c r="C2985" s="33">
        <v>2022</v>
      </c>
      <c r="D2985" s="34">
        <v>1587.4</v>
      </c>
      <c r="E2985" s="34">
        <v>1557.42</v>
      </c>
      <c r="F2985" s="34">
        <v>1592.08</v>
      </c>
      <c r="G2985" s="34">
        <v>1557.42</v>
      </c>
      <c r="I2985" s="35">
        <v>2.0299999999999999E-2</v>
      </c>
      <c r="J2985" s="35"/>
    </row>
    <row r="2986" spans="1:10">
      <c r="A2986" s="33">
        <v>24</v>
      </c>
      <c r="B2986" s="33">
        <v>3</v>
      </c>
      <c r="C2986" s="33">
        <v>2022</v>
      </c>
      <c r="D2986" s="34">
        <v>1593.5</v>
      </c>
      <c r="E2986" s="34">
        <v>1586.84</v>
      </c>
      <c r="F2986" s="34">
        <v>1596.38</v>
      </c>
      <c r="G2986" s="34">
        <v>1585.39</v>
      </c>
      <c r="I2986" s="35">
        <v>3.8E-3</v>
      </c>
      <c r="J2986" s="35"/>
    </row>
    <row r="2987" spans="1:10">
      <c r="A2987" s="33">
        <v>25</v>
      </c>
      <c r="B2987" s="33">
        <v>3</v>
      </c>
      <c r="C2987" s="33">
        <v>2022</v>
      </c>
      <c r="D2987" s="34">
        <v>1606.88</v>
      </c>
      <c r="E2987" s="34">
        <v>1590.81</v>
      </c>
      <c r="F2987" s="34">
        <v>1606.88</v>
      </c>
      <c r="G2987" s="34">
        <v>1590.81</v>
      </c>
      <c r="I2987" s="35">
        <v>8.3999999999999995E-3</v>
      </c>
      <c r="J2987" s="35"/>
    </row>
    <row r="2988" spans="1:10">
      <c r="A2988" s="33">
        <v>28</v>
      </c>
      <c r="B2988" s="33">
        <v>3</v>
      </c>
      <c r="C2988" s="33">
        <v>2022</v>
      </c>
      <c r="D2988" s="34">
        <v>1598.58</v>
      </c>
      <c r="E2988" s="34">
        <v>1603.29</v>
      </c>
      <c r="F2988" s="34">
        <v>1603.36</v>
      </c>
      <c r="G2988" s="34">
        <v>1585.27</v>
      </c>
      <c r="I2988" s="35">
        <v>-5.1999999999999998E-3</v>
      </c>
      <c r="J2988" s="35"/>
    </row>
    <row r="2989" spans="1:10">
      <c r="A2989" s="33">
        <v>29</v>
      </c>
      <c r="B2989" s="33">
        <v>3</v>
      </c>
      <c r="C2989" s="33">
        <v>2022</v>
      </c>
      <c r="D2989" s="34">
        <v>1599.18</v>
      </c>
      <c r="E2989" s="34">
        <v>1593.03</v>
      </c>
      <c r="F2989" s="34">
        <v>1600.52</v>
      </c>
      <c r="G2989" s="34">
        <v>1591.26</v>
      </c>
      <c r="I2989" s="35">
        <v>4.0000000000000002E-4</v>
      </c>
      <c r="J2989" s="35"/>
    </row>
    <row r="2990" spans="1:10">
      <c r="A2990" s="33">
        <v>30</v>
      </c>
      <c r="B2990" s="33">
        <v>3</v>
      </c>
      <c r="C2990" s="33">
        <v>2022</v>
      </c>
      <c r="D2990" s="34">
        <v>1601.35</v>
      </c>
      <c r="E2990" s="34">
        <v>1601.95</v>
      </c>
      <c r="F2990" s="34">
        <v>1612.76</v>
      </c>
      <c r="G2990" s="34">
        <v>1583.26</v>
      </c>
      <c r="I2990" s="35">
        <v>1.4E-3</v>
      </c>
      <c r="J2990" s="35"/>
    </row>
    <row r="2991" spans="1:10">
      <c r="A2991" s="33">
        <v>31</v>
      </c>
      <c r="B2991" s="33">
        <v>3</v>
      </c>
      <c r="C2991" s="33">
        <v>2022</v>
      </c>
      <c r="D2991" s="34">
        <v>1616.08</v>
      </c>
      <c r="E2991" s="34">
        <v>1599.4</v>
      </c>
      <c r="F2991" s="34">
        <v>1616.08</v>
      </c>
      <c r="G2991" s="34">
        <v>1597.49</v>
      </c>
      <c r="I2991" s="35">
        <v>9.1999999999999998E-3</v>
      </c>
      <c r="J2991" s="35"/>
    </row>
    <row r="2992" spans="1:10">
      <c r="A2992" s="33">
        <v>1</v>
      </c>
      <c r="B2992" s="33">
        <v>4</v>
      </c>
      <c r="C2992" s="33">
        <v>2022</v>
      </c>
      <c r="D2992" s="34">
        <v>1626.89</v>
      </c>
      <c r="E2992" s="34">
        <v>1616.9</v>
      </c>
      <c r="F2992" s="34">
        <v>1627.36</v>
      </c>
      <c r="G2992" s="34">
        <v>1613.39</v>
      </c>
      <c r="I2992" s="35">
        <v>6.7000000000000002E-3</v>
      </c>
      <c r="J2992" s="35"/>
    </row>
    <row r="2993" spans="1:10">
      <c r="A2993" s="33">
        <v>4</v>
      </c>
      <c r="B2993" s="33">
        <v>4</v>
      </c>
      <c r="C2993" s="33">
        <v>2022</v>
      </c>
      <c r="D2993" s="34">
        <v>1618.39</v>
      </c>
      <c r="E2993" s="34">
        <v>1628.39</v>
      </c>
      <c r="F2993" s="34">
        <v>1630.15</v>
      </c>
      <c r="G2993" s="34">
        <v>1615.6</v>
      </c>
      <c r="I2993" s="35">
        <v>-5.1999999999999998E-3</v>
      </c>
      <c r="J2993" s="35"/>
    </row>
    <row r="2994" spans="1:10">
      <c r="A2994" s="33">
        <v>5</v>
      </c>
      <c r="B2994" s="33">
        <v>4</v>
      </c>
      <c r="C2994" s="33">
        <v>2022</v>
      </c>
      <c r="D2994" s="34">
        <v>1633.95</v>
      </c>
      <c r="E2994" s="34">
        <v>1618.31</v>
      </c>
      <c r="F2994" s="34">
        <v>1634.75</v>
      </c>
      <c r="G2994" s="34">
        <v>1618.31</v>
      </c>
      <c r="I2994" s="35">
        <v>9.5999999999999992E-3</v>
      </c>
      <c r="J2994" s="35"/>
    </row>
    <row r="2995" spans="1:10">
      <c r="A2995" s="33">
        <v>6</v>
      </c>
      <c r="B2995" s="33">
        <v>4</v>
      </c>
      <c r="C2995" s="33">
        <v>2022</v>
      </c>
      <c r="D2995" s="34">
        <v>1626.1</v>
      </c>
      <c r="E2995" s="34">
        <v>1635.73</v>
      </c>
      <c r="F2995" s="34">
        <v>1642.41</v>
      </c>
      <c r="G2995" s="34">
        <v>1622.18</v>
      </c>
      <c r="I2995" s="35">
        <v>-4.7999999999999996E-3</v>
      </c>
      <c r="J2995" s="35"/>
    </row>
    <row r="2996" spans="1:10">
      <c r="A2996" s="33">
        <v>7</v>
      </c>
      <c r="B2996" s="33">
        <v>4</v>
      </c>
      <c r="C2996" s="33">
        <v>2022</v>
      </c>
      <c r="D2996" s="34">
        <v>1628.85</v>
      </c>
      <c r="E2996" s="34">
        <v>1630.01</v>
      </c>
      <c r="F2996" s="34">
        <v>1631.72</v>
      </c>
      <c r="G2996" s="34">
        <v>1616.74</v>
      </c>
      <c r="I2996" s="35">
        <v>1.6999999999999999E-3</v>
      </c>
      <c r="J2996" s="35"/>
    </row>
    <row r="2997" spans="1:10">
      <c r="A2997" s="33">
        <v>8</v>
      </c>
      <c r="B2997" s="33">
        <v>4</v>
      </c>
      <c r="C2997" s="33">
        <v>2022</v>
      </c>
      <c r="D2997" s="34">
        <v>1625.53</v>
      </c>
      <c r="E2997" s="34">
        <v>1632.38</v>
      </c>
      <c r="F2997" s="34">
        <v>1633.62</v>
      </c>
      <c r="G2997" s="34">
        <v>1625.53</v>
      </c>
      <c r="I2997" s="35">
        <v>-2E-3</v>
      </c>
      <c r="J2997" s="35"/>
    </row>
    <row r="2998" spans="1:10">
      <c r="A2998" s="33">
        <v>11</v>
      </c>
      <c r="B2998" s="33">
        <v>4</v>
      </c>
      <c r="C2998" s="33">
        <v>2022</v>
      </c>
      <c r="D2998" s="34">
        <v>1630.89</v>
      </c>
      <c r="E2998" s="34">
        <v>1623.59</v>
      </c>
      <c r="F2998" s="34">
        <v>1632.41</v>
      </c>
      <c r="G2998" s="34">
        <v>1619.33</v>
      </c>
      <c r="I2998" s="35">
        <v>3.3E-3</v>
      </c>
      <c r="J2998" s="35"/>
    </row>
    <row r="2999" spans="1:10">
      <c r="A2999" s="33">
        <v>12</v>
      </c>
      <c r="B2999" s="33">
        <v>4</v>
      </c>
      <c r="C2999" s="33">
        <v>2022</v>
      </c>
      <c r="D2999" s="34">
        <v>1626.17</v>
      </c>
      <c r="E2999" s="34">
        <v>1634.22</v>
      </c>
      <c r="F2999" s="34">
        <v>1636.24</v>
      </c>
      <c r="G2999" s="34">
        <v>1620.03</v>
      </c>
      <c r="I2999" s="35">
        <v>-2.8999999999999998E-3</v>
      </c>
      <c r="J2999" s="35"/>
    </row>
    <row r="3000" spans="1:10">
      <c r="A3000" s="33">
        <v>13</v>
      </c>
      <c r="B3000" s="33">
        <v>4</v>
      </c>
      <c r="C3000" s="33">
        <v>2022</v>
      </c>
      <c r="D3000" s="34">
        <v>1615.12</v>
      </c>
      <c r="E3000" s="34">
        <v>1617.64</v>
      </c>
      <c r="F3000" s="34">
        <v>1617.64</v>
      </c>
      <c r="G3000" s="34">
        <v>1605.72</v>
      </c>
      <c r="I3000" s="35">
        <v>-6.7999999999999996E-3</v>
      </c>
      <c r="J3000" s="35"/>
    </row>
    <row r="3001" spans="1:10">
      <c r="A3001" s="33">
        <v>18</v>
      </c>
      <c r="B3001" s="33">
        <v>4</v>
      </c>
      <c r="C3001" s="33">
        <v>2022</v>
      </c>
      <c r="D3001" s="34">
        <v>1603.8</v>
      </c>
      <c r="E3001" s="34">
        <v>1617.45</v>
      </c>
      <c r="F3001" s="34">
        <v>1621.66</v>
      </c>
      <c r="G3001" s="34">
        <v>1603.8</v>
      </c>
      <c r="I3001" s="35">
        <v>-7.0000000000000001E-3</v>
      </c>
      <c r="J3001" s="35"/>
    </row>
    <row r="3002" spans="1:10">
      <c r="A3002" s="33">
        <v>19</v>
      </c>
      <c r="B3002" s="33">
        <v>4</v>
      </c>
      <c r="C3002" s="33">
        <v>2022</v>
      </c>
      <c r="D3002" s="34">
        <v>1603.6</v>
      </c>
      <c r="E3002" s="34">
        <v>1605.56</v>
      </c>
      <c r="F3002" s="34">
        <v>1609.66</v>
      </c>
      <c r="G3002" s="34">
        <v>1594.84</v>
      </c>
      <c r="I3002" s="35">
        <v>-1E-4</v>
      </c>
      <c r="J3002" s="35"/>
    </row>
    <row r="3003" spans="1:10">
      <c r="A3003" s="33">
        <v>20</v>
      </c>
      <c r="B3003" s="33">
        <v>4</v>
      </c>
      <c r="C3003" s="33">
        <v>2022</v>
      </c>
      <c r="D3003" s="34">
        <v>1635.71</v>
      </c>
      <c r="E3003" s="34">
        <v>1603.6</v>
      </c>
      <c r="F3003" s="34">
        <v>1635.71</v>
      </c>
      <c r="G3003" s="34">
        <v>1603.6</v>
      </c>
      <c r="I3003" s="35">
        <v>0.02</v>
      </c>
      <c r="J3003" s="35"/>
    </row>
    <row r="3004" spans="1:10">
      <c r="A3004" s="33">
        <v>21</v>
      </c>
      <c r="B3004" s="33">
        <v>4</v>
      </c>
      <c r="C3004" s="33">
        <v>2022</v>
      </c>
      <c r="D3004" s="34">
        <v>1616.87</v>
      </c>
      <c r="E3004" s="34">
        <v>1637.65</v>
      </c>
      <c r="F3004" s="34">
        <v>1638.86</v>
      </c>
      <c r="G3004" s="34">
        <v>1612.48</v>
      </c>
      <c r="I3004" s="35">
        <v>-1.15E-2</v>
      </c>
      <c r="J3004" s="35"/>
    </row>
    <row r="3005" spans="1:10">
      <c r="A3005" s="33">
        <v>22</v>
      </c>
      <c r="B3005" s="33">
        <v>4</v>
      </c>
      <c r="C3005" s="33">
        <v>2022</v>
      </c>
      <c r="D3005" s="34">
        <v>1614.75</v>
      </c>
      <c r="E3005" s="34">
        <v>1616.89</v>
      </c>
      <c r="F3005" s="34">
        <v>1621.34</v>
      </c>
      <c r="G3005" s="34">
        <v>1610.28</v>
      </c>
      <c r="I3005" s="35">
        <v>-1.2999999999999999E-3</v>
      </c>
      <c r="J3005" s="35"/>
    </row>
    <row r="3006" spans="1:10">
      <c r="A3006" s="33">
        <v>25</v>
      </c>
      <c r="B3006" s="33">
        <v>4</v>
      </c>
      <c r="C3006" s="33">
        <v>2022</v>
      </c>
      <c r="D3006" s="34">
        <v>1576.06</v>
      </c>
      <c r="E3006" s="34">
        <v>1616.19</v>
      </c>
      <c r="F3006" s="34">
        <v>1616.19</v>
      </c>
      <c r="G3006" s="34">
        <v>1576.06</v>
      </c>
      <c r="I3006" s="35">
        <v>-2.4E-2</v>
      </c>
      <c r="J3006" s="35"/>
    </row>
    <row r="3007" spans="1:10">
      <c r="A3007" s="33">
        <v>26</v>
      </c>
      <c r="B3007" s="33">
        <v>4</v>
      </c>
      <c r="C3007" s="33">
        <v>2022</v>
      </c>
      <c r="D3007" s="34">
        <v>1575.37</v>
      </c>
      <c r="E3007" s="34">
        <v>1576.06</v>
      </c>
      <c r="F3007" s="34">
        <v>1590.68</v>
      </c>
      <c r="G3007" s="34">
        <v>1575.37</v>
      </c>
      <c r="I3007" s="35">
        <v>-4.0000000000000002E-4</v>
      </c>
      <c r="J3007" s="35"/>
    </row>
    <row r="3008" spans="1:10">
      <c r="A3008" s="33">
        <v>27</v>
      </c>
      <c r="B3008" s="33">
        <v>4</v>
      </c>
      <c r="C3008" s="33">
        <v>2022</v>
      </c>
      <c r="D3008" s="34">
        <v>1586.26</v>
      </c>
      <c r="E3008" s="34">
        <v>1574.88</v>
      </c>
      <c r="F3008" s="34">
        <v>1595.91</v>
      </c>
      <c r="G3008" s="34">
        <v>1572.1</v>
      </c>
      <c r="I3008" s="35">
        <v>6.8999999999999999E-3</v>
      </c>
      <c r="J3008" s="35"/>
    </row>
    <row r="3009" spans="1:10">
      <c r="A3009" s="33">
        <v>28</v>
      </c>
      <c r="B3009" s="33">
        <v>4</v>
      </c>
      <c r="C3009" s="33">
        <v>2022</v>
      </c>
      <c r="D3009" s="34">
        <v>1592.99</v>
      </c>
      <c r="E3009" s="34">
        <v>1591.51</v>
      </c>
      <c r="F3009" s="34">
        <v>1592.99</v>
      </c>
      <c r="G3009" s="34">
        <v>1583.84</v>
      </c>
      <c r="I3009" s="35">
        <v>4.1999999999999997E-3</v>
      </c>
      <c r="J3009" s="35"/>
    </row>
    <row r="3010" spans="1:10">
      <c r="A3010" s="33">
        <v>29</v>
      </c>
      <c r="B3010" s="33">
        <v>4</v>
      </c>
      <c r="C3010" s="33">
        <v>2022</v>
      </c>
      <c r="D3010" s="34">
        <v>1562.46</v>
      </c>
      <c r="E3010" s="34">
        <v>1593.78</v>
      </c>
      <c r="F3010" s="34">
        <v>1596.28</v>
      </c>
      <c r="G3010" s="34">
        <v>1562.31</v>
      </c>
      <c r="I3010" s="35">
        <v>-1.9199999999999998E-2</v>
      </c>
      <c r="J3010" s="35"/>
    </row>
    <row r="3011" spans="1:10">
      <c r="A3011" s="33">
        <v>2</v>
      </c>
      <c r="B3011" s="33">
        <v>5</v>
      </c>
      <c r="C3011" s="33">
        <v>2022</v>
      </c>
      <c r="D3011" s="34">
        <v>1582.67</v>
      </c>
      <c r="E3011" s="34">
        <v>1576.09</v>
      </c>
      <c r="F3011" s="34">
        <v>1582.67</v>
      </c>
      <c r="G3011" s="34">
        <v>1564.19</v>
      </c>
      <c r="I3011" s="35">
        <v>1.29E-2</v>
      </c>
      <c r="J3011" s="35"/>
    </row>
    <row r="3012" spans="1:10">
      <c r="A3012" s="33">
        <v>3</v>
      </c>
      <c r="B3012" s="33">
        <v>5</v>
      </c>
      <c r="C3012" s="33">
        <v>2022</v>
      </c>
      <c r="D3012" s="34">
        <v>1593.36</v>
      </c>
      <c r="E3012" s="34">
        <v>1582.67</v>
      </c>
      <c r="F3012" s="34">
        <v>1597.29</v>
      </c>
      <c r="G3012" s="34">
        <v>1582.28</v>
      </c>
      <c r="I3012" s="35">
        <v>6.7999999999999996E-3</v>
      </c>
      <c r="J3012" s="35"/>
    </row>
    <row r="3013" spans="1:10">
      <c r="A3013" s="33">
        <v>4</v>
      </c>
      <c r="B3013" s="33">
        <v>5</v>
      </c>
      <c r="C3013" s="33">
        <v>2022</v>
      </c>
      <c r="D3013" s="34">
        <v>1613.72</v>
      </c>
      <c r="E3013" s="34">
        <v>1596.28</v>
      </c>
      <c r="F3013" s="34">
        <v>1613.72</v>
      </c>
      <c r="G3013" s="34">
        <v>1593.75</v>
      </c>
      <c r="I3013" s="35">
        <v>1.2800000000000001E-2</v>
      </c>
      <c r="J3013" s="35"/>
    </row>
    <row r="3014" spans="1:10">
      <c r="A3014" s="33">
        <v>5</v>
      </c>
      <c r="B3014" s="33">
        <v>5</v>
      </c>
      <c r="C3014" s="33">
        <v>2022</v>
      </c>
      <c r="D3014" s="34">
        <v>1581.65</v>
      </c>
      <c r="E3014" s="34">
        <v>1615.69</v>
      </c>
      <c r="F3014" s="34">
        <v>1618.77</v>
      </c>
      <c r="G3014" s="34">
        <v>1581.65</v>
      </c>
      <c r="I3014" s="35">
        <v>-1.9900000000000001E-2</v>
      </c>
      <c r="J3014" s="35"/>
    </row>
    <row r="3015" spans="1:10">
      <c r="A3015" s="33">
        <v>6</v>
      </c>
      <c r="B3015" s="33">
        <v>5</v>
      </c>
      <c r="C3015" s="33">
        <v>2022</v>
      </c>
      <c r="D3015" s="34">
        <v>1556.15</v>
      </c>
      <c r="E3015" s="34">
        <v>1581.17</v>
      </c>
      <c r="F3015" s="34">
        <v>1582.75</v>
      </c>
      <c r="G3015" s="34">
        <v>1556.15</v>
      </c>
      <c r="I3015" s="35">
        <v>-1.61E-2</v>
      </c>
      <c r="J3015" s="35"/>
    </row>
    <row r="3016" spans="1:10">
      <c r="A3016" s="33">
        <v>9</v>
      </c>
      <c r="B3016" s="33">
        <v>5</v>
      </c>
      <c r="C3016" s="33">
        <v>2022</v>
      </c>
      <c r="D3016" s="34">
        <v>1511.39</v>
      </c>
      <c r="E3016" s="34">
        <v>1553.94</v>
      </c>
      <c r="F3016" s="34">
        <v>1553.94</v>
      </c>
      <c r="G3016" s="34">
        <v>1511.39</v>
      </c>
      <c r="I3016" s="35">
        <v>-2.8799999999999999E-2</v>
      </c>
      <c r="J3016" s="35"/>
    </row>
    <row r="3017" spans="1:10">
      <c r="A3017" s="33">
        <v>10</v>
      </c>
      <c r="B3017" s="33">
        <v>5</v>
      </c>
      <c r="C3017" s="33">
        <v>2022</v>
      </c>
      <c r="D3017" s="34">
        <v>1511.73</v>
      </c>
      <c r="E3017" s="34">
        <v>1510.82</v>
      </c>
      <c r="F3017" s="34">
        <v>1529.02</v>
      </c>
      <c r="G3017" s="34">
        <v>1498.97</v>
      </c>
      <c r="I3017" s="35">
        <v>2.0000000000000001E-4</v>
      </c>
      <c r="J3017" s="35"/>
    </row>
    <row r="3018" spans="1:10">
      <c r="A3018" s="33">
        <v>11</v>
      </c>
      <c r="B3018" s="33">
        <v>5</v>
      </c>
      <c r="C3018" s="33">
        <v>2022</v>
      </c>
      <c r="D3018" s="34">
        <v>1509</v>
      </c>
      <c r="E3018" s="34">
        <v>1516.13</v>
      </c>
      <c r="F3018" s="34">
        <v>1525.1</v>
      </c>
      <c r="G3018" s="34">
        <v>1509</v>
      </c>
      <c r="I3018" s="35">
        <v>-1.8E-3</v>
      </c>
      <c r="J3018" s="35"/>
    </row>
    <row r="3019" spans="1:10">
      <c r="A3019" s="33">
        <v>12</v>
      </c>
      <c r="B3019" s="33">
        <v>5</v>
      </c>
      <c r="C3019" s="33">
        <v>2022</v>
      </c>
      <c r="D3019" s="34">
        <v>1505.8</v>
      </c>
      <c r="E3019" s="34">
        <v>1514.27</v>
      </c>
      <c r="F3019" s="34">
        <v>1518.18</v>
      </c>
      <c r="G3019" s="34">
        <v>1505.8</v>
      </c>
      <c r="I3019" s="35">
        <v>-2.0999999999999999E-3</v>
      </c>
      <c r="J3019" s="35"/>
    </row>
    <row r="3020" spans="1:10">
      <c r="A3020" s="33">
        <v>13</v>
      </c>
      <c r="B3020" s="33">
        <v>5</v>
      </c>
      <c r="C3020" s="33">
        <v>2022</v>
      </c>
      <c r="D3020" s="34">
        <v>1512.12</v>
      </c>
      <c r="E3020" s="34">
        <v>1507.53</v>
      </c>
      <c r="F3020" s="34">
        <v>1533.95</v>
      </c>
      <c r="G3020" s="34">
        <v>1507.53</v>
      </c>
      <c r="I3020" s="35">
        <v>4.1999999999999997E-3</v>
      </c>
      <c r="J3020" s="35"/>
    </row>
    <row r="3021" spans="1:10">
      <c r="A3021" s="33">
        <v>16</v>
      </c>
      <c r="B3021" s="33">
        <v>5</v>
      </c>
      <c r="C3021" s="33">
        <v>2022</v>
      </c>
      <c r="D3021" s="34">
        <v>1517.19</v>
      </c>
      <c r="E3021" s="34">
        <v>1512.23</v>
      </c>
      <c r="F3021" s="34">
        <v>1532.21</v>
      </c>
      <c r="G3021" s="34">
        <v>1510.53</v>
      </c>
      <c r="I3021" s="35">
        <v>3.3999999999999998E-3</v>
      </c>
      <c r="J3021" s="35"/>
    </row>
    <row r="3022" spans="1:10">
      <c r="A3022" s="33">
        <v>17</v>
      </c>
      <c r="B3022" s="33">
        <v>5</v>
      </c>
      <c r="C3022" s="33">
        <v>2022</v>
      </c>
      <c r="D3022" s="34">
        <v>1506.32</v>
      </c>
      <c r="E3022" s="34">
        <v>1511.83</v>
      </c>
      <c r="F3022" s="34">
        <v>1523.52</v>
      </c>
      <c r="G3022" s="34">
        <v>1502.68</v>
      </c>
      <c r="I3022" s="35">
        <v>-7.1999999999999998E-3</v>
      </c>
      <c r="J3022" s="35"/>
    </row>
    <row r="3023" spans="1:10">
      <c r="A3023" s="33">
        <v>18</v>
      </c>
      <c r="B3023" s="33">
        <v>5</v>
      </c>
      <c r="C3023" s="33">
        <v>2022</v>
      </c>
      <c r="D3023" s="34">
        <v>1465.19</v>
      </c>
      <c r="E3023" s="34">
        <v>1507.16</v>
      </c>
      <c r="F3023" s="34">
        <v>1509.09</v>
      </c>
      <c r="G3023" s="34">
        <v>1464.48</v>
      </c>
      <c r="I3023" s="35">
        <v>-2.7300000000000001E-2</v>
      </c>
      <c r="J3023" s="35"/>
    </row>
    <row r="3024" spans="1:10">
      <c r="A3024" s="33">
        <v>19</v>
      </c>
      <c r="B3024" s="33">
        <v>5</v>
      </c>
      <c r="C3024" s="33">
        <v>2022</v>
      </c>
      <c r="D3024" s="34">
        <v>1411.11</v>
      </c>
      <c r="E3024" s="34">
        <v>1461.88</v>
      </c>
      <c r="F3024" s="34">
        <v>1466.71</v>
      </c>
      <c r="G3024" s="34">
        <v>1403.32</v>
      </c>
      <c r="I3024" s="35">
        <v>-3.6900000000000002E-2</v>
      </c>
      <c r="J3024" s="35"/>
    </row>
    <row r="3025" spans="1:10">
      <c r="A3025" s="33">
        <v>20</v>
      </c>
      <c r="B3025" s="33">
        <v>5</v>
      </c>
      <c r="C3025" s="33">
        <v>2022</v>
      </c>
      <c r="D3025" s="34">
        <v>1459.25</v>
      </c>
      <c r="E3025" s="34">
        <v>1414.86</v>
      </c>
      <c r="F3025" s="34">
        <v>1459.25</v>
      </c>
      <c r="G3025" s="34">
        <v>1414.86</v>
      </c>
      <c r="I3025" s="35">
        <v>3.4099999999999998E-2</v>
      </c>
      <c r="J3025" s="35"/>
    </row>
    <row r="3026" spans="1:10">
      <c r="A3026" s="33">
        <v>23</v>
      </c>
      <c r="B3026" s="33">
        <v>5</v>
      </c>
      <c r="C3026" s="33">
        <v>2022</v>
      </c>
      <c r="D3026" s="34">
        <v>1482.8</v>
      </c>
      <c r="E3026" s="34">
        <v>1459.25</v>
      </c>
      <c r="F3026" s="34">
        <v>1482.8</v>
      </c>
      <c r="G3026" s="34">
        <v>1455.63</v>
      </c>
      <c r="I3026" s="35">
        <v>1.61E-2</v>
      </c>
      <c r="J3026" s="35"/>
    </row>
    <row r="3027" spans="1:10">
      <c r="A3027" s="33">
        <v>24</v>
      </c>
      <c r="B3027" s="33">
        <v>5</v>
      </c>
      <c r="C3027" s="33">
        <v>2022</v>
      </c>
      <c r="D3027" s="34">
        <v>1482.77</v>
      </c>
      <c r="E3027" s="34">
        <v>1481.51</v>
      </c>
      <c r="F3027" s="34">
        <v>1485.78</v>
      </c>
      <c r="G3027" s="34">
        <v>1464.3</v>
      </c>
      <c r="I3027" s="35">
        <v>0</v>
      </c>
      <c r="J3027" s="35"/>
    </row>
    <row r="3028" spans="1:10">
      <c r="A3028" s="33">
        <v>25</v>
      </c>
      <c r="B3028" s="33">
        <v>5</v>
      </c>
      <c r="C3028" s="33">
        <v>2022</v>
      </c>
      <c r="D3028" s="34">
        <v>1491.48</v>
      </c>
      <c r="E3028" s="34">
        <v>1484.34</v>
      </c>
      <c r="F3028" s="34">
        <v>1499.92</v>
      </c>
      <c r="G3028" s="34">
        <v>1484.34</v>
      </c>
      <c r="I3028" s="35">
        <v>5.8999999999999999E-3</v>
      </c>
      <c r="J3028" s="35"/>
    </row>
    <row r="3029" spans="1:10">
      <c r="A3029" s="33">
        <v>26</v>
      </c>
      <c r="B3029" s="33">
        <v>5</v>
      </c>
      <c r="C3029" s="33">
        <v>2022</v>
      </c>
      <c r="D3029" s="34">
        <v>1508.62</v>
      </c>
      <c r="E3029" s="34">
        <v>1493.31</v>
      </c>
      <c r="F3029" s="34">
        <v>1511.13</v>
      </c>
      <c r="G3029" s="34">
        <v>1493.31</v>
      </c>
      <c r="I3029" s="35">
        <v>1.15E-2</v>
      </c>
      <c r="J3029" s="35"/>
    </row>
    <row r="3030" spans="1:10">
      <c r="A3030" s="33">
        <v>27</v>
      </c>
      <c r="B3030" s="33">
        <v>5</v>
      </c>
      <c r="C3030" s="33">
        <v>2022</v>
      </c>
      <c r="D3030" s="34">
        <v>1532.31</v>
      </c>
      <c r="E3030" s="34">
        <v>1506.51</v>
      </c>
      <c r="F3030" s="34">
        <v>1532.31</v>
      </c>
      <c r="G3030" s="34">
        <v>1495.61</v>
      </c>
      <c r="I3030" s="35">
        <v>1.5699999999999999E-2</v>
      </c>
      <c r="J3030" s="35"/>
    </row>
    <row r="3031" spans="1:10">
      <c r="A3031" s="33">
        <v>31</v>
      </c>
      <c r="B3031" s="33">
        <v>5</v>
      </c>
      <c r="C3031" s="33">
        <v>2022</v>
      </c>
      <c r="D3031" s="34">
        <v>1603.23</v>
      </c>
      <c r="E3031" s="34">
        <v>1565.25</v>
      </c>
      <c r="F3031" s="34">
        <v>1619.48</v>
      </c>
      <c r="G3031" s="34">
        <v>1565.25</v>
      </c>
      <c r="I3031" s="35">
        <v>4.6300000000000001E-2</v>
      </c>
      <c r="J3031" s="35"/>
    </row>
    <row r="3032" spans="1:10">
      <c r="A3032" s="33">
        <v>1</v>
      </c>
      <c r="B3032" s="33">
        <v>6</v>
      </c>
      <c r="C3032" s="33">
        <v>2022</v>
      </c>
      <c r="D3032" s="34">
        <v>1604.54</v>
      </c>
      <c r="E3032" s="34">
        <v>1615.11</v>
      </c>
      <c r="F3032" s="34">
        <v>1619.4</v>
      </c>
      <c r="G3032" s="34">
        <v>1599.01</v>
      </c>
      <c r="I3032" s="35">
        <v>8.0000000000000004E-4</v>
      </c>
      <c r="J3032" s="35"/>
    </row>
    <row r="3033" spans="1:10">
      <c r="A3033" s="33">
        <v>2</v>
      </c>
      <c r="B3033" s="33">
        <v>6</v>
      </c>
      <c r="C3033" s="33">
        <v>2022</v>
      </c>
      <c r="D3033" s="34">
        <v>1610.21</v>
      </c>
      <c r="E3033" s="34">
        <v>1604.54</v>
      </c>
      <c r="F3033" s="34">
        <v>1615.82</v>
      </c>
      <c r="G3033" s="34">
        <v>1599.71</v>
      </c>
      <c r="I3033" s="35">
        <v>3.5000000000000001E-3</v>
      </c>
      <c r="J3033" s="35"/>
    </row>
    <row r="3034" spans="1:10">
      <c r="A3034" s="33">
        <v>3</v>
      </c>
      <c r="B3034" s="33">
        <v>6</v>
      </c>
      <c r="C3034" s="33">
        <v>2022</v>
      </c>
      <c r="D3034" s="34">
        <v>1614.09</v>
      </c>
      <c r="E3034" s="34">
        <v>1609.49</v>
      </c>
      <c r="F3034" s="34">
        <v>1617.15</v>
      </c>
      <c r="G3034" s="34">
        <v>1603.53</v>
      </c>
      <c r="I3034" s="35">
        <v>2.3999999999999998E-3</v>
      </c>
      <c r="J3034" s="35"/>
    </row>
    <row r="3035" spans="1:10">
      <c r="A3035" s="33">
        <v>6</v>
      </c>
      <c r="B3035" s="33">
        <v>6</v>
      </c>
      <c r="C3035" s="33">
        <v>2022</v>
      </c>
      <c r="D3035" s="34">
        <v>1608.21</v>
      </c>
      <c r="E3035" s="34">
        <v>1613.84</v>
      </c>
      <c r="F3035" s="34">
        <v>1615.69</v>
      </c>
      <c r="G3035" s="34">
        <v>1604.32</v>
      </c>
      <c r="I3035" s="35">
        <v>-3.5999999999999999E-3</v>
      </c>
      <c r="J3035" s="35"/>
    </row>
    <row r="3036" spans="1:10">
      <c r="A3036" s="33">
        <v>7</v>
      </c>
      <c r="B3036" s="33">
        <v>6</v>
      </c>
      <c r="C3036" s="33">
        <v>2022</v>
      </c>
      <c r="D3036" s="34">
        <v>1587.07</v>
      </c>
      <c r="E3036" s="34">
        <v>1608.21</v>
      </c>
      <c r="F3036" s="34">
        <v>1608.71</v>
      </c>
      <c r="G3036" s="34">
        <v>1574.17</v>
      </c>
      <c r="I3036" s="35">
        <v>-1.3100000000000001E-2</v>
      </c>
      <c r="J3036" s="35"/>
    </row>
    <row r="3037" spans="1:10">
      <c r="A3037" s="33">
        <v>8</v>
      </c>
      <c r="B3037" s="33">
        <v>6</v>
      </c>
      <c r="C3037" s="33">
        <v>2022</v>
      </c>
      <c r="D3037" s="34">
        <v>1560.76</v>
      </c>
      <c r="E3037" s="34">
        <v>1586.15</v>
      </c>
      <c r="F3037" s="34">
        <v>1586.86</v>
      </c>
      <c r="G3037" s="34">
        <v>1559.19</v>
      </c>
      <c r="I3037" s="35">
        <v>-1.66E-2</v>
      </c>
      <c r="J3037" s="35"/>
    </row>
    <row r="3038" spans="1:10">
      <c r="A3038" s="33">
        <v>9</v>
      </c>
      <c r="B3038" s="33">
        <v>6</v>
      </c>
      <c r="C3038" s="33">
        <v>2022</v>
      </c>
      <c r="D3038" s="34">
        <v>1526.79</v>
      </c>
      <c r="E3038" s="34">
        <v>1560.72</v>
      </c>
      <c r="F3038" s="34">
        <v>1560.72</v>
      </c>
      <c r="G3038" s="34">
        <v>1526.79</v>
      </c>
      <c r="I3038" s="35">
        <v>-2.18E-2</v>
      </c>
      <c r="J3038" s="35"/>
    </row>
    <row r="3039" spans="1:10">
      <c r="A3039" s="33">
        <v>10</v>
      </c>
      <c r="B3039" s="33">
        <v>6</v>
      </c>
      <c r="C3039" s="33">
        <v>2022</v>
      </c>
      <c r="D3039" s="34">
        <v>1530.73</v>
      </c>
      <c r="E3039" s="34">
        <v>1525.89</v>
      </c>
      <c r="F3039" s="34">
        <v>1532.12</v>
      </c>
      <c r="G3039" s="34">
        <v>1511.86</v>
      </c>
      <c r="I3039" s="35">
        <v>2.5999999999999999E-3</v>
      </c>
      <c r="J3039" s="35"/>
    </row>
    <row r="3040" spans="1:10">
      <c r="A3040" s="33">
        <v>13</v>
      </c>
      <c r="B3040" s="33">
        <v>6</v>
      </c>
      <c r="C3040" s="33">
        <v>2022</v>
      </c>
      <c r="D3040" s="34">
        <v>1484.58</v>
      </c>
      <c r="E3040" s="34">
        <v>1530.29</v>
      </c>
      <c r="F3040" s="34">
        <v>1536.57</v>
      </c>
      <c r="G3040" s="34">
        <v>1484.32</v>
      </c>
      <c r="I3040" s="35">
        <v>-3.0099999999999998E-2</v>
      </c>
      <c r="J3040" s="35"/>
    </row>
    <row r="3041" spans="1:10">
      <c r="A3041" s="33">
        <v>14</v>
      </c>
      <c r="B3041" s="33">
        <v>6</v>
      </c>
      <c r="C3041" s="33">
        <v>2022</v>
      </c>
      <c r="D3041" s="34">
        <v>1501.18</v>
      </c>
      <c r="E3041" s="34">
        <v>1484.97</v>
      </c>
      <c r="F3041" s="34">
        <v>1501.18</v>
      </c>
      <c r="G3041" s="34">
        <v>1476.81</v>
      </c>
      <c r="I3041" s="35">
        <v>1.12E-2</v>
      </c>
      <c r="J3041" s="35"/>
    </row>
    <row r="3042" spans="1:10">
      <c r="A3042" s="33">
        <v>15</v>
      </c>
      <c r="B3042" s="33">
        <v>6</v>
      </c>
      <c r="C3042" s="33">
        <v>2022</v>
      </c>
      <c r="D3042" s="34">
        <v>1463.55</v>
      </c>
      <c r="E3042" s="34">
        <v>1501.18</v>
      </c>
      <c r="F3042" s="34">
        <v>1503.38</v>
      </c>
      <c r="G3042" s="34">
        <v>1463.55</v>
      </c>
      <c r="I3042" s="35">
        <v>-2.5100000000000001E-2</v>
      </c>
      <c r="J3042" s="35"/>
    </row>
    <row r="3043" spans="1:10">
      <c r="A3043" s="33">
        <v>16</v>
      </c>
      <c r="B3043" s="33">
        <v>6</v>
      </c>
      <c r="C3043" s="33">
        <v>2022</v>
      </c>
      <c r="D3043" s="34">
        <v>1473.19</v>
      </c>
      <c r="E3043" s="34">
        <v>1462.15</v>
      </c>
      <c r="F3043" s="34">
        <v>1473.19</v>
      </c>
      <c r="G3043" s="34">
        <v>1450.69</v>
      </c>
      <c r="I3043" s="35">
        <v>6.6E-3</v>
      </c>
      <c r="J3043" s="35"/>
    </row>
    <row r="3044" spans="1:10">
      <c r="A3044" s="33">
        <v>17</v>
      </c>
      <c r="B3044" s="33">
        <v>6</v>
      </c>
      <c r="C3044" s="33">
        <v>2022</v>
      </c>
      <c r="D3044" s="34">
        <v>1454.02</v>
      </c>
      <c r="E3044" s="34">
        <v>1464.41</v>
      </c>
      <c r="F3044" s="34">
        <v>1467.14</v>
      </c>
      <c r="G3044" s="34">
        <v>1452.06</v>
      </c>
      <c r="I3044" s="35">
        <v>-1.2999999999999999E-2</v>
      </c>
      <c r="J3044" s="35"/>
    </row>
    <row r="3045" spans="1:10">
      <c r="A3045" s="33">
        <v>21</v>
      </c>
      <c r="B3045" s="33">
        <v>6</v>
      </c>
      <c r="C3045" s="33">
        <v>2022</v>
      </c>
      <c r="D3045" s="34">
        <v>1398.42</v>
      </c>
      <c r="E3045" s="34">
        <v>1402.13</v>
      </c>
      <c r="F3045" s="34">
        <v>1402.13</v>
      </c>
      <c r="G3045" s="34">
        <v>1367.31</v>
      </c>
      <c r="I3045" s="35">
        <v>-3.8199999999999998E-2</v>
      </c>
      <c r="J3045" s="35"/>
    </row>
    <row r="3046" spans="1:10">
      <c r="A3046" s="33">
        <v>22</v>
      </c>
      <c r="B3046" s="33">
        <v>6</v>
      </c>
      <c r="C3046" s="33">
        <v>2022</v>
      </c>
      <c r="D3046" s="34">
        <v>1372.2</v>
      </c>
      <c r="E3046" s="34">
        <v>1394.41</v>
      </c>
      <c r="F3046" s="34">
        <v>1402.25</v>
      </c>
      <c r="G3046" s="34">
        <v>1372.2</v>
      </c>
      <c r="I3046" s="35">
        <v>-1.8700000000000001E-2</v>
      </c>
      <c r="J3046" s="35"/>
    </row>
    <row r="3047" spans="1:10">
      <c r="A3047" s="33">
        <v>23</v>
      </c>
      <c r="B3047" s="33">
        <v>6</v>
      </c>
      <c r="C3047" s="33">
        <v>2022</v>
      </c>
      <c r="D3047" s="34">
        <v>1338.83</v>
      </c>
      <c r="E3047" s="34">
        <v>1366.62</v>
      </c>
      <c r="F3047" s="34">
        <v>1367.01</v>
      </c>
      <c r="G3047" s="34">
        <v>1328.73</v>
      </c>
      <c r="I3047" s="35">
        <v>-2.4299999999999999E-2</v>
      </c>
      <c r="J3047" s="35"/>
    </row>
    <row r="3048" spans="1:10">
      <c r="A3048" s="33">
        <v>24</v>
      </c>
      <c r="B3048" s="33">
        <v>6</v>
      </c>
      <c r="C3048" s="33">
        <v>2022</v>
      </c>
      <c r="D3048" s="34">
        <v>1365.96</v>
      </c>
      <c r="E3048" s="34">
        <v>1336.64</v>
      </c>
      <c r="F3048" s="34">
        <v>1374.03</v>
      </c>
      <c r="G3048" s="34">
        <v>1336.64</v>
      </c>
      <c r="I3048" s="35">
        <v>2.0299999999999999E-2</v>
      </c>
      <c r="J3048" s="35"/>
    </row>
    <row r="3049" spans="1:10">
      <c r="A3049" s="33">
        <v>28</v>
      </c>
      <c r="B3049" s="33">
        <v>6</v>
      </c>
      <c r="C3049" s="33">
        <v>2022</v>
      </c>
      <c r="D3049" s="34">
        <v>1381.09</v>
      </c>
      <c r="E3049" s="34">
        <v>1373.84</v>
      </c>
      <c r="F3049" s="34">
        <v>1389.81</v>
      </c>
      <c r="G3049" s="34">
        <v>1366.37</v>
      </c>
      <c r="I3049" s="35">
        <v>1.11E-2</v>
      </c>
      <c r="J3049" s="35"/>
    </row>
    <row r="3050" spans="1:10">
      <c r="A3050" s="33">
        <v>29</v>
      </c>
      <c r="B3050" s="33">
        <v>6</v>
      </c>
      <c r="C3050" s="33">
        <v>2022</v>
      </c>
      <c r="D3050" s="34">
        <v>1346.88</v>
      </c>
      <c r="E3050" s="34">
        <v>1379.31</v>
      </c>
      <c r="F3050" s="34">
        <v>1380.46</v>
      </c>
      <c r="G3050" s="34">
        <v>1345.79</v>
      </c>
      <c r="I3050" s="35">
        <v>-2.4799999999999999E-2</v>
      </c>
      <c r="J3050" s="35"/>
    </row>
    <row r="3051" spans="1:10">
      <c r="A3051" s="33">
        <v>30</v>
      </c>
      <c r="B3051" s="33">
        <v>6</v>
      </c>
      <c r="C3051" s="33">
        <v>2022</v>
      </c>
      <c r="D3051" s="34">
        <v>1322.88</v>
      </c>
      <c r="E3051" s="34">
        <v>1360.86</v>
      </c>
      <c r="F3051" s="34">
        <v>1369.45</v>
      </c>
      <c r="G3051" s="34">
        <v>1322.88</v>
      </c>
      <c r="I3051" s="35">
        <v>-1.78E-2</v>
      </c>
      <c r="J3051" s="35"/>
    </row>
    <row r="3052" spans="1:10">
      <c r="A3052" s="33">
        <v>1</v>
      </c>
      <c r="B3052" s="33">
        <v>7</v>
      </c>
      <c r="C3052" s="33">
        <v>2022</v>
      </c>
      <c r="D3052" s="34">
        <v>1357.98</v>
      </c>
      <c r="E3052" s="34">
        <v>1324.23</v>
      </c>
      <c r="F3052" s="34">
        <v>1358</v>
      </c>
      <c r="G3052" s="34">
        <v>1324.23</v>
      </c>
      <c r="I3052" s="35">
        <v>2.6499999999999999E-2</v>
      </c>
      <c r="J3052" s="35"/>
    </row>
    <row r="3053" spans="1:10">
      <c r="A3053" s="33">
        <v>5</v>
      </c>
      <c r="B3053" s="33">
        <v>7</v>
      </c>
      <c r="C3053" s="33">
        <v>2022</v>
      </c>
      <c r="D3053" s="34">
        <v>1333.69</v>
      </c>
      <c r="E3053" s="34">
        <v>1357.98</v>
      </c>
      <c r="F3053" s="34">
        <v>1357.98</v>
      </c>
      <c r="G3053" s="34">
        <v>1319.01</v>
      </c>
      <c r="I3053" s="35">
        <v>-1.7899999999999999E-2</v>
      </c>
      <c r="J3053" s="35"/>
    </row>
    <row r="3054" spans="1:10">
      <c r="A3054" s="33">
        <v>6</v>
      </c>
      <c r="B3054" s="33">
        <v>7</v>
      </c>
      <c r="C3054" s="33">
        <v>2022</v>
      </c>
      <c r="D3054" s="34">
        <v>1336.49</v>
      </c>
      <c r="E3054" s="34">
        <v>1333.45</v>
      </c>
      <c r="F3054" s="34">
        <v>1336.49</v>
      </c>
      <c r="G3054" s="34">
        <v>1316.5</v>
      </c>
      <c r="I3054" s="35">
        <v>2.0999999999999999E-3</v>
      </c>
      <c r="J3054" s="35"/>
    </row>
    <row r="3055" spans="1:10">
      <c r="A3055" s="33">
        <v>7</v>
      </c>
      <c r="B3055" s="33">
        <v>7</v>
      </c>
      <c r="C3055" s="33">
        <v>2022</v>
      </c>
      <c r="D3055" s="34">
        <v>1350.26</v>
      </c>
      <c r="E3055" s="34">
        <v>1339.55</v>
      </c>
      <c r="F3055" s="34">
        <v>1350.79</v>
      </c>
      <c r="G3055" s="34">
        <v>1336.48</v>
      </c>
      <c r="I3055" s="35">
        <v>1.03E-2</v>
      </c>
      <c r="J3055" s="35"/>
    </row>
    <row r="3056" spans="1:10">
      <c r="A3056" s="33">
        <v>8</v>
      </c>
      <c r="B3056" s="33">
        <v>7</v>
      </c>
      <c r="C3056" s="33">
        <v>2022</v>
      </c>
      <c r="D3056" s="34">
        <v>1354.92</v>
      </c>
      <c r="E3056" s="34">
        <v>1350.69</v>
      </c>
      <c r="F3056" s="34">
        <v>1354.92</v>
      </c>
      <c r="G3056" s="34">
        <v>1339.43</v>
      </c>
      <c r="I3056" s="35">
        <v>3.5000000000000001E-3</v>
      </c>
      <c r="J3056" s="35"/>
    </row>
    <row r="3057" spans="1:10">
      <c r="A3057" s="33">
        <v>11</v>
      </c>
      <c r="B3057" s="33">
        <v>7</v>
      </c>
      <c r="C3057" s="33">
        <v>2022</v>
      </c>
      <c r="D3057" s="34">
        <v>1344.65</v>
      </c>
      <c r="E3057" s="34">
        <v>1354.92</v>
      </c>
      <c r="F3057" s="34">
        <v>1355.52</v>
      </c>
      <c r="G3057" s="34">
        <v>1342.66</v>
      </c>
      <c r="I3057" s="35">
        <v>-7.6E-3</v>
      </c>
      <c r="J3057" s="35"/>
    </row>
    <row r="3058" spans="1:10">
      <c r="A3058" s="33">
        <v>12</v>
      </c>
      <c r="B3058" s="33">
        <v>7</v>
      </c>
      <c r="C3058" s="33">
        <v>2022</v>
      </c>
      <c r="D3058" s="34">
        <v>1347.88</v>
      </c>
      <c r="E3058" s="34">
        <v>1344.57</v>
      </c>
      <c r="F3058" s="34">
        <v>1360.73</v>
      </c>
      <c r="G3058" s="34">
        <v>1340.67</v>
      </c>
      <c r="I3058" s="35">
        <v>2.3999999999999998E-3</v>
      </c>
      <c r="J3058" s="35"/>
    </row>
    <row r="3059" spans="1:10">
      <c r="A3059" s="33">
        <v>13</v>
      </c>
      <c r="B3059" s="33">
        <v>7</v>
      </c>
      <c r="C3059" s="33">
        <v>2022</v>
      </c>
      <c r="D3059" s="34">
        <v>1319.29</v>
      </c>
      <c r="E3059" s="34">
        <v>1340.17</v>
      </c>
      <c r="F3059" s="34">
        <v>1349.38</v>
      </c>
      <c r="G3059" s="34">
        <v>1319.29</v>
      </c>
      <c r="I3059" s="35">
        <v>-2.12E-2</v>
      </c>
      <c r="J3059" s="35"/>
    </row>
    <row r="3060" spans="1:10">
      <c r="A3060" s="33">
        <v>14</v>
      </c>
      <c r="B3060" s="33">
        <v>7</v>
      </c>
      <c r="C3060" s="33">
        <v>2022</v>
      </c>
      <c r="D3060" s="34">
        <v>1272.51</v>
      </c>
      <c r="E3060" s="34">
        <v>1314.37</v>
      </c>
      <c r="F3060" s="34">
        <v>1314.37</v>
      </c>
      <c r="G3060" s="34">
        <v>1259.08</v>
      </c>
      <c r="I3060" s="35">
        <v>-3.5499999999999997E-2</v>
      </c>
      <c r="J3060" s="35"/>
    </row>
    <row r="3061" spans="1:10">
      <c r="A3061" s="33">
        <v>15</v>
      </c>
      <c r="B3061" s="33">
        <v>7</v>
      </c>
      <c r="C3061" s="33">
        <v>2022</v>
      </c>
      <c r="D3061" s="34">
        <v>1274.19</v>
      </c>
      <c r="E3061" s="34">
        <v>1274.78</v>
      </c>
      <c r="F3061" s="34">
        <v>1274.78</v>
      </c>
      <c r="G3061" s="34">
        <v>1251.69</v>
      </c>
      <c r="I3061" s="35">
        <v>1.2999999999999999E-3</v>
      </c>
      <c r="J3061" s="35"/>
    </row>
    <row r="3062" spans="1:10">
      <c r="A3062" s="33">
        <v>18</v>
      </c>
      <c r="B3062" s="33">
        <v>7</v>
      </c>
      <c r="C3062" s="33">
        <v>2022</v>
      </c>
      <c r="D3062" s="34">
        <v>1281.71</v>
      </c>
      <c r="E3062" s="34">
        <v>1269.8</v>
      </c>
      <c r="F3062" s="34">
        <v>1289.23</v>
      </c>
      <c r="G3062" s="34">
        <v>1269.8</v>
      </c>
      <c r="I3062" s="35">
        <v>5.8999999999999999E-3</v>
      </c>
      <c r="J3062" s="35"/>
    </row>
    <row r="3063" spans="1:10">
      <c r="A3063" s="33">
        <v>19</v>
      </c>
      <c r="B3063" s="33">
        <v>7</v>
      </c>
      <c r="C3063" s="33">
        <v>2022</v>
      </c>
      <c r="D3063" s="34">
        <v>1303.01</v>
      </c>
      <c r="E3063" s="34">
        <v>1285.3</v>
      </c>
      <c r="F3063" s="34">
        <v>1303.01</v>
      </c>
      <c r="G3063" s="34">
        <v>1283.32</v>
      </c>
      <c r="I3063" s="35">
        <v>1.66E-2</v>
      </c>
      <c r="J3063" s="35"/>
    </row>
    <row r="3064" spans="1:10">
      <c r="A3064" s="33">
        <v>21</v>
      </c>
      <c r="B3064" s="33">
        <v>7</v>
      </c>
      <c r="C3064" s="33">
        <v>2022</v>
      </c>
      <c r="D3064" s="34">
        <v>1291.55</v>
      </c>
      <c r="E3064" s="34">
        <v>1304.8399999999999</v>
      </c>
      <c r="F3064" s="34">
        <v>1304.8499999999999</v>
      </c>
      <c r="G3064" s="34">
        <v>1283.57</v>
      </c>
      <c r="I3064" s="35">
        <v>-8.8000000000000005E-3</v>
      </c>
      <c r="J3064" s="35"/>
    </row>
    <row r="3065" spans="1:10">
      <c r="A3065" s="33">
        <v>22</v>
      </c>
      <c r="B3065" s="33">
        <v>7</v>
      </c>
      <c r="C3065" s="33">
        <v>2022</v>
      </c>
      <c r="D3065" s="34">
        <v>1259.8</v>
      </c>
      <c r="E3065" s="34">
        <v>1291.55</v>
      </c>
      <c r="F3065" s="34">
        <v>1300.08</v>
      </c>
      <c r="G3065" s="34">
        <v>1259.8</v>
      </c>
      <c r="I3065" s="35">
        <v>-2.46E-2</v>
      </c>
      <c r="J3065" s="35"/>
    </row>
    <row r="3066" spans="1:10">
      <c r="A3066" s="33">
        <v>25</v>
      </c>
      <c r="B3066" s="33">
        <v>7</v>
      </c>
      <c r="C3066" s="33">
        <v>2022</v>
      </c>
      <c r="D3066" s="34">
        <v>1289.8900000000001</v>
      </c>
      <c r="E3066" s="34">
        <v>1256.95</v>
      </c>
      <c r="F3066" s="34">
        <v>1289.8900000000001</v>
      </c>
      <c r="G3066" s="34">
        <v>1256.95</v>
      </c>
      <c r="I3066" s="35">
        <v>2.3900000000000001E-2</v>
      </c>
      <c r="J3066" s="35"/>
    </row>
    <row r="3067" spans="1:10">
      <c r="A3067" s="33">
        <v>26</v>
      </c>
      <c r="B3067" s="33">
        <v>7</v>
      </c>
      <c r="C3067" s="33">
        <v>2022</v>
      </c>
      <c r="D3067" s="34">
        <v>1294.82</v>
      </c>
      <c r="E3067" s="34">
        <v>1289.71</v>
      </c>
      <c r="F3067" s="34">
        <v>1301.3599999999999</v>
      </c>
      <c r="G3067" s="34">
        <v>1282.31</v>
      </c>
      <c r="I3067" s="35">
        <v>3.8E-3</v>
      </c>
      <c r="J3067" s="35"/>
    </row>
    <row r="3068" spans="1:10">
      <c r="A3068" s="33">
        <v>27</v>
      </c>
      <c r="B3068" s="33">
        <v>7</v>
      </c>
      <c r="C3068" s="33">
        <v>2022</v>
      </c>
      <c r="D3068" s="34">
        <v>1300.17</v>
      </c>
      <c r="E3068" s="34">
        <v>1296.49</v>
      </c>
      <c r="F3068" s="34">
        <v>1301.72</v>
      </c>
      <c r="G3068" s="34">
        <v>1284.76</v>
      </c>
      <c r="I3068" s="35">
        <v>4.1000000000000003E-3</v>
      </c>
      <c r="J3068" s="35"/>
    </row>
    <row r="3069" spans="1:10">
      <c r="A3069" s="33">
        <v>28</v>
      </c>
      <c r="B3069" s="33">
        <v>7</v>
      </c>
      <c r="C3069" s="33">
        <v>2022</v>
      </c>
      <c r="D3069" s="34">
        <v>1320.2</v>
      </c>
      <c r="E3069" s="34">
        <v>1300.9000000000001</v>
      </c>
      <c r="F3069" s="34">
        <v>1320.2</v>
      </c>
      <c r="G3069" s="34">
        <v>1294.03</v>
      </c>
      <c r="I3069" s="35">
        <v>1.54E-2</v>
      </c>
      <c r="J3069" s="35"/>
    </row>
    <row r="3070" spans="1:10">
      <c r="A3070" s="33">
        <v>29</v>
      </c>
      <c r="B3070" s="33">
        <v>7</v>
      </c>
      <c r="C3070" s="33">
        <v>2022</v>
      </c>
      <c r="D3070" s="34">
        <v>1295.96</v>
      </c>
      <c r="E3070" s="34">
        <v>1322.34</v>
      </c>
      <c r="F3070" s="34">
        <v>1324.69</v>
      </c>
      <c r="G3070" s="34">
        <v>1295.96</v>
      </c>
      <c r="I3070" s="35">
        <v>-1.84E-2</v>
      </c>
      <c r="J3070" s="35"/>
    </row>
    <row r="3071" spans="1:10">
      <c r="A3071" s="33">
        <v>1</v>
      </c>
      <c r="B3071" s="33">
        <v>8</v>
      </c>
      <c r="C3071" s="33">
        <v>2022</v>
      </c>
      <c r="D3071" s="34">
        <v>1272.0999999999999</v>
      </c>
      <c r="E3071" s="34">
        <v>1289.06</v>
      </c>
      <c r="F3071" s="34">
        <v>1290.01</v>
      </c>
      <c r="G3071" s="34">
        <v>1271.3900000000001</v>
      </c>
      <c r="I3071" s="35">
        <v>-1.84E-2</v>
      </c>
      <c r="J3071" s="35"/>
    </row>
    <row r="3072" spans="1:10">
      <c r="A3072" s="33">
        <v>2</v>
      </c>
      <c r="B3072" s="33">
        <v>8</v>
      </c>
      <c r="C3072" s="33">
        <v>2022</v>
      </c>
      <c r="D3072" s="34">
        <v>1281.28</v>
      </c>
      <c r="E3072" s="34">
        <v>1272.0999999999999</v>
      </c>
      <c r="F3072" s="34">
        <v>1286.51</v>
      </c>
      <c r="G3072" s="34">
        <v>1272.0999999999999</v>
      </c>
      <c r="I3072" s="35">
        <v>7.1999999999999998E-3</v>
      </c>
      <c r="J3072" s="35"/>
    </row>
    <row r="3073" spans="1:10">
      <c r="A3073" s="33">
        <v>3</v>
      </c>
      <c r="B3073" s="33">
        <v>8</v>
      </c>
      <c r="C3073" s="33">
        <v>2022</v>
      </c>
      <c r="D3073" s="34">
        <v>1279.2</v>
      </c>
      <c r="E3073" s="34">
        <v>1281.5899999999999</v>
      </c>
      <c r="F3073" s="34">
        <v>1292.33</v>
      </c>
      <c r="G3073" s="34">
        <v>1276.83</v>
      </c>
      <c r="I3073" s="35">
        <v>-1.6000000000000001E-3</v>
      </c>
      <c r="J3073" s="35"/>
    </row>
    <row r="3074" spans="1:10">
      <c r="A3074" s="33">
        <v>4</v>
      </c>
      <c r="B3074" s="33">
        <v>8</v>
      </c>
      <c r="C3074" s="33">
        <v>2022</v>
      </c>
      <c r="D3074" s="34">
        <v>1281.45</v>
      </c>
      <c r="E3074" s="34">
        <v>1279.5999999999999</v>
      </c>
      <c r="F3074" s="34">
        <v>1282.97</v>
      </c>
      <c r="G3074" s="34">
        <v>1262.92</v>
      </c>
      <c r="I3074" s="35">
        <v>1.8E-3</v>
      </c>
      <c r="J3074" s="35"/>
    </row>
    <row r="3075" spans="1:10">
      <c r="A3075" s="33">
        <v>5</v>
      </c>
      <c r="B3075" s="33">
        <v>8</v>
      </c>
      <c r="C3075" s="33">
        <v>2022</v>
      </c>
      <c r="D3075" s="34">
        <v>1300.0899999999999</v>
      </c>
      <c r="E3075" s="34">
        <v>1281.42</v>
      </c>
      <c r="F3075" s="34">
        <v>1300.0899999999999</v>
      </c>
      <c r="G3075" s="34">
        <v>1274.03</v>
      </c>
      <c r="I3075" s="35">
        <v>1.4500000000000001E-2</v>
      </c>
      <c r="J3075" s="35"/>
    </row>
    <row r="3076" spans="1:10">
      <c r="A3076" s="33">
        <v>8</v>
      </c>
      <c r="B3076" s="33">
        <v>8</v>
      </c>
      <c r="C3076" s="33">
        <v>2022</v>
      </c>
      <c r="D3076" s="34">
        <v>1333.07</v>
      </c>
      <c r="E3076" s="34">
        <v>1296.51</v>
      </c>
      <c r="F3076" s="34">
        <v>1333.07</v>
      </c>
      <c r="G3076" s="34">
        <v>1296.51</v>
      </c>
      <c r="I3076" s="35">
        <v>2.5399999999999999E-2</v>
      </c>
      <c r="J3076" s="35"/>
    </row>
    <row r="3077" spans="1:10">
      <c r="A3077" s="33">
        <v>9</v>
      </c>
      <c r="B3077" s="33">
        <v>8</v>
      </c>
      <c r="C3077" s="33">
        <v>2022</v>
      </c>
      <c r="D3077" s="34">
        <v>1322.08</v>
      </c>
      <c r="E3077" s="34">
        <v>1333.07</v>
      </c>
      <c r="F3077" s="34">
        <v>1341.83</v>
      </c>
      <c r="G3077" s="34">
        <v>1319.49</v>
      </c>
      <c r="I3077" s="35">
        <v>-8.2000000000000007E-3</v>
      </c>
      <c r="J3077" s="35"/>
    </row>
    <row r="3078" spans="1:10">
      <c r="A3078" s="33">
        <v>10</v>
      </c>
      <c r="B3078" s="33">
        <v>8</v>
      </c>
      <c r="C3078" s="33">
        <v>2022</v>
      </c>
      <c r="D3078" s="34">
        <v>1314.08</v>
      </c>
      <c r="E3078" s="34">
        <v>1322.08</v>
      </c>
      <c r="F3078" s="34">
        <v>1335.09</v>
      </c>
      <c r="G3078" s="34">
        <v>1309.95</v>
      </c>
      <c r="I3078" s="35">
        <v>-6.1000000000000004E-3</v>
      </c>
      <c r="J3078" s="35"/>
    </row>
    <row r="3079" spans="1:10">
      <c r="A3079" s="33">
        <v>11</v>
      </c>
      <c r="B3079" s="33">
        <v>8</v>
      </c>
      <c r="C3079" s="33">
        <v>2022</v>
      </c>
      <c r="D3079" s="34">
        <v>1324.48</v>
      </c>
      <c r="E3079" s="34">
        <v>1315.06</v>
      </c>
      <c r="F3079" s="34">
        <v>1324.48</v>
      </c>
      <c r="G3079" s="34">
        <v>1315.06</v>
      </c>
      <c r="I3079" s="35">
        <v>7.9000000000000008E-3</v>
      </c>
      <c r="J3079" s="35"/>
    </row>
    <row r="3080" spans="1:10">
      <c r="A3080" s="33">
        <v>12</v>
      </c>
      <c r="B3080" s="33">
        <v>8</v>
      </c>
      <c r="C3080" s="33">
        <v>2022</v>
      </c>
      <c r="D3080" s="34">
        <v>1330.82</v>
      </c>
      <c r="E3080" s="34">
        <v>1323.93</v>
      </c>
      <c r="F3080" s="34">
        <v>1334.23</v>
      </c>
      <c r="G3080" s="34">
        <v>1322.88</v>
      </c>
      <c r="I3080" s="35">
        <v>4.7999999999999996E-3</v>
      </c>
      <c r="J3080" s="35"/>
    </row>
    <row r="3081" spans="1:10">
      <c r="A3081" s="33">
        <v>16</v>
      </c>
      <c r="B3081" s="33">
        <v>8</v>
      </c>
      <c r="C3081" s="33">
        <v>2022</v>
      </c>
      <c r="D3081" s="34">
        <v>1321.38</v>
      </c>
      <c r="E3081" s="34">
        <v>1326.37</v>
      </c>
      <c r="F3081" s="34">
        <v>1343.04</v>
      </c>
      <c r="G3081" s="34">
        <v>1320.37</v>
      </c>
      <c r="I3081" s="35">
        <v>-7.1000000000000004E-3</v>
      </c>
      <c r="J3081" s="35"/>
    </row>
    <row r="3082" spans="1:10">
      <c r="A3082" s="33">
        <v>17</v>
      </c>
      <c r="B3082" s="33">
        <v>8</v>
      </c>
      <c r="C3082" s="33">
        <v>2022</v>
      </c>
      <c r="D3082" s="34">
        <v>1323.22</v>
      </c>
      <c r="E3082" s="34">
        <v>1320.17</v>
      </c>
      <c r="F3082" s="34">
        <v>1327.21</v>
      </c>
      <c r="G3082" s="34">
        <v>1316.85</v>
      </c>
      <c r="I3082" s="35">
        <v>1.4E-3</v>
      </c>
      <c r="J3082" s="35"/>
    </row>
    <row r="3083" spans="1:10">
      <c r="A3083" s="33">
        <v>18</v>
      </c>
      <c r="B3083" s="33">
        <v>8</v>
      </c>
      <c r="C3083" s="33">
        <v>2022</v>
      </c>
      <c r="D3083" s="34">
        <v>1324.12</v>
      </c>
      <c r="E3083" s="34">
        <v>1325.6</v>
      </c>
      <c r="F3083" s="34">
        <v>1335.74</v>
      </c>
      <c r="G3083" s="34">
        <v>1322.76</v>
      </c>
      <c r="I3083" s="35">
        <v>6.9999999999999999E-4</v>
      </c>
      <c r="J3083" s="35"/>
    </row>
    <row r="3084" spans="1:10">
      <c r="A3084" s="33">
        <v>19</v>
      </c>
      <c r="B3084" s="33">
        <v>8</v>
      </c>
      <c r="C3084" s="33">
        <v>2022</v>
      </c>
      <c r="D3084" s="34">
        <v>1307.78</v>
      </c>
      <c r="E3084" s="34">
        <v>1324.43</v>
      </c>
      <c r="F3084" s="34">
        <v>1324.95</v>
      </c>
      <c r="G3084" s="34">
        <v>1304.74</v>
      </c>
      <c r="I3084" s="35">
        <v>-1.23E-2</v>
      </c>
      <c r="J3084" s="35"/>
    </row>
    <row r="3085" spans="1:10">
      <c r="A3085" s="33">
        <v>22</v>
      </c>
      <c r="B3085" s="33">
        <v>8</v>
      </c>
      <c r="C3085" s="33">
        <v>2022</v>
      </c>
      <c r="D3085" s="34">
        <v>1293.27</v>
      </c>
      <c r="E3085" s="34">
        <v>1306.03</v>
      </c>
      <c r="F3085" s="34">
        <v>1312.13</v>
      </c>
      <c r="G3085" s="34">
        <v>1290.45</v>
      </c>
      <c r="I3085" s="35">
        <v>-1.11E-2</v>
      </c>
      <c r="J3085" s="35"/>
    </row>
    <row r="3086" spans="1:10">
      <c r="A3086" s="33">
        <v>23</v>
      </c>
      <c r="B3086" s="33">
        <v>8</v>
      </c>
      <c r="C3086" s="33">
        <v>2022</v>
      </c>
      <c r="D3086" s="34">
        <v>1289.54</v>
      </c>
      <c r="E3086" s="34">
        <v>1293.3499999999999</v>
      </c>
      <c r="F3086" s="34">
        <v>1310.28</v>
      </c>
      <c r="G3086" s="34">
        <v>1286.8</v>
      </c>
      <c r="I3086" s="35">
        <v>-2.8999999999999998E-3</v>
      </c>
      <c r="J3086" s="35"/>
    </row>
    <row r="3087" spans="1:10">
      <c r="A3087" s="33">
        <v>24</v>
      </c>
      <c r="B3087" s="33">
        <v>8</v>
      </c>
      <c r="C3087" s="33">
        <v>2022</v>
      </c>
      <c r="D3087" s="34">
        <v>1291.98</v>
      </c>
      <c r="E3087" s="34">
        <v>1291.1300000000001</v>
      </c>
      <c r="F3087" s="34">
        <v>1307.7</v>
      </c>
      <c r="G3087" s="34">
        <v>1288.51</v>
      </c>
      <c r="I3087" s="35">
        <v>1.9E-3</v>
      </c>
      <c r="J3087" s="35"/>
    </row>
    <row r="3088" spans="1:10">
      <c r="A3088" s="33">
        <v>25</v>
      </c>
      <c r="B3088" s="33">
        <v>8</v>
      </c>
      <c r="C3088" s="33">
        <v>2022</v>
      </c>
      <c r="D3088" s="34">
        <v>1304.3599999999999</v>
      </c>
      <c r="E3088" s="34">
        <v>1293.75</v>
      </c>
      <c r="F3088" s="34">
        <v>1304.3599999999999</v>
      </c>
      <c r="G3088" s="34">
        <v>1288.77</v>
      </c>
      <c r="I3088" s="35">
        <v>9.5999999999999992E-3</v>
      </c>
      <c r="J3088" s="35"/>
    </row>
    <row r="3089" spans="1:10">
      <c r="A3089" s="33">
        <v>26</v>
      </c>
      <c r="B3089" s="33">
        <v>8</v>
      </c>
      <c r="C3089" s="33">
        <v>2022</v>
      </c>
      <c r="D3089" s="34">
        <v>1298.8399999999999</v>
      </c>
      <c r="E3089" s="34">
        <v>1302.18</v>
      </c>
      <c r="F3089" s="34">
        <v>1302.18</v>
      </c>
      <c r="G3089" s="34">
        <v>1291.77</v>
      </c>
      <c r="I3089" s="35">
        <v>-4.1999999999999997E-3</v>
      </c>
      <c r="J3089" s="35"/>
    </row>
    <row r="3090" spans="1:10">
      <c r="A3090" s="33">
        <v>29</v>
      </c>
      <c r="B3090" s="33">
        <v>8</v>
      </c>
      <c r="C3090" s="33">
        <v>2022</v>
      </c>
      <c r="D3090" s="34">
        <v>1289.8599999999999</v>
      </c>
      <c r="E3090" s="34">
        <v>1297.96</v>
      </c>
      <c r="F3090" s="34">
        <v>1299.82</v>
      </c>
      <c r="G3090" s="34">
        <v>1285.3900000000001</v>
      </c>
      <c r="I3090" s="35">
        <v>-6.8999999999999999E-3</v>
      </c>
      <c r="J3090" s="35"/>
    </row>
    <row r="3091" spans="1:10">
      <c r="A3091" s="33">
        <v>30</v>
      </c>
      <c r="B3091" s="33">
        <v>8</v>
      </c>
      <c r="C3091" s="33">
        <v>2022</v>
      </c>
      <c r="D3091" s="34">
        <v>1270.29</v>
      </c>
      <c r="E3091" s="34">
        <v>1288.58</v>
      </c>
      <c r="F3091" s="34">
        <v>1288.5899999999999</v>
      </c>
      <c r="G3091" s="34">
        <v>1264.77</v>
      </c>
      <c r="I3091" s="35">
        <v>-1.52E-2</v>
      </c>
      <c r="J3091" s="35"/>
    </row>
    <row r="3092" spans="1:10">
      <c r="A3092" s="33">
        <v>31</v>
      </c>
      <c r="B3092" s="33">
        <v>8</v>
      </c>
      <c r="C3092" s="33">
        <v>2022</v>
      </c>
      <c r="D3092" s="34">
        <v>1228.33</v>
      </c>
      <c r="E3092" s="34">
        <v>1266.22</v>
      </c>
      <c r="F3092" s="34">
        <v>1266.22</v>
      </c>
      <c r="G3092" s="34">
        <v>1228.33</v>
      </c>
      <c r="I3092" s="35">
        <v>-3.3000000000000002E-2</v>
      </c>
      <c r="J3092" s="35"/>
    </row>
    <row r="3093" spans="1:10">
      <c r="A3093" s="33">
        <v>1</v>
      </c>
      <c r="B3093" s="33">
        <v>9</v>
      </c>
      <c r="C3093" s="33">
        <v>2022</v>
      </c>
      <c r="D3093" s="34">
        <v>1224</v>
      </c>
      <c r="E3093" s="34">
        <v>1228.6500000000001</v>
      </c>
      <c r="F3093" s="34">
        <v>1233.17</v>
      </c>
      <c r="G3093" s="34">
        <v>1214.71</v>
      </c>
      <c r="I3093" s="35">
        <v>-3.5000000000000001E-3</v>
      </c>
      <c r="J3093" s="35"/>
    </row>
    <row r="3094" spans="1:10">
      <c r="A3094" s="33">
        <v>2</v>
      </c>
      <c r="B3094" s="33">
        <v>9</v>
      </c>
      <c r="C3094" s="33">
        <v>2022</v>
      </c>
      <c r="D3094" s="34">
        <v>1232.9100000000001</v>
      </c>
      <c r="E3094" s="34">
        <v>1226.7</v>
      </c>
      <c r="F3094" s="34">
        <v>1244.77</v>
      </c>
      <c r="G3094" s="34">
        <v>1221.7</v>
      </c>
      <c r="I3094" s="35">
        <v>7.3000000000000001E-3</v>
      </c>
      <c r="J3094" s="35"/>
    </row>
    <row r="3095" spans="1:10">
      <c r="A3095" s="33">
        <v>5</v>
      </c>
      <c r="B3095" s="33">
        <v>9</v>
      </c>
      <c r="C3095" s="33">
        <v>2022</v>
      </c>
      <c r="D3095" s="34">
        <v>1236.74</v>
      </c>
      <c r="E3095" s="34">
        <v>1232.9100000000001</v>
      </c>
      <c r="F3095" s="34">
        <v>1241.8599999999999</v>
      </c>
      <c r="G3095" s="34">
        <v>1231.8699999999999</v>
      </c>
      <c r="I3095" s="35">
        <v>3.0999999999999999E-3</v>
      </c>
      <c r="J3095" s="35"/>
    </row>
    <row r="3096" spans="1:10">
      <c r="A3096" s="33">
        <v>6</v>
      </c>
      <c r="B3096" s="33">
        <v>9</v>
      </c>
      <c r="C3096" s="33">
        <v>2022</v>
      </c>
      <c r="D3096" s="34">
        <v>1227.08</v>
      </c>
      <c r="E3096" s="34">
        <v>1236.74</v>
      </c>
      <c r="F3096" s="34">
        <v>1241.47</v>
      </c>
      <c r="G3096" s="34">
        <v>1221.94</v>
      </c>
      <c r="I3096" s="35">
        <v>-7.7999999999999996E-3</v>
      </c>
      <c r="J3096" s="35"/>
    </row>
    <row r="3097" spans="1:10">
      <c r="A3097" s="33">
        <v>7</v>
      </c>
      <c r="B3097" s="33">
        <v>9</v>
      </c>
      <c r="C3097" s="33">
        <v>2022</v>
      </c>
      <c r="D3097" s="34">
        <v>1210.3</v>
      </c>
      <c r="E3097" s="34">
        <v>1225.81</v>
      </c>
      <c r="F3097" s="34">
        <v>1225.81</v>
      </c>
      <c r="G3097" s="34">
        <v>1210.3</v>
      </c>
      <c r="I3097" s="35">
        <v>-1.37E-2</v>
      </c>
      <c r="J3097" s="35"/>
    </row>
    <row r="3098" spans="1:10">
      <c r="A3098" s="33">
        <v>8</v>
      </c>
      <c r="B3098" s="33">
        <v>9</v>
      </c>
      <c r="C3098" s="33">
        <v>2022</v>
      </c>
      <c r="D3098" s="34">
        <v>1202.96</v>
      </c>
      <c r="E3098" s="34">
        <v>1210.3</v>
      </c>
      <c r="F3098" s="34">
        <v>1212.77</v>
      </c>
      <c r="G3098" s="34">
        <v>1190.95</v>
      </c>
      <c r="I3098" s="35">
        <v>-6.1000000000000004E-3</v>
      </c>
      <c r="J3098" s="35"/>
    </row>
    <row r="3099" spans="1:10">
      <c r="A3099" s="33">
        <v>9</v>
      </c>
      <c r="B3099" s="33">
        <v>9</v>
      </c>
      <c r="C3099" s="33">
        <v>2022</v>
      </c>
      <c r="D3099" s="34">
        <v>1222.51</v>
      </c>
      <c r="E3099" s="34">
        <v>1204.77</v>
      </c>
      <c r="F3099" s="34">
        <v>1227.21</v>
      </c>
      <c r="G3099" s="34">
        <v>1204.77</v>
      </c>
      <c r="I3099" s="35">
        <v>1.6299999999999999E-2</v>
      </c>
      <c r="J3099" s="35"/>
    </row>
    <row r="3100" spans="1:10">
      <c r="A3100" s="33">
        <v>12</v>
      </c>
      <c r="B3100" s="33">
        <v>9</v>
      </c>
      <c r="C3100" s="33">
        <v>2022</v>
      </c>
      <c r="D3100" s="34">
        <v>1235.54</v>
      </c>
      <c r="E3100" s="34">
        <v>1224.5899999999999</v>
      </c>
      <c r="F3100" s="34">
        <v>1239.25</v>
      </c>
      <c r="G3100" s="34">
        <v>1224.5899999999999</v>
      </c>
      <c r="I3100" s="35">
        <v>1.0699999999999999E-2</v>
      </c>
      <c r="J3100" s="35"/>
    </row>
    <row r="3101" spans="1:10">
      <c r="A3101" s="33">
        <v>13</v>
      </c>
      <c r="B3101" s="33">
        <v>9</v>
      </c>
      <c r="C3101" s="33">
        <v>2022</v>
      </c>
      <c r="D3101" s="34">
        <v>1228.0899999999999</v>
      </c>
      <c r="E3101" s="34">
        <v>1234.74</v>
      </c>
      <c r="F3101" s="34">
        <v>1240.73</v>
      </c>
      <c r="G3101" s="34">
        <v>1227.3599999999999</v>
      </c>
      <c r="I3101" s="35">
        <v>-6.0000000000000001E-3</v>
      </c>
      <c r="J3101" s="35"/>
    </row>
    <row r="3102" spans="1:10">
      <c r="A3102" s="33">
        <v>14</v>
      </c>
      <c r="B3102" s="33">
        <v>9</v>
      </c>
      <c r="C3102" s="33">
        <v>2022</v>
      </c>
      <c r="D3102" s="34">
        <v>1218.76</v>
      </c>
      <c r="E3102" s="34">
        <v>1228.6500000000001</v>
      </c>
      <c r="F3102" s="34">
        <v>1239.58</v>
      </c>
      <c r="G3102" s="34">
        <v>1212.68</v>
      </c>
      <c r="I3102" s="35">
        <v>-7.6E-3</v>
      </c>
      <c r="J3102" s="35"/>
    </row>
    <row r="3103" spans="1:10">
      <c r="A3103" s="33">
        <v>15</v>
      </c>
      <c r="B3103" s="33">
        <v>9</v>
      </c>
      <c r="C3103" s="33">
        <v>2022</v>
      </c>
      <c r="D3103" s="34">
        <v>1213.7</v>
      </c>
      <c r="E3103" s="34">
        <v>1219</v>
      </c>
      <c r="F3103" s="34">
        <v>1219.81</v>
      </c>
      <c r="G3103" s="34">
        <v>1207.4100000000001</v>
      </c>
      <c r="I3103" s="35">
        <v>-4.1999999999999997E-3</v>
      </c>
      <c r="J3103" s="35"/>
    </row>
    <row r="3104" spans="1:10">
      <c r="A3104" s="33">
        <v>16</v>
      </c>
      <c r="B3104" s="33">
        <v>9</v>
      </c>
      <c r="C3104" s="33">
        <v>2022</v>
      </c>
      <c r="D3104" s="34">
        <v>1209.58</v>
      </c>
      <c r="E3104" s="34">
        <v>1213.3</v>
      </c>
      <c r="F3104" s="34">
        <v>1213.3</v>
      </c>
      <c r="G3104" s="34">
        <v>1189.42</v>
      </c>
      <c r="I3104" s="35">
        <v>-3.3999999999999998E-3</v>
      </c>
      <c r="J3104" s="35"/>
    </row>
    <row r="3105" spans="1:10">
      <c r="A3105" s="33">
        <v>19</v>
      </c>
      <c r="B3105" s="33">
        <v>9</v>
      </c>
      <c r="C3105" s="33">
        <v>2022</v>
      </c>
      <c r="D3105" s="34">
        <v>1205.45</v>
      </c>
      <c r="E3105" s="34">
        <v>1199.07</v>
      </c>
      <c r="F3105" s="34">
        <v>1206.8599999999999</v>
      </c>
      <c r="G3105" s="34">
        <v>1193.01</v>
      </c>
      <c r="I3105" s="35">
        <v>-3.3999999999999998E-3</v>
      </c>
      <c r="J3105" s="35"/>
    </row>
    <row r="3106" spans="1:10">
      <c r="A3106" s="33">
        <v>20</v>
      </c>
      <c r="B3106" s="33">
        <v>9</v>
      </c>
      <c r="C3106" s="33">
        <v>2022</v>
      </c>
      <c r="D3106" s="34">
        <v>1194.83</v>
      </c>
      <c r="E3106" s="34">
        <v>1204.21</v>
      </c>
      <c r="F3106" s="34">
        <v>1209.95</v>
      </c>
      <c r="G3106" s="34">
        <v>1194.83</v>
      </c>
      <c r="I3106" s="35">
        <v>-8.8000000000000005E-3</v>
      </c>
      <c r="J3106" s="35"/>
    </row>
    <row r="3107" spans="1:10">
      <c r="A3107" s="33">
        <v>21</v>
      </c>
      <c r="B3107" s="33">
        <v>9</v>
      </c>
      <c r="C3107" s="33">
        <v>2022</v>
      </c>
      <c r="D3107" s="34">
        <v>1197.75</v>
      </c>
      <c r="E3107" s="34">
        <v>1239.52</v>
      </c>
      <c r="F3107" s="34">
        <v>1239.52</v>
      </c>
      <c r="G3107" s="34">
        <v>1197.75</v>
      </c>
      <c r="I3107" s="35">
        <v>2.3999999999999998E-3</v>
      </c>
      <c r="J3107" s="35"/>
    </row>
    <row r="3108" spans="1:10">
      <c r="A3108" s="33">
        <v>22</v>
      </c>
      <c r="B3108" s="33">
        <v>9</v>
      </c>
      <c r="C3108" s="33">
        <v>2022</v>
      </c>
      <c r="D3108" s="34">
        <v>1201.6099999999999</v>
      </c>
      <c r="E3108" s="34">
        <v>1197.92</v>
      </c>
      <c r="F3108" s="34">
        <v>1206.44</v>
      </c>
      <c r="G3108" s="34">
        <v>1193.6500000000001</v>
      </c>
      <c r="I3108" s="35">
        <v>3.2000000000000002E-3</v>
      </c>
      <c r="J3108" s="35"/>
    </row>
    <row r="3109" spans="1:10">
      <c r="A3109" s="33">
        <v>23</v>
      </c>
      <c r="B3109" s="33">
        <v>9</v>
      </c>
      <c r="C3109" s="33">
        <v>2022</v>
      </c>
      <c r="D3109" s="34">
        <v>1157.27</v>
      </c>
      <c r="E3109" s="34">
        <v>1196.01</v>
      </c>
      <c r="F3109" s="34">
        <v>1196.01</v>
      </c>
      <c r="G3109" s="34">
        <v>1157.27</v>
      </c>
      <c r="I3109" s="35">
        <v>-3.6900000000000002E-2</v>
      </c>
      <c r="J3109" s="35"/>
    </row>
    <row r="3110" spans="1:10">
      <c r="A3110" s="33">
        <v>26</v>
      </c>
      <c r="B3110" s="33">
        <v>9</v>
      </c>
      <c r="C3110" s="33">
        <v>2022</v>
      </c>
      <c r="D3110" s="34">
        <v>1112.8399999999999</v>
      </c>
      <c r="E3110" s="34">
        <v>1158.54</v>
      </c>
      <c r="F3110" s="34">
        <v>1161.71</v>
      </c>
      <c r="G3110" s="34">
        <v>1112.8399999999999</v>
      </c>
      <c r="I3110" s="35">
        <v>-3.8399999999999997E-2</v>
      </c>
      <c r="J3110" s="35"/>
    </row>
    <row r="3111" spans="1:10">
      <c r="A3111" s="33">
        <v>27</v>
      </c>
      <c r="B3111" s="33">
        <v>9</v>
      </c>
      <c r="C3111" s="33">
        <v>2022</v>
      </c>
      <c r="D3111" s="34">
        <v>1123.81</v>
      </c>
      <c r="E3111" s="34">
        <v>1112.92</v>
      </c>
      <c r="F3111" s="34">
        <v>1135.24</v>
      </c>
      <c r="G3111" s="34">
        <v>1112.57</v>
      </c>
      <c r="I3111" s="35">
        <v>9.9000000000000008E-3</v>
      </c>
      <c r="J3111" s="35"/>
    </row>
    <row r="3112" spans="1:10">
      <c r="A3112" s="33">
        <v>28</v>
      </c>
      <c r="B3112" s="33">
        <v>9</v>
      </c>
      <c r="C3112" s="33">
        <v>2022</v>
      </c>
      <c r="D3112" s="34">
        <v>1130.3499999999999</v>
      </c>
      <c r="E3112" s="34">
        <v>1126.71</v>
      </c>
      <c r="F3112" s="34">
        <v>1135.2</v>
      </c>
      <c r="G3112" s="34">
        <v>1114.81</v>
      </c>
      <c r="I3112" s="35">
        <v>5.7999999999999996E-3</v>
      </c>
      <c r="J3112" s="35"/>
    </row>
    <row r="3113" spans="1:10">
      <c r="A3113" s="33">
        <v>29</v>
      </c>
      <c r="B3113" s="33">
        <v>9</v>
      </c>
      <c r="C3113" s="33">
        <v>2022</v>
      </c>
      <c r="D3113" s="34">
        <v>1135.78</v>
      </c>
      <c r="E3113" s="34">
        <v>1128.29</v>
      </c>
      <c r="F3113" s="34">
        <v>1135.78</v>
      </c>
      <c r="G3113" s="34">
        <v>1108.05</v>
      </c>
      <c r="I3113" s="35">
        <v>4.7999999999999996E-3</v>
      </c>
      <c r="J3113" s="35"/>
    </row>
    <row r="3114" spans="1:10">
      <c r="A3114" s="33">
        <v>30</v>
      </c>
      <c r="B3114" s="33">
        <v>9</v>
      </c>
      <c r="C3114" s="33">
        <v>2022</v>
      </c>
      <c r="D3114" s="34">
        <v>1128.24</v>
      </c>
      <c r="E3114" s="34">
        <v>1135.8399999999999</v>
      </c>
      <c r="F3114" s="34">
        <v>1150.22</v>
      </c>
      <c r="G3114" s="34">
        <v>1128.24</v>
      </c>
      <c r="I3114" s="35">
        <v>-6.6E-3</v>
      </c>
      <c r="J3114" s="35"/>
    </row>
    <row r="3115" spans="1:10">
      <c r="A3115" s="33">
        <v>3</v>
      </c>
      <c r="B3115" s="33">
        <v>10</v>
      </c>
      <c r="C3115" s="33">
        <v>2022</v>
      </c>
      <c r="D3115" s="34">
        <v>1156.7</v>
      </c>
      <c r="E3115" s="34">
        <v>1132.29</v>
      </c>
      <c r="F3115" s="34">
        <v>1156.7</v>
      </c>
      <c r="G3115" s="34">
        <v>1131.75</v>
      </c>
      <c r="I3115" s="35">
        <v>2.52E-2</v>
      </c>
      <c r="J3115" s="35"/>
    </row>
    <row r="3116" spans="1:10">
      <c r="A3116" s="33">
        <v>4</v>
      </c>
      <c r="B3116" s="33">
        <v>10</v>
      </c>
      <c r="C3116" s="33">
        <v>2022</v>
      </c>
      <c r="D3116" s="34">
        <v>1197.44</v>
      </c>
      <c r="E3116" s="34">
        <v>1158.29</v>
      </c>
      <c r="F3116" s="34">
        <v>1198.3499999999999</v>
      </c>
      <c r="G3116" s="34">
        <v>1158.29</v>
      </c>
      <c r="I3116" s="35">
        <v>3.5200000000000002E-2</v>
      </c>
      <c r="J3116" s="35"/>
    </row>
    <row r="3117" spans="1:10">
      <c r="A3117" s="33">
        <v>5</v>
      </c>
      <c r="B3117" s="33">
        <v>10</v>
      </c>
      <c r="C3117" s="33">
        <v>2022</v>
      </c>
      <c r="D3117" s="34">
        <v>1215.3599999999999</v>
      </c>
      <c r="E3117" s="34">
        <v>1198.4100000000001</v>
      </c>
      <c r="F3117" s="34">
        <v>1215.3599999999999</v>
      </c>
      <c r="G3117" s="34">
        <v>1185.27</v>
      </c>
      <c r="I3117" s="35">
        <v>1.4999999999999999E-2</v>
      </c>
      <c r="J3117" s="35"/>
    </row>
    <row r="3118" spans="1:10">
      <c r="A3118" s="33">
        <v>6</v>
      </c>
      <c r="B3118" s="33">
        <v>10</v>
      </c>
      <c r="C3118" s="33">
        <v>2022</v>
      </c>
      <c r="D3118" s="34">
        <v>1218.1500000000001</v>
      </c>
      <c r="E3118" s="34">
        <v>1215.3599999999999</v>
      </c>
      <c r="F3118" s="34">
        <v>1224.06</v>
      </c>
      <c r="G3118" s="34">
        <v>1210.8900000000001</v>
      </c>
      <c r="I3118" s="35">
        <v>2.3E-3</v>
      </c>
      <c r="J3118" s="35"/>
    </row>
    <row r="3119" spans="1:10">
      <c r="A3119" s="33">
        <v>7</v>
      </c>
      <c r="B3119" s="33">
        <v>10</v>
      </c>
      <c r="C3119" s="33">
        <v>2022</v>
      </c>
      <c r="D3119" s="34">
        <v>1209.0999999999999</v>
      </c>
      <c r="E3119" s="34">
        <v>1214.1099999999999</v>
      </c>
      <c r="F3119" s="34">
        <v>1214.74</v>
      </c>
      <c r="G3119" s="34">
        <v>1200.3800000000001</v>
      </c>
      <c r="I3119" s="35">
        <v>-7.4000000000000003E-3</v>
      </c>
      <c r="J3119" s="35"/>
    </row>
    <row r="3120" spans="1:10">
      <c r="A3120" s="33">
        <v>10</v>
      </c>
      <c r="B3120" s="33">
        <v>10</v>
      </c>
      <c r="C3120" s="33">
        <v>2022</v>
      </c>
      <c r="D3120" s="34">
        <v>1198.83</v>
      </c>
      <c r="E3120" s="34">
        <v>1209.97</v>
      </c>
      <c r="F3120" s="34">
        <v>1209.97</v>
      </c>
      <c r="G3120" s="34">
        <v>1187.24</v>
      </c>
      <c r="I3120" s="35">
        <v>-8.5000000000000006E-3</v>
      </c>
      <c r="J3120" s="35"/>
    </row>
    <row r="3121" spans="1:10">
      <c r="A3121" s="33">
        <v>11</v>
      </c>
      <c r="B3121" s="33">
        <v>10</v>
      </c>
      <c r="C3121" s="33">
        <v>2022</v>
      </c>
      <c r="D3121" s="34">
        <v>1180.9000000000001</v>
      </c>
      <c r="E3121" s="34">
        <v>1196.6099999999999</v>
      </c>
      <c r="F3121" s="34">
        <v>1196.6099999999999</v>
      </c>
      <c r="G3121" s="34">
        <v>1180.44</v>
      </c>
      <c r="I3121" s="35">
        <v>-1.4999999999999999E-2</v>
      </c>
      <c r="J3121" s="35"/>
    </row>
    <row r="3122" spans="1:10">
      <c r="A3122" s="33">
        <v>12</v>
      </c>
      <c r="B3122" s="33">
        <v>10</v>
      </c>
      <c r="C3122" s="33">
        <v>2022</v>
      </c>
      <c r="D3122" s="34">
        <v>1176.6400000000001</v>
      </c>
      <c r="E3122" s="34">
        <v>1179.5899999999999</v>
      </c>
      <c r="F3122" s="34">
        <v>1182.6099999999999</v>
      </c>
      <c r="G3122" s="34">
        <v>1174.8</v>
      </c>
      <c r="I3122" s="35">
        <v>-3.5999999999999999E-3</v>
      </c>
      <c r="J3122" s="35"/>
    </row>
    <row r="3123" spans="1:10">
      <c r="A3123" s="33">
        <v>13</v>
      </c>
      <c r="B3123" s="33">
        <v>10</v>
      </c>
      <c r="C3123" s="33">
        <v>2022</v>
      </c>
      <c r="D3123" s="34">
        <v>1177.6500000000001</v>
      </c>
      <c r="E3123" s="34">
        <v>1174.48</v>
      </c>
      <c r="F3123" s="34">
        <v>1192.69</v>
      </c>
      <c r="G3123" s="34">
        <v>1169.46</v>
      </c>
      <c r="I3123" s="35">
        <v>8.9999999999999998E-4</v>
      </c>
      <c r="J3123" s="35"/>
    </row>
    <row r="3124" spans="1:10">
      <c r="A3124" s="33">
        <v>14</v>
      </c>
      <c r="B3124" s="33">
        <v>10</v>
      </c>
      <c r="C3124" s="33">
        <v>2022</v>
      </c>
      <c r="D3124" s="34">
        <v>1168.32</v>
      </c>
      <c r="E3124" s="34">
        <v>1176.69</v>
      </c>
      <c r="F3124" s="34">
        <v>1183.1600000000001</v>
      </c>
      <c r="G3124" s="34">
        <v>1165.5999999999999</v>
      </c>
      <c r="I3124" s="35">
        <v>-7.9000000000000008E-3</v>
      </c>
      <c r="J3124" s="35"/>
    </row>
    <row r="3125" spans="1:10">
      <c r="A3125" s="33">
        <v>18</v>
      </c>
      <c r="B3125" s="33">
        <v>10</v>
      </c>
      <c r="C3125" s="33">
        <v>2022</v>
      </c>
      <c r="D3125" s="34">
        <v>1188.74</v>
      </c>
      <c r="E3125" s="34">
        <v>1171.1099999999999</v>
      </c>
      <c r="F3125" s="34">
        <v>1189.06</v>
      </c>
      <c r="G3125" s="34">
        <v>1171.1099999999999</v>
      </c>
      <c r="I3125" s="35">
        <v>1.7500000000000002E-2</v>
      </c>
      <c r="J3125" s="35"/>
    </row>
    <row r="3126" spans="1:10">
      <c r="A3126" s="33">
        <v>19</v>
      </c>
      <c r="B3126" s="33">
        <v>10</v>
      </c>
      <c r="C3126" s="33">
        <v>2022</v>
      </c>
      <c r="D3126" s="34">
        <v>1197.4000000000001</v>
      </c>
      <c r="E3126" s="34">
        <v>1189.18</v>
      </c>
      <c r="F3126" s="34">
        <v>1203.1600000000001</v>
      </c>
      <c r="G3126" s="34">
        <v>1185.04</v>
      </c>
      <c r="I3126" s="35">
        <v>7.3000000000000001E-3</v>
      </c>
      <c r="J3126" s="35"/>
    </row>
    <row r="3127" spans="1:10">
      <c r="A3127" s="33">
        <v>20</v>
      </c>
      <c r="B3127" s="33">
        <v>10</v>
      </c>
      <c r="C3127" s="33">
        <v>2022</v>
      </c>
      <c r="D3127" s="34">
        <v>1222.6300000000001</v>
      </c>
      <c r="E3127" s="34">
        <v>1200.25</v>
      </c>
      <c r="F3127" s="34">
        <v>1259.57</v>
      </c>
      <c r="G3127" s="34">
        <v>1200.25</v>
      </c>
      <c r="I3127" s="35">
        <v>2.1100000000000001E-2</v>
      </c>
      <c r="J3127" s="35"/>
    </row>
    <row r="3128" spans="1:10">
      <c r="A3128" s="33">
        <v>21</v>
      </c>
      <c r="B3128" s="33">
        <v>10</v>
      </c>
      <c r="C3128" s="33">
        <v>2022</v>
      </c>
      <c r="D3128" s="34">
        <v>1231.6400000000001</v>
      </c>
      <c r="E3128" s="34">
        <v>1224.1400000000001</v>
      </c>
      <c r="F3128" s="34">
        <v>1231.73</v>
      </c>
      <c r="G3128" s="34">
        <v>1216.23</v>
      </c>
      <c r="I3128" s="35">
        <v>7.4000000000000003E-3</v>
      </c>
      <c r="J3128" s="35"/>
    </row>
    <row r="3129" spans="1:10">
      <c r="A3129" s="33">
        <v>24</v>
      </c>
      <c r="B3129" s="33">
        <v>10</v>
      </c>
      <c r="C3129" s="33">
        <v>2022</v>
      </c>
      <c r="D3129" s="34">
        <v>1195.68</v>
      </c>
      <c r="E3129" s="34">
        <v>1228.23</v>
      </c>
      <c r="F3129" s="34">
        <v>1237.93</v>
      </c>
      <c r="G3129" s="34">
        <v>1195.68</v>
      </c>
      <c r="I3129" s="35">
        <v>-2.92E-2</v>
      </c>
      <c r="J3129" s="35"/>
    </row>
    <row r="3130" spans="1:10">
      <c r="A3130" s="33">
        <v>25</v>
      </c>
      <c r="B3130" s="33">
        <v>10</v>
      </c>
      <c r="C3130" s="33">
        <v>2022</v>
      </c>
      <c r="D3130" s="34">
        <v>1209.1199999999999</v>
      </c>
      <c r="E3130" s="34">
        <v>1195.28</v>
      </c>
      <c r="F3130" s="34">
        <v>1209.1199999999999</v>
      </c>
      <c r="G3130" s="34">
        <v>1192.21</v>
      </c>
      <c r="I3130" s="35">
        <v>1.12E-2</v>
      </c>
      <c r="J3130" s="35"/>
    </row>
    <row r="3131" spans="1:10">
      <c r="A3131" s="33">
        <v>26</v>
      </c>
      <c r="B3131" s="33">
        <v>10</v>
      </c>
      <c r="C3131" s="33">
        <v>2022</v>
      </c>
      <c r="D3131" s="34">
        <v>1202</v>
      </c>
      <c r="E3131" s="34">
        <v>1206.58</v>
      </c>
      <c r="F3131" s="34">
        <v>1215.1099999999999</v>
      </c>
      <c r="G3131" s="34">
        <v>1198.45</v>
      </c>
      <c r="I3131" s="35">
        <v>-5.8999999999999999E-3</v>
      </c>
      <c r="J3131" s="35"/>
    </row>
    <row r="3132" spans="1:10">
      <c r="A3132" s="33">
        <v>27</v>
      </c>
      <c r="B3132" s="33">
        <v>10</v>
      </c>
      <c r="C3132" s="33">
        <v>2022</v>
      </c>
      <c r="D3132" s="34">
        <v>1211.76</v>
      </c>
      <c r="E3132" s="34">
        <v>1202</v>
      </c>
      <c r="F3132" s="34">
        <v>1211.76</v>
      </c>
      <c r="G3132" s="34">
        <v>1188.24</v>
      </c>
      <c r="I3132" s="35">
        <v>8.0999999999999996E-3</v>
      </c>
      <c r="J3132" s="35"/>
    </row>
    <row r="3133" spans="1:10">
      <c r="A3133" s="33">
        <v>28</v>
      </c>
      <c r="B3133" s="33">
        <v>10</v>
      </c>
      <c r="C3133" s="33">
        <v>2022</v>
      </c>
      <c r="D3133" s="34">
        <v>1219.69</v>
      </c>
      <c r="E3133" s="34">
        <v>1213.51</v>
      </c>
      <c r="F3133" s="34">
        <v>1225.1300000000001</v>
      </c>
      <c r="G3133" s="34">
        <v>1210.5899999999999</v>
      </c>
      <c r="I3133" s="35">
        <v>6.4999999999999997E-3</v>
      </c>
      <c r="J3133" s="35"/>
    </row>
    <row r="3134" spans="1:10">
      <c r="A3134" s="33">
        <v>31</v>
      </c>
      <c r="B3134" s="33">
        <v>10</v>
      </c>
      <c r="C3134" s="33">
        <v>2022</v>
      </c>
      <c r="D3134" s="34">
        <v>1231.52</v>
      </c>
      <c r="E3134" s="34">
        <v>1216.93</v>
      </c>
      <c r="F3134" s="34">
        <v>1231.52</v>
      </c>
      <c r="G3134" s="34">
        <v>1213.6099999999999</v>
      </c>
      <c r="I3134" s="35">
        <v>9.7000000000000003E-3</v>
      </c>
      <c r="J3134" s="35"/>
    </row>
    <row r="3135" spans="1:10">
      <c r="A3135" s="33">
        <v>1</v>
      </c>
      <c r="B3135" s="33">
        <v>11</v>
      </c>
      <c r="C3135" s="33">
        <v>2022</v>
      </c>
      <c r="D3135" s="34">
        <v>1254.3900000000001</v>
      </c>
      <c r="E3135" s="34">
        <v>1235.72</v>
      </c>
      <c r="F3135" s="34">
        <v>1261.82</v>
      </c>
      <c r="G3135" s="34">
        <v>1233.83</v>
      </c>
      <c r="I3135" s="35">
        <v>1.8599999999999998E-2</v>
      </c>
      <c r="J3135" s="35"/>
    </row>
    <row r="3136" spans="1:10">
      <c r="A3136" s="33">
        <v>2</v>
      </c>
      <c r="B3136" s="33">
        <v>11</v>
      </c>
      <c r="C3136" s="33">
        <v>2022</v>
      </c>
      <c r="D3136" s="34">
        <v>1245.0999999999999</v>
      </c>
      <c r="E3136" s="34">
        <v>1259.05</v>
      </c>
      <c r="F3136" s="34">
        <v>1262.1199999999999</v>
      </c>
      <c r="G3136" s="34">
        <v>1239.46</v>
      </c>
      <c r="I3136" s="35">
        <v>-7.4000000000000003E-3</v>
      </c>
      <c r="J3136" s="35"/>
    </row>
    <row r="3137" spans="1:10">
      <c r="A3137" s="33">
        <v>3</v>
      </c>
      <c r="B3137" s="33">
        <v>11</v>
      </c>
      <c r="C3137" s="33">
        <v>2022</v>
      </c>
      <c r="D3137" s="34">
        <v>1215.51</v>
      </c>
      <c r="E3137" s="34">
        <v>1235.79</v>
      </c>
      <c r="F3137" s="34">
        <v>1239.57</v>
      </c>
      <c r="G3137" s="34">
        <v>1215.51</v>
      </c>
      <c r="I3137" s="35">
        <v>-2.3800000000000002E-2</v>
      </c>
      <c r="J3137" s="35"/>
    </row>
    <row r="3138" spans="1:10">
      <c r="A3138" s="33">
        <v>4</v>
      </c>
      <c r="B3138" s="33">
        <v>11</v>
      </c>
      <c r="C3138" s="33">
        <v>2022</v>
      </c>
      <c r="D3138" s="34">
        <v>1244.24</v>
      </c>
      <c r="E3138" s="34">
        <v>1220.7</v>
      </c>
      <c r="F3138" s="34">
        <v>1244.24</v>
      </c>
      <c r="G3138" s="34">
        <v>1220.7</v>
      </c>
      <c r="I3138" s="35">
        <v>2.3599999999999999E-2</v>
      </c>
      <c r="J3138" s="35"/>
    </row>
    <row r="3139" spans="1:10">
      <c r="A3139" s="33">
        <v>8</v>
      </c>
      <c r="B3139" s="33">
        <v>11</v>
      </c>
      <c r="C3139" s="33">
        <v>2022</v>
      </c>
      <c r="D3139" s="34">
        <v>1252.67</v>
      </c>
      <c r="E3139" s="34">
        <v>1245.44</v>
      </c>
      <c r="F3139" s="34">
        <v>1252.69</v>
      </c>
      <c r="G3139" s="34">
        <v>1236.69</v>
      </c>
      <c r="I3139" s="35">
        <v>6.7999999999999996E-3</v>
      </c>
      <c r="J3139" s="35"/>
    </row>
    <row r="3140" spans="1:10">
      <c r="A3140" s="33">
        <v>9</v>
      </c>
      <c r="B3140" s="33">
        <v>11</v>
      </c>
      <c r="C3140" s="33">
        <v>2022</v>
      </c>
      <c r="D3140" s="34">
        <v>1249.55</v>
      </c>
      <c r="E3140" s="34">
        <v>1252.92</v>
      </c>
      <c r="F3140" s="34">
        <v>1256.19</v>
      </c>
      <c r="G3140" s="34">
        <v>1228.1600000000001</v>
      </c>
      <c r="I3140" s="35">
        <v>-2.5000000000000001E-3</v>
      </c>
      <c r="J3140" s="35"/>
    </row>
    <row r="3141" spans="1:10">
      <c r="A3141" s="33">
        <v>10</v>
      </c>
      <c r="B3141" s="33">
        <v>11</v>
      </c>
      <c r="C3141" s="33">
        <v>2022</v>
      </c>
      <c r="D3141" s="34">
        <v>1278.26</v>
      </c>
      <c r="E3141" s="34">
        <v>1242.31</v>
      </c>
      <c r="F3141" s="34">
        <v>1278.26</v>
      </c>
      <c r="G3141" s="34">
        <v>1230.43</v>
      </c>
      <c r="I3141" s="35">
        <v>2.3E-2</v>
      </c>
      <c r="J3141" s="35"/>
    </row>
    <row r="3142" spans="1:10">
      <c r="A3142" s="33">
        <v>11</v>
      </c>
      <c r="B3142" s="33">
        <v>11</v>
      </c>
      <c r="C3142" s="33">
        <v>2022</v>
      </c>
      <c r="D3142" s="34">
        <v>1266.56</v>
      </c>
      <c r="E3142" s="34">
        <v>1262.47</v>
      </c>
      <c r="F3142" s="34">
        <v>1266.56</v>
      </c>
      <c r="G3142" s="34">
        <v>1241.3</v>
      </c>
      <c r="I3142" s="35">
        <v>-9.1999999999999998E-3</v>
      </c>
      <c r="J3142" s="35"/>
    </row>
    <row r="3143" spans="1:10">
      <c r="A3143" s="33">
        <v>15</v>
      </c>
      <c r="B3143" s="33">
        <v>11</v>
      </c>
      <c r="C3143" s="33">
        <v>2022</v>
      </c>
      <c r="D3143" s="34">
        <v>1285.29</v>
      </c>
      <c r="E3143" s="34">
        <v>1275.71</v>
      </c>
      <c r="F3143" s="34">
        <v>1286.44</v>
      </c>
      <c r="G3143" s="34">
        <v>1263.72</v>
      </c>
      <c r="I3143" s="35">
        <v>1.4800000000000001E-2</v>
      </c>
      <c r="J3143" s="35"/>
    </row>
    <row r="3144" spans="1:10">
      <c r="A3144" s="33">
        <v>16</v>
      </c>
      <c r="B3144" s="33">
        <v>11</v>
      </c>
      <c r="C3144" s="33">
        <v>2022</v>
      </c>
      <c r="D3144" s="34">
        <v>1279</v>
      </c>
      <c r="E3144" s="34">
        <v>1283.1300000000001</v>
      </c>
      <c r="F3144" s="34">
        <v>1291.83</v>
      </c>
      <c r="G3144" s="34">
        <v>1274.67</v>
      </c>
      <c r="I3144" s="35">
        <v>-4.8999999999999998E-3</v>
      </c>
      <c r="J3144" s="35"/>
    </row>
    <row r="3145" spans="1:10">
      <c r="A3145" s="33">
        <v>17</v>
      </c>
      <c r="B3145" s="33">
        <v>11</v>
      </c>
      <c r="C3145" s="33">
        <v>2022</v>
      </c>
      <c r="D3145" s="34">
        <v>1295.81</v>
      </c>
      <c r="E3145" s="34">
        <v>1281.77</v>
      </c>
      <c r="F3145" s="34">
        <v>1295.81</v>
      </c>
      <c r="G3145" s="34">
        <v>1272.21</v>
      </c>
      <c r="I3145" s="35">
        <v>1.3100000000000001E-2</v>
      </c>
      <c r="J3145" s="35"/>
    </row>
    <row r="3146" spans="1:10">
      <c r="A3146" s="33">
        <v>18</v>
      </c>
      <c r="B3146" s="33">
        <v>11</v>
      </c>
      <c r="C3146" s="33">
        <v>2022</v>
      </c>
      <c r="D3146" s="34">
        <v>1282.68</v>
      </c>
      <c r="E3146" s="34">
        <v>1292.42</v>
      </c>
      <c r="F3146" s="34">
        <v>1292.58</v>
      </c>
      <c r="G3146" s="34">
        <v>1272.28</v>
      </c>
      <c r="I3146" s="35">
        <v>-1.01E-2</v>
      </c>
      <c r="J3146" s="35"/>
    </row>
    <row r="3147" spans="1:10">
      <c r="A3147" s="33">
        <v>21</v>
      </c>
      <c r="B3147" s="33">
        <v>11</v>
      </c>
      <c r="C3147" s="33">
        <v>2022</v>
      </c>
      <c r="D3147" s="34">
        <v>1231.54</v>
      </c>
      <c r="E3147" s="34">
        <v>1275.4000000000001</v>
      </c>
      <c r="F3147" s="34">
        <v>1275.8699999999999</v>
      </c>
      <c r="G3147" s="34">
        <v>1231.3900000000001</v>
      </c>
      <c r="I3147" s="35">
        <v>-3.9899999999999998E-2</v>
      </c>
      <c r="J3147" s="35"/>
    </row>
    <row r="3148" spans="1:10">
      <c r="A3148" s="33">
        <v>22</v>
      </c>
      <c r="B3148" s="33">
        <v>11</v>
      </c>
      <c r="C3148" s="33">
        <v>2022</v>
      </c>
      <c r="D3148" s="34">
        <v>1255.82</v>
      </c>
      <c r="E3148" s="34">
        <v>1231.78</v>
      </c>
      <c r="F3148" s="34">
        <v>1255.82</v>
      </c>
      <c r="G3148" s="34">
        <v>1225.08</v>
      </c>
      <c r="I3148" s="35">
        <v>1.9699999999999999E-2</v>
      </c>
      <c r="J3148" s="35"/>
    </row>
    <row r="3149" spans="1:10">
      <c r="A3149" s="33">
        <v>23</v>
      </c>
      <c r="B3149" s="33">
        <v>11</v>
      </c>
      <c r="C3149" s="33">
        <v>2022</v>
      </c>
      <c r="D3149" s="34">
        <v>1266</v>
      </c>
      <c r="E3149" s="34">
        <v>1252.48</v>
      </c>
      <c r="F3149" s="34">
        <v>1266</v>
      </c>
      <c r="G3149" s="34">
        <v>1250.67</v>
      </c>
      <c r="I3149" s="35">
        <v>8.0999999999999996E-3</v>
      </c>
      <c r="J3149" s="35"/>
    </row>
    <row r="3150" spans="1:10">
      <c r="A3150" s="33">
        <v>24</v>
      </c>
      <c r="B3150" s="33">
        <v>11</v>
      </c>
      <c r="C3150" s="33">
        <v>2022</v>
      </c>
      <c r="D3150" s="34">
        <v>1267.93</v>
      </c>
      <c r="E3150" s="34">
        <v>1268.9100000000001</v>
      </c>
      <c r="F3150" s="34">
        <v>1268.9100000000001</v>
      </c>
      <c r="G3150" s="34">
        <v>1256.45</v>
      </c>
      <c r="I3150" s="35">
        <v>1.5E-3</v>
      </c>
      <c r="J3150" s="35"/>
    </row>
    <row r="3151" spans="1:10">
      <c r="A3151" s="33">
        <v>25</v>
      </c>
      <c r="B3151" s="33">
        <v>11</v>
      </c>
      <c r="C3151" s="33">
        <v>2022</v>
      </c>
      <c r="D3151" s="34">
        <v>1266.25</v>
      </c>
      <c r="E3151" s="34">
        <v>1267.1099999999999</v>
      </c>
      <c r="F3151" s="34">
        <v>1275.57</v>
      </c>
      <c r="G3151" s="34">
        <v>1257.81</v>
      </c>
      <c r="I3151" s="35">
        <v>-1.2999999999999999E-3</v>
      </c>
      <c r="J3151" s="35"/>
    </row>
    <row r="3152" spans="1:10">
      <c r="A3152" s="33">
        <v>28</v>
      </c>
      <c r="B3152" s="33">
        <v>11</v>
      </c>
      <c r="C3152" s="33">
        <v>2022</v>
      </c>
      <c r="D3152" s="34">
        <v>1240.99</v>
      </c>
      <c r="E3152" s="34">
        <v>1264.19</v>
      </c>
      <c r="F3152" s="34">
        <v>1264.19</v>
      </c>
      <c r="G3152" s="34">
        <v>1236.6600000000001</v>
      </c>
      <c r="I3152" s="35">
        <v>-1.9900000000000001E-2</v>
      </c>
      <c r="J3152" s="35"/>
    </row>
    <row r="3153" spans="1:10">
      <c r="A3153" s="33">
        <v>29</v>
      </c>
      <c r="B3153" s="33">
        <v>11</v>
      </c>
      <c r="C3153" s="33">
        <v>2022</v>
      </c>
      <c r="D3153" s="34">
        <v>1248.3599999999999</v>
      </c>
      <c r="E3153" s="34">
        <v>1241.45</v>
      </c>
      <c r="F3153" s="34">
        <v>1257.28</v>
      </c>
      <c r="G3153" s="34">
        <v>1241.45</v>
      </c>
      <c r="I3153" s="35">
        <v>5.8999999999999999E-3</v>
      </c>
      <c r="J3153" s="35"/>
    </row>
    <row r="3154" spans="1:10">
      <c r="A3154" s="33">
        <v>30</v>
      </c>
      <c r="B3154" s="33">
        <v>11</v>
      </c>
      <c r="C3154" s="33">
        <v>2022</v>
      </c>
      <c r="D3154" s="34">
        <v>1242.6300000000001</v>
      </c>
      <c r="E3154" s="34">
        <v>1248.3599999999999</v>
      </c>
      <c r="F3154" s="34">
        <v>1254.8599999999999</v>
      </c>
      <c r="G3154" s="34">
        <v>1230.92</v>
      </c>
      <c r="I3154" s="35">
        <v>-4.5999999999999999E-3</v>
      </c>
      <c r="J3154" s="35"/>
    </row>
    <row r="3155" spans="1:10">
      <c r="A3155" s="33">
        <v>1</v>
      </c>
      <c r="B3155" s="33">
        <v>12</v>
      </c>
      <c r="C3155" s="33">
        <v>2022</v>
      </c>
      <c r="D3155" s="34">
        <v>1235.45</v>
      </c>
      <c r="E3155" s="34">
        <v>1235.3499999999999</v>
      </c>
      <c r="F3155" s="34">
        <v>1251.01</v>
      </c>
      <c r="G3155" s="34">
        <v>1235.24</v>
      </c>
      <c r="I3155" s="35">
        <v>-5.7999999999999996E-3</v>
      </c>
      <c r="J3155" s="35"/>
    </row>
    <row r="3156" spans="1:10">
      <c r="A3156" s="33">
        <v>2</v>
      </c>
      <c r="B3156" s="33">
        <v>12</v>
      </c>
      <c r="C3156" s="33">
        <v>2022</v>
      </c>
      <c r="D3156" s="34">
        <v>1240.93</v>
      </c>
      <c r="E3156" s="34">
        <v>1233.82</v>
      </c>
      <c r="F3156" s="34">
        <v>1245.07</v>
      </c>
      <c r="G3156" s="34">
        <v>1230.69</v>
      </c>
      <c r="I3156" s="35">
        <v>4.4000000000000003E-3</v>
      </c>
      <c r="J3156" s="35"/>
    </row>
    <row r="3157" spans="1:10">
      <c r="A3157" s="33">
        <v>5</v>
      </c>
      <c r="B3157" s="33">
        <v>12</v>
      </c>
      <c r="C3157" s="33">
        <v>2022</v>
      </c>
      <c r="D3157" s="34">
        <v>1217.68</v>
      </c>
      <c r="E3157" s="34">
        <v>1243.1199999999999</v>
      </c>
      <c r="F3157" s="34">
        <v>1243.93</v>
      </c>
      <c r="G3157" s="34">
        <v>1215.8399999999999</v>
      </c>
      <c r="I3157" s="35">
        <v>-1.8700000000000001E-2</v>
      </c>
      <c r="J3157" s="35"/>
    </row>
    <row r="3158" spans="1:10">
      <c r="A3158" s="33">
        <v>6</v>
      </c>
      <c r="B3158" s="33">
        <v>12</v>
      </c>
      <c r="C3158" s="33">
        <v>2022</v>
      </c>
      <c r="D3158" s="34">
        <v>1236.5899999999999</v>
      </c>
      <c r="E3158" s="34">
        <v>1214.51</v>
      </c>
      <c r="F3158" s="34">
        <v>1236.5899999999999</v>
      </c>
      <c r="G3158" s="34">
        <v>1214.43</v>
      </c>
      <c r="I3158" s="35">
        <v>1.55E-2</v>
      </c>
      <c r="J3158" s="35"/>
    </row>
    <row r="3159" spans="1:10">
      <c r="A3159" s="33">
        <v>7</v>
      </c>
      <c r="B3159" s="33">
        <v>12</v>
      </c>
      <c r="C3159" s="33">
        <v>2022</v>
      </c>
      <c r="D3159" s="34">
        <v>1229.6500000000001</v>
      </c>
      <c r="E3159" s="34">
        <v>1236.44</v>
      </c>
      <c r="F3159" s="34">
        <v>1244.45</v>
      </c>
      <c r="G3159" s="34">
        <v>1228.97</v>
      </c>
      <c r="I3159" s="35">
        <v>-5.5999999999999999E-3</v>
      </c>
      <c r="J3159" s="35"/>
    </row>
    <row r="3160" spans="1:10">
      <c r="A3160" s="33">
        <v>9</v>
      </c>
      <c r="B3160" s="33">
        <v>12</v>
      </c>
      <c r="C3160" s="33">
        <v>2022</v>
      </c>
      <c r="D3160" s="34">
        <v>1236.18</v>
      </c>
      <c r="E3160" s="34">
        <v>1229.6500000000001</v>
      </c>
      <c r="F3160" s="34">
        <v>1238.46</v>
      </c>
      <c r="G3160" s="34">
        <v>1222.1099999999999</v>
      </c>
      <c r="I3160" s="35">
        <v>5.3E-3</v>
      </c>
      <c r="J3160" s="35"/>
    </row>
    <row r="3161" spans="1:10">
      <c r="A3161" s="33">
        <v>12</v>
      </c>
      <c r="B3161" s="33">
        <v>12</v>
      </c>
      <c r="C3161" s="33">
        <v>2022</v>
      </c>
      <c r="D3161" s="34">
        <v>1228.71</v>
      </c>
      <c r="E3161" s="34">
        <v>1235.6600000000001</v>
      </c>
      <c r="F3161" s="34">
        <v>1235.6600000000001</v>
      </c>
      <c r="G3161" s="34">
        <v>1224.6300000000001</v>
      </c>
      <c r="I3161" s="35">
        <v>-6.0000000000000001E-3</v>
      </c>
      <c r="J3161" s="35"/>
    </row>
    <row r="3162" spans="1:10">
      <c r="A3162" s="33">
        <v>13</v>
      </c>
      <c r="B3162" s="33">
        <v>12</v>
      </c>
      <c r="C3162" s="33">
        <v>2022</v>
      </c>
      <c r="D3162" s="34">
        <v>1229.69</v>
      </c>
      <c r="E3162" s="34">
        <v>1228.54</v>
      </c>
      <c r="F3162" s="34">
        <v>1239.05</v>
      </c>
      <c r="G3162" s="34">
        <v>1225.9000000000001</v>
      </c>
      <c r="I3162" s="35">
        <v>8.0000000000000004E-4</v>
      </c>
      <c r="J3162" s="35"/>
    </row>
    <row r="3163" spans="1:10">
      <c r="A3163" s="33">
        <v>14</v>
      </c>
      <c r="B3163" s="33">
        <v>12</v>
      </c>
      <c r="C3163" s="33">
        <v>2022</v>
      </c>
      <c r="D3163" s="34">
        <v>1230.3699999999999</v>
      </c>
      <c r="E3163" s="34">
        <v>1229.6099999999999</v>
      </c>
      <c r="F3163" s="34">
        <v>1231.79</v>
      </c>
      <c r="G3163" s="34">
        <v>1216.6400000000001</v>
      </c>
      <c r="I3163" s="35">
        <v>5.9999999999999995E-4</v>
      </c>
      <c r="J3163" s="35"/>
    </row>
    <row r="3164" spans="1:10">
      <c r="A3164" s="33">
        <v>15</v>
      </c>
      <c r="B3164" s="33">
        <v>12</v>
      </c>
      <c r="C3164" s="33">
        <v>2022</v>
      </c>
      <c r="D3164" s="34">
        <v>1222.46</v>
      </c>
      <c r="E3164" s="34">
        <v>1224.3800000000001</v>
      </c>
      <c r="F3164" s="34">
        <v>1226.17</v>
      </c>
      <c r="G3164" s="34">
        <v>1215.3</v>
      </c>
      <c r="I3164" s="35">
        <v>-6.4000000000000003E-3</v>
      </c>
      <c r="J3164" s="35"/>
    </row>
    <row r="3165" spans="1:10">
      <c r="A3165" s="33">
        <v>16</v>
      </c>
      <c r="B3165" s="33">
        <v>12</v>
      </c>
      <c r="C3165" s="33">
        <v>2022</v>
      </c>
      <c r="D3165" s="34">
        <v>1211.5899999999999</v>
      </c>
      <c r="E3165" s="34">
        <v>1220.5899999999999</v>
      </c>
      <c r="F3165" s="34">
        <v>1224.1400000000001</v>
      </c>
      <c r="G3165" s="34">
        <v>1210.76</v>
      </c>
      <c r="I3165" s="35">
        <v>-8.8999999999999999E-3</v>
      </c>
      <c r="J3165" s="35"/>
    </row>
    <row r="3166" spans="1:10">
      <c r="A3166" s="33">
        <v>19</v>
      </c>
      <c r="B3166" s="33">
        <v>12</v>
      </c>
      <c r="C3166" s="33">
        <v>2022</v>
      </c>
      <c r="D3166" s="34">
        <v>1215.44</v>
      </c>
      <c r="E3166" s="34">
        <v>1213.79</v>
      </c>
      <c r="F3166" s="34">
        <v>1228.17</v>
      </c>
      <c r="G3166" s="34">
        <v>1207.5999999999999</v>
      </c>
      <c r="I3166" s="35">
        <v>3.2000000000000002E-3</v>
      </c>
      <c r="J3166" s="35"/>
    </row>
    <row r="3167" spans="1:10">
      <c r="A3167" s="33">
        <v>20</v>
      </c>
      <c r="B3167" s="33">
        <v>12</v>
      </c>
      <c r="C3167" s="33">
        <v>2022</v>
      </c>
      <c r="D3167" s="34">
        <v>1227.6199999999999</v>
      </c>
      <c r="E3167" s="34">
        <v>1217.8800000000001</v>
      </c>
      <c r="F3167" s="34">
        <v>1227.6199999999999</v>
      </c>
      <c r="G3167" s="34">
        <v>1210.68</v>
      </c>
      <c r="I3167" s="35">
        <v>0.01</v>
      </c>
      <c r="J3167" s="35"/>
    </row>
    <row r="3168" spans="1:10">
      <c r="A3168" s="33">
        <v>21</v>
      </c>
      <c r="B3168" s="33">
        <v>12</v>
      </c>
      <c r="C3168" s="33">
        <v>2022</v>
      </c>
      <c r="D3168" s="34">
        <v>1249.8399999999999</v>
      </c>
      <c r="E3168" s="34">
        <v>1229.24</v>
      </c>
      <c r="F3168" s="34">
        <v>1249.8399999999999</v>
      </c>
      <c r="G3168" s="34">
        <v>1226.3499999999999</v>
      </c>
      <c r="I3168" s="35">
        <v>1.8100000000000002E-2</v>
      </c>
      <c r="J3168" s="35"/>
    </row>
    <row r="3169" spans="1:10">
      <c r="A3169" s="33">
        <v>22</v>
      </c>
      <c r="B3169" s="33">
        <v>12</v>
      </c>
      <c r="C3169" s="33">
        <v>2022</v>
      </c>
      <c r="D3169" s="34">
        <v>1227.57</v>
      </c>
      <c r="E3169" s="34">
        <v>1249.8399999999999</v>
      </c>
      <c r="F3169" s="34">
        <v>1249.8399999999999</v>
      </c>
      <c r="G3169" s="34">
        <v>1227.57</v>
      </c>
      <c r="I3169" s="35">
        <v>-1.78E-2</v>
      </c>
      <c r="J3169" s="35"/>
    </row>
    <row r="3170" spans="1:10">
      <c r="A3170" s="33">
        <v>23</v>
      </c>
      <c r="B3170" s="33">
        <v>12</v>
      </c>
      <c r="C3170" s="33">
        <v>2022</v>
      </c>
      <c r="D3170" s="34">
        <v>1252.68</v>
      </c>
      <c r="E3170" s="34">
        <v>1227.42</v>
      </c>
      <c r="F3170" s="34">
        <v>1252.68</v>
      </c>
      <c r="G3170" s="34">
        <v>1227.42</v>
      </c>
      <c r="I3170" s="35">
        <v>2.0500000000000001E-2</v>
      </c>
      <c r="J3170" s="35"/>
    </row>
    <row r="3171" spans="1:10">
      <c r="A3171" s="33">
        <v>26</v>
      </c>
      <c r="B3171" s="33">
        <v>12</v>
      </c>
      <c r="C3171" s="33">
        <v>2022</v>
      </c>
      <c r="D3171" s="34">
        <v>1247.56</v>
      </c>
      <c r="E3171" s="34">
        <v>1249.6199999999999</v>
      </c>
      <c r="F3171" s="34">
        <v>1251.5999999999999</v>
      </c>
      <c r="G3171" s="34">
        <v>1244.1199999999999</v>
      </c>
      <c r="I3171" s="35">
        <v>-4.1000000000000003E-3</v>
      </c>
      <c r="J3171" s="35"/>
    </row>
    <row r="3172" spans="1:10">
      <c r="A3172" s="33">
        <v>27</v>
      </c>
      <c r="B3172" s="33">
        <v>12</v>
      </c>
      <c r="C3172" s="33">
        <v>2022</v>
      </c>
      <c r="D3172" s="34">
        <v>1260.55</v>
      </c>
      <c r="E3172" s="34">
        <v>1250.73</v>
      </c>
      <c r="F3172" s="34">
        <v>1260.55</v>
      </c>
      <c r="G3172" s="34">
        <v>1247.9100000000001</v>
      </c>
      <c r="I3172" s="35">
        <v>1.04E-2</v>
      </c>
      <c r="J3172" s="35"/>
    </row>
    <row r="3173" spans="1:10">
      <c r="A3173" s="33">
        <v>28</v>
      </c>
      <c r="B3173" s="33">
        <v>12</v>
      </c>
      <c r="C3173" s="33">
        <v>2022</v>
      </c>
      <c r="D3173" s="34">
        <v>1266.52</v>
      </c>
      <c r="E3173" s="34">
        <v>1261.3599999999999</v>
      </c>
      <c r="F3173" s="34">
        <v>1266.52</v>
      </c>
      <c r="G3173" s="34">
        <v>1249.6199999999999</v>
      </c>
      <c r="I3173" s="35">
        <v>4.7000000000000002E-3</v>
      </c>
      <c r="J3173" s="35"/>
    </row>
    <row r="3174" spans="1:10">
      <c r="A3174" s="33">
        <v>29</v>
      </c>
      <c r="B3174" s="33">
        <v>12</v>
      </c>
      <c r="C3174" s="33">
        <v>2022</v>
      </c>
      <c r="D3174" s="34">
        <v>1286.07</v>
      </c>
      <c r="E3174" s="34">
        <v>1267.42</v>
      </c>
      <c r="F3174" s="34">
        <v>1290.1099999999999</v>
      </c>
      <c r="G3174" s="34">
        <v>1266.69</v>
      </c>
      <c r="I3174" s="35">
        <v>1.54E-2</v>
      </c>
      <c r="J3174" s="35"/>
    </row>
  </sheetData>
  <mergeCells count="29">
    <mergeCell ref="AX51:AY51"/>
    <mergeCell ref="AX17:AY17"/>
    <mergeCell ref="AX34:AY34"/>
    <mergeCell ref="AX52:AY52"/>
    <mergeCell ref="K1:Y1"/>
    <mergeCell ref="K18:K19"/>
    <mergeCell ref="AB16:AC16"/>
    <mergeCell ref="AB17:AC17"/>
    <mergeCell ref="AB33:AC33"/>
    <mergeCell ref="AA1:BF1"/>
    <mergeCell ref="AM16:AN16"/>
    <mergeCell ref="AX16:AY16"/>
    <mergeCell ref="AX33:AY33"/>
    <mergeCell ref="AB85:AC85"/>
    <mergeCell ref="AB86:AC86"/>
    <mergeCell ref="AM17:AN17"/>
    <mergeCell ref="AM34:AN34"/>
    <mergeCell ref="AM52:AN52"/>
    <mergeCell ref="AM69:AN69"/>
    <mergeCell ref="AM86:AN86"/>
    <mergeCell ref="AM33:AN33"/>
    <mergeCell ref="AM51:AN51"/>
    <mergeCell ref="AM68:AN68"/>
    <mergeCell ref="AM85:AN85"/>
    <mergeCell ref="AB34:AC34"/>
    <mergeCell ref="AB51:AC51"/>
    <mergeCell ref="AB52:AC52"/>
    <mergeCell ref="AB68:AC68"/>
    <mergeCell ref="AB69:AC69"/>
  </mergeCells>
  <phoneticPr fontId="18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B4BB6-F547-49E1-9CDF-8829A44CF0DD}">
  <dimension ref="A1:BN3396"/>
  <sheetViews>
    <sheetView topLeftCell="AE1" zoomScale="70" zoomScaleNormal="70" workbookViewId="0">
      <selection activeCell="BA18" sqref="BA18"/>
    </sheetView>
  </sheetViews>
  <sheetFormatPr defaultColWidth="11.42578125" defaultRowHeight="15"/>
  <cols>
    <col min="1" max="1" width="11.42578125" style="3" customWidth="1"/>
    <col min="2" max="2" width="10" style="3" customWidth="1"/>
    <col min="3" max="3" width="8.5703125" style="3" customWidth="1"/>
    <col min="4" max="4" width="9.5703125" style="3" customWidth="1"/>
    <col min="5" max="19" width="7.7109375" style="3" customWidth="1"/>
    <col min="20" max="20" width="11.42578125" style="3"/>
    <col min="21" max="21" width="11.5703125" style="3" customWidth="1"/>
    <col min="22" max="22" width="17.42578125" style="3" bestFit="1" customWidth="1"/>
    <col min="23" max="23" width="18.5703125" style="3" bestFit="1" customWidth="1"/>
    <col min="24" max="24" width="18.85546875" style="3" bestFit="1" customWidth="1"/>
    <col min="25" max="25" width="18.5703125" style="3" bestFit="1" customWidth="1"/>
    <col min="26" max="34" width="19.28515625" style="3" bestFit="1" customWidth="1"/>
    <col min="35" max="35" width="4" style="3" customWidth="1"/>
    <col min="36" max="36" width="11.42578125" style="3"/>
    <col min="37" max="37" width="11.42578125" style="3" bestFit="1" customWidth="1"/>
    <col min="38" max="39" width="11.42578125" style="3"/>
    <col min="40" max="40" width="11.42578125" style="3" bestFit="1" customWidth="1"/>
    <col min="41" max="50" width="11.42578125" style="3"/>
    <col min="51" max="51" width="19.28515625" style="33" bestFit="1" customWidth="1"/>
    <col min="52" max="52" width="16.42578125" style="33" bestFit="1" customWidth="1"/>
    <col min="53" max="54" width="16.7109375" style="3" bestFit="1" customWidth="1"/>
    <col min="55" max="55" width="13.5703125" style="5" bestFit="1" customWidth="1"/>
    <col min="56" max="57" width="13.5703125" style="3" bestFit="1" customWidth="1"/>
    <col min="58" max="58" width="16.28515625" style="3" bestFit="1" customWidth="1"/>
    <col min="59" max="59" width="15.140625" style="3" bestFit="1" customWidth="1"/>
    <col min="60" max="61" width="15.140625" bestFit="1" customWidth="1"/>
    <col min="62" max="62" width="13.5703125" bestFit="1" customWidth="1"/>
    <col min="63" max="66" width="11.42578125" style="5"/>
  </cols>
  <sheetData>
    <row r="1" spans="1:60">
      <c r="A1" s="3" t="s">
        <v>116</v>
      </c>
      <c r="B1" s="171">
        <v>40179</v>
      </c>
      <c r="C1" s="171"/>
    </row>
    <row r="2" spans="1:60" ht="18.75">
      <c r="A2" s="3" t="s">
        <v>117</v>
      </c>
      <c r="B2" s="171">
        <v>44926</v>
      </c>
      <c r="C2" s="171"/>
      <c r="V2" s="164" t="s">
        <v>118</v>
      </c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K2" s="172" t="s">
        <v>119</v>
      </c>
      <c r="AL2" s="173"/>
      <c r="AM2" s="173"/>
      <c r="AN2" s="173"/>
      <c r="AO2" s="173"/>
      <c r="AP2" s="173"/>
      <c r="AQ2" s="173"/>
      <c r="AR2" s="173"/>
      <c r="AS2" s="173"/>
      <c r="AT2" s="173"/>
      <c r="AU2" s="173"/>
      <c r="AV2" s="173"/>
      <c r="AW2" s="174"/>
      <c r="AY2" s="169" t="s">
        <v>120</v>
      </c>
      <c r="AZ2" s="170"/>
      <c r="BA2" s="170"/>
      <c r="BB2" s="170"/>
      <c r="BC2" s="54"/>
      <c r="BD2" s="57"/>
      <c r="BE2" s="57"/>
      <c r="BF2" s="57"/>
      <c r="BG2" s="57"/>
      <c r="BH2" s="67"/>
    </row>
    <row r="3" spans="1:60">
      <c r="V3" s="168" t="s">
        <v>121</v>
      </c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K3" s="17">
        <v>2010</v>
      </c>
      <c r="AL3" s="4">
        <v>2011</v>
      </c>
      <c r="AM3" s="4">
        <v>2012</v>
      </c>
      <c r="AN3" s="4">
        <v>2013</v>
      </c>
      <c r="AO3" s="4">
        <v>2014</v>
      </c>
      <c r="AP3" s="4">
        <v>2015</v>
      </c>
      <c r="AQ3" s="4">
        <v>2016</v>
      </c>
      <c r="AR3" s="4">
        <v>2017</v>
      </c>
      <c r="AS3" s="4">
        <v>2018</v>
      </c>
      <c r="AT3" s="4">
        <v>2019</v>
      </c>
      <c r="AU3" s="4">
        <v>2020</v>
      </c>
      <c r="AV3" s="4">
        <v>2021</v>
      </c>
      <c r="AW3" s="18">
        <v>2022</v>
      </c>
      <c r="AY3" s="84" t="s">
        <v>122</v>
      </c>
      <c r="AZ3" s="83" t="s">
        <v>96</v>
      </c>
      <c r="BA3" s="4" t="s">
        <v>123</v>
      </c>
      <c r="BB3" s="4" t="s">
        <v>124</v>
      </c>
      <c r="BH3" s="68"/>
    </row>
    <row r="4" spans="1:60">
      <c r="V4" s="4">
        <v>2010</v>
      </c>
      <c r="W4" s="4">
        <v>2011</v>
      </c>
      <c r="X4" s="4">
        <v>2012</v>
      </c>
      <c r="Y4" s="4">
        <v>2013</v>
      </c>
      <c r="Z4" s="4">
        <v>2014</v>
      </c>
      <c r="AA4" s="4">
        <v>2015</v>
      </c>
      <c r="AB4" s="4">
        <v>2016</v>
      </c>
      <c r="AC4" s="4">
        <v>2017</v>
      </c>
      <c r="AD4" s="4">
        <v>2018</v>
      </c>
      <c r="AE4" s="4">
        <v>2019</v>
      </c>
      <c r="AF4" s="4">
        <v>2020</v>
      </c>
      <c r="AG4" s="4">
        <v>2021</v>
      </c>
      <c r="AH4" s="4">
        <v>2022</v>
      </c>
      <c r="AJ4" s="72" t="s">
        <v>125</v>
      </c>
      <c r="AK4" s="64">
        <f>+AMZN!C17*MGC!$S41</f>
        <v>0</v>
      </c>
      <c r="AL4" s="64">
        <f>+AMZN!D17*MGC!$S41</f>
        <v>0</v>
      </c>
      <c r="AM4" s="64">
        <f>+AMZN!E17*MGC!$S41</f>
        <v>0</v>
      </c>
      <c r="AN4" s="64">
        <f>+AMZN!F17*MGC!$S41</f>
        <v>0</v>
      </c>
      <c r="AO4" s="64">
        <f>+AMZN!G17*MGC!$S41</f>
        <v>1.5218063866560994E-3</v>
      </c>
      <c r="AP4" s="64">
        <f>+AMZN!H17*MGC!$S41</f>
        <v>0</v>
      </c>
      <c r="AQ4" s="64">
        <f>+AMZN!I17*MGC!$S41</f>
        <v>3.3880047591274332E-3</v>
      </c>
      <c r="AR4" s="64">
        <f>+AMZN!J17*MGC!$S41</f>
        <v>0</v>
      </c>
      <c r="AS4" s="64">
        <f>+AMZN!K17*MGC!$S41</f>
        <v>1.7868984860864266E-3</v>
      </c>
      <c r="AT4" s="64">
        <f>+AMZN!L17*MGC!$S41</f>
        <v>5.2993640732949734E-4</v>
      </c>
      <c r="AU4" s="64">
        <f>+AMZN!M17*MGC!$S41</f>
        <v>1.2414239920042285E-3</v>
      </c>
      <c r="AV4" s="64">
        <f>+AMZN!N17*MGC!$S41</f>
        <v>3.0610099512638539E-4</v>
      </c>
      <c r="AW4" s="73">
        <f>+AMZN!O17*MGC!$S41</f>
        <v>-6.5691146744733457E-4</v>
      </c>
      <c r="AX4" s="74"/>
      <c r="AY4" s="84" cm="1">
        <f t="array" ref="AY4:AY16">+TRANSPOSE(AK3:AW3)</f>
        <v>2010</v>
      </c>
      <c r="AZ4" s="85" cm="1">
        <f t="array" ref="AZ4:AZ16">+TRANSPOSE(AK13:AW13)</f>
        <v>0</v>
      </c>
      <c r="BA4" s="5"/>
      <c r="BH4" s="68"/>
    </row>
    <row r="5" spans="1:60">
      <c r="A5" s="5" t="s">
        <v>83</v>
      </c>
      <c r="B5" s="5" t="s">
        <v>126</v>
      </c>
      <c r="C5" s="5" t="s">
        <v>85</v>
      </c>
      <c r="D5" s="3" t="s">
        <v>127</v>
      </c>
      <c r="E5" s="3" t="s">
        <v>128</v>
      </c>
      <c r="F5" s="3" t="s">
        <v>129</v>
      </c>
      <c r="G5" s="5" t="s">
        <v>130</v>
      </c>
      <c r="H5" s="3" t="s">
        <v>131</v>
      </c>
      <c r="I5" s="5" t="s">
        <v>132</v>
      </c>
      <c r="J5" s="3" t="s">
        <v>133</v>
      </c>
      <c r="K5" s="5" t="s">
        <v>134</v>
      </c>
      <c r="L5" s="3" t="s">
        <v>135</v>
      </c>
      <c r="M5" s="5" t="s">
        <v>136</v>
      </c>
      <c r="N5" s="3" t="s">
        <v>137</v>
      </c>
      <c r="O5" s="5" t="s">
        <v>138</v>
      </c>
      <c r="P5" s="3" t="s">
        <v>139</v>
      </c>
      <c r="Q5" s="5" t="s">
        <v>140</v>
      </c>
      <c r="R5" s="3" t="s">
        <v>141</v>
      </c>
      <c r="S5" s="5" t="s">
        <v>142</v>
      </c>
      <c r="U5" s="4">
        <v>1</v>
      </c>
      <c r="V5" s="6" t="e">
        <f t="shared" ref="V5:AH16" si="0">+AVERAGEIFS($D$6:$D$3396,$C$6:$C$3396,V$4,$B$6:$B$3396,$U5)</f>
        <v>#DIV/0!</v>
      </c>
      <c r="W5" s="6">
        <f t="shared" si="0"/>
        <v>16700</v>
      </c>
      <c r="X5" s="6">
        <f t="shared" si="0"/>
        <v>16700</v>
      </c>
      <c r="Y5" s="6">
        <f t="shared" si="0"/>
        <v>16700</v>
      </c>
      <c r="Z5" s="6">
        <f t="shared" si="0"/>
        <v>16700</v>
      </c>
      <c r="AA5" s="6">
        <f t="shared" si="0"/>
        <v>32994</v>
      </c>
      <c r="AB5" s="6">
        <f t="shared" si="0"/>
        <v>32994</v>
      </c>
      <c r="AC5" s="6">
        <f t="shared" si="0"/>
        <v>108000</v>
      </c>
      <c r="AD5" s="6">
        <f t="shared" si="0"/>
        <v>108000</v>
      </c>
      <c r="AE5" s="6">
        <f t="shared" si="0"/>
        <v>226250</v>
      </c>
      <c r="AF5" s="6">
        <f t="shared" si="0"/>
        <v>304738</v>
      </c>
      <c r="AG5" s="6">
        <f t="shared" si="0"/>
        <v>591200</v>
      </c>
      <c r="AH5" s="6">
        <f t="shared" si="0"/>
        <v>628167.57142857148</v>
      </c>
      <c r="AJ5" s="75" t="s">
        <v>143</v>
      </c>
      <c r="AK5" s="65">
        <f>+AAPL!C17*MGC!$S42</f>
        <v>0</v>
      </c>
      <c r="AL5" s="65">
        <f>+AAPL!D17*MGC!$S42</f>
        <v>4.0364608363463374E-4</v>
      </c>
      <c r="AM5" s="65">
        <f>+AAPL!E17*MGC!$S42</f>
        <v>5.2137143208110914E-4</v>
      </c>
      <c r="AN5" s="65">
        <f>+AAPL!F17*MGC!$S42</f>
        <v>0</v>
      </c>
      <c r="AO5" s="65">
        <f>+AAPL!G17*MGC!$S42</f>
        <v>3.5094561072094573E-4</v>
      </c>
      <c r="AP5" s="65">
        <f>+AAPL!H17*MGC!$S42</f>
        <v>4.5070383510039508E-4</v>
      </c>
      <c r="AQ5" s="65">
        <f>+AAPL!I17*MGC!$S42</f>
        <v>-9.2060277954351494E-5</v>
      </c>
      <c r="AR5" s="65">
        <f>+AAPL!J17*MGC!$S42</f>
        <v>4.1370033915495637E-4</v>
      </c>
      <c r="AS5" s="65">
        <f>+AAPL!K17*MGC!$S42</f>
        <v>4.2887184414248122E-4</v>
      </c>
      <c r="AT5" s="65">
        <f>+AAPL!L17*MGC!$S42</f>
        <v>0</v>
      </c>
      <c r="AU5" s="65">
        <f>+AAPL!M17*MGC!$S42</f>
        <v>9.5500266780472215E-4</v>
      </c>
      <c r="AV5" s="65">
        <f>+AAPL!N17*MGC!$S42</f>
        <v>8.5577989907378773E-4</v>
      </c>
      <c r="AW5" s="76">
        <f>+AAPL!O17*MGC!$S42</f>
        <v>-1.2282236523463542E-5</v>
      </c>
      <c r="AY5" s="46">
        <v>2011</v>
      </c>
      <c r="AZ5" s="85">
        <v>6.846637433769389E-5</v>
      </c>
      <c r="BA5" s="5"/>
      <c r="BB5" s="5"/>
      <c r="BC5" s="42"/>
      <c r="BD5" s="42"/>
      <c r="BH5" s="68"/>
    </row>
    <row r="6" spans="1:60">
      <c r="A6" s="5">
        <v>1</v>
      </c>
      <c r="B6" s="5">
        <v>1</v>
      </c>
      <c r="C6" s="5">
        <v>2010</v>
      </c>
      <c r="D6" s="3" t="s">
        <v>144</v>
      </c>
      <c r="F6" s="3" t="s">
        <v>144</v>
      </c>
      <c r="H6" s="3" t="s">
        <v>144</v>
      </c>
      <c r="J6" s="3" t="s">
        <v>144</v>
      </c>
      <c r="L6" s="3" t="s">
        <v>144</v>
      </c>
      <c r="N6" s="3" t="s">
        <v>144</v>
      </c>
      <c r="P6" s="3" t="s">
        <v>144</v>
      </c>
      <c r="R6" s="3" t="s">
        <v>144</v>
      </c>
      <c r="U6" s="4">
        <v>2</v>
      </c>
      <c r="V6" s="6" t="e">
        <f t="shared" si="0"/>
        <v>#DIV/0!</v>
      </c>
      <c r="W6" s="6">
        <f t="shared" si="0"/>
        <v>16700</v>
      </c>
      <c r="X6" s="6">
        <f t="shared" si="0"/>
        <v>16700</v>
      </c>
      <c r="Y6" s="6">
        <f t="shared" si="0"/>
        <v>16700</v>
      </c>
      <c r="Z6" s="6">
        <f t="shared" si="0"/>
        <v>16700</v>
      </c>
      <c r="AA6" s="6">
        <f t="shared" si="0"/>
        <v>32994</v>
      </c>
      <c r="AB6" s="6">
        <f t="shared" si="0"/>
        <v>32994</v>
      </c>
      <c r="AC6" s="6">
        <f t="shared" si="0"/>
        <v>108000</v>
      </c>
      <c r="AD6" s="6">
        <f t="shared" si="0"/>
        <v>185775</v>
      </c>
      <c r="AE6" s="6">
        <f t="shared" si="0"/>
        <v>226250</v>
      </c>
      <c r="AF6" s="6">
        <f t="shared" si="0"/>
        <v>304738</v>
      </c>
      <c r="AG6" s="6">
        <f t="shared" si="0"/>
        <v>591200</v>
      </c>
      <c r="AH6" s="6">
        <f t="shared" si="0"/>
        <v>612761.25</v>
      </c>
      <c r="AJ6" s="75" t="s">
        <v>145</v>
      </c>
      <c r="AK6" s="65">
        <f>+BAC!C16*MGC!$S43</f>
        <v>0</v>
      </c>
      <c r="AL6" s="65">
        <f>+BAC!D16*MGC!$S43</f>
        <v>0</v>
      </c>
      <c r="AM6" s="65">
        <f>+BAC!E16*MGC!$S43</f>
        <v>0</v>
      </c>
      <c r="AN6" s="65">
        <f>+BAC!F16*MGC!$S43</f>
        <v>2.8103378911449389E-4</v>
      </c>
      <c r="AO6" s="65">
        <f>+BAC!G16*MGC!$S43</f>
        <v>6.4546454715132113E-5</v>
      </c>
      <c r="AP6" s="65">
        <f>+BAC!H16*MGC!$S43</f>
        <v>1.0698906619017982E-4</v>
      </c>
      <c r="AQ6" s="65">
        <f>+BAC!I16*MGC!$S43</f>
        <v>-1.5960770157983123E-5</v>
      </c>
      <c r="AR6" s="65">
        <f>+BAC!J16*MGC!$S43</f>
        <v>0</v>
      </c>
      <c r="AS6" s="65">
        <f>+BAC!K16*MGC!$S43</f>
        <v>2.9323789411965073E-4</v>
      </c>
      <c r="AT6" s="65">
        <f>+BAC!L16*MGC!$S43</f>
        <v>0</v>
      </c>
      <c r="AU6" s="65">
        <f>+BAC!M16*MGC!$S43</f>
        <v>0</v>
      </c>
      <c r="AV6" s="65">
        <f>+BAC!N16*MGC!$S43</f>
        <v>2.4903770457398745E-4</v>
      </c>
      <c r="AW6" s="76">
        <f>+BAC!O16*MGC!$S43</f>
        <v>8.3249395689859361E-7</v>
      </c>
      <c r="AY6" s="84">
        <v>2012</v>
      </c>
      <c r="AZ6" s="85">
        <v>6.8341259141964196E-5</v>
      </c>
      <c r="BA6" s="42">
        <f>+AVERAGE(AZ4:AZ5)</f>
        <v>3.4233187168846945E-5</v>
      </c>
      <c r="BB6" s="5"/>
      <c r="BC6" s="42"/>
      <c r="BH6" s="68"/>
    </row>
    <row r="7" spans="1:60">
      <c r="A7" s="5">
        <v>4</v>
      </c>
      <c r="B7" s="5">
        <v>1</v>
      </c>
      <c r="C7" s="5">
        <v>2010</v>
      </c>
      <c r="D7" s="3" t="s">
        <v>144</v>
      </c>
      <c r="E7" s="11" t="str">
        <f>+IF(D7="N/A","",((D7-D6)/D6))</f>
        <v/>
      </c>
      <c r="F7" s="3" t="s">
        <v>144</v>
      </c>
      <c r="G7" s="11" t="str">
        <f>+IF(F7="N/A","",((F7-F6)/F6))</f>
        <v/>
      </c>
      <c r="H7" s="3" t="s">
        <v>144</v>
      </c>
      <c r="I7" s="11" t="str">
        <f>+IF(H7="N/A","",((H7-H6)/H6))</f>
        <v/>
      </c>
      <c r="J7" s="3" t="s">
        <v>144</v>
      </c>
      <c r="K7" s="11" t="str">
        <f>+IF(J7="N/A","",((J7-J6)/J6))</f>
        <v/>
      </c>
      <c r="L7" s="3" t="s">
        <v>144</v>
      </c>
      <c r="M7" s="11" t="str">
        <f>+IF(L7="N/A","",((L7-L6)/L6))</f>
        <v/>
      </c>
      <c r="N7" s="3" t="s">
        <v>144</v>
      </c>
      <c r="O7" s="11" t="str">
        <f>+IF(N7="N/A","",((N7-N6)/N6))</f>
        <v/>
      </c>
      <c r="P7" s="3" t="s">
        <v>144</v>
      </c>
      <c r="Q7" s="11" t="str">
        <f>+IF(P7="N/A","",((P7-P6)/P6))</f>
        <v/>
      </c>
      <c r="R7" s="3" t="s">
        <v>144</v>
      </c>
      <c r="S7" s="11" t="str">
        <f>+IF(R7="N/A","",((R7-R6)/R6))</f>
        <v/>
      </c>
      <c r="U7" s="4">
        <v>3</v>
      </c>
      <c r="V7" s="6" t="e">
        <f t="shared" si="0"/>
        <v>#DIV/0!</v>
      </c>
      <c r="W7" s="6">
        <f t="shared" si="0"/>
        <v>16700</v>
      </c>
      <c r="X7" s="6">
        <f t="shared" si="0"/>
        <v>16700</v>
      </c>
      <c r="Y7" s="6">
        <f t="shared" si="0"/>
        <v>16700</v>
      </c>
      <c r="Z7" s="6">
        <f t="shared" si="0"/>
        <v>16700</v>
      </c>
      <c r="AA7" s="6">
        <f t="shared" si="0"/>
        <v>32994</v>
      </c>
      <c r="AB7" s="6">
        <f t="shared" si="0"/>
        <v>32994</v>
      </c>
      <c r="AC7" s="6">
        <f t="shared" si="0"/>
        <v>108000</v>
      </c>
      <c r="AD7" s="6">
        <f t="shared" si="0"/>
        <v>216868.18181818182</v>
      </c>
      <c r="AE7" s="6">
        <f t="shared" si="0"/>
        <v>226250</v>
      </c>
      <c r="AF7" s="6">
        <f t="shared" si="0"/>
        <v>304738</v>
      </c>
      <c r="AG7" s="6">
        <f t="shared" si="0"/>
        <v>591200</v>
      </c>
      <c r="AH7" s="6">
        <f t="shared" si="0"/>
        <v>586095.5</v>
      </c>
      <c r="AJ7" s="75" t="s">
        <v>146</v>
      </c>
      <c r="AK7" s="65">
        <f>+'C'!C16*MGC!$S44</f>
        <v>0</v>
      </c>
      <c r="AL7" s="65">
        <f>+'C'!D16*MGC!$S44</f>
        <v>0</v>
      </c>
      <c r="AM7" s="65">
        <f>+'C'!E16*MGC!$S44</f>
        <v>0</v>
      </c>
      <c r="AN7" s="65">
        <f>+'C'!F16*MGC!$S44</f>
        <v>1.252908981744744E-4</v>
      </c>
      <c r="AO7" s="65">
        <f>+'C'!G16*MGC!$S44</f>
        <v>3.1594690755328583E-5</v>
      </c>
      <c r="AP7" s="65">
        <f>+'C'!H16*MGC!$S44</f>
        <v>2.4556740854076064E-5</v>
      </c>
      <c r="AQ7" s="65">
        <f>+'C'!I16*MGC!$S44</f>
        <v>5.2245056854508106E-5</v>
      </c>
      <c r="AR7" s="65">
        <f>+'C'!J16*MGC!$S44</f>
        <v>1.3206481113419485E-5</v>
      </c>
      <c r="AS7" s="65">
        <f>+'C'!K16*MGC!$S44</f>
        <v>7.3086895039886651E-6</v>
      </c>
      <c r="AT7" s="65">
        <f>+'C'!L16*MGC!$S44</f>
        <v>1.7056876561008793E-5</v>
      </c>
      <c r="AU7" s="65">
        <f>+'C'!M16*MGC!$S44</f>
        <v>-2.8937657679933138E-5</v>
      </c>
      <c r="AV7" s="65">
        <f>+'C'!N16*MGC!$S44</f>
        <v>5.1001695995423012E-5</v>
      </c>
      <c r="AW7" s="76">
        <f>+'C'!O16*MGC!$S44</f>
        <v>9.3064155937694071E-6</v>
      </c>
      <c r="AY7" s="84">
        <v>2013</v>
      </c>
      <c r="AZ7" s="85">
        <v>8.2144782647884806E-5</v>
      </c>
      <c r="BA7" s="42">
        <f>+AVERAGE(AZ5:AZ6)</f>
        <v>6.8403816739829036E-5</v>
      </c>
      <c r="BB7" s="42">
        <f>AVERAGE(AZ4:AZ6)</f>
        <v>4.560254449321936E-5</v>
      </c>
      <c r="BC7" s="42"/>
      <c r="BH7" s="68"/>
    </row>
    <row r="8" spans="1:60">
      <c r="A8" s="5">
        <v>5</v>
      </c>
      <c r="B8" s="5">
        <v>1</v>
      </c>
      <c r="C8" s="5">
        <v>2010</v>
      </c>
      <c r="D8" s="3" t="s">
        <v>144</v>
      </c>
      <c r="E8" s="11" t="str">
        <f t="shared" ref="E8:G71" si="1">+IF(D8="N/A","",((D8-D7)/D7))</f>
        <v/>
      </c>
      <c r="F8" s="3" t="s">
        <v>144</v>
      </c>
      <c r="G8" s="11" t="str">
        <f t="shared" si="1"/>
        <v/>
      </c>
      <c r="H8" s="3" t="s">
        <v>144</v>
      </c>
      <c r="I8" s="11" t="str">
        <f t="shared" ref="I8:K8" si="2">+IF(H8="N/A","",((H8-H7)/H7))</f>
        <v/>
      </c>
      <c r="J8" s="3" t="s">
        <v>144</v>
      </c>
      <c r="K8" s="11" t="str">
        <f t="shared" si="2"/>
        <v/>
      </c>
      <c r="L8" s="3" t="s">
        <v>144</v>
      </c>
      <c r="M8" s="11" t="str">
        <f t="shared" ref="M8:O8" si="3">+IF(L8="N/A","",((L8-L7)/L7))</f>
        <v/>
      </c>
      <c r="N8" s="3" t="s">
        <v>144</v>
      </c>
      <c r="O8" s="11" t="str">
        <f t="shared" si="3"/>
        <v/>
      </c>
      <c r="P8" s="3" t="s">
        <v>144</v>
      </c>
      <c r="Q8" s="11" t="str">
        <f t="shared" ref="Q8:S8" si="4">+IF(P8="N/A","",((P8-P7)/P7))</f>
        <v/>
      </c>
      <c r="R8" s="3" t="s">
        <v>144</v>
      </c>
      <c r="S8" s="11" t="str">
        <f t="shared" si="4"/>
        <v/>
      </c>
      <c r="U8" s="4">
        <v>4</v>
      </c>
      <c r="V8" s="6" t="e">
        <f t="shared" si="0"/>
        <v>#DIV/0!</v>
      </c>
      <c r="W8" s="6">
        <f t="shared" si="0"/>
        <v>16700</v>
      </c>
      <c r="X8" s="6">
        <f t="shared" si="0"/>
        <v>16700</v>
      </c>
      <c r="Y8" s="6">
        <f t="shared" si="0"/>
        <v>16700</v>
      </c>
      <c r="Z8" s="6">
        <f t="shared" si="0"/>
        <v>29418.772727272728</v>
      </c>
      <c r="AA8" s="6">
        <f t="shared" si="0"/>
        <v>32994</v>
      </c>
      <c r="AB8" s="6">
        <f t="shared" si="0"/>
        <v>90618.761904761908</v>
      </c>
      <c r="AC8" s="6">
        <f t="shared" si="0"/>
        <v>108000</v>
      </c>
      <c r="AD8" s="6">
        <f t="shared" si="0"/>
        <v>199500</v>
      </c>
      <c r="AE8" s="6">
        <f t="shared" si="0"/>
        <v>279659.09090909088</v>
      </c>
      <c r="AF8" s="6">
        <f t="shared" si="0"/>
        <v>304738</v>
      </c>
      <c r="AG8" s="6">
        <f t="shared" si="0"/>
        <v>591200</v>
      </c>
      <c r="AH8" s="6">
        <f t="shared" si="0"/>
        <v>577691.35714285716</v>
      </c>
      <c r="AJ8" s="75" t="s">
        <v>147</v>
      </c>
      <c r="AK8" s="65">
        <f>+GE!C16*MGC!$S45</f>
        <v>0</v>
      </c>
      <c r="AL8" s="65">
        <f>+GE!D16*MGC!$S45</f>
        <v>0</v>
      </c>
      <c r="AM8" s="65">
        <f>+GE!E16*MGC!$S45</f>
        <v>2.5358641054604477E-5</v>
      </c>
      <c r="AN8" s="65">
        <f>+GE!F16*MGC!$S45</f>
        <v>0</v>
      </c>
      <c r="AO8" s="65">
        <f>+GE!G16*MGC!$S45</f>
        <v>5.2009404361369932E-5</v>
      </c>
      <c r="AP8" s="65">
        <f>+GE!H16*MGC!$S45</f>
        <v>0</v>
      </c>
      <c r="AQ8" s="65">
        <f>+GE!I16*MGC!$S45</f>
        <v>0</v>
      </c>
      <c r="AR8" s="65">
        <f>+GE!J16*MGC!$S45</f>
        <v>0</v>
      </c>
      <c r="AS8" s="65">
        <f>+GE!K16*MGC!$S45</f>
        <v>0</v>
      </c>
      <c r="AT8" s="65">
        <f>+GE!L16*MGC!$S45</f>
        <v>0</v>
      </c>
      <c r="AU8" s="65">
        <f>+GE!M16*MGC!$S45</f>
        <v>0</v>
      </c>
      <c r="AV8" s="65">
        <f>+GE!N16*MGC!$S45</f>
        <v>-7.1135636328829329E-6</v>
      </c>
      <c r="AW8" s="76">
        <f>+GE!O16*MGC!$S45</f>
        <v>2.1938202251524318E-5</v>
      </c>
      <c r="AY8" s="84">
        <v>2014</v>
      </c>
      <c r="AZ8" s="85">
        <v>2.5114561666418807E-4</v>
      </c>
      <c r="BA8" s="42">
        <f t="shared" ref="BA8:BA15" si="5">+AVERAGE(AZ6:AZ7)</f>
        <v>7.5243020894924501E-5</v>
      </c>
      <c r="BB8" s="42">
        <f t="shared" ref="BB8:BB17" si="6">AVERAGE(AZ5:AZ7)</f>
        <v>7.298413870918096E-5</v>
      </c>
      <c r="BC8" s="42"/>
      <c r="BH8" s="68"/>
    </row>
    <row r="9" spans="1:60">
      <c r="A9" s="5">
        <v>6</v>
      </c>
      <c r="B9" s="5">
        <v>1</v>
      </c>
      <c r="C9" s="5">
        <v>2010</v>
      </c>
      <c r="D9" s="3" t="s">
        <v>144</v>
      </c>
      <c r="E9" s="11" t="str">
        <f t="shared" si="1"/>
        <v/>
      </c>
      <c r="F9" s="3" t="s">
        <v>144</v>
      </c>
      <c r="G9" s="11" t="str">
        <f t="shared" si="1"/>
        <v/>
      </c>
      <c r="H9" s="3" t="s">
        <v>144</v>
      </c>
      <c r="I9" s="11" t="str">
        <f t="shared" ref="I9:K9" si="7">+IF(H9="N/A","",((H9-H8)/H8))</f>
        <v/>
      </c>
      <c r="J9" s="3" t="s">
        <v>144</v>
      </c>
      <c r="K9" s="11" t="str">
        <f t="shared" si="7"/>
        <v/>
      </c>
      <c r="L9" s="3" t="s">
        <v>144</v>
      </c>
      <c r="M9" s="11" t="str">
        <f t="shared" ref="M9:O9" si="8">+IF(L9="N/A","",((L9-L8)/L8))</f>
        <v/>
      </c>
      <c r="N9" s="3" t="s">
        <v>144</v>
      </c>
      <c r="O9" s="11" t="str">
        <f t="shared" si="8"/>
        <v/>
      </c>
      <c r="P9" s="3" t="s">
        <v>144</v>
      </c>
      <c r="Q9" s="11" t="str">
        <f t="shared" ref="Q9:S9" si="9">+IF(P9="N/A","",((P9-P8)/P8))</f>
        <v/>
      </c>
      <c r="R9" s="3" t="s">
        <v>144</v>
      </c>
      <c r="S9" s="11" t="str">
        <f t="shared" si="9"/>
        <v/>
      </c>
      <c r="U9" s="4">
        <v>5</v>
      </c>
      <c r="V9" s="6" t="e">
        <f t="shared" si="0"/>
        <v>#DIV/0!</v>
      </c>
      <c r="W9" s="6">
        <f t="shared" si="0"/>
        <v>16700</v>
      </c>
      <c r="X9" s="6">
        <f t="shared" si="0"/>
        <v>16700</v>
      </c>
      <c r="Y9" s="6">
        <f t="shared" si="0"/>
        <v>16700</v>
      </c>
      <c r="Z9" s="6">
        <f t="shared" si="0"/>
        <v>31427</v>
      </c>
      <c r="AA9" s="6">
        <f t="shared" si="0"/>
        <v>32994</v>
      </c>
      <c r="AB9" s="6">
        <f t="shared" si="0"/>
        <v>93500</v>
      </c>
      <c r="AC9" s="6">
        <f t="shared" si="0"/>
        <v>108000</v>
      </c>
      <c r="AD9" s="6">
        <f t="shared" si="0"/>
        <v>206402.17391304349</v>
      </c>
      <c r="AE9" s="6">
        <f t="shared" si="0"/>
        <v>290149.04347826086</v>
      </c>
      <c r="AF9" s="6">
        <f t="shared" si="0"/>
        <v>304738</v>
      </c>
      <c r="AG9" s="6">
        <f t="shared" si="0"/>
        <v>591200</v>
      </c>
      <c r="AH9" s="6">
        <f t="shared" si="0"/>
        <v>449455.02272727271</v>
      </c>
      <c r="AJ9" s="75" t="s">
        <v>148</v>
      </c>
      <c r="AK9" s="65">
        <f>+JNJ!C16*MGC!$S46</f>
        <v>0</v>
      </c>
      <c r="AL9" s="65">
        <f>+JNJ!D16*MGC!$S46</f>
        <v>0</v>
      </c>
      <c r="AM9" s="65">
        <f>+JNJ!E16*MGC!$S46</f>
        <v>0</v>
      </c>
      <c r="AN9" s="65">
        <f>+JNJ!F16*MGC!$S46</f>
        <v>1.5562873516837362E-5</v>
      </c>
      <c r="AO9" s="65">
        <f>+JNJ!G16*MGC!$S46</f>
        <v>0</v>
      </c>
      <c r="AP9" s="65">
        <f>+JNJ!H16*MGC!$S46</f>
        <v>0</v>
      </c>
      <c r="AQ9" s="65">
        <f>+JNJ!I16*MGC!$S46</f>
        <v>0</v>
      </c>
      <c r="AR9" s="65">
        <f>+JNJ!J16*MGC!$S46</f>
        <v>0</v>
      </c>
      <c r="AS9" s="65">
        <f>+JNJ!K16*MGC!$S46</f>
        <v>1.8074247482571096E-4</v>
      </c>
      <c r="AT9" s="65">
        <f>+JNJ!L16*MGC!$S46</f>
        <v>0</v>
      </c>
      <c r="AU9" s="65">
        <f>+JNJ!M16*MGC!$S46</f>
        <v>0</v>
      </c>
      <c r="AV9" s="65">
        <f>+JNJ!N16*MGC!$S46</f>
        <v>7.905311749186734E-5</v>
      </c>
      <c r="AW9" s="76">
        <f>+JNJ!O16*MGC!$S46</f>
        <v>2.5400526272096889E-5</v>
      </c>
      <c r="AY9" s="84">
        <v>2015</v>
      </c>
      <c r="AZ9" s="85">
        <v>7.2781205268081361E-5</v>
      </c>
      <c r="BA9" s="42">
        <f t="shared" si="5"/>
        <v>1.6664519965603643E-4</v>
      </c>
      <c r="BB9" s="42">
        <f t="shared" si="6"/>
        <v>1.3387721948467901E-4</v>
      </c>
      <c r="BC9" s="42"/>
      <c r="BH9" s="68"/>
    </row>
    <row r="10" spans="1:60">
      <c r="A10" s="5">
        <v>7</v>
      </c>
      <c r="B10" s="5">
        <v>1</v>
      </c>
      <c r="C10" s="5">
        <v>2010</v>
      </c>
      <c r="D10" s="3" t="s">
        <v>144</v>
      </c>
      <c r="E10" s="11" t="str">
        <f t="shared" si="1"/>
        <v/>
      </c>
      <c r="F10" s="3" t="s">
        <v>144</v>
      </c>
      <c r="G10" s="11" t="str">
        <f t="shared" si="1"/>
        <v/>
      </c>
      <c r="H10" s="3" t="s">
        <v>144</v>
      </c>
      <c r="I10" s="11" t="str">
        <f t="shared" ref="I10:K10" si="10">+IF(H10="N/A","",((H10-H9)/H9))</f>
        <v/>
      </c>
      <c r="J10" s="3" t="s">
        <v>144</v>
      </c>
      <c r="K10" s="11" t="str">
        <f t="shared" si="10"/>
        <v/>
      </c>
      <c r="L10" s="3" t="s">
        <v>144</v>
      </c>
      <c r="M10" s="11" t="str">
        <f t="shared" ref="M10:O10" si="11">+IF(L10="N/A","",((L10-L9)/L9))</f>
        <v/>
      </c>
      <c r="N10" s="3" t="s">
        <v>144</v>
      </c>
      <c r="O10" s="11" t="str">
        <f t="shared" si="11"/>
        <v/>
      </c>
      <c r="P10" s="3" t="s">
        <v>144</v>
      </c>
      <c r="Q10" s="11" t="str">
        <f t="shared" ref="Q10:S10" si="12">+IF(P10="N/A","",((P10-P9)/P9))</f>
        <v/>
      </c>
      <c r="R10" s="3" t="s">
        <v>144</v>
      </c>
      <c r="S10" s="11" t="str">
        <f t="shared" si="12"/>
        <v/>
      </c>
      <c r="U10" s="4">
        <v>6</v>
      </c>
      <c r="V10" s="6" t="e">
        <f t="shared" si="0"/>
        <v>#DIV/0!</v>
      </c>
      <c r="W10" s="6">
        <f t="shared" si="0"/>
        <v>16700</v>
      </c>
      <c r="X10" s="6">
        <f t="shared" si="0"/>
        <v>16700</v>
      </c>
      <c r="Y10" s="6">
        <f t="shared" si="0"/>
        <v>16700</v>
      </c>
      <c r="Z10" s="6">
        <f t="shared" si="0"/>
        <v>31427</v>
      </c>
      <c r="AA10" s="6">
        <f t="shared" si="0"/>
        <v>32994</v>
      </c>
      <c r="AB10" s="6">
        <f t="shared" si="0"/>
        <v>93500</v>
      </c>
      <c r="AC10" s="6">
        <f t="shared" si="0"/>
        <v>108000</v>
      </c>
      <c r="AD10" s="6">
        <f t="shared" si="0"/>
        <v>237576.19047619047</v>
      </c>
      <c r="AE10" s="6">
        <f t="shared" si="0"/>
        <v>304738</v>
      </c>
      <c r="AF10" s="6">
        <f t="shared" si="0"/>
        <v>434681.36363636365</v>
      </c>
      <c r="AG10" s="6">
        <f t="shared" si="0"/>
        <v>591200</v>
      </c>
      <c r="AH10" s="6">
        <f t="shared" si="0"/>
        <v>445085.43181818182</v>
      </c>
      <c r="AJ10" s="75" t="s">
        <v>149</v>
      </c>
      <c r="AK10" s="65">
        <f>+JPM!C16*MGC!$S47</f>
        <v>0</v>
      </c>
      <c r="AL10" s="65">
        <f>+JPM!D16*MGC!$S47</f>
        <v>0</v>
      </c>
      <c r="AM10" s="65">
        <f>+JPM!E16*MGC!$S47</f>
        <v>0</v>
      </c>
      <c r="AN10" s="65">
        <f>+JPM!F16*MGC!$S47</f>
        <v>0</v>
      </c>
      <c r="AO10" s="65">
        <f>+JPM!G16*MGC!$S47</f>
        <v>0</v>
      </c>
      <c r="AP10" s="65">
        <f>+JPM!H16*MGC!$S47</f>
        <v>0</v>
      </c>
      <c r="AQ10" s="65">
        <f>+JPM!I16*MGC!$S47</f>
        <v>4.8858375557674347E-5</v>
      </c>
      <c r="AR10" s="65">
        <f>+JPM!J16*MGC!$S47</f>
        <v>0</v>
      </c>
      <c r="AS10" s="65">
        <f>+JPM!K16*MGC!$S47</f>
        <v>9.0355452925896791E-5</v>
      </c>
      <c r="AT10" s="65">
        <f>+JPM!L16*MGC!$S47</f>
        <v>0</v>
      </c>
      <c r="AU10" s="65">
        <f>+JPM!M16*MGC!$S47</f>
        <v>0</v>
      </c>
      <c r="AV10" s="65">
        <f>+JPM!N16*MGC!$S47</f>
        <v>9.4321829075323714E-5</v>
      </c>
      <c r="AW10" s="76">
        <f>+JPM!O16*MGC!$S47</f>
        <v>1.1714410311523725E-5</v>
      </c>
      <c r="AY10" s="84">
        <v>2016</v>
      </c>
      <c r="AZ10" s="85">
        <v>4.5361852419245337E-4</v>
      </c>
      <c r="BA10" s="42">
        <f t="shared" si="5"/>
        <v>1.6196341096613471E-4</v>
      </c>
      <c r="BB10" s="42">
        <f t="shared" si="6"/>
        <v>1.3535720152671807E-4</v>
      </c>
      <c r="BC10" s="42"/>
      <c r="BH10" s="68"/>
    </row>
    <row r="11" spans="1:60">
      <c r="A11" s="5">
        <v>8</v>
      </c>
      <c r="B11" s="5">
        <v>1</v>
      </c>
      <c r="C11" s="5">
        <v>2010</v>
      </c>
      <c r="D11" s="3" t="s">
        <v>144</v>
      </c>
      <c r="E11" s="11" t="str">
        <f t="shared" si="1"/>
        <v/>
      </c>
      <c r="F11" s="3" t="s">
        <v>144</v>
      </c>
      <c r="G11" s="11" t="str">
        <f t="shared" si="1"/>
        <v/>
      </c>
      <c r="H11" s="3" t="s">
        <v>144</v>
      </c>
      <c r="I11" s="11" t="str">
        <f t="shared" ref="I11:K11" si="13">+IF(H11="N/A","",((H11-H10)/H10))</f>
        <v/>
      </c>
      <c r="J11" s="3" t="s">
        <v>144</v>
      </c>
      <c r="K11" s="11" t="str">
        <f t="shared" si="13"/>
        <v/>
      </c>
      <c r="L11" s="3" t="s">
        <v>144</v>
      </c>
      <c r="M11" s="11" t="str">
        <f t="shared" ref="M11:O11" si="14">+IF(L11="N/A","",((L11-L10)/L10))</f>
        <v/>
      </c>
      <c r="N11" s="3" t="s">
        <v>144</v>
      </c>
      <c r="O11" s="11" t="str">
        <f t="shared" si="14"/>
        <v/>
      </c>
      <c r="P11" s="3" t="s">
        <v>144</v>
      </c>
      <c r="Q11" s="11" t="str">
        <f t="shared" ref="Q11:S11" si="15">+IF(P11="N/A","",((P11-P10)/P10))</f>
        <v/>
      </c>
      <c r="R11" s="3" t="s">
        <v>144</v>
      </c>
      <c r="S11" s="11" t="str">
        <f t="shared" si="15"/>
        <v/>
      </c>
      <c r="U11" s="4">
        <v>7</v>
      </c>
      <c r="V11" s="6" t="e">
        <f t="shared" si="0"/>
        <v>#DIV/0!</v>
      </c>
      <c r="W11" s="6">
        <f t="shared" si="0"/>
        <v>16700</v>
      </c>
      <c r="X11" s="6">
        <f t="shared" si="0"/>
        <v>16700</v>
      </c>
      <c r="Y11" s="6">
        <f t="shared" si="0"/>
        <v>16700</v>
      </c>
      <c r="Z11" s="6">
        <f t="shared" si="0"/>
        <v>31427</v>
      </c>
      <c r="AA11" s="6">
        <f t="shared" si="0"/>
        <v>32994</v>
      </c>
      <c r="AB11" s="6">
        <f t="shared" si="0"/>
        <v>101785.71428571429</v>
      </c>
      <c r="AC11" s="6">
        <f t="shared" si="0"/>
        <v>108000</v>
      </c>
      <c r="AD11" s="6">
        <f t="shared" si="0"/>
        <v>238500</v>
      </c>
      <c r="AE11" s="6">
        <f t="shared" si="0"/>
        <v>304738</v>
      </c>
      <c r="AF11" s="6">
        <f t="shared" si="0"/>
        <v>521182.60869565216</v>
      </c>
      <c r="AG11" s="6">
        <f t="shared" si="0"/>
        <v>591200</v>
      </c>
      <c r="AH11" s="6">
        <f t="shared" si="0"/>
        <v>510537.14285714284</v>
      </c>
      <c r="AJ11" s="77" t="s">
        <v>150</v>
      </c>
      <c r="AK11" s="78">
        <f>+PFE!C16*MGC!$S48</f>
        <v>0</v>
      </c>
      <c r="AL11" s="78">
        <f>+PFE!D16*MGC!$S48</f>
        <v>1.4408491106691735E-4</v>
      </c>
      <c r="AM11" s="78">
        <f>+PFE!E16*MGC!$S48</f>
        <v>0</v>
      </c>
      <c r="AN11" s="78">
        <f>+PFE!F16*MGC!$S48</f>
        <v>2.3527070037727282E-4</v>
      </c>
      <c r="AO11" s="78">
        <f>+PFE!G16*MGC!$S48</f>
        <v>-1.173761389537094E-5</v>
      </c>
      <c r="AP11" s="78">
        <f>+PFE!H16*MGC!$S48</f>
        <v>0</v>
      </c>
      <c r="AQ11" s="78">
        <f>+PFE!I16*MGC!$S48</f>
        <v>2.4786105011234569E-4</v>
      </c>
      <c r="AR11" s="78">
        <f>+PFE!J16*MGC!$S48</f>
        <v>0</v>
      </c>
      <c r="AS11" s="78">
        <f>+PFE!K16*MGC!$S48</f>
        <v>1.0465437950830666E-4</v>
      </c>
      <c r="AT11" s="78">
        <f>+PFE!L16*MGC!$S48</f>
        <v>0</v>
      </c>
      <c r="AU11" s="78">
        <f>+PFE!M16*MGC!$S48</f>
        <v>0</v>
      </c>
      <c r="AV11" s="78">
        <f>+PFE!N16*MGC!$S48</f>
        <v>2.5976242552933862E-4</v>
      </c>
      <c r="AW11" s="79">
        <f>+PFE!O16*MGC!$S48</f>
        <v>4.0063372468428644E-5</v>
      </c>
      <c r="AY11" s="84">
        <v>2017</v>
      </c>
      <c r="AZ11" s="85">
        <v>5.3363352533546982E-5</v>
      </c>
      <c r="BA11" s="42">
        <f t="shared" si="5"/>
        <v>2.6319986473026736E-4</v>
      </c>
      <c r="BB11" s="42">
        <f t="shared" si="6"/>
        <v>2.5918178204157428E-4</v>
      </c>
      <c r="BC11" s="42"/>
      <c r="BH11" s="68"/>
    </row>
    <row r="12" spans="1:60">
      <c r="A12" s="5">
        <v>11</v>
      </c>
      <c r="B12" s="5">
        <v>1</v>
      </c>
      <c r="C12" s="5">
        <v>2010</v>
      </c>
      <c r="D12" s="3" t="s">
        <v>144</v>
      </c>
      <c r="E12" s="11" t="str">
        <f t="shared" si="1"/>
        <v/>
      </c>
      <c r="F12" s="3" t="s">
        <v>144</v>
      </c>
      <c r="G12" s="11" t="str">
        <f t="shared" si="1"/>
        <v/>
      </c>
      <c r="H12" s="3" t="s">
        <v>144</v>
      </c>
      <c r="I12" s="11" t="str">
        <f t="shared" ref="I12:K12" si="16">+IF(H12="N/A","",((H12-H11)/H11))</f>
        <v/>
      </c>
      <c r="J12" s="3" t="s">
        <v>144</v>
      </c>
      <c r="K12" s="11" t="str">
        <f t="shared" si="16"/>
        <v/>
      </c>
      <c r="L12" s="3" t="s">
        <v>144</v>
      </c>
      <c r="M12" s="11" t="str">
        <f t="shared" ref="M12:O12" si="17">+IF(L12="N/A","",((L12-L11)/L11))</f>
        <v/>
      </c>
      <c r="N12" s="3" t="s">
        <v>144</v>
      </c>
      <c r="O12" s="11" t="str">
        <f t="shared" si="17"/>
        <v/>
      </c>
      <c r="P12" s="3" t="s">
        <v>144</v>
      </c>
      <c r="Q12" s="11" t="str">
        <f t="shared" ref="Q12:S12" si="18">+IF(P12="N/A","",((P12-P11)/P11))</f>
        <v/>
      </c>
      <c r="R12" s="3" t="s">
        <v>144</v>
      </c>
      <c r="S12" s="11" t="str">
        <f t="shared" si="18"/>
        <v/>
      </c>
      <c r="U12" s="4">
        <v>8</v>
      </c>
      <c r="V12" s="6" t="e">
        <f t="shared" si="0"/>
        <v>#DIV/0!</v>
      </c>
      <c r="W12" s="6">
        <f t="shared" si="0"/>
        <v>16700</v>
      </c>
      <c r="X12" s="6">
        <f t="shared" si="0"/>
        <v>16700</v>
      </c>
      <c r="Y12" s="6">
        <f t="shared" si="0"/>
        <v>16700</v>
      </c>
      <c r="Z12" s="6">
        <f t="shared" si="0"/>
        <v>29409</v>
      </c>
      <c r="AA12" s="6">
        <f t="shared" si="0"/>
        <v>32994</v>
      </c>
      <c r="AB12" s="6">
        <f t="shared" si="0"/>
        <v>108000</v>
      </c>
      <c r="AC12" s="6">
        <f t="shared" si="0"/>
        <v>108000</v>
      </c>
      <c r="AD12" s="6">
        <f t="shared" si="0"/>
        <v>270282.60869565216</v>
      </c>
      <c r="AE12" s="6">
        <f t="shared" si="0"/>
        <v>304738</v>
      </c>
      <c r="AF12" s="6">
        <f t="shared" si="0"/>
        <v>591200</v>
      </c>
      <c r="AG12" s="6">
        <f t="shared" si="0"/>
        <v>591200</v>
      </c>
      <c r="AH12" s="6">
        <f t="shared" si="0"/>
        <v>596369.13043478259</v>
      </c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33"/>
      <c r="AY12" s="84">
        <v>2018</v>
      </c>
      <c r="AZ12" s="85">
        <v>3.6150865263905773E-4</v>
      </c>
      <c r="BA12" s="42">
        <f t="shared" si="5"/>
        <v>2.5349093836300019E-4</v>
      </c>
      <c r="BB12" s="42">
        <f t="shared" si="6"/>
        <v>1.932543606646939E-4</v>
      </c>
      <c r="BC12" s="42"/>
      <c r="BH12" s="68"/>
    </row>
    <row r="13" spans="1:60">
      <c r="A13" s="5">
        <v>12</v>
      </c>
      <c r="B13" s="5">
        <v>1</v>
      </c>
      <c r="C13" s="5">
        <v>2010</v>
      </c>
      <c r="D13" s="3" t="s">
        <v>144</v>
      </c>
      <c r="E13" s="11" t="str">
        <f t="shared" si="1"/>
        <v/>
      </c>
      <c r="F13" s="3" t="s">
        <v>144</v>
      </c>
      <c r="G13" s="11" t="str">
        <f t="shared" si="1"/>
        <v/>
      </c>
      <c r="H13" s="3" t="s">
        <v>144</v>
      </c>
      <c r="I13" s="11" t="str">
        <f t="shared" ref="I13:K13" si="19">+IF(H13="N/A","",((H13-H12)/H12))</f>
        <v/>
      </c>
      <c r="J13" s="3" t="s">
        <v>144</v>
      </c>
      <c r="K13" s="11" t="str">
        <f t="shared" si="19"/>
        <v/>
      </c>
      <c r="L13" s="3" t="s">
        <v>144</v>
      </c>
      <c r="M13" s="11" t="str">
        <f t="shared" ref="M13:O13" si="20">+IF(L13="N/A","",((L13-L12)/L12))</f>
        <v/>
      </c>
      <c r="N13" s="3" t="s">
        <v>144</v>
      </c>
      <c r="O13" s="11" t="str">
        <f t="shared" si="20"/>
        <v/>
      </c>
      <c r="P13" s="3" t="s">
        <v>144</v>
      </c>
      <c r="Q13" s="11" t="str">
        <f t="shared" ref="Q13:S13" si="21">+IF(P13="N/A","",((P13-P12)/P12))</f>
        <v/>
      </c>
      <c r="R13" s="3" t="s">
        <v>144</v>
      </c>
      <c r="S13" s="11" t="str">
        <f t="shared" si="21"/>
        <v/>
      </c>
      <c r="U13" s="4">
        <v>9</v>
      </c>
      <c r="V13" s="6" t="e">
        <f t="shared" si="0"/>
        <v>#DIV/0!</v>
      </c>
      <c r="W13" s="6">
        <f t="shared" si="0"/>
        <v>16700</v>
      </c>
      <c r="X13" s="6">
        <f t="shared" si="0"/>
        <v>16700</v>
      </c>
      <c r="Y13" s="6">
        <f t="shared" si="0"/>
        <v>16700</v>
      </c>
      <c r="Z13" s="6">
        <f t="shared" si="0"/>
        <v>30551.18181818182</v>
      </c>
      <c r="AA13" s="6">
        <f t="shared" si="0"/>
        <v>32994</v>
      </c>
      <c r="AB13" s="6">
        <f t="shared" si="0"/>
        <v>108000</v>
      </c>
      <c r="AC13" s="6">
        <f t="shared" si="0"/>
        <v>108000</v>
      </c>
      <c r="AD13" s="6">
        <f t="shared" si="0"/>
        <v>282137.5</v>
      </c>
      <c r="AE13" s="6">
        <f t="shared" si="0"/>
        <v>304738</v>
      </c>
      <c r="AF13" s="6">
        <f t="shared" si="0"/>
        <v>591200</v>
      </c>
      <c r="AG13" s="6">
        <f t="shared" si="0"/>
        <v>606489.11363636365</v>
      </c>
      <c r="AH13" s="6">
        <f t="shared" si="0"/>
        <v>547894.54545454541</v>
      </c>
      <c r="AJ13" s="80" t="s">
        <v>96</v>
      </c>
      <c r="AK13" s="81">
        <f t="shared" ref="AK13:AW13" si="22">+AVERAGE(AK4:AK11)</f>
        <v>0</v>
      </c>
      <c r="AL13" s="81">
        <f t="shared" si="22"/>
        <v>6.846637433769389E-5</v>
      </c>
      <c r="AM13" s="81">
        <f t="shared" si="22"/>
        <v>6.8341259141964196E-5</v>
      </c>
      <c r="AN13" s="81">
        <f t="shared" si="22"/>
        <v>8.2144782647884806E-5</v>
      </c>
      <c r="AO13" s="81">
        <f t="shared" si="22"/>
        <v>2.5114561666418807E-4</v>
      </c>
      <c r="AP13" s="81">
        <f t="shared" si="22"/>
        <v>7.2781205268081361E-5</v>
      </c>
      <c r="AQ13" s="81">
        <f t="shared" si="22"/>
        <v>4.5361852419245337E-4</v>
      </c>
      <c r="AR13" s="81">
        <f t="shared" si="22"/>
        <v>5.3363352533546982E-5</v>
      </c>
      <c r="AS13" s="81">
        <f t="shared" si="22"/>
        <v>3.6150865263905773E-4</v>
      </c>
      <c r="AT13" s="81">
        <f t="shared" si="22"/>
        <v>6.8374160486313264E-5</v>
      </c>
      <c r="AU13" s="81">
        <f t="shared" si="22"/>
        <v>2.7093612526612717E-4</v>
      </c>
      <c r="AV13" s="81">
        <f t="shared" si="22"/>
        <v>2.3599301290415375E-4</v>
      </c>
      <c r="AW13" s="81">
        <f t="shared" si="22"/>
        <v>-6.9992285389569565E-5</v>
      </c>
      <c r="AY13" s="84">
        <v>2019</v>
      </c>
      <c r="AZ13" s="85">
        <v>6.8374160486313264E-5</v>
      </c>
      <c r="BA13" s="42">
        <f t="shared" si="5"/>
        <v>2.0743600258630234E-4</v>
      </c>
      <c r="BB13" s="42">
        <f t="shared" si="6"/>
        <v>2.89496843121686E-4</v>
      </c>
      <c r="BC13" s="42"/>
      <c r="BH13" s="68"/>
    </row>
    <row r="14" spans="1:60">
      <c r="A14" s="5">
        <v>13</v>
      </c>
      <c r="B14" s="5">
        <v>1</v>
      </c>
      <c r="C14" s="5">
        <v>2010</v>
      </c>
      <c r="D14" s="3" t="s">
        <v>144</v>
      </c>
      <c r="E14" s="11" t="str">
        <f t="shared" si="1"/>
        <v/>
      </c>
      <c r="F14" s="3" t="s">
        <v>144</v>
      </c>
      <c r="G14" s="11" t="str">
        <f t="shared" si="1"/>
        <v/>
      </c>
      <c r="H14" s="3" t="s">
        <v>144</v>
      </c>
      <c r="I14" s="11" t="str">
        <f t="shared" ref="I14:K14" si="23">+IF(H14="N/A","",((H14-H13)/H13))</f>
        <v/>
      </c>
      <c r="J14" s="3" t="s">
        <v>144</v>
      </c>
      <c r="K14" s="11" t="str">
        <f t="shared" si="23"/>
        <v/>
      </c>
      <c r="L14" s="3" t="s">
        <v>144</v>
      </c>
      <c r="M14" s="11" t="str">
        <f t="shared" ref="M14:O14" si="24">+IF(L14="N/A","",((L14-L13)/L13))</f>
        <v/>
      </c>
      <c r="N14" s="3" t="s">
        <v>144</v>
      </c>
      <c r="O14" s="11" t="str">
        <f t="shared" si="24"/>
        <v/>
      </c>
      <c r="P14" s="3" t="s">
        <v>144</v>
      </c>
      <c r="Q14" s="11" t="str">
        <f t="shared" ref="Q14:S14" si="25">+IF(P14="N/A","",((P14-P13)/P13))</f>
        <v/>
      </c>
      <c r="R14" s="3" t="s">
        <v>144</v>
      </c>
      <c r="S14" s="11" t="str">
        <f t="shared" si="25"/>
        <v/>
      </c>
      <c r="U14" s="4">
        <v>10</v>
      </c>
      <c r="V14" s="6" t="e">
        <f t="shared" si="0"/>
        <v>#DIV/0!</v>
      </c>
      <c r="W14" s="6">
        <f t="shared" si="0"/>
        <v>16700</v>
      </c>
      <c r="X14" s="6">
        <f t="shared" si="0"/>
        <v>16700</v>
      </c>
      <c r="Y14" s="6">
        <f t="shared" si="0"/>
        <v>16700</v>
      </c>
      <c r="Z14" s="6">
        <f t="shared" si="0"/>
        <v>32335</v>
      </c>
      <c r="AA14" s="6">
        <f t="shared" si="0"/>
        <v>32994</v>
      </c>
      <c r="AB14" s="6">
        <f t="shared" si="0"/>
        <v>108000</v>
      </c>
      <c r="AC14" s="6">
        <f t="shared" si="0"/>
        <v>108000</v>
      </c>
      <c r="AD14" s="6">
        <f t="shared" si="0"/>
        <v>279793.47826086957</v>
      </c>
      <c r="AE14" s="6">
        <f t="shared" si="0"/>
        <v>304738</v>
      </c>
      <c r="AF14" s="6">
        <f t="shared" si="0"/>
        <v>591200</v>
      </c>
      <c r="AG14" s="6">
        <f t="shared" si="0"/>
        <v>628671.64285714284</v>
      </c>
      <c r="AH14" s="6">
        <f t="shared" si="0"/>
        <v>540623.33333333337</v>
      </c>
      <c r="AJ14" s="80" t="s">
        <v>95</v>
      </c>
      <c r="AK14" s="81">
        <f>+'D.H MSCI COLCAP'!M16</f>
        <v>1.198898192450824E-3</v>
      </c>
      <c r="AL14" s="81">
        <f>+'D.H MSCI COLCAP'!N16</f>
        <v>-5.603967304625199E-4</v>
      </c>
      <c r="AM14" s="81">
        <f>+'D.H MSCI COLCAP'!O16</f>
        <v>6.3909385205437831E-4</v>
      </c>
      <c r="AN14" s="81">
        <f>+'D.H MSCI COLCAP'!P16</f>
        <v>-5.6301542998911413E-4</v>
      </c>
      <c r="AO14" s="81">
        <f>+'D.H MSCI COLCAP'!Q16</f>
        <v>-1.6392851777005093E-4</v>
      </c>
      <c r="AP14" s="81">
        <f>+'D.H MSCI COLCAP'!R16</f>
        <v>-1.0890151515151514E-3</v>
      </c>
      <c r="AQ14" s="81">
        <f>+'D.H MSCI COLCAP'!S16</f>
        <v>6.7712719298245632E-4</v>
      </c>
      <c r="AR14" s="81">
        <f>+'D.H MSCI COLCAP'!T16</f>
        <v>4.9637692716640082E-4</v>
      </c>
      <c r="AS14" s="81">
        <f>+'D.H MSCI COLCAP'!U16</f>
        <v>-5.1764619883040936E-4</v>
      </c>
      <c r="AT14" s="81">
        <f>+'D.H MSCI COLCAP'!V16</f>
        <v>9.7168945089997705E-4</v>
      </c>
      <c r="AU14" s="81">
        <f>+'D.H MSCI COLCAP'!W16</f>
        <v>-2.3766480595427994E-4</v>
      </c>
      <c r="AV14" s="81">
        <f>+'D.H MSCI COLCAP'!X16</f>
        <v>-6.1894129262550209E-5</v>
      </c>
      <c r="AW14" s="81">
        <f>+'D.H MSCI COLCAP'!Y16</f>
        <v>-2.6391509075719596E-4</v>
      </c>
      <c r="AY14" s="84">
        <v>2020</v>
      </c>
      <c r="AZ14" s="85">
        <v>2.7093612526612717E-4</v>
      </c>
      <c r="BA14" s="42">
        <f t="shared" si="5"/>
        <v>2.149414065626855E-4</v>
      </c>
      <c r="BB14" s="42">
        <f t="shared" si="6"/>
        <v>1.6108205521963933E-4</v>
      </c>
      <c r="BC14" s="42"/>
      <c r="BH14" s="68"/>
    </row>
    <row r="15" spans="1:60">
      <c r="A15" s="5">
        <v>14</v>
      </c>
      <c r="B15" s="5">
        <v>1</v>
      </c>
      <c r="C15" s="5">
        <v>2010</v>
      </c>
      <c r="D15" s="3" t="s">
        <v>144</v>
      </c>
      <c r="E15" s="11" t="str">
        <f t="shared" si="1"/>
        <v/>
      </c>
      <c r="F15" s="3" t="s">
        <v>144</v>
      </c>
      <c r="G15" s="11" t="str">
        <f t="shared" si="1"/>
        <v/>
      </c>
      <c r="H15" s="3" t="s">
        <v>144</v>
      </c>
      <c r="I15" s="11" t="str">
        <f t="shared" ref="I15:K15" si="26">+IF(H15="N/A","",((H15-H14)/H14))</f>
        <v/>
      </c>
      <c r="J15" s="3" t="s">
        <v>144</v>
      </c>
      <c r="K15" s="11" t="str">
        <f t="shared" si="26"/>
        <v/>
      </c>
      <c r="L15" s="3" t="s">
        <v>144</v>
      </c>
      <c r="M15" s="11" t="str">
        <f t="shared" ref="M15:O15" si="27">+IF(L15="N/A","",((L15-L14)/L14))</f>
        <v/>
      </c>
      <c r="N15" s="3" t="s">
        <v>144</v>
      </c>
      <c r="O15" s="11" t="str">
        <f t="shared" si="27"/>
        <v/>
      </c>
      <c r="P15" s="3" t="s">
        <v>144</v>
      </c>
      <c r="Q15" s="11" t="str">
        <f t="shared" ref="Q15:S15" si="28">+IF(P15="N/A","",((P15-P14)/P14))</f>
        <v/>
      </c>
      <c r="R15" s="3" t="s">
        <v>144</v>
      </c>
      <c r="S15" s="11" t="str">
        <f t="shared" si="28"/>
        <v/>
      </c>
      <c r="U15" s="4">
        <v>11</v>
      </c>
      <c r="V15" s="6" t="e">
        <f t="shared" si="0"/>
        <v>#DIV/0!</v>
      </c>
      <c r="W15" s="6">
        <f t="shared" si="0"/>
        <v>16700</v>
      </c>
      <c r="X15" s="6">
        <f t="shared" si="0"/>
        <v>16700</v>
      </c>
      <c r="Y15" s="6">
        <f t="shared" si="0"/>
        <v>16700</v>
      </c>
      <c r="Z15" s="6">
        <f t="shared" si="0"/>
        <v>32763.35</v>
      </c>
      <c r="AA15" s="6">
        <f t="shared" si="0"/>
        <v>32994</v>
      </c>
      <c r="AB15" s="6">
        <f t="shared" si="0"/>
        <v>108000</v>
      </c>
      <c r="AC15" s="6">
        <f t="shared" si="0"/>
        <v>108000</v>
      </c>
      <c r="AD15" s="6">
        <f t="shared" si="0"/>
        <v>278000</v>
      </c>
      <c r="AE15" s="6">
        <f t="shared" si="0"/>
        <v>304738</v>
      </c>
      <c r="AF15" s="6">
        <f t="shared" si="0"/>
        <v>591200</v>
      </c>
      <c r="AG15" s="6">
        <f t="shared" si="0"/>
        <v>686873</v>
      </c>
      <c r="AH15" s="6">
        <f t="shared" si="0"/>
        <v>462520</v>
      </c>
      <c r="AY15" s="84">
        <v>2021</v>
      </c>
      <c r="AZ15" s="85">
        <v>2.3599301290415375E-4</v>
      </c>
      <c r="BA15" s="42">
        <f t="shared" si="5"/>
        <v>1.6965514287622021E-4</v>
      </c>
      <c r="BB15" s="42">
        <f t="shared" si="6"/>
        <v>2.3360631279716604E-4</v>
      </c>
      <c r="BC15" s="42"/>
      <c r="BH15" s="68"/>
    </row>
    <row r="16" spans="1:60">
      <c r="A16" s="5">
        <v>15</v>
      </c>
      <c r="B16" s="5">
        <v>1</v>
      </c>
      <c r="C16" s="5">
        <v>2010</v>
      </c>
      <c r="D16" s="3" t="s">
        <v>144</v>
      </c>
      <c r="E16" s="11" t="str">
        <f t="shared" si="1"/>
        <v/>
      </c>
      <c r="F16" s="3" t="s">
        <v>144</v>
      </c>
      <c r="G16" s="11" t="str">
        <f t="shared" si="1"/>
        <v/>
      </c>
      <c r="H16" s="3" t="s">
        <v>144</v>
      </c>
      <c r="I16" s="11" t="str">
        <f t="shared" ref="I16:K16" si="29">+IF(H16="N/A","",((H16-H15)/H15))</f>
        <v/>
      </c>
      <c r="J16" s="3" t="s">
        <v>144</v>
      </c>
      <c r="K16" s="11" t="str">
        <f t="shared" si="29"/>
        <v/>
      </c>
      <c r="L16" s="3" t="s">
        <v>144</v>
      </c>
      <c r="M16" s="11" t="str">
        <f t="shared" ref="M16:O16" si="30">+IF(L16="N/A","",((L16-L15)/L15))</f>
        <v/>
      </c>
      <c r="N16" s="3" t="s">
        <v>144</v>
      </c>
      <c r="O16" s="11" t="str">
        <f t="shared" si="30"/>
        <v/>
      </c>
      <c r="P16" s="3" t="s">
        <v>144</v>
      </c>
      <c r="Q16" s="11" t="str">
        <f t="shared" ref="Q16:S16" si="31">+IF(P16="N/A","",((P16-P15)/P15))</f>
        <v/>
      </c>
      <c r="R16" s="3" t="s">
        <v>144</v>
      </c>
      <c r="S16" s="11" t="str">
        <f t="shared" si="31"/>
        <v/>
      </c>
      <c r="U16" s="4">
        <v>12</v>
      </c>
      <c r="V16" s="6">
        <f t="shared" si="0"/>
        <v>16700</v>
      </c>
      <c r="W16" s="6">
        <f t="shared" si="0"/>
        <v>16700</v>
      </c>
      <c r="X16" s="6">
        <f t="shared" si="0"/>
        <v>16700</v>
      </c>
      <c r="Y16" s="6">
        <f t="shared" si="0"/>
        <v>16700</v>
      </c>
      <c r="Z16" s="6">
        <f t="shared" si="0"/>
        <v>32994</v>
      </c>
      <c r="AA16" s="6">
        <f t="shared" si="0"/>
        <v>32994</v>
      </c>
      <c r="AB16" s="6">
        <f t="shared" si="0"/>
        <v>108000</v>
      </c>
      <c r="AC16" s="6">
        <f t="shared" si="0"/>
        <v>108000</v>
      </c>
      <c r="AD16" s="6">
        <f t="shared" si="0"/>
        <v>263214.28571428574</v>
      </c>
      <c r="AE16" s="6">
        <f t="shared" si="0"/>
        <v>304738</v>
      </c>
      <c r="AF16" s="6">
        <f t="shared" si="0"/>
        <v>591200</v>
      </c>
      <c r="AG16" s="6">
        <f t="shared" si="0"/>
        <v>683758.82608695654</v>
      </c>
      <c r="AH16" s="6">
        <f t="shared" si="0"/>
        <v>423855</v>
      </c>
      <c r="AM16" s="175" t="s">
        <v>151</v>
      </c>
      <c r="AN16" s="176"/>
      <c r="AO16" s="176"/>
      <c r="AP16" s="176"/>
      <c r="AQ16" s="176"/>
      <c r="AR16" s="176"/>
      <c r="AS16" s="176"/>
      <c r="AT16" s="177"/>
      <c r="AY16" s="84">
        <v>2022</v>
      </c>
      <c r="AZ16" s="85">
        <v>-6.9992285389569565E-5</v>
      </c>
      <c r="BA16" s="42">
        <f>+AVERAGE(AZ14:AZ15)</f>
        <v>2.5346456908514046E-4</v>
      </c>
      <c r="BB16" s="42">
        <f t="shared" si="6"/>
        <v>1.9176776621886472E-4</v>
      </c>
      <c r="BC16" s="42"/>
      <c r="BH16" s="68"/>
    </row>
    <row r="17" spans="1:60">
      <c r="A17" s="5">
        <v>18</v>
      </c>
      <c r="B17" s="5">
        <v>1</v>
      </c>
      <c r="C17" s="5">
        <v>2010</v>
      </c>
      <c r="D17" s="3" t="s">
        <v>144</v>
      </c>
      <c r="E17" s="11" t="str">
        <f t="shared" si="1"/>
        <v/>
      </c>
      <c r="F17" s="3" t="s">
        <v>144</v>
      </c>
      <c r="G17" s="11" t="str">
        <f t="shared" si="1"/>
        <v/>
      </c>
      <c r="H17" s="3" t="s">
        <v>144</v>
      </c>
      <c r="I17" s="11" t="str">
        <f t="shared" ref="I17:K17" si="32">+IF(H17="N/A","",((H17-H16)/H16))</f>
        <v/>
      </c>
      <c r="J17" s="3" t="s">
        <v>144</v>
      </c>
      <c r="K17" s="11" t="str">
        <f t="shared" si="32"/>
        <v/>
      </c>
      <c r="L17" s="3" t="s">
        <v>144</v>
      </c>
      <c r="M17" s="11" t="str">
        <f t="shared" ref="M17:O17" si="33">+IF(L17="N/A","",((L17-L16)/L16))</f>
        <v/>
      </c>
      <c r="N17" s="3" t="s">
        <v>144</v>
      </c>
      <c r="O17" s="11" t="str">
        <f t="shared" si="33"/>
        <v/>
      </c>
      <c r="P17" s="3" t="s">
        <v>144</v>
      </c>
      <c r="Q17" s="11" t="str">
        <f t="shared" ref="Q17:S17" si="34">+IF(P17="N/A","",((P17-P16)/P16))</f>
        <v/>
      </c>
      <c r="R17" s="3" t="s">
        <v>144</v>
      </c>
      <c r="S17" s="11" t="str">
        <f t="shared" si="34"/>
        <v/>
      </c>
      <c r="U17" s="7" t="s">
        <v>152</v>
      </c>
      <c r="V17" s="8">
        <f>+V16</f>
        <v>16700</v>
      </c>
      <c r="W17" s="8">
        <f t="shared" ref="W17:AH17" si="35">+AVERAGE(W5:W16)</f>
        <v>16700</v>
      </c>
      <c r="X17" s="8">
        <f t="shared" si="35"/>
        <v>16700</v>
      </c>
      <c r="Y17" s="8">
        <f t="shared" si="35"/>
        <v>16700</v>
      </c>
      <c r="Z17" s="8">
        <f t="shared" si="35"/>
        <v>27654.358712121215</v>
      </c>
      <c r="AA17" s="8">
        <f t="shared" si="35"/>
        <v>32994</v>
      </c>
      <c r="AB17" s="8">
        <f t="shared" si="35"/>
        <v>84865.539682539689</v>
      </c>
      <c r="AC17" s="8">
        <f t="shared" si="35"/>
        <v>108000</v>
      </c>
      <c r="AD17" s="8">
        <f t="shared" si="35"/>
        <v>230504.11823985193</v>
      </c>
      <c r="AE17" s="8">
        <f t="shared" si="35"/>
        <v>281810.3445322793</v>
      </c>
      <c r="AF17" s="8">
        <f t="shared" si="35"/>
        <v>452962.83102766797</v>
      </c>
      <c r="AG17" s="8">
        <f t="shared" si="35"/>
        <v>611282.71521503851</v>
      </c>
      <c r="AH17" s="8">
        <f t="shared" si="35"/>
        <v>531754.60709972389</v>
      </c>
      <c r="AM17" s="178"/>
      <c r="AN17" s="179"/>
      <c r="AO17" s="179"/>
      <c r="AP17" s="179"/>
      <c r="AQ17" s="179"/>
      <c r="AR17" s="179"/>
      <c r="AS17" s="179"/>
      <c r="AT17" s="180"/>
      <c r="AY17" s="86">
        <v>2023</v>
      </c>
      <c r="AZ17" s="87"/>
      <c r="BA17" s="88">
        <f>+AVERAGE(AZ15:AZ16)</f>
        <v>8.3000363757292095E-5</v>
      </c>
      <c r="BB17" s="88">
        <f t="shared" si="6"/>
        <v>1.4564561759357046E-4</v>
      </c>
      <c r="BC17" s="51"/>
      <c r="BD17" s="62"/>
      <c r="BE17" s="62"/>
      <c r="BF17" s="62"/>
      <c r="BG17" s="62"/>
      <c r="BH17" s="70"/>
    </row>
    <row r="18" spans="1:60">
      <c r="A18" s="5">
        <v>19</v>
      </c>
      <c r="B18" s="5">
        <v>1</v>
      </c>
      <c r="C18" s="5">
        <v>2010</v>
      </c>
      <c r="D18" s="3" t="s">
        <v>144</v>
      </c>
      <c r="E18" s="11" t="str">
        <f t="shared" si="1"/>
        <v/>
      </c>
      <c r="F18" s="3" t="s">
        <v>144</v>
      </c>
      <c r="G18" s="11" t="str">
        <f t="shared" si="1"/>
        <v/>
      </c>
      <c r="H18" s="3" t="s">
        <v>144</v>
      </c>
      <c r="I18" s="11" t="str">
        <f t="shared" ref="I18:K18" si="36">+IF(H18="N/A","",((H18-H17)/H17))</f>
        <v/>
      </c>
      <c r="J18" s="3" t="s">
        <v>144</v>
      </c>
      <c r="K18" s="11" t="str">
        <f t="shared" si="36"/>
        <v/>
      </c>
      <c r="L18" s="3" t="s">
        <v>144</v>
      </c>
      <c r="M18" s="11" t="str">
        <f t="shared" ref="M18:O18" si="37">+IF(L18="N/A","",((L18-L17)/L17))</f>
        <v/>
      </c>
      <c r="N18" s="3" t="s">
        <v>144</v>
      </c>
      <c r="O18" s="11" t="str">
        <f t="shared" si="37"/>
        <v/>
      </c>
      <c r="P18" s="3" t="s">
        <v>144</v>
      </c>
      <c r="Q18" s="11" t="str">
        <f t="shared" ref="Q18:S18" si="38">+IF(P18="N/A","",((P18-P17)/P17))</f>
        <v/>
      </c>
      <c r="R18" s="3" t="s">
        <v>144</v>
      </c>
      <c r="S18" s="11" t="str">
        <f t="shared" si="38"/>
        <v/>
      </c>
      <c r="AC18" s="9"/>
      <c r="AD18" s="9"/>
      <c r="AM18" s="178"/>
      <c r="AN18" s="179"/>
      <c r="AO18" s="179"/>
      <c r="AP18" s="179"/>
      <c r="AQ18" s="179"/>
      <c r="AR18" s="179"/>
      <c r="AS18" s="179"/>
      <c r="AT18" s="180"/>
      <c r="AZ18" s="82"/>
    </row>
    <row r="19" spans="1:60">
      <c r="A19" s="5">
        <v>20</v>
      </c>
      <c r="B19" s="5">
        <v>1</v>
      </c>
      <c r="C19" s="5">
        <v>2010</v>
      </c>
      <c r="D19" s="3" t="s">
        <v>144</v>
      </c>
      <c r="E19" s="11" t="str">
        <f t="shared" si="1"/>
        <v/>
      </c>
      <c r="F19" s="3" t="s">
        <v>144</v>
      </c>
      <c r="G19" s="11" t="str">
        <f t="shared" si="1"/>
        <v/>
      </c>
      <c r="H19" s="3" t="s">
        <v>144</v>
      </c>
      <c r="I19" s="11" t="str">
        <f t="shared" ref="I19:K19" si="39">+IF(H19="N/A","",((H19-H18)/H18))</f>
        <v/>
      </c>
      <c r="J19" s="3" t="s">
        <v>144</v>
      </c>
      <c r="K19" s="11" t="str">
        <f t="shared" si="39"/>
        <v/>
      </c>
      <c r="L19" s="3" t="s">
        <v>144</v>
      </c>
      <c r="M19" s="11" t="str">
        <f t="shared" ref="M19:O19" si="40">+IF(L19="N/A","",((L19-L18)/L18))</f>
        <v/>
      </c>
      <c r="N19" s="3" t="s">
        <v>144</v>
      </c>
      <c r="O19" s="11" t="str">
        <f t="shared" si="40"/>
        <v/>
      </c>
      <c r="P19" s="3" t="s">
        <v>144</v>
      </c>
      <c r="Q19" s="11" t="str">
        <f t="shared" ref="Q19:S19" si="41">+IF(P19="N/A","",((P19-P18)/P18))</f>
        <v/>
      </c>
      <c r="R19" s="3" t="s">
        <v>144</v>
      </c>
      <c r="S19" s="11" t="str">
        <f t="shared" si="41"/>
        <v/>
      </c>
      <c r="V19" s="168" t="s">
        <v>153</v>
      </c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M19" s="178"/>
      <c r="AN19" s="179"/>
      <c r="AO19" s="179"/>
      <c r="AP19" s="179"/>
      <c r="AQ19" s="179"/>
      <c r="AR19" s="179"/>
      <c r="AS19" s="179"/>
      <c r="AT19" s="180"/>
      <c r="AZ19" s="82"/>
    </row>
    <row r="20" spans="1:60">
      <c r="A20" s="5">
        <v>21</v>
      </c>
      <c r="B20" s="5">
        <v>1</v>
      </c>
      <c r="C20" s="5">
        <v>2010</v>
      </c>
      <c r="D20" s="3" t="s">
        <v>144</v>
      </c>
      <c r="E20" s="11" t="str">
        <f t="shared" si="1"/>
        <v/>
      </c>
      <c r="F20" s="3" t="s">
        <v>144</v>
      </c>
      <c r="G20" s="11" t="str">
        <f t="shared" si="1"/>
        <v/>
      </c>
      <c r="H20" s="3" t="s">
        <v>144</v>
      </c>
      <c r="I20" s="11" t="str">
        <f t="shared" ref="I20:K20" si="42">+IF(H20="N/A","",((H20-H19)/H19))</f>
        <v/>
      </c>
      <c r="J20" s="3" t="s">
        <v>144</v>
      </c>
      <c r="K20" s="11" t="str">
        <f t="shared" si="42"/>
        <v/>
      </c>
      <c r="L20" s="3" t="s">
        <v>144</v>
      </c>
      <c r="M20" s="11" t="str">
        <f t="shared" ref="M20:O20" si="43">+IF(L20="N/A","",((L20-L19)/L19))</f>
        <v/>
      </c>
      <c r="N20" s="3" t="s">
        <v>144</v>
      </c>
      <c r="O20" s="11" t="str">
        <f t="shared" si="43"/>
        <v/>
      </c>
      <c r="P20" s="3" t="s">
        <v>144</v>
      </c>
      <c r="Q20" s="11" t="str">
        <f t="shared" ref="Q20:S20" si="44">+IF(P20="N/A","",((P20-P19)/P19))</f>
        <v/>
      </c>
      <c r="R20" s="3" t="s">
        <v>144</v>
      </c>
      <c r="S20" s="11" t="str">
        <f t="shared" si="44"/>
        <v/>
      </c>
      <c r="V20" s="4">
        <v>2010</v>
      </c>
      <c r="W20" s="4">
        <v>2011</v>
      </c>
      <c r="X20" s="4">
        <v>2012</v>
      </c>
      <c r="Y20" s="4">
        <v>2013</v>
      </c>
      <c r="Z20" s="4">
        <v>2014</v>
      </c>
      <c r="AA20" s="4">
        <v>2015</v>
      </c>
      <c r="AB20" s="4">
        <v>2016</v>
      </c>
      <c r="AC20" s="4">
        <v>2017</v>
      </c>
      <c r="AD20" s="4">
        <v>2018</v>
      </c>
      <c r="AE20" s="4">
        <v>2019</v>
      </c>
      <c r="AF20" s="4">
        <v>2020</v>
      </c>
      <c r="AG20" s="4">
        <v>2021</v>
      </c>
      <c r="AH20" s="4">
        <v>2022</v>
      </c>
      <c r="AM20" s="178"/>
      <c r="AN20" s="179"/>
      <c r="AO20" s="179"/>
      <c r="AP20" s="179"/>
      <c r="AQ20" s="179"/>
      <c r="AR20" s="179"/>
      <c r="AS20" s="179"/>
      <c r="AT20" s="180"/>
      <c r="AZ20" s="82"/>
    </row>
    <row r="21" spans="1:60">
      <c r="A21" s="5">
        <v>22</v>
      </c>
      <c r="B21" s="5">
        <v>1</v>
      </c>
      <c r="C21" s="5">
        <v>2010</v>
      </c>
      <c r="D21" s="3" t="s">
        <v>144</v>
      </c>
      <c r="E21" s="11" t="str">
        <f t="shared" si="1"/>
        <v/>
      </c>
      <c r="F21" s="3" t="s">
        <v>144</v>
      </c>
      <c r="G21" s="11" t="str">
        <f t="shared" si="1"/>
        <v/>
      </c>
      <c r="H21" s="3" t="s">
        <v>144</v>
      </c>
      <c r="I21" s="11" t="str">
        <f t="shared" ref="I21:K21" si="45">+IF(H21="N/A","",((H21-H20)/H20))</f>
        <v/>
      </c>
      <c r="J21" s="3" t="s">
        <v>144</v>
      </c>
      <c r="K21" s="11" t="str">
        <f t="shared" si="45"/>
        <v/>
      </c>
      <c r="L21" s="3" t="s">
        <v>144</v>
      </c>
      <c r="M21" s="11" t="str">
        <f t="shared" ref="M21:O21" si="46">+IF(L21="N/A","",((L21-L20)/L20))</f>
        <v/>
      </c>
      <c r="N21" s="3" t="s">
        <v>144</v>
      </c>
      <c r="O21" s="11" t="str">
        <f t="shared" si="46"/>
        <v/>
      </c>
      <c r="P21" s="3" t="s">
        <v>144</v>
      </c>
      <c r="Q21" s="11" t="str">
        <f t="shared" ref="Q21:S21" si="47">+IF(P21="N/A","",((P21-P20)/P20))</f>
        <v/>
      </c>
      <c r="R21" s="3" t="s">
        <v>144</v>
      </c>
      <c r="S21" s="11" t="str">
        <f t="shared" si="47"/>
        <v/>
      </c>
      <c r="U21" s="4">
        <v>1</v>
      </c>
      <c r="V21" s="6" t="e">
        <f t="shared" ref="V21:AH32" si="48">+AVERAGEIFS($F$6:$F$3396,$C$6:$C$3396,V$20,$B$6:$B$3396,$U21)</f>
        <v>#DIV/0!</v>
      </c>
      <c r="W21" s="6" t="e">
        <f t="shared" si="48"/>
        <v>#DIV/0!</v>
      </c>
      <c r="X21" s="6">
        <f t="shared" si="48"/>
        <v>27571.429</v>
      </c>
      <c r="Y21" s="6">
        <f t="shared" si="48"/>
        <v>43392.856999999989</v>
      </c>
      <c r="Z21" s="6">
        <f t="shared" si="48"/>
        <v>43392.856999999989</v>
      </c>
      <c r="AA21" s="6">
        <f t="shared" si="48"/>
        <v>58745</v>
      </c>
      <c r="AB21" s="6">
        <f t="shared" si="48"/>
        <v>81994.047619047618</v>
      </c>
      <c r="AC21" s="6">
        <f t="shared" si="48"/>
        <v>77750</v>
      </c>
      <c r="AD21" s="6">
        <f t="shared" si="48"/>
        <v>114875</v>
      </c>
      <c r="AE21" s="6">
        <f t="shared" si="48"/>
        <v>173025</v>
      </c>
      <c r="AF21" s="6">
        <f t="shared" si="48"/>
        <v>173025</v>
      </c>
      <c r="AG21" s="6">
        <f t="shared" si="48"/>
        <v>340500</v>
      </c>
      <c r="AH21" s="6">
        <f t="shared" si="48"/>
        <v>684223.33333333337</v>
      </c>
      <c r="AM21" s="178"/>
      <c r="AN21" s="179"/>
      <c r="AO21" s="179"/>
      <c r="AP21" s="179"/>
      <c r="AQ21" s="179"/>
      <c r="AR21" s="179"/>
      <c r="AS21" s="179"/>
      <c r="AT21" s="180"/>
    </row>
    <row r="22" spans="1:60">
      <c r="A22" s="5">
        <v>25</v>
      </c>
      <c r="B22" s="5">
        <v>1</v>
      </c>
      <c r="C22" s="5">
        <v>2010</v>
      </c>
      <c r="D22" s="3" t="s">
        <v>144</v>
      </c>
      <c r="E22" s="11" t="str">
        <f t="shared" si="1"/>
        <v/>
      </c>
      <c r="F22" s="3" t="s">
        <v>144</v>
      </c>
      <c r="G22" s="11" t="str">
        <f t="shared" si="1"/>
        <v/>
      </c>
      <c r="H22" s="3" t="s">
        <v>144</v>
      </c>
      <c r="I22" s="11" t="str">
        <f t="shared" ref="I22:K22" si="49">+IF(H22="N/A","",((H22-H21)/H21))</f>
        <v/>
      </c>
      <c r="J22" s="3" t="s">
        <v>144</v>
      </c>
      <c r="K22" s="11" t="str">
        <f t="shared" si="49"/>
        <v/>
      </c>
      <c r="L22" s="3" t="s">
        <v>144</v>
      </c>
      <c r="M22" s="11" t="str">
        <f t="shared" ref="M22:O22" si="50">+IF(L22="N/A","",((L22-L21)/L21))</f>
        <v/>
      </c>
      <c r="N22" s="3" t="s">
        <v>144</v>
      </c>
      <c r="O22" s="11" t="str">
        <f t="shared" si="50"/>
        <v/>
      </c>
      <c r="P22" s="3" t="s">
        <v>144</v>
      </c>
      <c r="Q22" s="11" t="str">
        <f t="shared" ref="Q22:S22" si="51">+IF(P22="N/A","",((P22-P21)/P21))</f>
        <v/>
      </c>
      <c r="R22" s="3" t="s">
        <v>144</v>
      </c>
      <c r="S22" s="11" t="str">
        <f t="shared" si="51"/>
        <v/>
      </c>
      <c r="U22" s="4">
        <v>2</v>
      </c>
      <c r="V22" s="6" t="e">
        <f t="shared" si="48"/>
        <v>#DIV/0!</v>
      </c>
      <c r="W22" s="6" t="e">
        <f t="shared" si="48"/>
        <v>#DIV/0!</v>
      </c>
      <c r="X22" s="6">
        <f t="shared" si="48"/>
        <v>27897.959571428568</v>
      </c>
      <c r="Y22" s="6">
        <f t="shared" si="48"/>
        <v>43392.856999999996</v>
      </c>
      <c r="Z22" s="6">
        <f t="shared" si="48"/>
        <v>43392.856999999996</v>
      </c>
      <c r="AA22" s="6">
        <f t="shared" si="48"/>
        <v>58745</v>
      </c>
      <c r="AB22" s="6">
        <f t="shared" si="48"/>
        <v>80125</v>
      </c>
      <c r="AC22" s="6">
        <f t="shared" si="48"/>
        <v>77750</v>
      </c>
      <c r="AD22" s="6">
        <f t="shared" si="48"/>
        <v>117068.75</v>
      </c>
      <c r="AE22" s="6">
        <f t="shared" si="48"/>
        <v>173025</v>
      </c>
      <c r="AF22" s="6">
        <f t="shared" si="48"/>
        <v>173025</v>
      </c>
      <c r="AG22" s="6">
        <f t="shared" si="48"/>
        <v>340500</v>
      </c>
      <c r="AH22" s="6">
        <f t="shared" si="48"/>
        <v>668915</v>
      </c>
      <c r="AM22" s="178"/>
      <c r="AN22" s="179"/>
      <c r="AO22" s="179"/>
      <c r="AP22" s="179"/>
      <c r="AQ22" s="179"/>
      <c r="AR22" s="179"/>
      <c r="AS22" s="179"/>
      <c r="AT22" s="180"/>
    </row>
    <row r="23" spans="1:60">
      <c r="A23" s="5">
        <v>26</v>
      </c>
      <c r="B23" s="5">
        <v>1</v>
      </c>
      <c r="C23" s="5">
        <v>2010</v>
      </c>
      <c r="D23" s="3" t="s">
        <v>144</v>
      </c>
      <c r="E23" s="11" t="str">
        <f t="shared" si="1"/>
        <v/>
      </c>
      <c r="F23" s="3" t="s">
        <v>144</v>
      </c>
      <c r="G23" s="11" t="str">
        <f t="shared" si="1"/>
        <v/>
      </c>
      <c r="H23" s="3" t="s">
        <v>144</v>
      </c>
      <c r="I23" s="11" t="str">
        <f t="shared" ref="I23:K23" si="52">+IF(H23="N/A","",((H23-H22)/H22))</f>
        <v/>
      </c>
      <c r="J23" s="3" t="s">
        <v>144</v>
      </c>
      <c r="K23" s="11" t="str">
        <f t="shared" si="52"/>
        <v/>
      </c>
      <c r="L23" s="3" t="s">
        <v>144</v>
      </c>
      <c r="M23" s="11" t="str">
        <f t="shared" ref="M23:O23" si="53">+IF(L23="N/A","",((L23-L22)/L22))</f>
        <v/>
      </c>
      <c r="N23" s="3" t="s">
        <v>144</v>
      </c>
      <c r="O23" s="11" t="str">
        <f t="shared" si="53"/>
        <v/>
      </c>
      <c r="P23" s="3" t="s">
        <v>144</v>
      </c>
      <c r="Q23" s="11" t="str">
        <f t="shared" ref="Q23:S23" si="54">+IF(P23="N/A","",((P23-P22)/P22))</f>
        <v/>
      </c>
      <c r="R23" s="3" t="s">
        <v>144</v>
      </c>
      <c r="S23" s="11" t="str">
        <f t="shared" si="54"/>
        <v/>
      </c>
      <c r="U23" s="4">
        <v>3</v>
      </c>
      <c r="V23" s="6" t="e">
        <f t="shared" si="48"/>
        <v>#DIV/0!</v>
      </c>
      <c r="W23" s="6" t="e">
        <f t="shared" si="48"/>
        <v>#DIV/0!</v>
      </c>
      <c r="X23" s="6">
        <f t="shared" si="48"/>
        <v>34853.895727272735</v>
      </c>
      <c r="Y23" s="6">
        <f t="shared" si="48"/>
        <v>43392.856999999996</v>
      </c>
      <c r="Z23" s="6">
        <f t="shared" si="48"/>
        <v>40739.79595238097</v>
      </c>
      <c r="AA23" s="6">
        <f t="shared" si="48"/>
        <v>81755</v>
      </c>
      <c r="AB23" s="6">
        <f t="shared" si="48"/>
        <v>80375</v>
      </c>
      <c r="AC23" s="6">
        <f t="shared" si="48"/>
        <v>100000</v>
      </c>
      <c r="AD23" s="6">
        <f t="shared" si="48"/>
        <v>128789.77272727272</v>
      </c>
      <c r="AE23" s="6">
        <f t="shared" si="48"/>
        <v>173025</v>
      </c>
      <c r="AF23" s="6">
        <f t="shared" si="48"/>
        <v>173025</v>
      </c>
      <c r="AG23" s="6">
        <f t="shared" si="48"/>
        <v>340500</v>
      </c>
      <c r="AH23" s="6">
        <f t="shared" si="48"/>
        <v>626158.69565217395</v>
      </c>
      <c r="AM23" s="178"/>
      <c r="AN23" s="179"/>
      <c r="AO23" s="179"/>
      <c r="AP23" s="179"/>
      <c r="AQ23" s="179"/>
      <c r="AR23" s="179"/>
      <c r="AS23" s="179"/>
      <c r="AT23" s="180"/>
    </row>
    <row r="24" spans="1:60">
      <c r="A24" s="5">
        <v>27</v>
      </c>
      <c r="B24" s="5">
        <v>1</v>
      </c>
      <c r="C24" s="5">
        <v>2010</v>
      </c>
      <c r="D24" s="3" t="s">
        <v>144</v>
      </c>
      <c r="E24" s="11" t="str">
        <f t="shared" si="1"/>
        <v/>
      </c>
      <c r="F24" s="3" t="s">
        <v>144</v>
      </c>
      <c r="G24" s="11" t="str">
        <f t="shared" si="1"/>
        <v/>
      </c>
      <c r="H24" s="3" t="s">
        <v>144</v>
      </c>
      <c r="I24" s="11" t="str">
        <f t="shared" ref="I24:K24" si="55">+IF(H24="N/A","",((H24-H23)/H23))</f>
        <v/>
      </c>
      <c r="J24" s="3" t="s">
        <v>144</v>
      </c>
      <c r="K24" s="11" t="str">
        <f t="shared" si="55"/>
        <v/>
      </c>
      <c r="L24" s="3" t="s">
        <v>144</v>
      </c>
      <c r="M24" s="11" t="str">
        <f t="shared" ref="M24:O24" si="56">+IF(L24="N/A","",((L24-L23)/L23))</f>
        <v/>
      </c>
      <c r="N24" s="3" t="s">
        <v>144</v>
      </c>
      <c r="O24" s="11" t="str">
        <f t="shared" si="56"/>
        <v/>
      </c>
      <c r="P24" s="3" t="s">
        <v>144</v>
      </c>
      <c r="Q24" s="11" t="str">
        <f t="shared" ref="Q24:S24" si="57">+IF(P24="N/A","",((P24-P23)/P23))</f>
        <v/>
      </c>
      <c r="R24" s="3" t="s">
        <v>144</v>
      </c>
      <c r="S24" s="11" t="str">
        <f t="shared" si="57"/>
        <v/>
      </c>
      <c r="U24" s="4">
        <v>4</v>
      </c>
      <c r="V24" s="6" t="e">
        <f t="shared" si="48"/>
        <v>#DIV/0!</v>
      </c>
      <c r="W24" s="6" t="e">
        <f t="shared" si="48"/>
        <v>#DIV/0!</v>
      </c>
      <c r="X24" s="6">
        <f t="shared" si="48"/>
        <v>38721.088380952395</v>
      </c>
      <c r="Y24" s="6">
        <f t="shared" si="48"/>
        <v>43392.856999999989</v>
      </c>
      <c r="Z24" s="6">
        <f t="shared" si="48"/>
        <v>39342.759863636369</v>
      </c>
      <c r="AA24" s="6">
        <f t="shared" si="48"/>
        <v>81755</v>
      </c>
      <c r="AB24" s="6">
        <f t="shared" si="48"/>
        <v>80375</v>
      </c>
      <c r="AC24" s="6">
        <f t="shared" si="48"/>
        <v>100000</v>
      </c>
      <c r="AD24" s="6">
        <f t="shared" si="48"/>
        <v>130750</v>
      </c>
      <c r="AE24" s="6">
        <f t="shared" si="48"/>
        <v>173025</v>
      </c>
      <c r="AF24" s="6">
        <f t="shared" si="48"/>
        <v>173025</v>
      </c>
      <c r="AG24" s="6">
        <f t="shared" si="48"/>
        <v>340500</v>
      </c>
      <c r="AH24" s="6">
        <f t="shared" si="48"/>
        <v>631060.47619047621</v>
      </c>
      <c r="AM24" s="178"/>
      <c r="AN24" s="179"/>
      <c r="AO24" s="179"/>
      <c r="AP24" s="179"/>
      <c r="AQ24" s="179"/>
      <c r="AR24" s="179"/>
      <c r="AS24" s="179"/>
      <c r="AT24" s="180"/>
    </row>
    <row r="25" spans="1:60">
      <c r="A25" s="5">
        <v>28</v>
      </c>
      <c r="B25" s="5">
        <v>1</v>
      </c>
      <c r="C25" s="5">
        <v>2010</v>
      </c>
      <c r="D25" s="3" t="s">
        <v>144</v>
      </c>
      <c r="E25" s="11" t="str">
        <f t="shared" si="1"/>
        <v/>
      </c>
      <c r="F25" s="3" t="s">
        <v>144</v>
      </c>
      <c r="G25" s="11" t="str">
        <f t="shared" si="1"/>
        <v/>
      </c>
      <c r="H25" s="3" t="s">
        <v>144</v>
      </c>
      <c r="I25" s="11" t="str">
        <f t="shared" ref="I25:K25" si="58">+IF(H25="N/A","",((H25-H24)/H24))</f>
        <v/>
      </c>
      <c r="J25" s="3" t="s">
        <v>144</v>
      </c>
      <c r="K25" s="11" t="str">
        <f t="shared" si="58"/>
        <v/>
      </c>
      <c r="L25" s="3" t="s">
        <v>144</v>
      </c>
      <c r="M25" s="11" t="str">
        <f t="shared" ref="M25:O25" si="59">+IF(L25="N/A","",((L25-L24)/L24))</f>
        <v/>
      </c>
      <c r="N25" s="3" t="s">
        <v>144</v>
      </c>
      <c r="O25" s="11" t="str">
        <f t="shared" si="59"/>
        <v/>
      </c>
      <c r="P25" s="3" t="s">
        <v>144</v>
      </c>
      <c r="Q25" s="11" t="str">
        <f t="shared" ref="Q25:S25" si="60">+IF(P25="N/A","",((P25-P24)/P24))</f>
        <v/>
      </c>
      <c r="R25" s="3" t="s">
        <v>144</v>
      </c>
      <c r="S25" s="11" t="str">
        <f t="shared" si="60"/>
        <v/>
      </c>
      <c r="U25" s="4">
        <v>5</v>
      </c>
      <c r="V25" s="6" t="e">
        <f t="shared" si="48"/>
        <v>#DIV/0!</v>
      </c>
      <c r="W25" s="6" t="e">
        <f t="shared" si="48"/>
        <v>#DIV/0!</v>
      </c>
      <c r="X25" s="6">
        <f t="shared" si="48"/>
        <v>37785.714000000014</v>
      </c>
      <c r="Y25" s="6">
        <f t="shared" si="48"/>
        <v>43392.856999999989</v>
      </c>
      <c r="Z25" s="6">
        <f t="shared" si="48"/>
        <v>40835</v>
      </c>
      <c r="AA25" s="6">
        <f t="shared" si="48"/>
        <v>79416.190476190473</v>
      </c>
      <c r="AB25" s="6">
        <f t="shared" si="48"/>
        <v>70348.863636363632</v>
      </c>
      <c r="AC25" s="6">
        <f t="shared" si="48"/>
        <v>100000</v>
      </c>
      <c r="AD25" s="6">
        <f t="shared" si="48"/>
        <v>131836.95652173914</v>
      </c>
      <c r="AE25" s="6">
        <f t="shared" si="48"/>
        <v>173025</v>
      </c>
      <c r="AF25" s="6">
        <f t="shared" si="48"/>
        <v>173025</v>
      </c>
      <c r="AG25" s="6">
        <f t="shared" si="48"/>
        <v>340500</v>
      </c>
      <c r="AH25" s="6">
        <f t="shared" si="48"/>
        <v>594620.90909090906</v>
      </c>
      <c r="AM25" s="178"/>
      <c r="AN25" s="179"/>
      <c r="AO25" s="179"/>
      <c r="AP25" s="179"/>
      <c r="AQ25" s="179"/>
      <c r="AR25" s="179"/>
      <c r="AS25" s="179"/>
      <c r="AT25" s="180"/>
    </row>
    <row r="26" spans="1:60">
      <c r="A26" s="5">
        <v>29</v>
      </c>
      <c r="B26" s="5">
        <v>1</v>
      </c>
      <c r="C26" s="5">
        <v>2010</v>
      </c>
      <c r="D26" s="3" t="s">
        <v>144</v>
      </c>
      <c r="E26" s="11" t="str">
        <f t="shared" si="1"/>
        <v/>
      </c>
      <c r="F26" s="3" t="s">
        <v>144</v>
      </c>
      <c r="G26" s="11" t="str">
        <f t="shared" si="1"/>
        <v/>
      </c>
      <c r="H26" s="3" t="s">
        <v>144</v>
      </c>
      <c r="I26" s="11" t="str">
        <f t="shared" ref="I26:K26" si="61">+IF(H26="N/A","",((H26-H25)/H25))</f>
        <v/>
      </c>
      <c r="J26" s="3" t="s">
        <v>144</v>
      </c>
      <c r="K26" s="11" t="str">
        <f t="shared" si="61"/>
        <v/>
      </c>
      <c r="L26" s="3" t="s">
        <v>144</v>
      </c>
      <c r="M26" s="11" t="str">
        <f t="shared" ref="M26:O26" si="62">+IF(L26="N/A","",((L26-L25)/L25))</f>
        <v/>
      </c>
      <c r="N26" s="3" t="s">
        <v>144</v>
      </c>
      <c r="O26" s="11" t="str">
        <f t="shared" si="62"/>
        <v/>
      </c>
      <c r="P26" s="3" t="s">
        <v>144</v>
      </c>
      <c r="Q26" s="11" t="str">
        <f t="shared" ref="Q26:S26" si="63">+IF(P26="N/A","",((P26-P25)/P25))</f>
        <v/>
      </c>
      <c r="R26" s="3" t="s">
        <v>144</v>
      </c>
      <c r="S26" s="11" t="str">
        <f t="shared" si="63"/>
        <v/>
      </c>
      <c r="U26" s="4">
        <v>6</v>
      </c>
      <c r="V26" s="6" t="e">
        <f t="shared" si="48"/>
        <v>#DIV/0!</v>
      </c>
      <c r="W26" s="6" t="e">
        <f t="shared" si="48"/>
        <v>#DIV/0!</v>
      </c>
      <c r="X26" s="6">
        <f t="shared" si="48"/>
        <v>37785.714000000007</v>
      </c>
      <c r="Y26" s="6">
        <f t="shared" si="48"/>
        <v>43392.856999999996</v>
      </c>
      <c r="Z26" s="6">
        <f t="shared" si="48"/>
        <v>40835</v>
      </c>
      <c r="AA26" s="6">
        <f t="shared" si="48"/>
        <v>77290</v>
      </c>
      <c r="AB26" s="6">
        <f t="shared" si="48"/>
        <v>68750</v>
      </c>
      <c r="AC26" s="6">
        <f t="shared" si="48"/>
        <v>102045.45454545454</v>
      </c>
      <c r="AD26" s="6">
        <f t="shared" si="48"/>
        <v>135750</v>
      </c>
      <c r="AE26" s="6">
        <f t="shared" si="48"/>
        <v>173025</v>
      </c>
      <c r="AF26" s="6">
        <f t="shared" si="48"/>
        <v>217029.54545454544</v>
      </c>
      <c r="AG26" s="6">
        <f t="shared" si="48"/>
        <v>340500</v>
      </c>
      <c r="AH26" s="6">
        <f t="shared" si="48"/>
        <v>551060.90909090906</v>
      </c>
      <c r="AM26" s="178"/>
      <c r="AN26" s="179"/>
      <c r="AO26" s="179"/>
      <c r="AP26" s="179"/>
      <c r="AQ26" s="179"/>
      <c r="AR26" s="179"/>
      <c r="AS26" s="179"/>
      <c r="AT26" s="180"/>
    </row>
    <row r="27" spans="1:60">
      <c r="A27" s="5">
        <v>1</v>
      </c>
      <c r="B27" s="5">
        <v>2</v>
      </c>
      <c r="C27" s="5">
        <v>2010</v>
      </c>
      <c r="D27" s="3" t="s">
        <v>144</v>
      </c>
      <c r="E27" s="11" t="str">
        <f t="shared" si="1"/>
        <v/>
      </c>
      <c r="F27" s="3" t="s">
        <v>144</v>
      </c>
      <c r="G27" s="11" t="str">
        <f t="shared" si="1"/>
        <v/>
      </c>
      <c r="H27" s="3" t="s">
        <v>144</v>
      </c>
      <c r="I27" s="11" t="str">
        <f t="shared" ref="I27:K27" si="64">+IF(H27="N/A","",((H27-H26)/H26))</f>
        <v/>
      </c>
      <c r="J27" s="3" t="s">
        <v>144</v>
      </c>
      <c r="K27" s="11" t="str">
        <f t="shared" si="64"/>
        <v/>
      </c>
      <c r="L27" s="3" t="s">
        <v>144</v>
      </c>
      <c r="M27" s="11" t="str">
        <f t="shared" ref="M27:O27" si="65">+IF(L27="N/A","",((L27-L26)/L26))</f>
        <v/>
      </c>
      <c r="N27" s="3" t="s">
        <v>144</v>
      </c>
      <c r="O27" s="11" t="str">
        <f t="shared" si="65"/>
        <v/>
      </c>
      <c r="P27" s="3" t="s">
        <v>144</v>
      </c>
      <c r="Q27" s="11" t="str">
        <f t="shared" ref="Q27:S27" si="66">+IF(P27="N/A","",((P27-P26)/P26))</f>
        <v/>
      </c>
      <c r="R27" s="3" t="s">
        <v>144</v>
      </c>
      <c r="S27" s="11" t="str">
        <f t="shared" si="66"/>
        <v/>
      </c>
      <c r="U27" s="4">
        <v>7</v>
      </c>
      <c r="V27" s="6" t="e">
        <f t="shared" si="48"/>
        <v>#DIV/0!</v>
      </c>
      <c r="W27" s="6" t="e">
        <f t="shared" si="48"/>
        <v>#DIV/0!</v>
      </c>
      <c r="X27" s="6">
        <f t="shared" si="48"/>
        <v>37785.714000000007</v>
      </c>
      <c r="Y27" s="6">
        <f t="shared" si="48"/>
        <v>43392.856999999989</v>
      </c>
      <c r="Z27" s="6">
        <f t="shared" si="48"/>
        <v>40835</v>
      </c>
      <c r="AA27" s="6">
        <f t="shared" si="48"/>
        <v>82690</v>
      </c>
      <c r="AB27" s="6">
        <f t="shared" si="48"/>
        <v>71097.619047619053</v>
      </c>
      <c r="AC27" s="6">
        <f t="shared" si="48"/>
        <v>103750</v>
      </c>
      <c r="AD27" s="6">
        <f t="shared" si="48"/>
        <v>135750</v>
      </c>
      <c r="AE27" s="6">
        <f t="shared" si="48"/>
        <v>173025</v>
      </c>
      <c r="AF27" s="6">
        <f t="shared" si="48"/>
        <v>340500</v>
      </c>
      <c r="AG27" s="6">
        <f t="shared" si="48"/>
        <v>340500</v>
      </c>
      <c r="AH27" s="6">
        <f t="shared" si="48"/>
        <v>657425.23809523811</v>
      </c>
      <c r="AM27" s="178"/>
      <c r="AN27" s="179"/>
      <c r="AO27" s="179"/>
      <c r="AP27" s="179"/>
      <c r="AQ27" s="179"/>
      <c r="AR27" s="179"/>
      <c r="AS27" s="179"/>
      <c r="AT27" s="180"/>
    </row>
    <row r="28" spans="1:60">
      <c r="A28" s="5">
        <v>2</v>
      </c>
      <c r="B28" s="5">
        <v>2</v>
      </c>
      <c r="C28" s="5">
        <v>2010</v>
      </c>
      <c r="D28" s="3" t="s">
        <v>144</v>
      </c>
      <c r="E28" s="11" t="str">
        <f t="shared" si="1"/>
        <v/>
      </c>
      <c r="F28" s="3" t="s">
        <v>144</v>
      </c>
      <c r="G28" s="11" t="str">
        <f t="shared" si="1"/>
        <v/>
      </c>
      <c r="H28" s="3" t="s">
        <v>144</v>
      </c>
      <c r="I28" s="11" t="str">
        <f t="shared" ref="I28:K28" si="67">+IF(H28="N/A","",((H28-H27)/H27))</f>
        <v/>
      </c>
      <c r="J28" s="3" t="s">
        <v>144</v>
      </c>
      <c r="K28" s="11" t="str">
        <f t="shared" si="67"/>
        <v/>
      </c>
      <c r="L28" s="3" t="s">
        <v>144</v>
      </c>
      <c r="M28" s="11" t="str">
        <f t="shared" ref="M28:O28" si="68">+IF(L28="N/A","",((L28-L27)/L27))</f>
        <v/>
      </c>
      <c r="N28" s="3" t="s">
        <v>144</v>
      </c>
      <c r="O28" s="11" t="str">
        <f t="shared" si="68"/>
        <v/>
      </c>
      <c r="P28" s="3" t="s">
        <v>144</v>
      </c>
      <c r="Q28" s="11" t="str">
        <f t="shared" ref="Q28:S28" si="69">+IF(P28="N/A","",((P28-P27)/P27))</f>
        <v/>
      </c>
      <c r="R28" s="3" t="s">
        <v>144</v>
      </c>
      <c r="S28" s="11" t="str">
        <f t="shared" si="69"/>
        <v/>
      </c>
      <c r="U28" s="4">
        <v>8</v>
      </c>
      <c r="V28" s="6" t="e">
        <f t="shared" si="48"/>
        <v>#DIV/0!</v>
      </c>
      <c r="W28" s="6">
        <f t="shared" si="48"/>
        <v>24500</v>
      </c>
      <c r="X28" s="6">
        <f t="shared" si="48"/>
        <v>37785.714000000014</v>
      </c>
      <c r="Y28" s="6">
        <f t="shared" si="48"/>
        <v>43392.856999999989</v>
      </c>
      <c r="Z28" s="6">
        <f t="shared" si="48"/>
        <v>45325</v>
      </c>
      <c r="AA28" s="6">
        <f t="shared" si="48"/>
        <v>84535.71428571429</v>
      </c>
      <c r="AB28" s="6">
        <f t="shared" si="48"/>
        <v>73954.34782608696</v>
      </c>
      <c r="AC28" s="6">
        <f t="shared" si="48"/>
        <v>103750</v>
      </c>
      <c r="AD28" s="6">
        <f t="shared" si="48"/>
        <v>149586.95652173914</v>
      </c>
      <c r="AE28" s="6">
        <f t="shared" si="48"/>
        <v>173025</v>
      </c>
      <c r="AF28" s="6">
        <f t="shared" si="48"/>
        <v>340500</v>
      </c>
      <c r="AG28" s="6">
        <f t="shared" si="48"/>
        <v>340500</v>
      </c>
      <c r="AH28" s="6">
        <f t="shared" si="48"/>
        <v>722479.13043478259</v>
      </c>
      <c r="AM28" s="178"/>
      <c r="AN28" s="179"/>
      <c r="AO28" s="179"/>
      <c r="AP28" s="179"/>
      <c r="AQ28" s="179"/>
      <c r="AR28" s="179"/>
      <c r="AS28" s="179"/>
      <c r="AT28" s="180"/>
    </row>
    <row r="29" spans="1:60">
      <c r="A29" s="5">
        <v>3</v>
      </c>
      <c r="B29" s="5">
        <v>2</v>
      </c>
      <c r="C29" s="5">
        <v>2010</v>
      </c>
      <c r="D29" s="3" t="s">
        <v>144</v>
      </c>
      <c r="E29" s="11" t="str">
        <f t="shared" si="1"/>
        <v/>
      </c>
      <c r="F29" s="3" t="s">
        <v>144</v>
      </c>
      <c r="G29" s="11" t="str">
        <f t="shared" si="1"/>
        <v/>
      </c>
      <c r="H29" s="3" t="s">
        <v>144</v>
      </c>
      <c r="I29" s="11" t="str">
        <f t="shared" ref="I29:K29" si="70">+IF(H29="N/A","",((H29-H28)/H28))</f>
        <v/>
      </c>
      <c r="J29" s="3" t="s">
        <v>144</v>
      </c>
      <c r="K29" s="11" t="str">
        <f t="shared" si="70"/>
        <v/>
      </c>
      <c r="L29" s="3" t="s">
        <v>144</v>
      </c>
      <c r="M29" s="11" t="str">
        <f t="shared" ref="M29:O29" si="71">+IF(L29="N/A","",((L29-L28)/L28))</f>
        <v/>
      </c>
      <c r="N29" s="3" t="s">
        <v>144</v>
      </c>
      <c r="O29" s="11" t="str">
        <f t="shared" si="71"/>
        <v/>
      </c>
      <c r="P29" s="3" t="s">
        <v>144</v>
      </c>
      <c r="Q29" s="11" t="str">
        <f t="shared" ref="Q29:S29" si="72">+IF(P29="N/A","",((P29-P28)/P28))</f>
        <v/>
      </c>
      <c r="R29" s="3" t="s">
        <v>144</v>
      </c>
      <c r="S29" s="11" t="str">
        <f t="shared" si="72"/>
        <v/>
      </c>
      <c r="U29" s="4">
        <v>9</v>
      </c>
      <c r="V29" s="6" t="e">
        <f t="shared" si="48"/>
        <v>#DIV/0!</v>
      </c>
      <c r="W29" s="6">
        <f t="shared" si="48"/>
        <v>25586.525772727266</v>
      </c>
      <c r="X29" s="6">
        <f t="shared" si="48"/>
        <v>41991.071249999994</v>
      </c>
      <c r="Y29" s="6">
        <f t="shared" si="48"/>
        <v>43392.856999999996</v>
      </c>
      <c r="Z29" s="6">
        <f t="shared" si="48"/>
        <v>48220.681818181816</v>
      </c>
      <c r="AA29" s="6">
        <f t="shared" si="48"/>
        <v>88437.5</v>
      </c>
      <c r="AB29" s="6">
        <f t="shared" si="48"/>
        <v>77750</v>
      </c>
      <c r="AC29" s="6">
        <f t="shared" si="48"/>
        <v>103750</v>
      </c>
      <c r="AD29" s="6">
        <f t="shared" si="48"/>
        <v>156648.75</v>
      </c>
      <c r="AE29" s="6">
        <f t="shared" si="48"/>
        <v>173025</v>
      </c>
      <c r="AF29" s="6">
        <f t="shared" si="48"/>
        <v>340500</v>
      </c>
      <c r="AG29" s="6">
        <f t="shared" si="48"/>
        <v>470002.27272727271</v>
      </c>
      <c r="AH29" s="6">
        <f t="shared" si="48"/>
        <v>681459.09090909094</v>
      </c>
      <c r="AM29" s="178"/>
      <c r="AN29" s="179"/>
      <c r="AO29" s="179"/>
      <c r="AP29" s="179"/>
      <c r="AQ29" s="179"/>
      <c r="AR29" s="179"/>
      <c r="AS29" s="179"/>
      <c r="AT29" s="180"/>
    </row>
    <row r="30" spans="1:60">
      <c r="A30" s="5">
        <v>4</v>
      </c>
      <c r="B30" s="5">
        <v>2</v>
      </c>
      <c r="C30" s="5">
        <v>2010</v>
      </c>
      <c r="D30" s="3" t="s">
        <v>144</v>
      </c>
      <c r="E30" s="11" t="str">
        <f t="shared" si="1"/>
        <v/>
      </c>
      <c r="F30" s="3" t="s">
        <v>144</v>
      </c>
      <c r="G30" s="11" t="str">
        <f t="shared" si="1"/>
        <v/>
      </c>
      <c r="H30" s="3" t="s">
        <v>144</v>
      </c>
      <c r="I30" s="11" t="str">
        <f t="shared" ref="I30:K30" si="73">+IF(H30="N/A","",((H30-H29)/H29))</f>
        <v/>
      </c>
      <c r="J30" s="3" t="s">
        <v>144</v>
      </c>
      <c r="K30" s="11" t="str">
        <f t="shared" si="73"/>
        <v/>
      </c>
      <c r="L30" s="3" t="s">
        <v>144</v>
      </c>
      <c r="M30" s="11" t="str">
        <f t="shared" ref="M30:O30" si="74">+IF(L30="N/A","",((L30-L29)/L29))</f>
        <v/>
      </c>
      <c r="N30" s="3" t="s">
        <v>144</v>
      </c>
      <c r="O30" s="11" t="str">
        <f t="shared" si="74"/>
        <v/>
      </c>
      <c r="P30" s="3" t="s">
        <v>144</v>
      </c>
      <c r="Q30" s="11" t="str">
        <f t="shared" ref="Q30:S30" si="75">+IF(P30="N/A","",((P30-P29)/P29))</f>
        <v/>
      </c>
      <c r="R30" s="3" t="s">
        <v>144</v>
      </c>
      <c r="S30" s="11" t="str">
        <f t="shared" si="75"/>
        <v/>
      </c>
      <c r="U30" s="4">
        <v>10</v>
      </c>
      <c r="V30" s="6" t="e">
        <f t="shared" si="48"/>
        <v>#DIV/0!</v>
      </c>
      <c r="W30" s="6">
        <f t="shared" si="48"/>
        <v>27930.272095238099</v>
      </c>
      <c r="X30" s="6">
        <f t="shared" si="48"/>
        <v>43392.856999999989</v>
      </c>
      <c r="Y30" s="6">
        <f t="shared" si="48"/>
        <v>43392.856999999989</v>
      </c>
      <c r="Z30" s="6">
        <f t="shared" si="48"/>
        <v>49420</v>
      </c>
      <c r="AA30" s="6">
        <f t="shared" si="48"/>
        <v>86125</v>
      </c>
      <c r="AB30" s="6">
        <f t="shared" si="48"/>
        <v>77750</v>
      </c>
      <c r="AC30" s="6">
        <f t="shared" si="48"/>
        <v>108301.13636363637</v>
      </c>
      <c r="AD30" s="6">
        <f t="shared" si="48"/>
        <v>167779.34782608695</v>
      </c>
      <c r="AE30" s="6">
        <f t="shared" si="48"/>
        <v>173025</v>
      </c>
      <c r="AF30" s="6">
        <f t="shared" si="48"/>
        <v>340500</v>
      </c>
      <c r="AG30" s="6">
        <f t="shared" si="48"/>
        <v>545624.28571428568</v>
      </c>
      <c r="AH30" s="6">
        <f t="shared" si="48"/>
        <v>686673.80952380947</v>
      </c>
      <c r="AM30" s="178"/>
      <c r="AN30" s="179"/>
      <c r="AO30" s="179"/>
      <c r="AP30" s="179"/>
      <c r="AQ30" s="179"/>
      <c r="AR30" s="179"/>
      <c r="AS30" s="179"/>
      <c r="AT30" s="180"/>
    </row>
    <row r="31" spans="1:60">
      <c r="A31" s="5">
        <v>5</v>
      </c>
      <c r="B31" s="5">
        <v>2</v>
      </c>
      <c r="C31" s="5">
        <v>2010</v>
      </c>
      <c r="D31" s="3" t="s">
        <v>144</v>
      </c>
      <c r="E31" s="11" t="str">
        <f t="shared" si="1"/>
        <v/>
      </c>
      <c r="F31" s="3" t="s">
        <v>144</v>
      </c>
      <c r="G31" s="11" t="str">
        <f t="shared" si="1"/>
        <v/>
      </c>
      <c r="H31" s="3" t="s">
        <v>144</v>
      </c>
      <c r="I31" s="11" t="str">
        <f t="shared" ref="I31:K31" si="76">+IF(H31="N/A","",((H31-H30)/H30))</f>
        <v/>
      </c>
      <c r="J31" s="3" t="s">
        <v>144</v>
      </c>
      <c r="K31" s="11" t="str">
        <f t="shared" si="76"/>
        <v/>
      </c>
      <c r="L31" s="3" t="s">
        <v>144</v>
      </c>
      <c r="M31" s="11" t="str">
        <f t="shared" ref="M31:O31" si="77">+IF(L31="N/A","",((L31-L30)/L30))</f>
        <v/>
      </c>
      <c r="N31" s="3" t="s">
        <v>144</v>
      </c>
      <c r="O31" s="11" t="str">
        <f t="shared" si="77"/>
        <v/>
      </c>
      <c r="P31" s="3" t="s">
        <v>144</v>
      </c>
      <c r="Q31" s="11" t="str">
        <f t="shared" ref="Q31:S31" si="78">+IF(P31="N/A","",((P31-P30)/P30))</f>
        <v/>
      </c>
      <c r="R31" s="3" t="s">
        <v>144</v>
      </c>
      <c r="S31" s="11" t="str">
        <f t="shared" si="78"/>
        <v/>
      </c>
      <c r="U31" s="4">
        <v>11</v>
      </c>
      <c r="V31" s="6" t="e">
        <f t="shared" si="48"/>
        <v>#DIV/0!</v>
      </c>
      <c r="W31" s="6">
        <f t="shared" si="48"/>
        <v>27751.299045454547</v>
      </c>
      <c r="X31" s="6">
        <f t="shared" si="48"/>
        <v>43392.856999999989</v>
      </c>
      <c r="Y31" s="6">
        <f t="shared" si="48"/>
        <v>43392.856999999996</v>
      </c>
      <c r="Z31" s="6">
        <f t="shared" si="48"/>
        <v>55481.25</v>
      </c>
      <c r="AA31" s="6">
        <f t="shared" si="48"/>
        <v>86446.428571428565</v>
      </c>
      <c r="AB31" s="6">
        <f t="shared" si="48"/>
        <v>77750</v>
      </c>
      <c r="AC31" s="6">
        <f t="shared" si="48"/>
        <v>114875</v>
      </c>
      <c r="AD31" s="6">
        <f t="shared" si="48"/>
        <v>173025</v>
      </c>
      <c r="AE31" s="6">
        <f t="shared" si="48"/>
        <v>173025</v>
      </c>
      <c r="AF31" s="6">
        <f t="shared" si="48"/>
        <v>340500</v>
      </c>
      <c r="AG31" s="6">
        <f t="shared" si="48"/>
        <v>601805.90909090906</v>
      </c>
      <c r="AH31" s="6">
        <f t="shared" si="48"/>
        <v>717342.27272727271</v>
      </c>
      <c r="AM31" s="178"/>
      <c r="AN31" s="179"/>
      <c r="AO31" s="179"/>
      <c r="AP31" s="179"/>
      <c r="AQ31" s="179"/>
      <c r="AR31" s="179"/>
      <c r="AS31" s="179"/>
      <c r="AT31" s="180"/>
    </row>
    <row r="32" spans="1:60">
      <c r="A32" s="5">
        <v>8</v>
      </c>
      <c r="B32" s="5">
        <v>2</v>
      </c>
      <c r="C32" s="5">
        <v>2010</v>
      </c>
      <c r="D32" s="3" t="s">
        <v>144</v>
      </c>
      <c r="E32" s="11" t="str">
        <f t="shared" si="1"/>
        <v/>
      </c>
      <c r="F32" s="3" t="s">
        <v>144</v>
      </c>
      <c r="G32" s="11" t="str">
        <f t="shared" si="1"/>
        <v/>
      </c>
      <c r="H32" s="3" t="s">
        <v>144</v>
      </c>
      <c r="I32" s="11" t="str">
        <f t="shared" ref="I32:K32" si="79">+IF(H32="N/A","",((H32-H31)/H31))</f>
        <v/>
      </c>
      <c r="J32" s="3" t="s">
        <v>144</v>
      </c>
      <c r="K32" s="11" t="str">
        <f t="shared" si="79"/>
        <v/>
      </c>
      <c r="L32" s="3" t="s">
        <v>144</v>
      </c>
      <c r="M32" s="11" t="str">
        <f t="shared" ref="M32:O32" si="80">+IF(L32="N/A","",((L32-L31)/L31))</f>
        <v/>
      </c>
      <c r="N32" s="3" t="s">
        <v>144</v>
      </c>
      <c r="O32" s="11" t="str">
        <f t="shared" si="80"/>
        <v/>
      </c>
      <c r="P32" s="3" t="s">
        <v>144</v>
      </c>
      <c r="Q32" s="11" t="str">
        <f t="shared" ref="Q32:S32" si="81">+IF(P32="N/A","",((P32-P31)/P31))</f>
        <v/>
      </c>
      <c r="R32" s="3" t="s">
        <v>144</v>
      </c>
      <c r="S32" s="11" t="str">
        <f t="shared" si="81"/>
        <v/>
      </c>
      <c r="U32" s="4">
        <v>12</v>
      </c>
      <c r="V32" s="6" t="e">
        <f t="shared" si="48"/>
        <v>#DIV/0!</v>
      </c>
      <c r="W32" s="6">
        <f t="shared" si="48"/>
        <v>26480.519909090908</v>
      </c>
      <c r="X32" s="6">
        <f t="shared" si="48"/>
        <v>43392.856999999996</v>
      </c>
      <c r="Y32" s="6">
        <f t="shared" si="48"/>
        <v>43392.856999999989</v>
      </c>
      <c r="Z32" s="6">
        <f t="shared" si="48"/>
        <v>58745</v>
      </c>
      <c r="AA32" s="6">
        <f t="shared" si="48"/>
        <v>86500</v>
      </c>
      <c r="AB32" s="6">
        <f t="shared" si="48"/>
        <v>77750</v>
      </c>
      <c r="AC32" s="6">
        <f t="shared" si="48"/>
        <v>114875</v>
      </c>
      <c r="AD32" s="6">
        <f t="shared" si="48"/>
        <v>173025</v>
      </c>
      <c r="AE32" s="6">
        <f t="shared" si="48"/>
        <v>173025</v>
      </c>
      <c r="AF32" s="6">
        <f t="shared" si="48"/>
        <v>340500</v>
      </c>
      <c r="AG32" s="6">
        <f t="shared" si="48"/>
        <v>679260.86956521741</v>
      </c>
      <c r="AH32" s="6">
        <f t="shared" si="48"/>
        <v>681726.36363636365</v>
      </c>
      <c r="AM32" s="178"/>
      <c r="AN32" s="179"/>
      <c r="AO32" s="179"/>
      <c r="AP32" s="179"/>
      <c r="AQ32" s="179"/>
      <c r="AR32" s="179"/>
      <c r="AS32" s="179"/>
      <c r="AT32" s="180"/>
    </row>
    <row r="33" spans="1:46">
      <c r="A33" s="5">
        <v>9</v>
      </c>
      <c r="B33" s="5">
        <v>2</v>
      </c>
      <c r="C33" s="5">
        <v>2010</v>
      </c>
      <c r="D33" s="3" t="s">
        <v>144</v>
      </c>
      <c r="E33" s="11" t="str">
        <f t="shared" si="1"/>
        <v/>
      </c>
      <c r="F33" s="3" t="s">
        <v>144</v>
      </c>
      <c r="G33" s="11" t="str">
        <f t="shared" si="1"/>
        <v/>
      </c>
      <c r="H33" s="3" t="s">
        <v>144</v>
      </c>
      <c r="I33" s="11" t="str">
        <f t="shared" ref="I33:K33" si="82">+IF(H33="N/A","",((H33-H32)/H32))</f>
        <v/>
      </c>
      <c r="J33" s="3" t="s">
        <v>144</v>
      </c>
      <c r="K33" s="11" t="str">
        <f t="shared" si="82"/>
        <v/>
      </c>
      <c r="L33" s="3" t="s">
        <v>144</v>
      </c>
      <c r="M33" s="11" t="str">
        <f t="shared" ref="M33:O33" si="83">+IF(L33="N/A","",((L33-L32)/L32))</f>
        <v/>
      </c>
      <c r="N33" s="3" t="s">
        <v>144</v>
      </c>
      <c r="O33" s="11" t="str">
        <f t="shared" si="83"/>
        <v/>
      </c>
      <c r="P33" s="3" t="s">
        <v>144</v>
      </c>
      <c r="Q33" s="11" t="str">
        <f t="shared" ref="Q33:S33" si="84">+IF(P33="N/A","",((P33-P32)/P32))</f>
        <v/>
      </c>
      <c r="R33" s="3" t="s">
        <v>144</v>
      </c>
      <c r="S33" s="11" t="str">
        <f t="shared" si="84"/>
        <v/>
      </c>
      <c r="U33" s="7" t="s">
        <v>152</v>
      </c>
      <c r="V33" s="8"/>
      <c r="W33" s="8">
        <f>+AVERAGE(W28:W32)</f>
        <v>26449.723364502162</v>
      </c>
      <c r="X33" s="8">
        <f t="shared" ref="X33:AH33" si="85">+AVERAGE(X21:X32)</f>
        <v>37696.405910804475</v>
      </c>
      <c r="Y33" s="8">
        <f t="shared" si="85"/>
        <v>43392.856999999996</v>
      </c>
      <c r="Z33" s="8">
        <f t="shared" si="85"/>
        <v>45547.10013618326</v>
      </c>
      <c r="AA33" s="8">
        <f t="shared" si="85"/>
        <v>79370.069444444438</v>
      </c>
      <c r="AB33" s="8">
        <f t="shared" si="85"/>
        <v>76501.656510759771</v>
      </c>
      <c r="AC33" s="8">
        <f t="shared" si="85"/>
        <v>100570.54924242424</v>
      </c>
      <c r="AD33" s="8">
        <f t="shared" si="85"/>
        <v>142907.12779973648</v>
      </c>
      <c r="AE33" s="8">
        <f t="shared" si="85"/>
        <v>173025</v>
      </c>
      <c r="AF33" s="8">
        <f t="shared" si="85"/>
        <v>260429.54545454544</v>
      </c>
      <c r="AG33" s="8">
        <f t="shared" si="85"/>
        <v>418391.11142480705</v>
      </c>
      <c r="AH33" s="8">
        <f t="shared" si="85"/>
        <v>658595.43572369649</v>
      </c>
      <c r="AM33" s="181"/>
      <c r="AN33" s="182"/>
      <c r="AO33" s="182"/>
      <c r="AP33" s="182"/>
      <c r="AQ33" s="182"/>
      <c r="AR33" s="182"/>
      <c r="AS33" s="182"/>
      <c r="AT33" s="183"/>
    </row>
    <row r="34" spans="1:46">
      <c r="A34" s="5">
        <v>10</v>
      </c>
      <c r="B34" s="5">
        <v>2</v>
      </c>
      <c r="C34" s="5">
        <v>2010</v>
      </c>
      <c r="D34" s="3" t="s">
        <v>144</v>
      </c>
      <c r="E34" s="11" t="str">
        <f t="shared" si="1"/>
        <v/>
      </c>
      <c r="F34" s="3" t="s">
        <v>144</v>
      </c>
      <c r="G34" s="11" t="str">
        <f t="shared" si="1"/>
        <v/>
      </c>
      <c r="H34" s="3" t="s">
        <v>144</v>
      </c>
      <c r="I34" s="11" t="str">
        <f t="shared" ref="I34:K34" si="86">+IF(H34="N/A","",((H34-H33)/H33))</f>
        <v/>
      </c>
      <c r="J34" s="3" t="s">
        <v>144</v>
      </c>
      <c r="K34" s="11" t="str">
        <f t="shared" si="86"/>
        <v/>
      </c>
      <c r="L34" s="3" t="s">
        <v>144</v>
      </c>
      <c r="M34" s="11" t="str">
        <f t="shared" ref="M34:O34" si="87">+IF(L34="N/A","",((L34-L33)/L33))</f>
        <v/>
      </c>
      <c r="N34" s="3" t="s">
        <v>144</v>
      </c>
      <c r="O34" s="11" t="str">
        <f t="shared" si="87"/>
        <v/>
      </c>
      <c r="P34" s="3" t="s">
        <v>144</v>
      </c>
      <c r="Q34" s="11" t="str">
        <f t="shared" ref="Q34:S34" si="88">+IF(P34="N/A","",((P34-P33)/P33))</f>
        <v/>
      </c>
      <c r="R34" s="3" t="s">
        <v>144</v>
      </c>
      <c r="S34" s="11" t="str">
        <f t="shared" si="88"/>
        <v/>
      </c>
    </row>
    <row r="35" spans="1:46">
      <c r="A35" s="5">
        <v>11</v>
      </c>
      <c r="B35" s="5">
        <v>2</v>
      </c>
      <c r="C35" s="5">
        <v>2010</v>
      </c>
      <c r="D35" s="3" t="s">
        <v>144</v>
      </c>
      <c r="E35" s="11" t="str">
        <f t="shared" si="1"/>
        <v/>
      </c>
      <c r="F35" s="3" t="s">
        <v>144</v>
      </c>
      <c r="G35" s="11" t="str">
        <f t="shared" si="1"/>
        <v/>
      </c>
      <c r="H35" s="3" t="s">
        <v>144</v>
      </c>
      <c r="I35" s="11" t="str">
        <f t="shared" ref="I35:K35" si="89">+IF(H35="N/A","",((H35-H34)/H34))</f>
        <v/>
      </c>
      <c r="J35" s="3" t="s">
        <v>144</v>
      </c>
      <c r="K35" s="11" t="str">
        <f t="shared" si="89"/>
        <v/>
      </c>
      <c r="L35" s="3" t="s">
        <v>144</v>
      </c>
      <c r="M35" s="11" t="str">
        <f t="shared" ref="M35:O35" si="90">+IF(L35="N/A","",((L35-L34)/L34))</f>
        <v/>
      </c>
      <c r="N35" s="3" t="s">
        <v>144</v>
      </c>
      <c r="O35" s="11" t="str">
        <f t="shared" si="90"/>
        <v/>
      </c>
      <c r="P35" s="3" t="s">
        <v>144</v>
      </c>
      <c r="Q35" s="11" t="str">
        <f t="shared" ref="Q35:S35" si="91">+IF(P35="N/A","",((P35-P34)/P34))</f>
        <v/>
      </c>
      <c r="R35" s="3" t="s">
        <v>144</v>
      </c>
      <c r="S35" s="11" t="str">
        <f t="shared" si="91"/>
        <v/>
      </c>
      <c r="V35" s="168" t="s">
        <v>154</v>
      </c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M35" s="175" t="s">
        <v>155</v>
      </c>
      <c r="AN35" s="176"/>
      <c r="AO35" s="176"/>
      <c r="AP35" s="176"/>
      <c r="AQ35" s="176"/>
      <c r="AR35" s="176"/>
      <c r="AS35" s="176"/>
      <c r="AT35" s="177"/>
    </row>
    <row r="36" spans="1:46">
      <c r="A36" s="5">
        <v>12</v>
      </c>
      <c r="B36" s="5">
        <v>2</v>
      </c>
      <c r="C36" s="5">
        <v>2010</v>
      </c>
      <c r="D36" s="3" t="s">
        <v>144</v>
      </c>
      <c r="E36" s="11" t="str">
        <f t="shared" si="1"/>
        <v/>
      </c>
      <c r="F36" s="3" t="s">
        <v>144</v>
      </c>
      <c r="G36" s="11" t="str">
        <f t="shared" si="1"/>
        <v/>
      </c>
      <c r="H36" s="3" t="s">
        <v>144</v>
      </c>
      <c r="I36" s="11" t="str">
        <f t="shared" ref="I36:K36" si="92">+IF(H36="N/A","",((H36-H35)/H35))</f>
        <v/>
      </c>
      <c r="J36" s="3" t="s">
        <v>144</v>
      </c>
      <c r="K36" s="11" t="str">
        <f t="shared" si="92"/>
        <v/>
      </c>
      <c r="L36" s="3" t="s">
        <v>144</v>
      </c>
      <c r="M36" s="11" t="str">
        <f t="shared" ref="M36:O36" si="93">+IF(L36="N/A","",((L36-L35)/L35))</f>
        <v/>
      </c>
      <c r="N36" s="3" t="s">
        <v>144</v>
      </c>
      <c r="O36" s="11" t="str">
        <f t="shared" si="93"/>
        <v/>
      </c>
      <c r="P36" s="3" t="s">
        <v>144</v>
      </c>
      <c r="Q36" s="11" t="str">
        <f t="shared" ref="Q36:S36" si="94">+IF(P36="N/A","",((P36-P35)/P35))</f>
        <v/>
      </c>
      <c r="R36" s="3" t="s">
        <v>144</v>
      </c>
      <c r="S36" s="11" t="str">
        <f t="shared" si="94"/>
        <v/>
      </c>
      <c r="V36" s="4">
        <v>2010</v>
      </c>
      <c r="W36" s="4">
        <v>2011</v>
      </c>
      <c r="X36" s="4">
        <v>2012</v>
      </c>
      <c r="Y36" s="4">
        <v>2013</v>
      </c>
      <c r="Z36" s="4">
        <v>2014</v>
      </c>
      <c r="AA36" s="4">
        <v>2015</v>
      </c>
      <c r="AB36" s="4">
        <v>2016</v>
      </c>
      <c r="AC36" s="4">
        <v>2017</v>
      </c>
      <c r="AD36" s="4">
        <v>2018</v>
      </c>
      <c r="AE36" s="4">
        <v>2019</v>
      </c>
      <c r="AF36" s="4">
        <v>2020</v>
      </c>
      <c r="AG36" s="4">
        <v>2021</v>
      </c>
      <c r="AH36" s="4">
        <v>2022</v>
      </c>
      <c r="AM36" s="178"/>
      <c r="AN36" s="179"/>
      <c r="AO36" s="179"/>
      <c r="AP36" s="179"/>
      <c r="AQ36" s="179"/>
      <c r="AR36" s="179"/>
      <c r="AS36" s="179"/>
      <c r="AT36" s="180"/>
    </row>
    <row r="37" spans="1:46">
      <c r="A37" s="5">
        <v>15</v>
      </c>
      <c r="B37" s="5">
        <v>2</v>
      </c>
      <c r="C37" s="5">
        <v>2010</v>
      </c>
      <c r="D37" s="3" t="s">
        <v>144</v>
      </c>
      <c r="E37" s="11" t="str">
        <f t="shared" si="1"/>
        <v/>
      </c>
      <c r="F37" s="3" t="s">
        <v>144</v>
      </c>
      <c r="G37" s="11" t="str">
        <f t="shared" si="1"/>
        <v/>
      </c>
      <c r="H37" s="3" t="s">
        <v>144</v>
      </c>
      <c r="I37" s="11" t="str">
        <f t="shared" ref="I37:K37" si="95">+IF(H37="N/A","",((H37-H36)/H36))</f>
        <v/>
      </c>
      <c r="J37" s="3" t="s">
        <v>144</v>
      </c>
      <c r="K37" s="11" t="str">
        <f t="shared" si="95"/>
        <v/>
      </c>
      <c r="L37" s="3" t="s">
        <v>144</v>
      </c>
      <c r="M37" s="11" t="str">
        <f t="shared" ref="M37:O37" si="96">+IF(L37="N/A","",((L37-L36)/L36))</f>
        <v/>
      </c>
      <c r="N37" s="3" t="s">
        <v>144</v>
      </c>
      <c r="O37" s="11" t="str">
        <f t="shared" si="96"/>
        <v/>
      </c>
      <c r="P37" s="3" t="s">
        <v>144</v>
      </c>
      <c r="Q37" s="11" t="str">
        <f t="shared" ref="Q37:S37" si="97">+IF(P37="N/A","",((P37-P36)/P36))</f>
        <v/>
      </c>
      <c r="R37" s="3" t="s">
        <v>144</v>
      </c>
      <c r="S37" s="11" t="str">
        <f t="shared" si="97"/>
        <v/>
      </c>
      <c r="U37" s="4">
        <v>1</v>
      </c>
      <c r="V37" s="6" t="e">
        <f t="shared" ref="V37:AH48" si="98">+AVERAGEIFS($H$6:$H$3396,$C$6:$C$3396,V$36,$B$6:$B$3396,$U37)</f>
        <v>#DIV/0!</v>
      </c>
      <c r="W37" s="6" t="e">
        <f t="shared" si="98"/>
        <v>#DIV/0!</v>
      </c>
      <c r="X37" s="6">
        <f t="shared" si="98"/>
        <v>14820</v>
      </c>
      <c r="Y37" s="6">
        <f t="shared" si="98"/>
        <v>14820</v>
      </c>
      <c r="Z37" s="6">
        <f t="shared" si="98"/>
        <v>31788.695652173912</v>
      </c>
      <c r="AA37" s="6">
        <f t="shared" si="98"/>
        <v>36620</v>
      </c>
      <c r="AB37" s="6">
        <f t="shared" si="98"/>
        <v>50609.523809523809</v>
      </c>
      <c r="AC37" s="6">
        <f t="shared" si="98"/>
        <v>46100</v>
      </c>
      <c r="AD37" s="6">
        <f t="shared" si="98"/>
        <v>46100</v>
      </c>
      <c r="AE37" s="6">
        <f t="shared" si="98"/>
        <v>94500</v>
      </c>
      <c r="AF37" s="6">
        <f t="shared" si="98"/>
        <v>94500</v>
      </c>
      <c r="AG37" s="6">
        <f t="shared" si="98"/>
        <v>94500</v>
      </c>
      <c r="AH37" s="6">
        <f t="shared" si="98"/>
        <v>191434.28571428571</v>
      </c>
      <c r="AM37" s="178"/>
      <c r="AN37" s="179"/>
      <c r="AO37" s="179"/>
      <c r="AP37" s="179"/>
      <c r="AQ37" s="179"/>
      <c r="AR37" s="179"/>
      <c r="AS37" s="179"/>
      <c r="AT37" s="180"/>
    </row>
    <row r="38" spans="1:46">
      <c r="A38" s="5">
        <v>16</v>
      </c>
      <c r="B38" s="5">
        <v>2</v>
      </c>
      <c r="C38" s="5">
        <v>2010</v>
      </c>
      <c r="D38" s="3" t="s">
        <v>144</v>
      </c>
      <c r="E38" s="11" t="str">
        <f t="shared" si="1"/>
        <v/>
      </c>
      <c r="F38" s="3" t="s">
        <v>144</v>
      </c>
      <c r="G38" s="11" t="str">
        <f t="shared" si="1"/>
        <v/>
      </c>
      <c r="H38" s="3" t="s">
        <v>144</v>
      </c>
      <c r="I38" s="11" t="str">
        <f t="shared" ref="I38:K38" si="99">+IF(H38="N/A","",((H38-H37)/H37))</f>
        <v/>
      </c>
      <c r="J38" s="3" t="s">
        <v>144</v>
      </c>
      <c r="K38" s="11" t="str">
        <f t="shared" si="99"/>
        <v/>
      </c>
      <c r="L38" s="3" t="s">
        <v>144</v>
      </c>
      <c r="M38" s="11" t="str">
        <f t="shared" ref="M38:O38" si="100">+IF(L38="N/A","",((L38-L37)/L37))</f>
        <v/>
      </c>
      <c r="N38" s="3" t="s">
        <v>144</v>
      </c>
      <c r="O38" s="11" t="str">
        <f t="shared" si="100"/>
        <v/>
      </c>
      <c r="P38" s="3" t="s">
        <v>144</v>
      </c>
      <c r="Q38" s="11" t="str">
        <f t="shared" ref="Q38:S38" si="101">+IF(P38="N/A","",((P38-P37)/P37))</f>
        <v/>
      </c>
      <c r="R38" s="3" t="s">
        <v>144</v>
      </c>
      <c r="S38" s="11" t="str">
        <f t="shared" si="101"/>
        <v/>
      </c>
      <c r="U38" s="4">
        <v>2</v>
      </c>
      <c r="V38" s="6" t="e">
        <f t="shared" si="98"/>
        <v>#DIV/0!</v>
      </c>
      <c r="W38" s="6" t="e">
        <f t="shared" si="98"/>
        <v>#DIV/0!</v>
      </c>
      <c r="X38" s="6">
        <f t="shared" si="98"/>
        <v>14820</v>
      </c>
      <c r="Y38" s="6">
        <f t="shared" si="98"/>
        <v>14820</v>
      </c>
      <c r="Z38" s="6">
        <f t="shared" si="98"/>
        <v>32440</v>
      </c>
      <c r="AA38" s="6">
        <f t="shared" si="98"/>
        <v>36620</v>
      </c>
      <c r="AB38" s="6">
        <f t="shared" si="98"/>
        <v>50800</v>
      </c>
      <c r="AC38" s="6">
        <f t="shared" si="98"/>
        <v>46100</v>
      </c>
      <c r="AD38" s="6">
        <f t="shared" si="98"/>
        <v>46100</v>
      </c>
      <c r="AE38" s="6">
        <f t="shared" si="98"/>
        <v>94500</v>
      </c>
      <c r="AF38" s="6">
        <f t="shared" si="98"/>
        <v>94500</v>
      </c>
      <c r="AG38" s="6">
        <f t="shared" si="98"/>
        <v>94500</v>
      </c>
      <c r="AH38" s="6">
        <f t="shared" si="98"/>
        <v>184448</v>
      </c>
      <c r="AM38" s="178"/>
      <c r="AN38" s="179"/>
      <c r="AO38" s="179"/>
      <c r="AP38" s="179"/>
      <c r="AQ38" s="179"/>
      <c r="AR38" s="179"/>
      <c r="AS38" s="179"/>
      <c r="AT38" s="180"/>
    </row>
    <row r="39" spans="1:46">
      <c r="A39" s="5">
        <v>17</v>
      </c>
      <c r="B39" s="5">
        <v>2</v>
      </c>
      <c r="C39" s="5">
        <v>2010</v>
      </c>
      <c r="D39" s="3" t="s">
        <v>144</v>
      </c>
      <c r="E39" s="11" t="str">
        <f t="shared" si="1"/>
        <v/>
      </c>
      <c r="F39" s="3" t="s">
        <v>144</v>
      </c>
      <c r="G39" s="11" t="str">
        <f t="shared" si="1"/>
        <v/>
      </c>
      <c r="H39" s="3" t="s">
        <v>144</v>
      </c>
      <c r="I39" s="11" t="str">
        <f t="shared" ref="I39:K39" si="102">+IF(H39="N/A","",((H39-H38)/H38))</f>
        <v/>
      </c>
      <c r="J39" s="3" t="s">
        <v>144</v>
      </c>
      <c r="K39" s="11" t="str">
        <f t="shared" si="102"/>
        <v/>
      </c>
      <c r="L39" s="3" t="s">
        <v>144</v>
      </c>
      <c r="M39" s="11" t="str">
        <f t="shared" ref="M39:O39" si="103">+IF(L39="N/A","",((L39-L38)/L38))</f>
        <v/>
      </c>
      <c r="N39" s="3" t="s">
        <v>144</v>
      </c>
      <c r="O39" s="11" t="str">
        <f t="shared" si="103"/>
        <v/>
      </c>
      <c r="P39" s="3" t="s">
        <v>144</v>
      </c>
      <c r="Q39" s="11" t="str">
        <f t="shared" ref="Q39:S39" si="104">+IF(P39="N/A","",((P39-P38)/P38))</f>
        <v/>
      </c>
      <c r="R39" s="3" t="s">
        <v>144</v>
      </c>
      <c r="S39" s="11" t="str">
        <f t="shared" si="104"/>
        <v/>
      </c>
      <c r="U39" s="4">
        <v>3</v>
      </c>
      <c r="V39" s="6" t="e">
        <f t="shared" si="98"/>
        <v>#DIV/0!</v>
      </c>
      <c r="W39" s="6" t="e">
        <f t="shared" si="98"/>
        <v>#DIV/0!</v>
      </c>
      <c r="X39" s="6">
        <f t="shared" si="98"/>
        <v>14820</v>
      </c>
      <c r="Y39" s="6">
        <f t="shared" si="98"/>
        <v>14820</v>
      </c>
      <c r="Z39" s="6">
        <f t="shared" si="98"/>
        <v>34493.333333333336</v>
      </c>
      <c r="AA39" s="6">
        <f t="shared" si="98"/>
        <v>36620</v>
      </c>
      <c r="AB39" s="6">
        <f t="shared" si="98"/>
        <v>50800</v>
      </c>
      <c r="AC39" s="6">
        <f t="shared" si="98"/>
        <v>46100</v>
      </c>
      <c r="AD39" s="6">
        <f t="shared" si="98"/>
        <v>46100</v>
      </c>
      <c r="AE39" s="6">
        <f t="shared" si="98"/>
        <v>94500</v>
      </c>
      <c r="AF39" s="6">
        <f t="shared" si="98"/>
        <v>94500</v>
      </c>
      <c r="AG39" s="6">
        <f t="shared" si="98"/>
        <v>94500</v>
      </c>
      <c r="AH39" s="6">
        <f t="shared" si="98"/>
        <v>159414.78260869565</v>
      </c>
      <c r="AM39" s="178"/>
      <c r="AN39" s="179"/>
      <c r="AO39" s="179"/>
      <c r="AP39" s="179"/>
      <c r="AQ39" s="179"/>
      <c r="AR39" s="179"/>
      <c r="AS39" s="179"/>
      <c r="AT39" s="180"/>
    </row>
    <row r="40" spans="1:46">
      <c r="A40" s="5">
        <v>18</v>
      </c>
      <c r="B40" s="5">
        <v>2</v>
      </c>
      <c r="C40" s="5">
        <v>2010</v>
      </c>
      <c r="D40" s="3" t="s">
        <v>144</v>
      </c>
      <c r="E40" s="11" t="str">
        <f t="shared" si="1"/>
        <v/>
      </c>
      <c r="F40" s="3" t="s">
        <v>144</v>
      </c>
      <c r="G40" s="11" t="str">
        <f t="shared" si="1"/>
        <v/>
      </c>
      <c r="H40" s="3" t="s">
        <v>144</v>
      </c>
      <c r="I40" s="11" t="str">
        <f t="shared" ref="I40:K40" si="105">+IF(H40="N/A","",((H40-H39)/H39))</f>
        <v/>
      </c>
      <c r="J40" s="3" t="s">
        <v>144</v>
      </c>
      <c r="K40" s="11" t="str">
        <f t="shared" si="105"/>
        <v/>
      </c>
      <c r="L40" s="3" t="s">
        <v>144</v>
      </c>
      <c r="M40" s="11" t="str">
        <f t="shared" ref="M40:O40" si="106">+IF(L40="N/A","",((L40-L39)/L39))</f>
        <v/>
      </c>
      <c r="N40" s="3" t="s">
        <v>144</v>
      </c>
      <c r="O40" s="11" t="str">
        <f t="shared" si="106"/>
        <v/>
      </c>
      <c r="P40" s="3" t="s">
        <v>144</v>
      </c>
      <c r="Q40" s="11" t="str">
        <f t="shared" ref="Q40:S40" si="107">+IF(P40="N/A","",((P40-P39)/P39))</f>
        <v/>
      </c>
      <c r="R40" s="3" t="s">
        <v>144</v>
      </c>
      <c r="S40" s="11" t="str">
        <f t="shared" si="107"/>
        <v/>
      </c>
      <c r="U40" s="4">
        <v>4</v>
      </c>
      <c r="V40" s="6" t="e">
        <f t="shared" si="98"/>
        <v>#DIV/0!</v>
      </c>
      <c r="W40" s="6" t="e">
        <f t="shared" si="98"/>
        <v>#DIV/0!</v>
      </c>
      <c r="X40" s="6">
        <f t="shared" si="98"/>
        <v>14820</v>
      </c>
      <c r="Y40" s="6">
        <f t="shared" si="98"/>
        <v>14820</v>
      </c>
      <c r="Z40" s="6">
        <f t="shared" si="98"/>
        <v>35520</v>
      </c>
      <c r="AA40" s="6">
        <f t="shared" si="98"/>
        <v>36620</v>
      </c>
      <c r="AB40" s="6">
        <f t="shared" si="98"/>
        <v>50800</v>
      </c>
      <c r="AC40" s="6">
        <f t="shared" si="98"/>
        <v>46100</v>
      </c>
      <c r="AD40" s="6">
        <f t="shared" si="98"/>
        <v>46100</v>
      </c>
      <c r="AE40" s="6">
        <f t="shared" si="98"/>
        <v>94500</v>
      </c>
      <c r="AF40" s="6">
        <f t="shared" si="98"/>
        <v>94500</v>
      </c>
      <c r="AG40" s="6">
        <f t="shared" si="98"/>
        <v>94500</v>
      </c>
      <c r="AH40" s="6">
        <f t="shared" si="98"/>
        <v>149780.47619047618</v>
      </c>
      <c r="AM40" s="178"/>
      <c r="AN40" s="179"/>
      <c r="AO40" s="179"/>
      <c r="AP40" s="179"/>
      <c r="AQ40" s="179"/>
      <c r="AR40" s="179"/>
      <c r="AS40" s="179"/>
      <c r="AT40" s="180"/>
    </row>
    <row r="41" spans="1:46">
      <c r="A41" s="5">
        <v>19</v>
      </c>
      <c r="B41" s="5">
        <v>2</v>
      </c>
      <c r="C41" s="5">
        <v>2010</v>
      </c>
      <c r="D41" s="3" t="s">
        <v>144</v>
      </c>
      <c r="E41" s="11" t="str">
        <f t="shared" si="1"/>
        <v/>
      </c>
      <c r="F41" s="3" t="s">
        <v>144</v>
      </c>
      <c r="G41" s="11" t="str">
        <f t="shared" si="1"/>
        <v/>
      </c>
      <c r="H41" s="3" t="s">
        <v>144</v>
      </c>
      <c r="I41" s="11" t="str">
        <f t="shared" ref="I41:K41" si="108">+IF(H41="N/A","",((H41-H40)/H40))</f>
        <v/>
      </c>
      <c r="J41" s="3" t="s">
        <v>144</v>
      </c>
      <c r="K41" s="11" t="str">
        <f t="shared" si="108"/>
        <v/>
      </c>
      <c r="L41" s="3" t="s">
        <v>144</v>
      </c>
      <c r="M41" s="11" t="str">
        <f t="shared" ref="M41:O41" si="109">+IF(L41="N/A","",((L41-L40)/L40))</f>
        <v/>
      </c>
      <c r="N41" s="3" t="s">
        <v>144</v>
      </c>
      <c r="O41" s="11" t="str">
        <f t="shared" si="109"/>
        <v/>
      </c>
      <c r="P41" s="3" t="s">
        <v>144</v>
      </c>
      <c r="Q41" s="11" t="str">
        <f t="shared" ref="Q41:S41" si="110">+IF(P41="N/A","",((P41-P40)/P40))</f>
        <v/>
      </c>
      <c r="R41" s="3" t="s">
        <v>144</v>
      </c>
      <c r="S41" s="11" t="str">
        <f t="shared" si="110"/>
        <v/>
      </c>
      <c r="U41" s="4">
        <v>5</v>
      </c>
      <c r="V41" s="6" t="e">
        <f t="shared" si="98"/>
        <v>#DIV/0!</v>
      </c>
      <c r="W41" s="6" t="e">
        <f t="shared" si="98"/>
        <v>#DIV/0!</v>
      </c>
      <c r="X41" s="6">
        <f t="shared" si="98"/>
        <v>14820</v>
      </c>
      <c r="Y41" s="6">
        <f t="shared" si="98"/>
        <v>16726.08695652174</v>
      </c>
      <c r="Z41" s="6">
        <f t="shared" si="98"/>
        <v>35520</v>
      </c>
      <c r="AA41" s="6">
        <f t="shared" si="98"/>
        <v>39205.714285714283</v>
      </c>
      <c r="AB41" s="6">
        <f t="shared" si="98"/>
        <v>50800</v>
      </c>
      <c r="AC41" s="6">
        <f t="shared" si="98"/>
        <v>46100</v>
      </c>
      <c r="AD41" s="6">
        <f t="shared" si="98"/>
        <v>46100</v>
      </c>
      <c r="AE41" s="6">
        <f t="shared" si="98"/>
        <v>94500</v>
      </c>
      <c r="AF41" s="6">
        <f t="shared" si="98"/>
        <v>94500</v>
      </c>
      <c r="AG41" s="6">
        <f t="shared" si="98"/>
        <v>94500</v>
      </c>
      <c r="AH41" s="6">
        <f t="shared" si="98"/>
        <v>145206.81818181818</v>
      </c>
      <c r="AM41" s="178"/>
      <c r="AN41" s="179"/>
      <c r="AO41" s="179"/>
      <c r="AP41" s="179"/>
      <c r="AQ41" s="179"/>
      <c r="AR41" s="179"/>
      <c r="AS41" s="179"/>
      <c r="AT41" s="180"/>
    </row>
    <row r="42" spans="1:46">
      <c r="A42" s="5">
        <v>22</v>
      </c>
      <c r="B42" s="5">
        <v>2</v>
      </c>
      <c r="C42" s="5">
        <v>2010</v>
      </c>
      <c r="D42" s="3" t="s">
        <v>144</v>
      </c>
      <c r="E42" s="11" t="str">
        <f t="shared" si="1"/>
        <v/>
      </c>
      <c r="F42" s="3" t="s">
        <v>144</v>
      </c>
      <c r="G42" s="11" t="str">
        <f t="shared" si="1"/>
        <v/>
      </c>
      <c r="H42" s="3" t="s">
        <v>144</v>
      </c>
      <c r="I42" s="11" t="str">
        <f t="shared" ref="I42:K42" si="111">+IF(H42="N/A","",((H42-H41)/H41))</f>
        <v/>
      </c>
      <c r="J42" s="3" t="s">
        <v>144</v>
      </c>
      <c r="K42" s="11" t="str">
        <f t="shared" si="111"/>
        <v/>
      </c>
      <c r="L42" s="3" t="s">
        <v>144</v>
      </c>
      <c r="M42" s="11" t="str">
        <f t="shared" ref="M42:O42" si="112">+IF(L42="N/A","",((L42-L41)/L41))</f>
        <v/>
      </c>
      <c r="N42" s="3" t="s">
        <v>144</v>
      </c>
      <c r="O42" s="11" t="str">
        <f t="shared" si="112"/>
        <v/>
      </c>
      <c r="P42" s="3" t="s">
        <v>144</v>
      </c>
      <c r="Q42" s="11" t="str">
        <f t="shared" ref="Q42:S42" si="113">+IF(P42="N/A","",((P42-P41)/P41))</f>
        <v/>
      </c>
      <c r="R42" s="3" t="s">
        <v>144</v>
      </c>
      <c r="S42" s="11" t="str">
        <f t="shared" si="113"/>
        <v/>
      </c>
      <c r="U42" s="4">
        <v>6</v>
      </c>
      <c r="V42" s="6" t="e">
        <f t="shared" si="98"/>
        <v>#DIV/0!</v>
      </c>
      <c r="W42" s="6" t="e">
        <f t="shared" si="98"/>
        <v>#DIV/0!</v>
      </c>
      <c r="X42" s="6">
        <f t="shared" si="98"/>
        <v>14820</v>
      </c>
      <c r="Y42" s="6">
        <f t="shared" si="98"/>
        <v>25780</v>
      </c>
      <c r="Z42" s="6">
        <f t="shared" si="98"/>
        <v>35520</v>
      </c>
      <c r="AA42" s="6">
        <f t="shared" si="98"/>
        <v>41320</v>
      </c>
      <c r="AB42" s="6">
        <f t="shared" si="98"/>
        <v>50800</v>
      </c>
      <c r="AC42" s="6">
        <f t="shared" si="98"/>
        <v>46100</v>
      </c>
      <c r="AD42" s="6">
        <f t="shared" si="98"/>
        <v>46100</v>
      </c>
      <c r="AE42" s="6">
        <f t="shared" si="98"/>
        <v>94500</v>
      </c>
      <c r="AF42" s="6">
        <f t="shared" si="98"/>
        <v>94500</v>
      </c>
      <c r="AG42" s="6">
        <f t="shared" si="98"/>
        <v>94500</v>
      </c>
      <c r="AH42" s="6">
        <f t="shared" si="98"/>
        <v>133136.36363636365</v>
      </c>
      <c r="AM42" s="178"/>
      <c r="AN42" s="179"/>
      <c r="AO42" s="179"/>
      <c r="AP42" s="179"/>
      <c r="AQ42" s="179"/>
      <c r="AR42" s="179"/>
      <c r="AS42" s="179"/>
      <c r="AT42" s="180"/>
    </row>
    <row r="43" spans="1:46">
      <c r="A43" s="5">
        <v>23</v>
      </c>
      <c r="B43" s="5">
        <v>2</v>
      </c>
      <c r="C43" s="5">
        <v>2010</v>
      </c>
      <c r="D43" s="3" t="s">
        <v>144</v>
      </c>
      <c r="E43" s="11" t="str">
        <f t="shared" si="1"/>
        <v/>
      </c>
      <c r="F43" s="3" t="s">
        <v>144</v>
      </c>
      <c r="G43" s="11" t="str">
        <f t="shared" si="1"/>
        <v/>
      </c>
      <c r="H43" s="3" t="s">
        <v>144</v>
      </c>
      <c r="I43" s="11" t="str">
        <f t="shared" ref="I43:K43" si="114">+IF(H43="N/A","",((H43-H42)/H42))</f>
        <v/>
      </c>
      <c r="J43" s="3" t="s">
        <v>144</v>
      </c>
      <c r="K43" s="11" t="str">
        <f t="shared" si="114"/>
        <v/>
      </c>
      <c r="L43" s="3" t="s">
        <v>144</v>
      </c>
      <c r="M43" s="11" t="str">
        <f t="shared" ref="M43:O43" si="115">+IF(L43="N/A","",((L43-L42)/L42))</f>
        <v/>
      </c>
      <c r="N43" s="3" t="s">
        <v>144</v>
      </c>
      <c r="O43" s="11" t="str">
        <f t="shared" si="115"/>
        <v/>
      </c>
      <c r="P43" s="3" t="s">
        <v>144</v>
      </c>
      <c r="Q43" s="11" t="str">
        <f t="shared" ref="Q43:S43" si="116">+IF(P43="N/A","",((P43-P42)/P42))</f>
        <v/>
      </c>
      <c r="R43" s="3" t="s">
        <v>144</v>
      </c>
      <c r="S43" s="11" t="str">
        <f t="shared" si="116"/>
        <v/>
      </c>
      <c r="U43" s="4">
        <v>7</v>
      </c>
      <c r="V43" s="6" t="e">
        <f t="shared" si="98"/>
        <v>#DIV/0!</v>
      </c>
      <c r="W43" s="6" t="e">
        <f t="shared" si="98"/>
        <v>#DIV/0!</v>
      </c>
      <c r="X43" s="6">
        <f t="shared" si="98"/>
        <v>14820</v>
      </c>
      <c r="Y43" s="6">
        <f t="shared" si="98"/>
        <v>26455.652173913044</v>
      </c>
      <c r="Z43" s="6">
        <f t="shared" si="98"/>
        <v>35520</v>
      </c>
      <c r="AA43" s="6">
        <f t="shared" si="98"/>
        <v>44419.130434782608</v>
      </c>
      <c r="AB43" s="6">
        <f t="shared" si="98"/>
        <v>45341.904761904763</v>
      </c>
      <c r="AC43" s="6">
        <f t="shared" si="98"/>
        <v>46100</v>
      </c>
      <c r="AD43" s="6">
        <f t="shared" si="98"/>
        <v>74769.090909090912</v>
      </c>
      <c r="AE43" s="6">
        <f t="shared" si="98"/>
        <v>94500</v>
      </c>
      <c r="AF43" s="6">
        <f t="shared" si="98"/>
        <v>94500</v>
      </c>
      <c r="AG43" s="6">
        <f t="shared" si="98"/>
        <v>94500</v>
      </c>
      <c r="AH43" s="6">
        <f t="shared" si="98"/>
        <v>139584.28571428571</v>
      </c>
      <c r="AM43" s="178"/>
      <c r="AN43" s="179"/>
      <c r="AO43" s="179"/>
      <c r="AP43" s="179"/>
      <c r="AQ43" s="179"/>
      <c r="AR43" s="179"/>
      <c r="AS43" s="179"/>
      <c r="AT43" s="180"/>
    </row>
    <row r="44" spans="1:46">
      <c r="A44" s="5">
        <v>24</v>
      </c>
      <c r="B44" s="5">
        <v>2</v>
      </c>
      <c r="C44" s="5">
        <v>2010</v>
      </c>
      <c r="D44" s="3" t="s">
        <v>144</v>
      </c>
      <c r="E44" s="11" t="str">
        <f t="shared" si="1"/>
        <v/>
      </c>
      <c r="F44" s="3" t="s">
        <v>144</v>
      </c>
      <c r="G44" s="11" t="str">
        <f t="shared" si="1"/>
        <v/>
      </c>
      <c r="H44" s="3" t="s">
        <v>144</v>
      </c>
      <c r="I44" s="11" t="str">
        <f t="shared" ref="I44:K44" si="117">+IF(H44="N/A","",((H44-H43)/H43))</f>
        <v/>
      </c>
      <c r="J44" s="3" t="s">
        <v>144</v>
      </c>
      <c r="K44" s="11" t="str">
        <f t="shared" si="117"/>
        <v/>
      </c>
      <c r="L44" s="3" t="s">
        <v>144</v>
      </c>
      <c r="M44" s="11" t="str">
        <f t="shared" ref="M44:O44" si="118">+IF(L44="N/A","",((L44-L43)/L43))</f>
        <v/>
      </c>
      <c r="N44" s="3" t="s">
        <v>144</v>
      </c>
      <c r="O44" s="11" t="str">
        <f t="shared" si="118"/>
        <v/>
      </c>
      <c r="P44" s="3" t="s">
        <v>144</v>
      </c>
      <c r="Q44" s="11" t="str">
        <f t="shared" ref="Q44:S44" si="119">+IF(P44="N/A","",((P44-P43)/P43))</f>
        <v/>
      </c>
      <c r="R44" s="3" t="s">
        <v>144</v>
      </c>
      <c r="S44" s="11" t="str">
        <f t="shared" si="119"/>
        <v/>
      </c>
      <c r="U44" s="4">
        <v>8</v>
      </c>
      <c r="V44" s="6" t="e">
        <f t="shared" si="98"/>
        <v>#DIV/0!</v>
      </c>
      <c r="W44" s="6" t="e">
        <f t="shared" si="98"/>
        <v>#DIV/0!</v>
      </c>
      <c r="X44" s="6">
        <f t="shared" si="98"/>
        <v>14820</v>
      </c>
      <c r="Y44" s="6">
        <f t="shared" si="98"/>
        <v>28016.363636363636</v>
      </c>
      <c r="Z44" s="6">
        <f t="shared" si="98"/>
        <v>35520</v>
      </c>
      <c r="AA44" s="6">
        <f t="shared" si="98"/>
        <v>44560</v>
      </c>
      <c r="AB44" s="6">
        <f t="shared" si="98"/>
        <v>40380</v>
      </c>
      <c r="AC44" s="6">
        <f t="shared" si="98"/>
        <v>46100</v>
      </c>
      <c r="AD44" s="6">
        <f t="shared" si="98"/>
        <v>89803.478260869568</v>
      </c>
      <c r="AE44" s="6">
        <f t="shared" si="98"/>
        <v>94500</v>
      </c>
      <c r="AF44" s="6">
        <f t="shared" si="98"/>
        <v>94500</v>
      </c>
      <c r="AG44" s="6">
        <f t="shared" si="98"/>
        <v>94500</v>
      </c>
      <c r="AH44" s="6">
        <f t="shared" si="98"/>
        <v>151501.73913043478</v>
      </c>
      <c r="AM44" s="178"/>
      <c r="AN44" s="179"/>
      <c r="AO44" s="179"/>
      <c r="AP44" s="179"/>
      <c r="AQ44" s="179"/>
      <c r="AR44" s="179"/>
      <c r="AS44" s="179"/>
      <c r="AT44" s="180"/>
    </row>
    <row r="45" spans="1:46">
      <c r="A45" s="5">
        <v>25</v>
      </c>
      <c r="B45" s="5">
        <v>2</v>
      </c>
      <c r="C45" s="5">
        <v>2010</v>
      </c>
      <c r="D45" s="3" t="s">
        <v>144</v>
      </c>
      <c r="E45" s="11" t="str">
        <f t="shared" si="1"/>
        <v/>
      </c>
      <c r="F45" s="3" t="s">
        <v>144</v>
      </c>
      <c r="G45" s="11" t="str">
        <f t="shared" si="1"/>
        <v/>
      </c>
      <c r="H45" s="3" t="s">
        <v>144</v>
      </c>
      <c r="I45" s="11" t="str">
        <f t="shared" ref="I45:K45" si="120">+IF(H45="N/A","",((H45-H44)/H44))</f>
        <v/>
      </c>
      <c r="J45" s="3" t="s">
        <v>144</v>
      </c>
      <c r="K45" s="11" t="str">
        <f t="shared" si="120"/>
        <v/>
      </c>
      <c r="L45" s="3" t="s">
        <v>144</v>
      </c>
      <c r="M45" s="11" t="str">
        <f t="shared" ref="M45:O45" si="121">+IF(L45="N/A","",((L45-L44)/L44))</f>
        <v/>
      </c>
      <c r="N45" s="3" t="s">
        <v>144</v>
      </c>
      <c r="O45" s="11" t="str">
        <f t="shared" si="121"/>
        <v/>
      </c>
      <c r="P45" s="3" t="s">
        <v>144</v>
      </c>
      <c r="Q45" s="11" t="str">
        <f t="shared" ref="Q45:S45" si="122">+IF(P45="N/A","",((P45-P44)/P44))</f>
        <v/>
      </c>
      <c r="R45" s="3" t="s">
        <v>144</v>
      </c>
      <c r="S45" s="11" t="str">
        <f t="shared" si="122"/>
        <v/>
      </c>
      <c r="U45" s="4">
        <v>9</v>
      </c>
      <c r="V45" s="6" t="e">
        <f t="shared" si="98"/>
        <v>#DIV/0!</v>
      </c>
      <c r="W45" s="6">
        <f t="shared" si="98"/>
        <v>14820</v>
      </c>
      <c r="X45" s="6">
        <f t="shared" si="98"/>
        <v>14820</v>
      </c>
      <c r="Y45" s="6">
        <f t="shared" si="98"/>
        <v>28060</v>
      </c>
      <c r="Z45" s="6">
        <f t="shared" si="98"/>
        <v>35520</v>
      </c>
      <c r="AA45" s="6">
        <f t="shared" si="98"/>
        <v>44560</v>
      </c>
      <c r="AB45" s="6">
        <f t="shared" si="98"/>
        <v>40380</v>
      </c>
      <c r="AC45" s="6">
        <f t="shared" si="98"/>
        <v>46100</v>
      </c>
      <c r="AD45" s="6">
        <f t="shared" si="98"/>
        <v>94110</v>
      </c>
      <c r="AE45" s="6">
        <f t="shared" si="98"/>
        <v>94500</v>
      </c>
      <c r="AF45" s="6">
        <f t="shared" si="98"/>
        <v>94500</v>
      </c>
      <c r="AG45" s="6">
        <f t="shared" si="98"/>
        <v>117516.81818181818</v>
      </c>
      <c r="AH45" s="6">
        <f t="shared" si="98"/>
        <v>149648.63636363635</v>
      </c>
      <c r="AM45" s="178"/>
      <c r="AN45" s="179"/>
      <c r="AO45" s="179"/>
      <c r="AP45" s="179"/>
      <c r="AQ45" s="179"/>
      <c r="AR45" s="179"/>
      <c r="AS45" s="179"/>
      <c r="AT45" s="180"/>
    </row>
    <row r="46" spans="1:46">
      <c r="A46" s="5">
        <v>26</v>
      </c>
      <c r="B46" s="5">
        <v>2</v>
      </c>
      <c r="C46" s="5">
        <v>2010</v>
      </c>
      <c r="D46" s="3" t="s">
        <v>144</v>
      </c>
      <c r="E46" s="11" t="str">
        <f t="shared" si="1"/>
        <v/>
      </c>
      <c r="F46" s="3" t="s">
        <v>144</v>
      </c>
      <c r="G46" s="11" t="str">
        <f t="shared" si="1"/>
        <v/>
      </c>
      <c r="H46" s="3" t="s">
        <v>144</v>
      </c>
      <c r="I46" s="11" t="str">
        <f t="shared" ref="I46:K46" si="123">+IF(H46="N/A","",((H46-H45)/H45))</f>
        <v/>
      </c>
      <c r="J46" s="3" t="s">
        <v>144</v>
      </c>
      <c r="K46" s="11" t="str">
        <f t="shared" si="123"/>
        <v/>
      </c>
      <c r="L46" s="3" t="s">
        <v>144</v>
      </c>
      <c r="M46" s="11" t="str">
        <f t="shared" ref="M46:O46" si="124">+IF(L46="N/A","",((L46-L45)/L45))</f>
        <v/>
      </c>
      <c r="N46" s="3" t="s">
        <v>144</v>
      </c>
      <c r="O46" s="11" t="str">
        <f t="shared" si="124"/>
        <v/>
      </c>
      <c r="P46" s="3" t="s">
        <v>144</v>
      </c>
      <c r="Q46" s="11" t="str">
        <f t="shared" ref="Q46:S46" si="125">+IF(P46="N/A","",((P46-P45)/P45))</f>
        <v/>
      </c>
      <c r="R46" s="3" t="s">
        <v>144</v>
      </c>
      <c r="S46" s="11" t="str">
        <f t="shared" si="125"/>
        <v/>
      </c>
      <c r="U46" s="4">
        <v>10</v>
      </c>
      <c r="V46" s="6" t="e">
        <f t="shared" si="98"/>
        <v>#DIV/0!</v>
      </c>
      <c r="W46" s="6">
        <f t="shared" si="98"/>
        <v>14820</v>
      </c>
      <c r="X46" s="6">
        <f t="shared" si="98"/>
        <v>14820</v>
      </c>
      <c r="Y46" s="6">
        <f t="shared" si="98"/>
        <v>28060</v>
      </c>
      <c r="Z46" s="6">
        <f t="shared" si="98"/>
        <v>35520</v>
      </c>
      <c r="AA46" s="6">
        <f t="shared" si="98"/>
        <v>44560</v>
      </c>
      <c r="AB46" s="6">
        <f t="shared" si="98"/>
        <v>45010.476190476191</v>
      </c>
      <c r="AC46" s="6">
        <f t="shared" si="98"/>
        <v>46100</v>
      </c>
      <c r="AD46" s="6">
        <f t="shared" si="98"/>
        <v>94500</v>
      </c>
      <c r="AE46" s="6">
        <f t="shared" si="98"/>
        <v>94500</v>
      </c>
      <c r="AF46" s="6">
        <f t="shared" si="98"/>
        <v>94500</v>
      </c>
      <c r="AG46" s="6">
        <f t="shared" si="98"/>
        <v>168325.23809523811</v>
      </c>
      <c r="AH46" s="6">
        <f t="shared" si="98"/>
        <v>158987.14285714287</v>
      </c>
      <c r="AM46" s="178"/>
      <c r="AN46" s="179"/>
      <c r="AO46" s="179"/>
      <c r="AP46" s="179"/>
      <c r="AQ46" s="179"/>
      <c r="AR46" s="179"/>
      <c r="AS46" s="179"/>
      <c r="AT46" s="180"/>
    </row>
    <row r="47" spans="1:46">
      <c r="A47" s="5">
        <v>1</v>
      </c>
      <c r="B47" s="5">
        <v>3</v>
      </c>
      <c r="C47" s="5">
        <v>2010</v>
      </c>
      <c r="D47" s="3" t="s">
        <v>144</v>
      </c>
      <c r="E47" s="11" t="str">
        <f t="shared" si="1"/>
        <v/>
      </c>
      <c r="F47" s="3" t="s">
        <v>144</v>
      </c>
      <c r="G47" s="11" t="str">
        <f t="shared" si="1"/>
        <v/>
      </c>
      <c r="H47" s="3" t="s">
        <v>144</v>
      </c>
      <c r="I47" s="11" t="str">
        <f t="shared" ref="I47:K47" si="126">+IF(H47="N/A","",((H47-H46)/H46))</f>
        <v/>
      </c>
      <c r="J47" s="3" t="s">
        <v>144</v>
      </c>
      <c r="K47" s="11" t="str">
        <f t="shared" si="126"/>
        <v/>
      </c>
      <c r="L47" s="3" t="s">
        <v>144</v>
      </c>
      <c r="M47" s="11" t="str">
        <f t="shared" ref="M47:O47" si="127">+IF(L47="N/A","",((L47-L46)/L46))</f>
        <v/>
      </c>
      <c r="N47" s="3" t="s">
        <v>144</v>
      </c>
      <c r="O47" s="11" t="str">
        <f t="shared" si="127"/>
        <v/>
      </c>
      <c r="P47" s="3" t="s">
        <v>144</v>
      </c>
      <c r="Q47" s="11" t="str">
        <f t="shared" ref="Q47:S47" si="128">+IF(P47="N/A","",((P47-P46)/P46))</f>
        <v/>
      </c>
      <c r="R47" s="3" t="s">
        <v>144</v>
      </c>
      <c r="S47" s="11" t="str">
        <f t="shared" si="128"/>
        <v/>
      </c>
      <c r="U47" s="4">
        <v>11</v>
      </c>
      <c r="V47" s="6" t="e">
        <f t="shared" si="98"/>
        <v>#DIV/0!</v>
      </c>
      <c r="W47" s="6">
        <f t="shared" si="98"/>
        <v>14820</v>
      </c>
      <c r="X47" s="6">
        <f t="shared" si="98"/>
        <v>14820</v>
      </c>
      <c r="Y47" s="6">
        <f t="shared" si="98"/>
        <v>28593.333333333332</v>
      </c>
      <c r="Z47" s="6">
        <f t="shared" si="98"/>
        <v>36015</v>
      </c>
      <c r="AA47" s="6">
        <f t="shared" si="98"/>
        <v>49222.857142857145</v>
      </c>
      <c r="AB47" s="6">
        <f t="shared" si="98"/>
        <v>46100</v>
      </c>
      <c r="AC47" s="6">
        <f t="shared" si="98"/>
        <v>46100</v>
      </c>
      <c r="AD47" s="6">
        <f t="shared" si="98"/>
        <v>94500</v>
      </c>
      <c r="AE47" s="6">
        <f t="shared" si="98"/>
        <v>94500</v>
      </c>
      <c r="AF47" s="6">
        <f t="shared" si="98"/>
        <v>94500</v>
      </c>
      <c r="AG47" s="6">
        <f t="shared" si="98"/>
        <v>183298.63636363635</v>
      </c>
      <c r="AH47" s="6">
        <f t="shared" si="98"/>
        <v>185156.36363636365</v>
      </c>
      <c r="AM47" s="178"/>
      <c r="AN47" s="179"/>
      <c r="AO47" s="179"/>
      <c r="AP47" s="179"/>
      <c r="AQ47" s="179"/>
      <c r="AR47" s="179"/>
      <c r="AS47" s="179"/>
      <c r="AT47" s="180"/>
    </row>
    <row r="48" spans="1:46">
      <c r="A48" s="5">
        <v>2</v>
      </c>
      <c r="B48" s="5">
        <v>3</v>
      </c>
      <c r="C48" s="5">
        <v>2010</v>
      </c>
      <c r="D48" s="3" t="s">
        <v>144</v>
      </c>
      <c r="E48" s="11" t="str">
        <f t="shared" si="1"/>
        <v/>
      </c>
      <c r="F48" s="3" t="s">
        <v>144</v>
      </c>
      <c r="G48" s="11" t="str">
        <f t="shared" si="1"/>
        <v/>
      </c>
      <c r="H48" s="3" t="s">
        <v>144</v>
      </c>
      <c r="I48" s="11" t="str">
        <f t="shared" ref="I48:K48" si="129">+IF(H48="N/A","",((H48-H47)/H47))</f>
        <v/>
      </c>
      <c r="J48" s="3" t="s">
        <v>144</v>
      </c>
      <c r="K48" s="11" t="str">
        <f t="shared" si="129"/>
        <v/>
      </c>
      <c r="L48" s="3" t="s">
        <v>144</v>
      </c>
      <c r="M48" s="11" t="str">
        <f t="shared" ref="M48:O48" si="130">+IF(L48="N/A","",((L48-L47)/L47))</f>
        <v/>
      </c>
      <c r="N48" s="3" t="s">
        <v>144</v>
      </c>
      <c r="O48" s="11" t="str">
        <f t="shared" si="130"/>
        <v/>
      </c>
      <c r="P48" s="3" t="s">
        <v>144</v>
      </c>
      <c r="Q48" s="11" t="str">
        <f t="shared" ref="Q48:S48" si="131">+IF(P48="N/A","",((P48-P47)/P47))</f>
        <v/>
      </c>
      <c r="R48" s="3" t="s">
        <v>144</v>
      </c>
      <c r="S48" s="11" t="str">
        <f t="shared" si="131"/>
        <v/>
      </c>
      <c r="U48" s="4">
        <v>12</v>
      </c>
      <c r="V48" s="6" t="e">
        <f t="shared" si="98"/>
        <v>#DIV/0!</v>
      </c>
      <c r="W48" s="6">
        <f t="shared" si="98"/>
        <v>14820</v>
      </c>
      <c r="X48" s="6">
        <f t="shared" si="98"/>
        <v>14820</v>
      </c>
      <c r="Y48" s="6">
        <f t="shared" si="98"/>
        <v>30300</v>
      </c>
      <c r="Z48" s="6">
        <f t="shared" si="98"/>
        <v>36620</v>
      </c>
      <c r="AA48" s="6">
        <f t="shared" si="98"/>
        <v>50000</v>
      </c>
      <c r="AB48" s="6">
        <f t="shared" si="98"/>
        <v>46100</v>
      </c>
      <c r="AC48" s="6">
        <f t="shared" si="98"/>
        <v>46100</v>
      </c>
      <c r="AD48" s="6">
        <f t="shared" si="98"/>
        <v>94500</v>
      </c>
      <c r="AE48" s="6">
        <f t="shared" si="98"/>
        <v>94500</v>
      </c>
      <c r="AF48" s="6">
        <f t="shared" si="98"/>
        <v>94500</v>
      </c>
      <c r="AG48" s="6">
        <f t="shared" si="98"/>
        <v>176296.08695652173</v>
      </c>
      <c r="AH48" s="6">
        <f t="shared" si="98"/>
        <v>168607.27272727274</v>
      </c>
      <c r="AM48" s="178"/>
      <c r="AN48" s="179"/>
      <c r="AO48" s="179"/>
      <c r="AP48" s="179"/>
      <c r="AQ48" s="179"/>
      <c r="AR48" s="179"/>
      <c r="AS48" s="179"/>
      <c r="AT48" s="180"/>
    </row>
    <row r="49" spans="1:46">
      <c r="A49" s="5">
        <v>3</v>
      </c>
      <c r="B49" s="5">
        <v>3</v>
      </c>
      <c r="C49" s="5">
        <v>2010</v>
      </c>
      <c r="D49" s="3" t="s">
        <v>144</v>
      </c>
      <c r="E49" s="11" t="str">
        <f t="shared" si="1"/>
        <v/>
      </c>
      <c r="F49" s="3" t="s">
        <v>144</v>
      </c>
      <c r="G49" s="11" t="str">
        <f t="shared" si="1"/>
        <v/>
      </c>
      <c r="H49" s="3" t="s">
        <v>144</v>
      </c>
      <c r="I49" s="11" t="str">
        <f t="shared" ref="I49:K49" si="132">+IF(H49="N/A","",((H49-H48)/H48))</f>
        <v/>
      </c>
      <c r="J49" s="3" t="s">
        <v>144</v>
      </c>
      <c r="K49" s="11" t="str">
        <f t="shared" si="132"/>
        <v/>
      </c>
      <c r="L49" s="3" t="s">
        <v>144</v>
      </c>
      <c r="M49" s="11" t="str">
        <f t="shared" ref="M49:O49" si="133">+IF(L49="N/A","",((L49-L48)/L48))</f>
        <v/>
      </c>
      <c r="N49" s="3" t="s">
        <v>144</v>
      </c>
      <c r="O49" s="11" t="str">
        <f t="shared" si="133"/>
        <v/>
      </c>
      <c r="P49" s="3" t="s">
        <v>144</v>
      </c>
      <c r="Q49" s="11" t="str">
        <f t="shared" ref="Q49:S49" si="134">+IF(P49="N/A","",((P49-P48)/P48))</f>
        <v/>
      </c>
      <c r="R49" s="3" t="s">
        <v>144</v>
      </c>
      <c r="S49" s="11" t="str">
        <f t="shared" si="134"/>
        <v/>
      </c>
      <c r="U49" s="7" t="s">
        <v>152</v>
      </c>
      <c r="V49" s="8"/>
      <c r="W49" s="8">
        <f>+AVERAGE(W45:W48)</f>
        <v>14820</v>
      </c>
      <c r="X49" s="8">
        <f t="shared" ref="X49:AH49" si="135">+AVERAGE(X37:X48)</f>
        <v>14820</v>
      </c>
      <c r="Y49" s="8">
        <f t="shared" si="135"/>
        <v>22605.953008344313</v>
      </c>
      <c r="Z49" s="8">
        <f t="shared" si="135"/>
        <v>34999.752415458941</v>
      </c>
      <c r="AA49" s="8">
        <f t="shared" si="135"/>
        <v>42027.308488612842</v>
      </c>
      <c r="AB49" s="8">
        <f t="shared" si="135"/>
        <v>47326.825396825392</v>
      </c>
      <c r="AC49" s="8">
        <f t="shared" si="135"/>
        <v>46100</v>
      </c>
      <c r="AD49" s="8">
        <f t="shared" si="135"/>
        <v>68231.880764163376</v>
      </c>
      <c r="AE49" s="8">
        <f t="shared" si="135"/>
        <v>94500</v>
      </c>
      <c r="AF49" s="8">
        <f t="shared" si="135"/>
        <v>94500</v>
      </c>
      <c r="AG49" s="8">
        <f t="shared" si="135"/>
        <v>116786.39829976785</v>
      </c>
      <c r="AH49" s="8">
        <f t="shared" si="135"/>
        <v>159742.18056339797</v>
      </c>
      <c r="AM49" s="178"/>
      <c r="AN49" s="179"/>
      <c r="AO49" s="179"/>
      <c r="AP49" s="179"/>
      <c r="AQ49" s="179"/>
      <c r="AR49" s="179"/>
      <c r="AS49" s="179"/>
      <c r="AT49" s="180"/>
    </row>
    <row r="50" spans="1:46">
      <c r="A50" s="5">
        <v>4</v>
      </c>
      <c r="B50" s="5">
        <v>3</v>
      </c>
      <c r="C50" s="5">
        <v>2010</v>
      </c>
      <c r="D50" s="3" t="s">
        <v>144</v>
      </c>
      <c r="E50" s="11" t="str">
        <f t="shared" si="1"/>
        <v/>
      </c>
      <c r="F50" s="3" t="s">
        <v>144</v>
      </c>
      <c r="G50" s="11" t="str">
        <f t="shared" si="1"/>
        <v/>
      </c>
      <c r="H50" s="3" t="s">
        <v>144</v>
      </c>
      <c r="I50" s="11" t="str">
        <f t="shared" ref="I50:K50" si="136">+IF(H50="N/A","",((H50-H49)/H49))</f>
        <v/>
      </c>
      <c r="J50" s="3" t="s">
        <v>144</v>
      </c>
      <c r="K50" s="11" t="str">
        <f t="shared" si="136"/>
        <v/>
      </c>
      <c r="L50" s="3" t="s">
        <v>144</v>
      </c>
      <c r="M50" s="11" t="str">
        <f t="shared" ref="M50:O50" si="137">+IF(L50="N/A","",((L50-L49)/L49))</f>
        <v/>
      </c>
      <c r="N50" s="3" t="s">
        <v>144</v>
      </c>
      <c r="O50" s="11" t="str">
        <f t="shared" si="137"/>
        <v/>
      </c>
      <c r="P50" s="3" t="s">
        <v>144</v>
      </c>
      <c r="Q50" s="11" t="str">
        <f t="shared" ref="Q50:S50" si="138">+IF(P50="N/A","",((P50-P49)/P49))</f>
        <v/>
      </c>
      <c r="R50" s="3" t="s">
        <v>144</v>
      </c>
      <c r="S50" s="11" t="str">
        <f t="shared" si="138"/>
        <v/>
      </c>
      <c r="AM50" s="178"/>
      <c r="AN50" s="179"/>
      <c r="AO50" s="179"/>
      <c r="AP50" s="179"/>
      <c r="AQ50" s="179"/>
      <c r="AR50" s="179"/>
      <c r="AS50" s="179"/>
      <c r="AT50" s="180"/>
    </row>
    <row r="51" spans="1:46">
      <c r="A51" s="5">
        <v>5</v>
      </c>
      <c r="B51" s="5">
        <v>3</v>
      </c>
      <c r="C51" s="5">
        <v>2010</v>
      </c>
      <c r="D51" s="3" t="s">
        <v>144</v>
      </c>
      <c r="E51" s="11" t="str">
        <f t="shared" si="1"/>
        <v/>
      </c>
      <c r="F51" s="3" t="s">
        <v>144</v>
      </c>
      <c r="G51" s="11" t="str">
        <f t="shared" si="1"/>
        <v/>
      </c>
      <c r="H51" s="3" t="s">
        <v>144</v>
      </c>
      <c r="I51" s="11" t="str">
        <f t="shared" ref="I51:K51" si="139">+IF(H51="N/A","",((H51-H50)/H50))</f>
        <v/>
      </c>
      <c r="J51" s="3" t="s">
        <v>144</v>
      </c>
      <c r="K51" s="11" t="str">
        <f t="shared" si="139"/>
        <v/>
      </c>
      <c r="L51" s="3" t="s">
        <v>144</v>
      </c>
      <c r="M51" s="11" t="str">
        <f t="shared" ref="M51:O51" si="140">+IF(L51="N/A","",((L51-L50)/L50))</f>
        <v/>
      </c>
      <c r="N51" s="3" t="s">
        <v>144</v>
      </c>
      <c r="O51" s="11" t="str">
        <f t="shared" si="140"/>
        <v/>
      </c>
      <c r="P51" s="3" t="s">
        <v>144</v>
      </c>
      <c r="Q51" s="11" t="str">
        <f t="shared" ref="Q51:S51" si="141">+IF(P51="N/A","",((P51-P50)/P50))</f>
        <v/>
      </c>
      <c r="R51" s="3" t="s">
        <v>144</v>
      </c>
      <c r="S51" s="11" t="str">
        <f t="shared" si="141"/>
        <v/>
      </c>
      <c r="V51" s="168" t="s">
        <v>156</v>
      </c>
      <c r="W51" s="168"/>
      <c r="X51" s="168"/>
      <c r="Y51" s="168"/>
      <c r="Z51" s="168"/>
      <c r="AA51" s="168"/>
      <c r="AB51" s="168"/>
      <c r="AC51" s="168"/>
      <c r="AD51" s="168"/>
      <c r="AE51" s="168"/>
      <c r="AF51" s="168"/>
      <c r="AG51" s="168"/>
      <c r="AH51" s="168"/>
      <c r="AM51" s="178"/>
      <c r="AN51" s="179"/>
      <c r="AO51" s="179"/>
      <c r="AP51" s="179"/>
      <c r="AQ51" s="179"/>
      <c r="AR51" s="179"/>
      <c r="AS51" s="179"/>
      <c r="AT51" s="180"/>
    </row>
    <row r="52" spans="1:46">
      <c r="A52" s="5">
        <v>8</v>
      </c>
      <c r="B52" s="5">
        <v>3</v>
      </c>
      <c r="C52" s="5">
        <v>2010</v>
      </c>
      <c r="D52" s="3" t="s">
        <v>144</v>
      </c>
      <c r="E52" s="11" t="str">
        <f t="shared" si="1"/>
        <v/>
      </c>
      <c r="F52" s="3" t="s">
        <v>144</v>
      </c>
      <c r="G52" s="11" t="str">
        <f t="shared" si="1"/>
        <v/>
      </c>
      <c r="H52" s="3" t="s">
        <v>144</v>
      </c>
      <c r="I52" s="11" t="str">
        <f t="shared" ref="I52:K52" si="142">+IF(H52="N/A","",((H52-H51)/H51))</f>
        <v/>
      </c>
      <c r="J52" s="3" t="s">
        <v>144</v>
      </c>
      <c r="K52" s="11" t="str">
        <f t="shared" si="142"/>
        <v/>
      </c>
      <c r="L52" s="3" t="s">
        <v>144</v>
      </c>
      <c r="M52" s="11" t="str">
        <f t="shared" ref="M52:O52" si="143">+IF(L52="N/A","",((L52-L51)/L51))</f>
        <v/>
      </c>
      <c r="N52" s="3" t="s">
        <v>144</v>
      </c>
      <c r="O52" s="11" t="str">
        <f t="shared" si="143"/>
        <v/>
      </c>
      <c r="P52" s="3" t="s">
        <v>144</v>
      </c>
      <c r="Q52" s="11" t="str">
        <f t="shared" ref="Q52:S52" si="144">+IF(P52="N/A","",((P52-P51)/P51))</f>
        <v/>
      </c>
      <c r="R52" s="3" t="s">
        <v>144</v>
      </c>
      <c r="S52" s="11" t="str">
        <f t="shared" si="144"/>
        <v/>
      </c>
      <c r="V52" s="4">
        <v>2010</v>
      </c>
      <c r="W52" s="4">
        <v>2011</v>
      </c>
      <c r="X52" s="4">
        <v>2012</v>
      </c>
      <c r="Y52" s="4">
        <v>2013</v>
      </c>
      <c r="Z52" s="4">
        <v>2014</v>
      </c>
      <c r="AA52" s="4">
        <v>2015</v>
      </c>
      <c r="AB52" s="4">
        <v>2016</v>
      </c>
      <c r="AC52" s="4">
        <v>2017</v>
      </c>
      <c r="AD52" s="4">
        <v>2018</v>
      </c>
      <c r="AE52" s="4">
        <v>2019</v>
      </c>
      <c r="AF52" s="4">
        <v>2020</v>
      </c>
      <c r="AG52" s="4">
        <v>2021</v>
      </c>
      <c r="AH52" s="4">
        <v>2022</v>
      </c>
      <c r="AM52" s="181"/>
      <c r="AN52" s="182"/>
      <c r="AO52" s="182"/>
      <c r="AP52" s="182"/>
      <c r="AQ52" s="182"/>
      <c r="AR52" s="182"/>
      <c r="AS52" s="182"/>
      <c r="AT52" s="183"/>
    </row>
    <row r="53" spans="1:46">
      <c r="A53" s="5">
        <v>9</v>
      </c>
      <c r="B53" s="5">
        <v>3</v>
      </c>
      <c r="C53" s="5">
        <v>2010</v>
      </c>
      <c r="D53" s="3" t="s">
        <v>144</v>
      </c>
      <c r="E53" s="11" t="str">
        <f t="shared" si="1"/>
        <v/>
      </c>
      <c r="F53" s="3" t="s">
        <v>144</v>
      </c>
      <c r="G53" s="11" t="str">
        <f t="shared" si="1"/>
        <v/>
      </c>
      <c r="H53" s="3" t="s">
        <v>144</v>
      </c>
      <c r="I53" s="11" t="str">
        <f t="shared" ref="I53:K53" si="145">+IF(H53="N/A","",((H53-H52)/H52))</f>
        <v/>
      </c>
      <c r="J53" s="3" t="s">
        <v>144</v>
      </c>
      <c r="K53" s="11" t="str">
        <f t="shared" si="145"/>
        <v/>
      </c>
      <c r="L53" s="3" t="s">
        <v>144</v>
      </c>
      <c r="M53" s="11" t="str">
        <f t="shared" ref="M53:O53" si="146">+IF(L53="N/A","",((L53-L52)/L52))</f>
        <v/>
      </c>
      <c r="N53" s="3" t="s">
        <v>144</v>
      </c>
      <c r="O53" s="11" t="str">
        <f t="shared" si="146"/>
        <v/>
      </c>
      <c r="P53" s="3" t="s">
        <v>144</v>
      </c>
      <c r="Q53" s="11" t="str">
        <f t="shared" ref="Q53:S53" si="147">+IF(P53="N/A","",((P53-P52)/P52))</f>
        <v/>
      </c>
      <c r="R53" s="3" t="s">
        <v>144</v>
      </c>
      <c r="S53" s="11" t="str">
        <f t="shared" si="147"/>
        <v/>
      </c>
      <c r="U53" s="4">
        <v>1</v>
      </c>
      <c r="V53" s="6" t="e">
        <f t="shared" ref="V53:AH64" si="148">+AVERAGEIFS($J$6:$J$3396,$C$6:$C$3396,V$52,$B$6:$B$3396,$U53)</f>
        <v>#DIV/0!</v>
      </c>
      <c r="W53" s="6" t="e">
        <f t="shared" si="148"/>
        <v>#DIV/0!</v>
      </c>
      <c r="X53" s="6">
        <f t="shared" si="148"/>
        <v>55160</v>
      </c>
      <c r="Y53" s="6">
        <f t="shared" si="148"/>
        <v>55160</v>
      </c>
      <c r="Z53" s="6">
        <f t="shared" si="148"/>
        <v>102367.82608695653</v>
      </c>
      <c r="AA53" s="6">
        <f t="shared" si="148"/>
        <v>115200</v>
      </c>
      <c r="AB53" s="6">
        <f t="shared" si="148"/>
        <v>134217.72800000006</v>
      </c>
      <c r="AC53" s="6">
        <f t="shared" si="148"/>
        <v>178500</v>
      </c>
      <c r="AD53" s="6">
        <f t="shared" si="148"/>
        <v>194280</v>
      </c>
      <c r="AE53" s="6">
        <f t="shared" si="148"/>
        <v>203500</v>
      </c>
      <c r="AF53" s="6">
        <f t="shared" si="148"/>
        <v>225820</v>
      </c>
      <c r="AG53" s="6">
        <f t="shared" si="148"/>
        <v>183800</v>
      </c>
      <c r="AH53" s="6">
        <f t="shared" si="148"/>
        <v>262700</v>
      </c>
    </row>
    <row r="54" spans="1:46">
      <c r="A54" s="5">
        <v>10</v>
      </c>
      <c r="B54" s="5">
        <v>3</v>
      </c>
      <c r="C54" s="5">
        <v>2010</v>
      </c>
      <c r="D54" s="3" t="s">
        <v>144</v>
      </c>
      <c r="E54" s="11" t="str">
        <f t="shared" si="1"/>
        <v/>
      </c>
      <c r="F54" s="3" t="s">
        <v>144</v>
      </c>
      <c r="G54" s="11" t="str">
        <f t="shared" si="1"/>
        <v/>
      </c>
      <c r="H54" s="3" t="s">
        <v>144</v>
      </c>
      <c r="I54" s="11" t="str">
        <f t="shared" ref="I54:K54" si="149">+IF(H54="N/A","",((H54-H53)/H53))</f>
        <v/>
      </c>
      <c r="J54" s="3" t="s">
        <v>144</v>
      </c>
      <c r="K54" s="11" t="str">
        <f t="shared" si="149"/>
        <v/>
      </c>
      <c r="L54" s="3" t="s">
        <v>144</v>
      </c>
      <c r="M54" s="11" t="str">
        <f t="shared" ref="M54:O54" si="150">+IF(L54="N/A","",((L54-L53)/L53))</f>
        <v/>
      </c>
      <c r="N54" s="3" t="s">
        <v>144</v>
      </c>
      <c r="O54" s="11" t="str">
        <f t="shared" si="150"/>
        <v/>
      </c>
      <c r="P54" s="3" t="s">
        <v>144</v>
      </c>
      <c r="Q54" s="11" t="str">
        <f t="shared" ref="Q54:S54" si="151">+IF(P54="N/A","",((P54-P53)/P53))</f>
        <v/>
      </c>
      <c r="R54" s="3" t="s">
        <v>144</v>
      </c>
      <c r="S54" s="11" t="str">
        <f t="shared" si="151"/>
        <v/>
      </c>
      <c r="U54" s="4">
        <v>2</v>
      </c>
      <c r="V54" s="6" t="e">
        <f t="shared" si="148"/>
        <v>#DIV/0!</v>
      </c>
      <c r="W54" s="6" t="e">
        <f t="shared" si="148"/>
        <v>#DIV/0!</v>
      </c>
      <c r="X54" s="6">
        <f t="shared" si="148"/>
        <v>55160</v>
      </c>
      <c r="Y54" s="6">
        <f t="shared" si="148"/>
        <v>55160</v>
      </c>
      <c r="Z54" s="6">
        <f t="shared" si="148"/>
        <v>98500</v>
      </c>
      <c r="AA54" s="6">
        <f t="shared" si="148"/>
        <v>115200</v>
      </c>
      <c r="AB54" s="6">
        <f t="shared" si="148"/>
        <v>134217.72800000006</v>
      </c>
      <c r="AC54" s="6">
        <f t="shared" si="148"/>
        <v>178500</v>
      </c>
      <c r="AD54" s="6">
        <f t="shared" si="148"/>
        <v>194280</v>
      </c>
      <c r="AE54" s="6">
        <f t="shared" si="148"/>
        <v>203500</v>
      </c>
      <c r="AF54" s="6">
        <f t="shared" si="148"/>
        <v>225820</v>
      </c>
      <c r="AG54" s="6">
        <f t="shared" si="148"/>
        <v>183800</v>
      </c>
      <c r="AH54" s="6">
        <f t="shared" si="148"/>
        <v>258897.5</v>
      </c>
    </row>
    <row r="55" spans="1:46">
      <c r="A55" s="5">
        <v>11</v>
      </c>
      <c r="B55" s="5">
        <v>3</v>
      </c>
      <c r="C55" s="5">
        <v>2010</v>
      </c>
      <c r="D55" s="3" t="s">
        <v>144</v>
      </c>
      <c r="E55" s="11" t="str">
        <f t="shared" si="1"/>
        <v/>
      </c>
      <c r="F55" s="3" t="s">
        <v>144</v>
      </c>
      <c r="G55" s="11" t="str">
        <f t="shared" si="1"/>
        <v/>
      </c>
      <c r="H55" s="3" t="s">
        <v>144</v>
      </c>
      <c r="I55" s="11" t="str">
        <f t="shared" ref="I55:K55" si="152">+IF(H55="N/A","",((H55-H54)/H54))</f>
        <v/>
      </c>
      <c r="J55" s="3" t="s">
        <v>144</v>
      </c>
      <c r="K55" s="11" t="str">
        <f t="shared" si="152"/>
        <v/>
      </c>
      <c r="L55" s="3" t="s">
        <v>144</v>
      </c>
      <c r="M55" s="11" t="str">
        <f t="shared" ref="M55:O55" si="153">+IF(L55="N/A","",((L55-L54)/L54))</f>
        <v/>
      </c>
      <c r="N55" s="3" t="s">
        <v>144</v>
      </c>
      <c r="O55" s="11" t="str">
        <f t="shared" si="153"/>
        <v/>
      </c>
      <c r="P55" s="3" t="s">
        <v>144</v>
      </c>
      <c r="Q55" s="11" t="str">
        <f t="shared" ref="Q55:S55" si="154">+IF(P55="N/A","",((P55-P54)/P54))</f>
        <v/>
      </c>
      <c r="R55" s="3" t="s">
        <v>144</v>
      </c>
      <c r="S55" s="11" t="str">
        <f t="shared" si="154"/>
        <v/>
      </c>
      <c r="U55" s="4">
        <v>3</v>
      </c>
      <c r="V55" s="6" t="e">
        <f t="shared" si="148"/>
        <v>#DIV/0!</v>
      </c>
      <c r="W55" s="6" t="e">
        <f t="shared" si="148"/>
        <v>#DIV/0!</v>
      </c>
      <c r="X55" s="6">
        <f t="shared" si="148"/>
        <v>55160</v>
      </c>
      <c r="Y55" s="6">
        <f t="shared" si="148"/>
        <v>55160</v>
      </c>
      <c r="Z55" s="6">
        <f t="shared" si="148"/>
        <v>101928.57142857143</v>
      </c>
      <c r="AA55" s="6">
        <f t="shared" si="148"/>
        <v>115200</v>
      </c>
      <c r="AB55" s="6">
        <f t="shared" si="148"/>
        <v>134217.72800000009</v>
      </c>
      <c r="AC55" s="6">
        <f t="shared" si="148"/>
        <v>178500</v>
      </c>
      <c r="AD55" s="6">
        <f t="shared" si="148"/>
        <v>194280</v>
      </c>
      <c r="AE55" s="6">
        <f t="shared" si="148"/>
        <v>203500</v>
      </c>
      <c r="AF55" s="6">
        <f t="shared" si="148"/>
        <v>225820</v>
      </c>
      <c r="AG55" s="6">
        <f t="shared" si="148"/>
        <v>254880.4347826087</v>
      </c>
      <c r="AH55" s="6">
        <f t="shared" si="148"/>
        <v>216343.04347826086</v>
      </c>
    </row>
    <row r="56" spans="1:46">
      <c r="A56" s="5">
        <v>12</v>
      </c>
      <c r="B56" s="5">
        <v>3</v>
      </c>
      <c r="C56" s="5">
        <v>2010</v>
      </c>
      <c r="D56" s="3" t="s">
        <v>144</v>
      </c>
      <c r="E56" s="11" t="str">
        <f t="shared" si="1"/>
        <v/>
      </c>
      <c r="F56" s="3" t="s">
        <v>144</v>
      </c>
      <c r="G56" s="11" t="str">
        <f t="shared" si="1"/>
        <v/>
      </c>
      <c r="H56" s="3" t="s">
        <v>144</v>
      </c>
      <c r="I56" s="11" t="str">
        <f t="shared" ref="I56:K56" si="155">+IF(H56="N/A","",((H56-H55)/H55))</f>
        <v/>
      </c>
      <c r="J56" s="3" t="s">
        <v>144</v>
      </c>
      <c r="K56" s="11" t="str">
        <f t="shared" si="155"/>
        <v/>
      </c>
      <c r="L56" s="3" t="s">
        <v>144</v>
      </c>
      <c r="M56" s="11" t="str">
        <f t="shared" ref="M56:O56" si="156">+IF(L56="N/A","",((L56-L55)/L55))</f>
        <v/>
      </c>
      <c r="N56" s="3" t="s">
        <v>144</v>
      </c>
      <c r="O56" s="11" t="str">
        <f t="shared" si="156"/>
        <v/>
      </c>
      <c r="P56" s="3" t="s">
        <v>144</v>
      </c>
      <c r="Q56" s="11" t="str">
        <f t="shared" ref="Q56:S56" si="157">+IF(P56="N/A","",((P56-P55)/P55))</f>
        <v/>
      </c>
      <c r="R56" s="3" t="s">
        <v>144</v>
      </c>
      <c r="S56" s="11" t="str">
        <f t="shared" si="157"/>
        <v/>
      </c>
      <c r="U56" s="4">
        <v>4</v>
      </c>
      <c r="V56" s="6" t="e">
        <f t="shared" si="148"/>
        <v>#DIV/0!</v>
      </c>
      <c r="W56" s="6" t="e">
        <f t="shared" si="148"/>
        <v>#DIV/0!</v>
      </c>
      <c r="X56" s="6">
        <f t="shared" si="148"/>
        <v>55160</v>
      </c>
      <c r="Y56" s="6">
        <f t="shared" si="148"/>
        <v>55160</v>
      </c>
      <c r="Z56" s="6">
        <f t="shared" si="148"/>
        <v>102500</v>
      </c>
      <c r="AA56" s="6">
        <f t="shared" si="148"/>
        <v>115200</v>
      </c>
      <c r="AB56" s="6">
        <f t="shared" si="148"/>
        <v>134217.72800000006</v>
      </c>
      <c r="AC56" s="6">
        <f t="shared" si="148"/>
        <v>176400</v>
      </c>
      <c r="AD56" s="6">
        <f t="shared" si="148"/>
        <v>194280</v>
      </c>
      <c r="AE56" s="6">
        <f t="shared" si="148"/>
        <v>203500</v>
      </c>
      <c r="AF56" s="6">
        <f t="shared" si="148"/>
        <v>199080</v>
      </c>
      <c r="AG56" s="6">
        <f t="shared" si="148"/>
        <v>261650</v>
      </c>
      <c r="AH56" s="6">
        <f t="shared" si="148"/>
        <v>212600</v>
      </c>
    </row>
    <row r="57" spans="1:46">
      <c r="A57" s="5">
        <v>15</v>
      </c>
      <c r="B57" s="5">
        <v>3</v>
      </c>
      <c r="C57" s="5">
        <v>2010</v>
      </c>
      <c r="D57" s="3" t="s">
        <v>144</v>
      </c>
      <c r="E57" s="11" t="str">
        <f t="shared" si="1"/>
        <v/>
      </c>
      <c r="F57" s="3" t="s">
        <v>144</v>
      </c>
      <c r="G57" s="11" t="str">
        <f t="shared" si="1"/>
        <v/>
      </c>
      <c r="H57" s="3" t="s">
        <v>144</v>
      </c>
      <c r="I57" s="11" t="str">
        <f t="shared" ref="I57:K57" si="158">+IF(H57="N/A","",((H57-H56)/H56))</f>
        <v/>
      </c>
      <c r="J57" s="3" t="s">
        <v>144</v>
      </c>
      <c r="K57" s="11" t="str">
        <f t="shared" si="158"/>
        <v/>
      </c>
      <c r="L57" s="3" t="s">
        <v>144</v>
      </c>
      <c r="M57" s="11" t="str">
        <f t="shared" ref="M57:O57" si="159">+IF(L57="N/A","",((L57-L56)/L56))</f>
        <v/>
      </c>
      <c r="N57" s="3" t="s">
        <v>144</v>
      </c>
      <c r="O57" s="11" t="str">
        <f t="shared" si="159"/>
        <v/>
      </c>
      <c r="P57" s="3" t="s">
        <v>144</v>
      </c>
      <c r="Q57" s="11" t="str">
        <f t="shared" ref="Q57:S57" si="160">+IF(P57="N/A","",((P57-P56)/P56))</f>
        <v/>
      </c>
      <c r="R57" s="3" t="s">
        <v>144</v>
      </c>
      <c r="S57" s="11" t="str">
        <f t="shared" si="160"/>
        <v/>
      </c>
      <c r="U57" s="4">
        <v>5</v>
      </c>
      <c r="V57" s="6" t="e">
        <f t="shared" si="148"/>
        <v>#DIV/0!</v>
      </c>
      <c r="W57" s="6" t="e">
        <f t="shared" si="148"/>
        <v>#DIV/0!</v>
      </c>
      <c r="X57" s="6">
        <f t="shared" si="148"/>
        <v>55160</v>
      </c>
      <c r="Y57" s="6">
        <f t="shared" si="148"/>
        <v>55160</v>
      </c>
      <c r="Z57" s="6">
        <f t="shared" si="148"/>
        <v>102500</v>
      </c>
      <c r="AA57" s="6">
        <f t="shared" si="148"/>
        <v>115200</v>
      </c>
      <c r="AB57" s="6">
        <f t="shared" si="148"/>
        <v>134217.72800000009</v>
      </c>
      <c r="AC57" s="6">
        <f t="shared" si="148"/>
        <v>168000</v>
      </c>
      <c r="AD57" s="6">
        <f t="shared" si="148"/>
        <v>194280</v>
      </c>
      <c r="AE57" s="6">
        <f t="shared" si="148"/>
        <v>203500</v>
      </c>
      <c r="AF57" s="6">
        <f t="shared" si="148"/>
        <v>183800</v>
      </c>
      <c r="AG57" s="6">
        <f t="shared" si="148"/>
        <v>261650</v>
      </c>
      <c r="AH57" s="6">
        <f t="shared" si="148"/>
        <v>202766.36363636365</v>
      </c>
    </row>
    <row r="58" spans="1:46">
      <c r="A58" s="5">
        <v>16</v>
      </c>
      <c r="B58" s="5">
        <v>3</v>
      </c>
      <c r="C58" s="5">
        <v>2010</v>
      </c>
      <c r="D58" s="3" t="s">
        <v>144</v>
      </c>
      <c r="E58" s="11" t="str">
        <f t="shared" si="1"/>
        <v/>
      </c>
      <c r="F58" s="3" t="s">
        <v>144</v>
      </c>
      <c r="G58" s="11" t="str">
        <f t="shared" si="1"/>
        <v/>
      </c>
      <c r="H58" s="3" t="s">
        <v>144</v>
      </c>
      <c r="I58" s="11" t="str">
        <f t="shared" ref="I58:K58" si="161">+IF(H58="N/A","",((H58-H57)/H57))</f>
        <v/>
      </c>
      <c r="J58" s="3" t="s">
        <v>144</v>
      </c>
      <c r="K58" s="11" t="str">
        <f t="shared" si="161"/>
        <v/>
      </c>
      <c r="L58" s="3" t="s">
        <v>144</v>
      </c>
      <c r="M58" s="11" t="str">
        <f t="shared" ref="M58:O58" si="162">+IF(L58="N/A","",((L58-L57)/L57))</f>
        <v/>
      </c>
      <c r="N58" s="3" t="s">
        <v>144</v>
      </c>
      <c r="O58" s="11" t="str">
        <f t="shared" si="162"/>
        <v/>
      </c>
      <c r="P58" s="3" t="s">
        <v>144</v>
      </c>
      <c r="Q58" s="11" t="str">
        <f t="shared" ref="Q58:S58" si="163">+IF(P58="N/A","",((P58-P57)/P57))</f>
        <v/>
      </c>
      <c r="R58" s="3" t="s">
        <v>144</v>
      </c>
      <c r="S58" s="11" t="str">
        <f t="shared" si="163"/>
        <v/>
      </c>
      <c r="U58" s="4">
        <v>6</v>
      </c>
      <c r="V58" s="6" t="e">
        <f t="shared" si="148"/>
        <v>#DIV/0!</v>
      </c>
      <c r="W58" s="6" t="e">
        <f t="shared" si="148"/>
        <v>#DIV/0!</v>
      </c>
      <c r="X58" s="6">
        <f t="shared" si="148"/>
        <v>55160</v>
      </c>
      <c r="Y58" s="6">
        <f t="shared" si="148"/>
        <v>55160</v>
      </c>
      <c r="Z58" s="6">
        <f t="shared" si="148"/>
        <v>102500</v>
      </c>
      <c r="AA58" s="6">
        <f t="shared" si="148"/>
        <v>115200</v>
      </c>
      <c r="AB58" s="6">
        <f t="shared" si="148"/>
        <v>134217.72800000009</v>
      </c>
      <c r="AC58" s="6">
        <f t="shared" si="148"/>
        <v>168000</v>
      </c>
      <c r="AD58" s="6">
        <f t="shared" si="148"/>
        <v>194000</v>
      </c>
      <c r="AE58" s="6">
        <f t="shared" si="148"/>
        <v>203500</v>
      </c>
      <c r="AF58" s="6">
        <f t="shared" si="148"/>
        <v>183800</v>
      </c>
      <c r="AG58" s="6">
        <f t="shared" si="148"/>
        <v>261650</v>
      </c>
      <c r="AH58" s="6">
        <f t="shared" si="148"/>
        <v>195822.72727272726</v>
      </c>
    </row>
    <row r="59" spans="1:46">
      <c r="A59" s="5">
        <v>17</v>
      </c>
      <c r="B59" s="5">
        <v>3</v>
      </c>
      <c r="C59" s="5">
        <v>2010</v>
      </c>
      <c r="D59" s="3" t="s">
        <v>144</v>
      </c>
      <c r="E59" s="11" t="str">
        <f t="shared" si="1"/>
        <v/>
      </c>
      <c r="F59" s="3" t="s">
        <v>144</v>
      </c>
      <c r="G59" s="11" t="str">
        <f t="shared" si="1"/>
        <v/>
      </c>
      <c r="H59" s="3" t="s">
        <v>144</v>
      </c>
      <c r="I59" s="11" t="str">
        <f t="shared" ref="I59:K59" si="164">+IF(H59="N/A","",((H59-H58)/H58))</f>
        <v/>
      </c>
      <c r="J59" s="3" t="s">
        <v>144</v>
      </c>
      <c r="K59" s="11" t="str">
        <f t="shared" si="164"/>
        <v/>
      </c>
      <c r="L59" s="3" t="s">
        <v>144</v>
      </c>
      <c r="M59" s="11" t="str">
        <f t="shared" ref="M59:O59" si="165">+IF(L59="N/A","",((L59-L58)/L58))</f>
        <v/>
      </c>
      <c r="N59" s="3" t="s">
        <v>144</v>
      </c>
      <c r="O59" s="11" t="str">
        <f t="shared" si="165"/>
        <v/>
      </c>
      <c r="P59" s="3" t="s">
        <v>144</v>
      </c>
      <c r="Q59" s="11" t="str">
        <f t="shared" ref="Q59:S59" si="166">+IF(P59="N/A","",((P59-P58)/P58))</f>
        <v/>
      </c>
      <c r="R59" s="3" t="s">
        <v>144</v>
      </c>
      <c r="S59" s="11" t="str">
        <f t="shared" si="166"/>
        <v/>
      </c>
      <c r="U59" s="4">
        <v>7</v>
      </c>
      <c r="V59" s="6" t="e">
        <f t="shared" si="148"/>
        <v>#DIV/0!</v>
      </c>
      <c r="W59" s="6" t="e">
        <f t="shared" si="148"/>
        <v>#DIV/0!</v>
      </c>
      <c r="X59" s="6">
        <f t="shared" si="148"/>
        <v>55160</v>
      </c>
      <c r="Y59" s="6">
        <f t="shared" si="148"/>
        <v>55160</v>
      </c>
      <c r="Z59" s="6">
        <f t="shared" si="148"/>
        <v>102500</v>
      </c>
      <c r="AA59" s="6">
        <f t="shared" si="148"/>
        <v>133390.87026086965</v>
      </c>
      <c r="AB59" s="6">
        <f t="shared" si="148"/>
        <v>132846.53714285715</v>
      </c>
      <c r="AC59" s="6">
        <f t="shared" si="148"/>
        <v>168000</v>
      </c>
      <c r="AD59" s="6">
        <f t="shared" si="148"/>
        <v>193509.09090909091</v>
      </c>
      <c r="AE59" s="6">
        <f t="shared" si="148"/>
        <v>203500</v>
      </c>
      <c r="AF59" s="6">
        <f t="shared" si="148"/>
        <v>183800</v>
      </c>
      <c r="AG59" s="6">
        <f t="shared" si="148"/>
        <v>261650</v>
      </c>
      <c r="AH59" s="6">
        <f t="shared" si="148"/>
        <v>212030</v>
      </c>
    </row>
    <row r="60" spans="1:46">
      <c r="A60" s="5">
        <v>18</v>
      </c>
      <c r="B60" s="5">
        <v>3</v>
      </c>
      <c r="C60" s="5">
        <v>2010</v>
      </c>
      <c r="D60" s="3" t="s">
        <v>144</v>
      </c>
      <c r="E60" s="11" t="str">
        <f t="shared" si="1"/>
        <v/>
      </c>
      <c r="F60" s="3" t="s">
        <v>144</v>
      </c>
      <c r="G60" s="11" t="str">
        <f t="shared" si="1"/>
        <v/>
      </c>
      <c r="H60" s="3" t="s">
        <v>144</v>
      </c>
      <c r="I60" s="11" t="str">
        <f t="shared" ref="I60:K60" si="167">+IF(H60="N/A","",((H60-H59)/H59))</f>
        <v/>
      </c>
      <c r="J60" s="3" t="s">
        <v>144</v>
      </c>
      <c r="K60" s="11" t="str">
        <f t="shared" si="167"/>
        <v/>
      </c>
      <c r="L60" s="3" t="s">
        <v>144</v>
      </c>
      <c r="M60" s="11" t="str">
        <f t="shared" ref="M60:O60" si="168">+IF(L60="N/A","",((L60-L59)/L59))</f>
        <v/>
      </c>
      <c r="N60" s="3" t="s">
        <v>144</v>
      </c>
      <c r="O60" s="11" t="str">
        <f t="shared" si="168"/>
        <v/>
      </c>
      <c r="P60" s="3" t="s">
        <v>144</v>
      </c>
      <c r="Q60" s="11" t="str">
        <f t="shared" ref="Q60:S60" si="169">+IF(P60="N/A","",((P60-P59)/P59))</f>
        <v/>
      </c>
      <c r="R60" s="3" t="s">
        <v>144</v>
      </c>
      <c r="S60" s="11" t="str">
        <f t="shared" si="169"/>
        <v/>
      </c>
      <c r="U60" s="4">
        <v>8</v>
      </c>
      <c r="V60" s="6" t="e">
        <f t="shared" si="148"/>
        <v>#DIV/0!</v>
      </c>
      <c r="W60" s="6" t="e">
        <f t="shared" si="148"/>
        <v>#DIV/0!</v>
      </c>
      <c r="X60" s="6">
        <f t="shared" si="148"/>
        <v>55160</v>
      </c>
      <c r="Y60" s="6">
        <f t="shared" si="148"/>
        <v>55160</v>
      </c>
      <c r="Z60" s="6">
        <f t="shared" si="148"/>
        <v>91580</v>
      </c>
      <c r="AA60" s="6">
        <f t="shared" si="148"/>
        <v>134217.72800000006</v>
      </c>
      <c r="AB60" s="6">
        <f t="shared" si="148"/>
        <v>131600</v>
      </c>
      <c r="AC60" s="6">
        <f t="shared" si="148"/>
        <v>177140.86956521738</v>
      </c>
      <c r="AD60" s="6">
        <f t="shared" si="148"/>
        <v>203631.30434782608</v>
      </c>
      <c r="AE60" s="6">
        <f t="shared" si="148"/>
        <v>224805.45454545456</v>
      </c>
      <c r="AF60" s="6">
        <f t="shared" si="148"/>
        <v>183800</v>
      </c>
      <c r="AG60" s="6">
        <f t="shared" si="148"/>
        <v>261650</v>
      </c>
      <c r="AH60" s="6">
        <f t="shared" si="148"/>
        <v>224609.13043478262</v>
      </c>
    </row>
    <row r="61" spans="1:46">
      <c r="A61" s="5">
        <v>19</v>
      </c>
      <c r="B61" s="5">
        <v>3</v>
      </c>
      <c r="C61" s="5">
        <v>2010</v>
      </c>
      <c r="D61" s="3" t="s">
        <v>144</v>
      </c>
      <c r="E61" s="11" t="str">
        <f t="shared" si="1"/>
        <v/>
      </c>
      <c r="F61" s="3" t="s">
        <v>144</v>
      </c>
      <c r="G61" s="11" t="str">
        <f t="shared" si="1"/>
        <v/>
      </c>
      <c r="H61" s="3" t="s">
        <v>144</v>
      </c>
      <c r="I61" s="11" t="str">
        <f t="shared" ref="I61:K61" si="170">+IF(H61="N/A","",((H61-H60)/H60))</f>
        <v/>
      </c>
      <c r="J61" s="3" t="s">
        <v>144</v>
      </c>
      <c r="K61" s="11" t="str">
        <f t="shared" si="170"/>
        <v/>
      </c>
      <c r="L61" s="3" t="s">
        <v>144</v>
      </c>
      <c r="M61" s="11" t="str">
        <f t="shared" ref="M61:O61" si="171">+IF(L61="N/A","",((L61-L60)/L60))</f>
        <v/>
      </c>
      <c r="N61" s="3" t="s">
        <v>144</v>
      </c>
      <c r="O61" s="11" t="str">
        <f t="shared" si="171"/>
        <v/>
      </c>
      <c r="P61" s="3" t="s">
        <v>144</v>
      </c>
      <c r="Q61" s="11" t="str">
        <f t="shared" ref="Q61:S61" si="172">+IF(P61="N/A","",((P61-P60)/P60))</f>
        <v/>
      </c>
      <c r="R61" s="3" t="s">
        <v>144</v>
      </c>
      <c r="S61" s="11" t="str">
        <f t="shared" si="172"/>
        <v/>
      </c>
      <c r="U61" s="4">
        <v>9</v>
      </c>
      <c r="V61" s="6" t="e">
        <f t="shared" si="148"/>
        <v>#DIV/0!</v>
      </c>
      <c r="W61" s="6">
        <f t="shared" si="148"/>
        <v>55160</v>
      </c>
      <c r="X61" s="6">
        <f t="shared" si="148"/>
        <v>55160</v>
      </c>
      <c r="Y61" s="6">
        <f t="shared" si="148"/>
        <v>69300</v>
      </c>
      <c r="Z61" s="6">
        <f t="shared" si="148"/>
        <v>96916.363636363632</v>
      </c>
      <c r="AA61" s="6">
        <f t="shared" si="148"/>
        <v>134217.72800000009</v>
      </c>
      <c r="AB61" s="6">
        <f t="shared" si="148"/>
        <v>131600</v>
      </c>
      <c r="AC61" s="6">
        <f t="shared" si="148"/>
        <v>194280</v>
      </c>
      <c r="AD61" s="6">
        <f t="shared" si="148"/>
        <v>203500</v>
      </c>
      <c r="AE61" s="6">
        <f t="shared" si="148"/>
        <v>225820</v>
      </c>
      <c r="AF61" s="6">
        <f t="shared" si="148"/>
        <v>183800</v>
      </c>
      <c r="AG61" s="6">
        <f t="shared" si="148"/>
        <v>262281.81818181818</v>
      </c>
      <c r="AH61" s="6">
        <f t="shared" si="148"/>
        <v>213808.18181818182</v>
      </c>
    </row>
    <row r="62" spans="1:46">
      <c r="A62" s="5">
        <v>22</v>
      </c>
      <c r="B62" s="5">
        <v>3</v>
      </c>
      <c r="C62" s="5">
        <v>2010</v>
      </c>
      <c r="D62" s="3" t="s">
        <v>144</v>
      </c>
      <c r="E62" s="11" t="str">
        <f t="shared" si="1"/>
        <v/>
      </c>
      <c r="F62" s="3" t="s">
        <v>144</v>
      </c>
      <c r="G62" s="11" t="str">
        <f t="shared" si="1"/>
        <v/>
      </c>
      <c r="H62" s="3" t="s">
        <v>144</v>
      </c>
      <c r="I62" s="11" t="str">
        <f t="shared" ref="I62:K62" si="173">+IF(H62="N/A","",((H62-H61)/H61))</f>
        <v/>
      </c>
      <c r="J62" s="3" t="s">
        <v>144</v>
      </c>
      <c r="K62" s="11" t="str">
        <f t="shared" si="173"/>
        <v/>
      </c>
      <c r="L62" s="3" t="s">
        <v>144</v>
      </c>
      <c r="M62" s="11" t="str">
        <f t="shared" ref="M62:O62" si="174">+IF(L62="N/A","",((L62-L61)/L61))</f>
        <v/>
      </c>
      <c r="N62" s="3" t="s">
        <v>144</v>
      </c>
      <c r="O62" s="11" t="str">
        <f t="shared" si="174"/>
        <v/>
      </c>
      <c r="P62" s="3" t="s">
        <v>144</v>
      </c>
      <c r="Q62" s="11" t="str">
        <f t="shared" ref="Q62:S62" si="175">+IF(P62="N/A","",((P62-P61)/P61))</f>
        <v/>
      </c>
      <c r="R62" s="3" t="s">
        <v>144</v>
      </c>
      <c r="S62" s="11" t="str">
        <f t="shared" si="175"/>
        <v/>
      </c>
      <c r="U62" s="4">
        <v>10</v>
      </c>
      <c r="V62" s="6" t="e">
        <f t="shared" si="148"/>
        <v>#DIV/0!</v>
      </c>
      <c r="W62" s="6">
        <f t="shared" si="148"/>
        <v>55160</v>
      </c>
      <c r="X62" s="6">
        <f t="shared" si="148"/>
        <v>55160</v>
      </c>
      <c r="Y62" s="6">
        <f t="shared" si="148"/>
        <v>97580</v>
      </c>
      <c r="Z62" s="6">
        <f t="shared" si="148"/>
        <v>102589.56521739131</v>
      </c>
      <c r="AA62" s="6">
        <f t="shared" si="148"/>
        <v>134217.72800000009</v>
      </c>
      <c r="AB62" s="6">
        <f t="shared" si="148"/>
        <v>131600</v>
      </c>
      <c r="AC62" s="6">
        <f t="shared" si="148"/>
        <v>194280</v>
      </c>
      <c r="AD62" s="6">
        <f t="shared" si="148"/>
        <v>203500</v>
      </c>
      <c r="AE62" s="6">
        <f t="shared" si="148"/>
        <v>225820</v>
      </c>
      <c r="AF62" s="6">
        <f t="shared" si="148"/>
        <v>183800</v>
      </c>
      <c r="AG62" s="6">
        <f t="shared" si="148"/>
        <v>268192.85714285716</v>
      </c>
      <c r="AH62" s="6">
        <f t="shared" si="148"/>
        <v>208024.28571428571</v>
      </c>
    </row>
    <row r="63" spans="1:46">
      <c r="A63" s="5">
        <v>23</v>
      </c>
      <c r="B63" s="5">
        <v>3</v>
      </c>
      <c r="C63" s="5">
        <v>2010</v>
      </c>
      <c r="D63" s="3" t="s">
        <v>144</v>
      </c>
      <c r="E63" s="11" t="str">
        <f t="shared" si="1"/>
        <v/>
      </c>
      <c r="F63" s="3" t="s">
        <v>144</v>
      </c>
      <c r="G63" s="11" t="str">
        <f t="shared" si="1"/>
        <v/>
      </c>
      <c r="H63" s="3" t="s">
        <v>144</v>
      </c>
      <c r="I63" s="11" t="str">
        <f t="shared" ref="I63:K63" si="176">+IF(H63="N/A","",((H63-H62)/H62))</f>
        <v/>
      </c>
      <c r="J63" s="3" t="s">
        <v>144</v>
      </c>
      <c r="K63" s="11" t="str">
        <f t="shared" si="176"/>
        <v/>
      </c>
      <c r="L63" s="3" t="s">
        <v>144</v>
      </c>
      <c r="M63" s="11" t="str">
        <f t="shared" ref="M63:O63" si="177">+IF(L63="N/A","",((L63-L62)/L62))</f>
        <v/>
      </c>
      <c r="N63" s="3" t="s">
        <v>144</v>
      </c>
      <c r="O63" s="11" t="str">
        <f t="shared" si="177"/>
        <v/>
      </c>
      <c r="P63" s="3" t="s">
        <v>144</v>
      </c>
      <c r="Q63" s="11" t="str">
        <f t="shared" ref="Q63:S63" si="178">+IF(P63="N/A","",((P63-P62)/P62))</f>
        <v/>
      </c>
      <c r="R63" s="3" t="s">
        <v>144</v>
      </c>
      <c r="S63" s="11" t="str">
        <f t="shared" si="178"/>
        <v/>
      </c>
      <c r="U63" s="4">
        <v>11</v>
      </c>
      <c r="V63" s="6" t="e">
        <f t="shared" si="148"/>
        <v>#DIV/0!</v>
      </c>
      <c r="W63" s="6">
        <f t="shared" si="148"/>
        <v>55160</v>
      </c>
      <c r="X63" s="6">
        <f t="shared" si="148"/>
        <v>55160</v>
      </c>
      <c r="Y63" s="6">
        <f t="shared" si="148"/>
        <v>97580</v>
      </c>
      <c r="Z63" s="6">
        <f t="shared" si="148"/>
        <v>107896</v>
      </c>
      <c r="AA63" s="6">
        <f t="shared" si="148"/>
        <v>134217.72800000006</v>
      </c>
      <c r="AB63" s="6">
        <f t="shared" si="148"/>
        <v>140127.27272727274</v>
      </c>
      <c r="AC63" s="6">
        <f t="shared" si="148"/>
        <v>194280</v>
      </c>
      <c r="AD63" s="6">
        <f t="shared" si="148"/>
        <v>203500</v>
      </c>
      <c r="AE63" s="6">
        <f t="shared" si="148"/>
        <v>225820</v>
      </c>
      <c r="AF63" s="6">
        <f t="shared" si="148"/>
        <v>183800</v>
      </c>
      <c r="AG63" s="6">
        <f t="shared" si="148"/>
        <v>265335.90909090912</v>
      </c>
      <c r="AH63" s="6">
        <f t="shared" si="148"/>
        <v>234809.09090909091</v>
      </c>
    </row>
    <row r="64" spans="1:46">
      <c r="A64" s="5">
        <v>24</v>
      </c>
      <c r="B64" s="5">
        <v>3</v>
      </c>
      <c r="C64" s="5">
        <v>2010</v>
      </c>
      <c r="D64" s="3" t="s">
        <v>144</v>
      </c>
      <c r="E64" s="11" t="str">
        <f t="shared" si="1"/>
        <v/>
      </c>
      <c r="F64" s="3" t="s">
        <v>144</v>
      </c>
      <c r="G64" s="11" t="str">
        <f t="shared" si="1"/>
        <v/>
      </c>
      <c r="H64" s="3" t="s">
        <v>144</v>
      </c>
      <c r="I64" s="11" t="str">
        <f t="shared" ref="I64:K64" si="179">+IF(H64="N/A","",((H64-H63)/H63))</f>
        <v/>
      </c>
      <c r="J64" s="3" t="s">
        <v>144</v>
      </c>
      <c r="K64" s="11" t="str">
        <f t="shared" si="179"/>
        <v/>
      </c>
      <c r="L64" s="3" t="s">
        <v>144</v>
      </c>
      <c r="M64" s="11" t="str">
        <f t="shared" ref="M64:O64" si="180">+IF(L64="N/A","",((L64-L63)/L63))</f>
        <v/>
      </c>
      <c r="N64" s="3" t="s">
        <v>144</v>
      </c>
      <c r="O64" s="11" t="str">
        <f t="shared" si="180"/>
        <v/>
      </c>
      <c r="P64" s="3" t="s">
        <v>144</v>
      </c>
      <c r="Q64" s="11" t="str">
        <f t="shared" ref="Q64:S64" si="181">+IF(P64="N/A","",((P64-P63)/P63))</f>
        <v/>
      </c>
      <c r="R64" s="3" t="s">
        <v>144</v>
      </c>
      <c r="S64" s="11" t="str">
        <f t="shared" si="181"/>
        <v/>
      </c>
      <c r="U64" s="4">
        <v>12</v>
      </c>
      <c r="V64" s="6" t="e">
        <f t="shared" si="148"/>
        <v>#DIV/0!</v>
      </c>
      <c r="W64" s="6">
        <f t="shared" si="148"/>
        <v>55160</v>
      </c>
      <c r="X64" s="6">
        <f t="shared" si="148"/>
        <v>55160</v>
      </c>
      <c r="Y64" s="6">
        <f t="shared" si="148"/>
        <v>97580</v>
      </c>
      <c r="Z64" s="6">
        <f t="shared" si="148"/>
        <v>115200</v>
      </c>
      <c r="AA64" s="6">
        <f t="shared" si="148"/>
        <v>134217.72800000009</v>
      </c>
      <c r="AB64" s="6">
        <f t="shared" si="148"/>
        <v>178500</v>
      </c>
      <c r="AC64" s="6">
        <f t="shared" si="148"/>
        <v>194280</v>
      </c>
      <c r="AD64" s="6">
        <f t="shared" si="148"/>
        <v>203500</v>
      </c>
      <c r="AE64" s="6">
        <f t="shared" si="148"/>
        <v>225820</v>
      </c>
      <c r="AF64" s="6">
        <f t="shared" si="148"/>
        <v>183800</v>
      </c>
      <c r="AG64" s="6">
        <f t="shared" si="148"/>
        <v>243343.47826086957</v>
      </c>
      <c r="AH64" s="6">
        <f t="shared" si="148"/>
        <v>236800</v>
      </c>
    </row>
    <row r="65" spans="1:34">
      <c r="A65" s="5">
        <v>25</v>
      </c>
      <c r="B65" s="5">
        <v>3</v>
      </c>
      <c r="C65" s="5">
        <v>2010</v>
      </c>
      <c r="D65" s="3" t="s">
        <v>144</v>
      </c>
      <c r="E65" s="11" t="str">
        <f t="shared" si="1"/>
        <v/>
      </c>
      <c r="F65" s="3" t="s">
        <v>144</v>
      </c>
      <c r="G65" s="11" t="str">
        <f t="shared" si="1"/>
        <v/>
      </c>
      <c r="H65" s="3" t="s">
        <v>144</v>
      </c>
      <c r="I65" s="11" t="str">
        <f t="shared" ref="I65:K65" si="182">+IF(H65="N/A","",((H65-H64)/H64))</f>
        <v/>
      </c>
      <c r="J65" s="3" t="s">
        <v>144</v>
      </c>
      <c r="K65" s="11" t="str">
        <f t="shared" si="182"/>
        <v/>
      </c>
      <c r="L65" s="3" t="s">
        <v>144</v>
      </c>
      <c r="M65" s="11" t="str">
        <f t="shared" ref="M65:O65" si="183">+IF(L65="N/A","",((L65-L64)/L64))</f>
        <v/>
      </c>
      <c r="N65" s="3" t="s">
        <v>144</v>
      </c>
      <c r="O65" s="11" t="str">
        <f t="shared" si="183"/>
        <v/>
      </c>
      <c r="P65" s="3" t="s">
        <v>144</v>
      </c>
      <c r="Q65" s="11" t="str">
        <f t="shared" ref="Q65:S65" si="184">+IF(P65="N/A","",((P65-P64)/P64))</f>
        <v/>
      </c>
      <c r="R65" s="3" t="s">
        <v>144</v>
      </c>
      <c r="S65" s="11" t="str">
        <f t="shared" si="184"/>
        <v/>
      </c>
      <c r="U65" s="7" t="s">
        <v>152</v>
      </c>
      <c r="V65" s="8"/>
      <c r="W65" s="8">
        <f>+AVERAGE(W61:W64)</f>
        <v>55160</v>
      </c>
      <c r="X65" s="8">
        <f t="shared" ref="X65:AH65" si="185">+AVERAGE(X53:X64)</f>
        <v>55160</v>
      </c>
      <c r="Y65" s="8">
        <f t="shared" si="185"/>
        <v>66943.333333333328</v>
      </c>
      <c r="Z65" s="8">
        <f t="shared" si="185"/>
        <v>102248.1938641069</v>
      </c>
      <c r="AA65" s="8">
        <f t="shared" si="185"/>
        <v>124639.95918840585</v>
      </c>
      <c r="AB65" s="8">
        <f t="shared" si="185"/>
        <v>137631.68148917754</v>
      </c>
      <c r="AC65" s="8">
        <f t="shared" si="185"/>
        <v>180846.73913043478</v>
      </c>
      <c r="AD65" s="8">
        <f t="shared" si="185"/>
        <v>198045.03293807642</v>
      </c>
      <c r="AE65" s="8">
        <f t="shared" si="185"/>
        <v>212715.45454545456</v>
      </c>
      <c r="AF65" s="8">
        <f t="shared" si="185"/>
        <v>195578.33333333334</v>
      </c>
      <c r="AG65" s="8">
        <f t="shared" si="185"/>
        <v>247490.37478825523</v>
      </c>
      <c r="AH65" s="8">
        <f t="shared" si="185"/>
        <v>223267.52693864109</v>
      </c>
    </row>
    <row r="66" spans="1:34">
      <c r="A66" s="5">
        <v>26</v>
      </c>
      <c r="B66" s="5">
        <v>3</v>
      </c>
      <c r="C66" s="5">
        <v>2010</v>
      </c>
      <c r="D66" s="3" t="s">
        <v>144</v>
      </c>
      <c r="E66" s="11" t="str">
        <f t="shared" si="1"/>
        <v/>
      </c>
      <c r="F66" s="3" t="s">
        <v>144</v>
      </c>
      <c r="G66" s="11" t="str">
        <f t="shared" si="1"/>
        <v/>
      </c>
      <c r="H66" s="3" t="s">
        <v>144</v>
      </c>
      <c r="I66" s="11" t="str">
        <f t="shared" ref="I66:K66" si="186">+IF(H66="N/A","",((H66-H65)/H65))</f>
        <v/>
      </c>
      <c r="J66" s="3" t="s">
        <v>144</v>
      </c>
      <c r="K66" s="11" t="str">
        <f t="shared" si="186"/>
        <v/>
      </c>
      <c r="L66" s="3" t="s">
        <v>144</v>
      </c>
      <c r="M66" s="11" t="str">
        <f t="shared" ref="M66:O66" si="187">+IF(L66="N/A","",((L66-L65)/L65))</f>
        <v/>
      </c>
      <c r="N66" s="3" t="s">
        <v>144</v>
      </c>
      <c r="O66" s="11" t="str">
        <f t="shared" si="187"/>
        <v/>
      </c>
      <c r="P66" s="3" t="s">
        <v>144</v>
      </c>
      <c r="Q66" s="11" t="str">
        <f t="shared" ref="Q66:S66" si="188">+IF(P66="N/A","",((P66-P65)/P65))</f>
        <v/>
      </c>
      <c r="R66" s="3" t="s">
        <v>144</v>
      </c>
      <c r="S66" s="11" t="str">
        <f t="shared" si="188"/>
        <v/>
      </c>
    </row>
    <row r="67" spans="1:34">
      <c r="A67" s="5">
        <v>29</v>
      </c>
      <c r="B67" s="5">
        <v>3</v>
      </c>
      <c r="C67" s="5">
        <v>2010</v>
      </c>
      <c r="D67" s="3" t="s">
        <v>144</v>
      </c>
      <c r="E67" s="11" t="str">
        <f t="shared" si="1"/>
        <v/>
      </c>
      <c r="F67" s="3" t="s">
        <v>144</v>
      </c>
      <c r="G67" s="11" t="str">
        <f t="shared" si="1"/>
        <v/>
      </c>
      <c r="H67" s="3" t="s">
        <v>144</v>
      </c>
      <c r="I67" s="11" t="str">
        <f t="shared" ref="I67:K67" si="189">+IF(H67="N/A","",((H67-H66)/H66))</f>
        <v/>
      </c>
      <c r="J67" s="3" t="s">
        <v>144</v>
      </c>
      <c r="K67" s="11" t="str">
        <f t="shared" si="189"/>
        <v/>
      </c>
      <c r="L67" s="3" t="s">
        <v>144</v>
      </c>
      <c r="M67" s="11" t="str">
        <f t="shared" ref="M67:O67" si="190">+IF(L67="N/A","",((L67-L66)/L66))</f>
        <v/>
      </c>
      <c r="N67" s="3" t="s">
        <v>144</v>
      </c>
      <c r="O67" s="11" t="str">
        <f t="shared" si="190"/>
        <v/>
      </c>
      <c r="P67" s="3" t="s">
        <v>144</v>
      </c>
      <c r="Q67" s="11" t="str">
        <f t="shared" ref="Q67:S67" si="191">+IF(P67="N/A","",((P67-P66)/P66))</f>
        <v/>
      </c>
      <c r="R67" s="3" t="s">
        <v>144</v>
      </c>
      <c r="S67" s="11" t="str">
        <f t="shared" si="191"/>
        <v/>
      </c>
      <c r="V67" s="168" t="s">
        <v>157</v>
      </c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</row>
    <row r="68" spans="1:34">
      <c r="A68" s="5">
        <v>30</v>
      </c>
      <c r="B68" s="5">
        <v>3</v>
      </c>
      <c r="C68" s="5">
        <v>2010</v>
      </c>
      <c r="D68" s="3" t="s">
        <v>144</v>
      </c>
      <c r="E68" s="11" t="str">
        <f t="shared" si="1"/>
        <v/>
      </c>
      <c r="F68" s="3" t="s">
        <v>144</v>
      </c>
      <c r="G68" s="11" t="str">
        <f t="shared" si="1"/>
        <v/>
      </c>
      <c r="H68" s="3" t="s">
        <v>144</v>
      </c>
      <c r="I68" s="11" t="str">
        <f t="shared" ref="I68:K68" si="192">+IF(H68="N/A","",((H68-H67)/H67))</f>
        <v/>
      </c>
      <c r="J68" s="3" t="s">
        <v>144</v>
      </c>
      <c r="K68" s="11" t="str">
        <f t="shared" si="192"/>
        <v/>
      </c>
      <c r="L68" s="3" t="s">
        <v>144</v>
      </c>
      <c r="M68" s="11" t="str">
        <f t="shared" ref="M68:O68" si="193">+IF(L68="N/A","",((L68-L67)/L67))</f>
        <v/>
      </c>
      <c r="N68" s="3" t="s">
        <v>144</v>
      </c>
      <c r="O68" s="11" t="str">
        <f t="shared" si="193"/>
        <v/>
      </c>
      <c r="P68" s="3" t="s">
        <v>144</v>
      </c>
      <c r="Q68" s="11" t="str">
        <f t="shared" ref="Q68:S68" si="194">+IF(P68="N/A","",((P68-P67)/P67))</f>
        <v/>
      </c>
      <c r="R68" s="3" t="s">
        <v>144</v>
      </c>
      <c r="S68" s="11" t="str">
        <f t="shared" si="194"/>
        <v/>
      </c>
      <c r="V68" s="4">
        <v>2010</v>
      </c>
      <c r="W68" s="4">
        <v>2011</v>
      </c>
      <c r="X68" s="4">
        <v>2012</v>
      </c>
      <c r="Y68" s="4">
        <v>2013</v>
      </c>
      <c r="Z68" s="4">
        <v>2014</v>
      </c>
      <c r="AA68" s="4">
        <v>2015</v>
      </c>
      <c r="AB68" s="4">
        <v>2016</v>
      </c>
      <c r="AC68" s="4">
        <v>2017</v>
      </c>
      <c r="AD68" s="4">
        <v>2018</v>
      </c>
      <c r="AE68" s="4">
        <v>2019</v>
      </c>
      <c r="AF68" s="4">
        <v>2020</v>
      </c>
      <c r="AG68" s="4">
        <v>2021</v>
      </c>
      <c r="AH68" s="4">
        <v>2022</v>
      </c>
    </row>
    <row r="69" spans="1:34">
      <c r="A69" s="5">
        <v>31</v>
      </c>
      <c r="B69" s="5">
        <v>3</v>
      </c>
      <c r="C69" s="5">
        <v>2010</v>
      </c>
      <c r="D69" s="3" t="s">
        <v>144</v>
      </c>
      <c r="E69" s="11" t="str">
        <f t="shared" si="1"/>
        <v/>
      </c>
      <c r="F69" s="3" t="s">
        <v>144</v>
      </c>
      <c r="G69" s="11" t="str">
        <f t="shared" si="1"/>
        <v/>
      </c>
      <c r="H69" s="3" t="s">
        <v>144</v>
      </c>
      <c r="I69" s="11" t="str">
        <f t="shared" ref="I69:K69" si="195">+IF(H69="N/A","",((H69-H68)/H68))</f>
        <v/>
      </c>
      <c r="J69" s="3" t="s">
        <v>144</v>
      </c>
      <c r="K69" s="11" t="str">
        <f t="shared" si="195"/>
        <v/>
      </c>
      <c r="L69" s="3" t="s">
        <v>144</v>
      </c>
      <c r="M69" s="11" t="str">
        <f t="shared" ref="M69:O69" si="196">+IF(L69="N/A","",((L69-L68)/L68))</f>
        <v/>
      </c>
      <c r="N69" s="3" t="s">
        <v>144</v>
      </c>
      <c r="O69" s="11" t="str">
        <f t="shared" si="196"/>
        <v/>
      </c>
      <c r="P69" s="3" t="s">
        <v>144</v>
      </c>
      <c r="Q69" s="11" t="str">
        <f t="shared" ref="Q69:S69" si="197">+IF(P69="N/A","",((P69-P68)/P68))</f>
        <v/>
      </c>
      <c r="R69" s="3" t="s">
        <v>144</v>
      </c>
      <c r="S69" s="11" t="str">
        <f t="shared" si="197"/>
        <v/>
      </c>
      <c r="U69" s="4">
        <v>1</v>
      </c>
      <c r="V69" s="6" t="e">
        <f t="shared" ref="V69:AH80" si="198">+AVERAGEIFS($L$6:$L$3396,$C$6:$C$3396,V$68,$B$6:$B$3396,$U69)</f>
        <v>#DIV/0!</v>
      </c>
      <c r="W69" s="6" t="e">
        <f t="shared" si="198"/>
        <v>#DIV/0!</v>
      </c>
      <c r="X69" s="6">
        <f t="shared" si="198"/>
        <v>171743.71299999999</v>
      </c>
      <c r="Y69" s="6">
        <f t="shared" si="198"/>
        <v>210749.09800000011</v>
      </c>
      <c r="Z69" s="6">
        <f t="shared" si="198"/>
        <v>210749.09800000011</v>
      </c>
      <c r="AA69" s="6">
        <f t="shared" si="198"/>
        <v>308682.62000000005</v>
      </c>
      <c r="AB69" s="6">
        <f t="shared" si="198"/>
        <v>308682.62000000005</v>
      </c>
      <c r="AC69" s="6">
        <f t="shared" si="198"/>
        <v>308682.62000000005</v>
      </c>
      <c r="AD69" s="6">
        <f t="shared" si="198"/>
        <v>308682.62000000005</v>
      </c>
      <c r="AE69" s="6">
        <f t="shared" si="198"/>
        <v>308682.62000000005</v>
      </c>
      <c r="AF69" s="6">
        <f t="shared" si="198"/>
        <v>308682.62000000005</v>
      </c>
      <c r="AG69" s="6">
        <f t="shared" si="198"/>
        <v>308682.62000000005</v>
      </c>
      <c r="AH69" s="6">
        <f t="shared" si="198"/>
        <v>311489.46014285728</v>
      </c>
    </row>
    <row r="70" spans="1:34">
      <c r="A70" s="5">
        <v>1</v>
      </c>
      <c r="B70" s="5">
        <v>4</v>
      </c>
      <c r="C70" s="5">
        <v>2010</v>
      </c>
      <c r="D70" s="3" t="s">
        <v>144</v>
      </c>
      <c r="E70" s="11" t="str">
        <f t="shared" si="1"/>
        <v/>
      </c>
      <c r="F70" s="3" t="s">
        <v>144</v>
      </c>
      <c r="G70" s="11" t="str">
        <f t="shared" si="1"/>
        <v/>
      </c>
      <c r="H70" s="3" t="s">
        <v>144</v>
      </c>
      <c r="I70" s="11" t="str">
        <f t="shared" ref="I70:K70" si="199">+IF(H70="N/A","",((H70-H69)/H69))</f>
        <v/>
      </c>
      <c r="J70" s="3" t="s">
        <v>144</v>
      </c>
      <c r="K70" s="11" t="str">
        <f t="shared" si="199"/>
        <v/>
      </c>
      <c r="L70" s="3" t="s">
        <v>144</v>
      </c>
      <c r="M70" s="11" t="str">
        <f t="shared" ref="M70:O70" si="200">+IF(L70="N/A","",((L70-L69)/L69))</f>
        <v/>
      </c>
      <c r="N70" s="3" t="s">
        <v>144</v>
      </c>
      <c r="O70" s="11" t="str">
        <f t="shared" si="200"/>
        <v/>
      </c>
      <c r="P70" s="3" t="s">
        <v>144</v>
      </c>
      <c r="Q70" s="11" t="str">
        <f t="shared" ref="Q70:S70" si="201">+IF(P70="N/A","",((P70-P69)/P69))</f>
        <v/>
      </c>
      <c r="R70" s="3" t="s">
        <v>144</v>
      </c>
      <c r="S70" s="11" t="str">
        <f t="shared" si="201"/>
        <v/>
      </c>
      <c r="U70" s="4">
        <v>2</v>
      </c>
      <c r="V70" s="6" t="e">
        <f t="shared" si="198"/>
        <v>#DIV/0!</v>
      </c>
      <c r="W70" s="6" t="e">
        <f t="shared" si="198"/>
        <v>#DIV/0!</v>
      </c>
      <c r="X70" s="6">
        <f t="shared" si="198"/>
        <v>171743.71299999999</v>
      </c>
      <c r="Y70" s="6">
        <f t="shared" si="198"/>
        <v>210749.09800000009</v>
      </c>
      <c r="Z70" s="6">
        <f t="shared" si="198"/>
        <v>210749.09800000009</v>
      </c>
      <c r="AA70" s="6">
        <f t="shared" si="198"/>
        <v>308682.62000000005</v>
      </c>
      <c r="AB70" s="6">
        <f t="shared" si="198"/>
        <v>308682.62000000005</v>
      </c>
      <c r="AC70" s="6">
        <f t="shared" si="198"/>
        <v>308682.62000000005</v>
      </c>
      <c r="AD70" s="6">
        <f t="shared" si="198"/>
        <v>308682.62000000005</v>
      </c>
      <c r="AE70" s="6">
        <f t="shared" si="198"/>
        <v>308682.62000000005</v>
      </c>
      <c r="AF70" s="6">
        <f t="shared" si="198"/>
        <v>308682.62000000005</v>
      </c>
      <c r="AG70" s="6">
        <f t="shared" si="198"/>
        <v>308682.62000000005</v>
      </c>
      <c r="AH70" s="6">
        <f t="shared" si="198"/>
        <v>306620.94974999991</v>
      </c>
    </row>
    <row r="71" spans="1:34">
      <c r="A71" s="5">
        <v>2</v>
      </c>
      <c r="B71" s="5">
        <v>4</v>
      </c>
      <c r="C71" s="5">
        <v>2010</v>
      </c>
      <c r="D71" s="3" t="s">
        <v>144</v>
      </c>
      <c r="E71" s="11" t="str">
        <f t="shared" si="1"/>
        <v/>
      </c>
      <c r="F71" s="3" t="s">
        <v>144</v>
      </c>
      <c r="G71" s="11" t="str">
        <f t="shared" si="1"/>
        <v/>
      </c>
      <c r="H71" s="3" t="s">
        <v>144</v>
      </c>
      <c r="I71" s="11" t="str">
        <f t="shared" ref="I71:K71" si="202">+IF(H71="N/A","",((H71-H70)/H70))</f>
        <v/>
      </c>
      <c r="J71" s="3" t="s">
        <v>144</v>
      </c>
      <c r="K71" s="11" t="str">
        <f t="shared" si="202"/>
        <v/>
      </c>
      <c r="L71" s="3" t="s">
        <v>144</v>
      </c>
      <c r="M71" s="11" t="str">
        <f t="shared" ref="M71:O71" si="203">+IF(L71="N/A","",((L71-L70)/L70))</f>
        <v/>
      </c>
      <c r="N71" s="3" t="s">
        <v>144</v>
      </c>
      <c r="O71" s="11" t="str">
        <f t="shared" si="203"/>
        <v/>
      </c>
      <c r="P71" s="3" t="s">
        <v>144</v>
      </c>
      <c r="Q71" s="11" t="str">
        <f t="shared" ref="Q71:S71" si="204">+IF(P71="N/A","",((P71-P70)/P70))</f>
        <v/>
      </c>
      <c r="R71" s="3" t="s">
        <v>144</v>
      </c>
      <c r="S71" s="11" t="str">
        <f t="shared" si="204"/>
        <v/>
      </c>
      <c r="U71" s="4">
        <v>3</v>
      </c>
      <c r="V71" s="6" t="e">
        <f t="shared" si="198"/>
        <v>#DIV/0!</v>
      </c>
      <c r="W71" s="6" t="e">
        <f t="shared" si="198"/>
        <v>#DIV/0!</v>
      </c>
      <c r="X71" s="6">
        <f t="shared" si="198"/>
        <v>184154.51731818187</v>
      </c>
      <c r="Y71" s="6">
        <f t="shared" si="198"/>
        <v>210749.09800000009</v>
      </c>
      <c r="Z71" s="6">
        <f t="shared" si="198"/>
        <v>210749.09800000009</v>
      </c>
      <c r="AA71" s="6">
        <f t="shared" si="198"/>
        <v>308682.62000000005</v>
      </c>
      <c r="AB71" s="6">
        <f t="shared" si="198"/>
        <v>308682.62000000005</v>
      </c>
      <c r="AC71" s="6">
        <f t="shared" si="198"/>
        <v>308682.62000000005</v>
      </c>
      <c r="AD71" s="6">
        <f t="shared" si="198"/>
        <v>308682.62000000005</v>
      </c>
      <c r="AE71" s="6">
        <f t="shared" si="198"/>
        <v>308682.62000000005</v>
      </c>
      <c r="AF71" s="6">
        <f t="shared" si="198"/>
        <v>308682.62000000005</v>
      </c>
      <c r="AG71" s="6">
        <f t="shared" si="198"/>
        <v>308682.62000000005</v>
      </c>
      <c r="AH71" s="6">
        <f t="shared" si="198"/>
        <v>275205.23560869583</v>
      </c>
    </row>
    <row r="72" spans="1:34">
      <c r="A72" s="5">
        <v>5</v>
      </c>
      <c r="B72" s="5">
        <v>4</v>
      </c>
      <c r="C72" s="5">
        <v>2010</v>
      </c>
      <c r="D72" s="3" t="s">
        <v>144</v>
      </c>
      <c r="E72" s="11" t="str">
        <f t="shared" ref="E72:G135" si="205">+IF(D72="N/A","",((D72-D71)/D71))</f>
        <v/>
      </c>
      <c r="F72" s="3" t="s">
        <v>144</v>
      </c>
      <c r="G72" s="11" t="str">
        <f t="shared" si="205"/>
        <v/>
      </c>
      <c r="H72" s="3" t="s">
        <v>144</v>
      </c>
      <c r="I72" s="11" t="str">
        <f t="shared" ref="I72:K72" si="206">+IF(H72="N/A","",((H72-H71)/H71))</f>
        <v/>
      </c>
      <c r="J72" s="3" t="s">
        <v>144</v>
      </c>
      <c r="K72" s="11" t="str">
        <f t="shared" si="206"/>
        <v/>
      </c>
      <c r="L72" s="3" t="s">
        <v>144</v>
      </c>
      <c r="M72" s="11" t="str">
        <f t="shared" ref="M72:O72" si="207">+IF(L72="N/A","",((L72-L71)/L71))</f>
        <v/>
      </c>
      <c r="N72" s="3" t="s">
        <v>144</v>
      </c>
      <c r="O72" s="11" t="str">
        <f t="shared" si="207"/>
        <v/>
      </c>
      <c r="P72" s="3" t="s">
        <v>144</v>
      </c>
      <c r="Q72" s="11" t="str">
        <f t="shared" ref="Q72:S72" si="208">+IF(P72="N/A","",((P72-P71)/P71))</f>
        <v/>
      </c>
      <c r="R72" s="3" t="s">
        <v>144</v>
      </c>
      <c r="S72" s="11" t="str">
        <f t="shared" si="208"/>
        <v/>
      </c>
      <c r="U72" s="4">
        <v>4</v>
      </c>
      <c r="V72" s="6" t="e">
        <f t="shared" si="198"/>
        <v>#DIV/0!</v>
      </c>
      <c r="W72" s="6" t="e">
        <f t="shared" si="198"/>
        <v>#DIV/0!</v>
      </c>
      <c r="X72" s="6">
        <f t="shared" si="198"/>
        <v>210749.09800000009</v>
      </c>
      <c r="Y72" s="6">
        <f t="shared" si="198"/>
        <v>210749.09800000011</v>
      </c>
      <c r="Z72" s="6">
        <f t="shared" si="198"/>
        <v>299343.1480000001</v>
      </c>
      <c r="AA72" s="6">
        <f t="shared" si="198"/>
        <v>308682.62000000005</v>
      </c>
      <c r="AB72" s="6">
        <f t="shared" si="198"/>
        <v>308682.62000000005</v>
      </c>
      <c r="AC72" s="6">
        <f t="shared" si="198"/>
        <v>308682.62000000005</v>
      </c>
      <c r="AD72" s="6">
        <f t="shared" si="198"/>
        <v>308682.62000000005</v>
      </c>
      <c r="AE72" s="6">
        <f t="shared" si="198"/>
        <v>308682.62000000005</v>
      </c>
      <c r="AF72" s="6">
        <f t="shared" si="198"/>
        <v>308682.62000000005</v>
      </c>
      <c r="AG72" s="6">
        <f t="shared" si="198"/>
        <v>308682.62000000005</v>
      </c>
      <c r="AH72" s="6">
        <f t="shared" si="198"/>
        <v>272847.71719047625</v>
      </c>
    </row>
    <row r="73" spans="1:34">
      <c r="A73" s="5">
        <v>6</v>
      </c>
      <c r="B73" s="5">
        <v>4</v>
      </c>
      <c r="C73" s="5">
        <v>2010</v>
      </c>
      <c r="D73" s="3" t="s">
        <v>144</v>
      </c>
      <c r="E73" s="11" t="str">
        <f t="shared" si="205"/>
        <v/>
      </c>
      <c r="F73" s="3" t="s">
        <v>144</v>
      </c>
      <c r="G73" s="11" t="str">
        <f t="shared" si="205"/>
        <v/>
      </c>
      <c r="H73" s="3" t="s">
        <v>144</v>
      </c>
      <c r="I73" s="11" t="str">
        <f t="shared" ref="I73:K73" si="209">+IF(H73="N/A","",((H73-H72)/H72))</f>
        <v/>
      </c>
      <c r="J73" s="3" t="s">
        <v>144</v>
      </c>
      <c r="K73" s="11" t="str">
        <f t="shared" si="209"/>
        <v/>
      </c>
      <c r="L73" s="3" t="s">
        <v>144</v>
      </c>
      <c r="M73" s="11" t="str">
        <f t="shared" ref="M73:O73" si="210">+IF(L73="N/A","",((L73-L72)/L72))</f>
        <v/>
      </c>
      <c r="N73" s="3" t="s">
        <v>144</v>
      </c>
      <c r="O73" s="11" t="str">
        <f t="shared" si="210"/>
        <v/>
      </c>
      <c r="P73" s="3" t="s">
        <v>144</v>
      </c>
      <c r="Q73" s="11" t="str">
        <f t="shared" ref="Q73:S73" si="211">+IF(P73="N/A","",((P73-P72)/P72))</f>
        <v/>
      </c>
      <c r="R73" s="3" t="s">
        <v>144</v>
      </c>
      <c r="S73" s="11" t="str">
        <f t="shared" si="211"/>
        <v/>
      </c>
      <c r="U73" s="4">
        <v>5</v>
      </c>
      <c r="V73" s="6" t="e">
        <f t="shared" si="198"/>
        <v>#DIV/0!</v>
      </c>
      <c r="W73" s="6" t="e">
        <f t="shared" si="198"/>
        <v>#DIV/0!</v>
      </c>
      <c r="X73" s="6">
        <f t="shared" si="198"/>
        <v>210749.09800000011</v>
      </c>
      <c r="Y73" s="6">
        <f t="shared" si="198"/>
        <v>210749.09800000011</v>
      </c>
      <c r="Z73" s="6">
        <f t="shared" si="198"/>
        <v>308115.26827272732</v>
      </c>
      <c r="AA73" s="6">
        <f t="shared" si="198"/>
        <v>308682.62000000005</v>
      </c>
      <c r="AB73" s="6">
        <f t="shared" si="198"/>
        <v>308682.62000000005</v>
      </c>
      <c r="AC73" s="6">
        <f t="shared" si="198"/>
        <v>308682.62000000005</v>
      </c>
      <c r="AD73" s="6">
        <f t="shared" si="198"/>
        <v>308682.62000000005</v>
      </c>
      <c r="AE73" s="6">
        <f t="shared" si="198"/>
        <v>308682.62000000005</v>
      </c>
      <c r="AF73" s="6">
        <f t="shared" si="198"/>
        <v>308682.62000000005</v>
      </c>
      <c r="AG73" s="6">
        <f t="shared" si="198"/>
        <v>308682.62000000005</v>
      </c>
      <c r="AH73" s="6">
        <f t="shared" si="198"/>
        <v>235818.34072727271</v>
      </c>
    </row>
    <row r="74" spans="1:34">
      <c r="A74" s="5">
        <v>7</v>
      </c>
      <c r="B74" s="5">
        <v>4</v>
      </c>
      <c r="C74" s="5">
        <v>2010</v>
      </c>
      <c r="D74" s="3" t="s">
        <v>144</v>
      </c>
      <c r="E74" s="11" t="str">
        <f t="shared" si="205"/>
        <v/>
      </c>
      <c r="F74" s="3" t="s">
        <v>144</v>
      </c>
      <c r="G74" s="11" t="str">
        <f t="shared" si="205"/>
        <v/>
      </c>
      <c r="H74" s="3" t="s">
        <v>144</v>
      </c>
      <c r="I74" s="11" t="str">
        <f t="shared" ref="I74:K74" si="212">+IF(H74="N/A","",((H74-H73)/H73))</f>
        <v/>
      </c>
      <c r="J74" s="3" t="s">
        <v>144</v>
      </c>
      <c r="K74" s="11" t="str">
        <f t="shared" si="212"/>
        <v/>
      </c>
      <c r="L74" s="3" t="s">
        <v>144</v>
      </c>
      <c r="M74" s="11" t="str">
        <f t="shared" ref="M74:O74" si="213">+IF(L74="N/A","",((L74-L73)/L73))</f>
        <v/>
      </c>
      <c r="N74" s="3" t="s">
        <v>144</v>
      </c>
      <c r="O74" s="11" t="str">
        <f t="shared" si="213"/>
        <v/>
      </c>
      <c r="P74" s="3" t="s">
        <v>144</v>
      </c>
      <c r="Q74" s="11" t="str">
        <f t="shared" ref="Q74:S74" si="214">+IF(P74="N/A","",((P74-P73)/P73))</f>
        <v/>
      </c>
      <c r="R74" s="3" t="s">
        <v>144</v>
      </c>
      <c r="S74" s="11" t="str">
        <f t="shared" si="214"/>
        <v/>
      </c>
      <c r="U74" s="4">
        <v>6</v>
      </c>
      <c r="V74" s="6" t="e">
        <f t="shared" si="198"/>
        <v>#DIV/0!</v>
      </c>
      <c r="W74" s="6" t="e">
        <f t="shared" si="198"/>
        <v>#DIV/0!</v>
      </c>
      <c r="X74" s="6">
        <f t="shared" si="198"/>
        <v>210749.09800000009</v>
      </c>
      <c r="Y74" s="6">
        <f t="shared" si="198"/>
        <v>210749.09800000009</v>
      </c>
      <c r="Z74" s="6">
        <f t="shared" si="198"/>
        <v>307242.42100000003</v>
      </c>
      <c r="AA74" s="6">
        <f t="shared" si="198"/>
        <v>308682.62000000005</v>
      </c>
      <c r="AB74" s="6">
        <f t="shared" si="198"/>
        <v>308682.62000000005</v>
      </c>
      <c r="AC74" s="6">
        <f t="shared" si="198"/>
        <v>308682.62000000005</v>
      </c>
      <c r="AD74" s="6">
        <f t="shared" si="198"/>
        <v>308682.62000000005</v>
      </c>
      <c r="AE74" s="6">
        <f t="shared" si="198"/>
        <v>308682.62000000005</v>
      </c>
      <c r="AF74" s="6">
        <f t="shared" si="198"/>
        <v>308682.62000000005</v>
      </c>
      <c r="AG74" s="6">
        <f t="shared" si="198"/>
        <v>308682.62000000005</v>
      </c>
      <c r="AH74" s="6">
        <f t="shared" si="198"/>
        <v>222965.41545454549</v>
      </c>
    </row>
    <row r="75" spans="1:34">
      <c r="A75" s="5">
        <v>8</v>
      </c>
      <c r="B75" s="5">
        <v>4</v>
      </c>
      <c r="C75" s="5">
        <v>2010</v>
      </c>
      <c r="D75" s="3" t="s">
        <v>144</v>
      </c>
      <c r="E75" s="11" t="str">
        <f t="shared" si="205"/>
        <v/>
      </c>
      <c r="F75" s="3" t="s">
        <v>144</v>
      </c>
      <c r="G75" s="11" t="str">
        <f t="shared" si="205"/>
        <v/>
      </c>
      <c r="H75" s="3" t="s">
        <v>144</v>
      </c>
      <c r="I75" s="11" t="str">
        <f t="shared" ref="I75:K75" si="215">+IF(H75="N/A","",((H75-H74)/H74))</f>
        <v/>
      </c>
      <c r="J75" s="3" t="s">
        <v>144</v>
      </c>
      <c r="K75" s="11" t="str">
        <f t="shared" si="215"/>
        <v/>
      </c>
      <c r="L75" s="3" t="s">
        <v>144</v>
      </c>
      <c r="M75" s="11" t="str">
        <f t="shared" ref="M75:O75" si="216">+IF(L75="N/A","",((L75-L74)/L74))</f>
        <v/>
      </c>
      <c r="N75" s="3" t="s">
        <v>144</v>
      </c>
      <c r="O75" s="11" t="str">
        <f t="shared" si="216"/>
        <v/>
      </c>
      <c r="P75" s="3" t="s">
        <v>144</v>
      </c>
      <c r="Q75" s="11" t="str">
        <f t="shared" ref="Q75:S75" si="217">+IF(P75="N/A","",((P75-P74)/P74))</f>
        <v/>
      </c>
      <c r="R75" s="3" t="s">
        <v>144</v>
      </c>
      <c r="S75" s="11" t="str">
        <f t="shared" si="217"/>
        <v/>
      </c>
      <c r="U75" s="4">
        <v>7</v>
      </c>
      <c r="V75" s="6" t="e">
        <f t="shared" si="198"/>
        <v>#DIV/0!</v>
      </c>
      <c r="W75" s="6" t="e">
        <f t="shared" si="198"/>
        <v>#DIV/0!</v>
      </c>
      <c r="X75" s="6">
        <f t="shared" si="198"/>
        <v>210749.09800000011</v>
      </c>
      <c r="Y75" s="6">
        <f t="shared" si="198"/>
        <v>210749.09800000011</v>
      </c>
      <c r="Z75" s="6">
        <f t="shared" si="198"/>
        <v>307242.42100000003</v>
      </c>
      <c r="AA75" s="6">
        <f t="shared" si="198"/>
        <v>308682.62000000005</v>
      </c>
      <c r="AB75" s="6">
        <f t="shared" si="198"/>
        <v>308682.62000000005</v>
      </c>
      <c r="AC75" s="6">
        <f t="shared" si="198"/>
        <v>308682.62000000005</v>
      </c>
      <c r="AD75" s="6">
        <f t="shared" si="198"/>
        <v>308682.62000000005</v>
      </c>
      <c r="AE75" s="6">
        <f t="shared" si="198"/>
        <v>308682.62000000005</v>
      </c>
      <c r="AF75" s="6">
        <f t="shared" si="198"/>
        <v>308682.62000000005</v>
      </c>
      <c r="AG75" s="6">
        <f t="shared" si="198"/>
        <v>308682.62000000005</v>
      </c>
      <c r="AH75" s="6">
        <f t="shared" si="198"/>
        <v>222145.24657142855</v>
      </c>
    </row>
    <row r="76" spans="1:34">
      <c r="A76" s="5">
        <v>9</v>
      </c>
      <c r="B76" s="5">
        <v>4</v>
      </c>
      <c r="C76" s="5">
        <v>2010</v>
      </c>
      <c r="D76" s="3" t="s">
        <v>144</v>
      </c>
      <c r="E76" s="11" t="str">
        <f t="shared" si="205"/>
        <v/>
      </c>
      <c r="F76" s="3" t="s">
        <v>144</v>
      </c>
      <c r="G76" s="11" t="str">
        <f t="shared" si="205"/>
        <v/>
      </c>
      <c r="H76" s="3" t="s">
        <v>144</v>
      </c>
      <c r="I76" s="11" t="str">
        <f t="shared" ref="I76:K76" si="218">+IF(H76="N/A","",((H76-H75)/H75))</f>
        <v/>
      </c>
      <c r="J76" s="3" t="s">
        <v>144</v>
      </c>
      <c r="K76" s="11" t="str">
        <f t="shared" si="218"/>
        <v/>
      </c>
      <c r="L76" s="3" t="s">
        <v>144</v>
      </c>
      <c r="M76" s="11" t="str">
        <f t="shared" ref="M76:O76" si="219">+IF(L76="N/A","",((L76-L75)/L75))</f>
        <v/>
      </c>
      <c r="N76" s="3" t="s">
        <v>144</v>
      </c>
      <c r="O76" s="11" t="str">
        <f t="shared" si="219"/>
        <v/>
      </c>
      <c r="P76" s="3" t="s">
        <v>144</v>
      </c>
      <c r="Q76" s="11" t="str">
        <f t="shared" ref="Q76:S76" si="220">+IF(P76="N/A","",((P76-P75)/P75))</f>
        <v/>
      </c>
      <c r="R76" s="3" t="s">
        <v>144</v>
      </c>
      <c r="S76" s="11" t="str">
        <f t="shared" si="220"/>
        <v/>
      </c>
      <c r="U76" s="4">
        <v>8</v>
      </c>
      <c r="V76" s="6" t="e">
        <f t="shared" si="198"/>
        <v>#DIV/0!</v>
      </c>
      <c r="W76" s="6">
        <f t="shared" si="198"/>
        <v>171743.71299999999</v>
      </c>
      <c r="X76" s="6">
        <f t="shared" si="198"/>
        <v>210749.09800000011</v>
      </c>
      <c r="Y76" s="6">
        <f t="shared" si="198"/>
        <v>210749.09800000011</v>
      </c>
      <c r="Z76" s="6">
        <f t="shared" si="198"/>
        <v>287079.63700000005</v>
      </c>
      <c r="AA76" s="6">
        <f t="shared" si="198"/>
        <v>308682.62000000005</v>
      </c>
      <c r="AB76" s="6">
        <f t="shared" si="198"/>
        <v>308682.62000000005</v>
      </c>
      <c r="AC76" s="6">
        <f t="shared" si="198"/>
        <v>308682.62000000005</v>
      </c>
      <c r="AD76" s="6">
        <f t="shared" si="198"/>
        <v>308682.62000000005</v>
      </c>
      <c r="AE76" s="6">
        <f t="shared" si="198"/>
        <v>308682.62000000005</v>
      </c>
      <c r="AF76" s="6">
        <f t="shared" si="198"/>
        <v>308682.62000000005</v>
      </c>
      <c r="AG76" s="6">
        <f t="shared" si="198"/>
        <v>308682.62000000005</v>
      </c>
      <c r="AH76" s="6">
        <f t="shared" si="198"/>
        <v>261119.06243478265</v>
      </c>
    </row>
    <row r="77" spans="1:34">
      <c r="A77" s="5">
        <v>12</v>
      </c>
      <c r="B77" s="5">
        <v>4</v>
      </c>
      <c r="C77" s="5">
        <v>2010</v>
      </c>
      <c r="D77" s="3" t="s">
        <v>144</v>
      </c>
      <c r="E77" s="11" t="str">
        <f t="shared" si="205"/>
        <v/>
      </c>
      <c r="F77" s="3" t="s">
        <v>144</v>
      </c>
      <c r="G77" s="11" t="str">
        <f t="shared" si="205"/>
        <v/>
      </c>
      <c r="H77" s="3" t="s">
        <v>144</v>
      </c>
      <c r="I77" s="11" t="str">
        <f t="shared" ref="I77:K77" si="221">+IF(H77="N/A","",((H77-H76)/H76))</f>
        <v/>
      </c>
      <c r="J77" s="3" t="s">
        <v>144</v>
      </c>
      <c r="K77" s="11" t="str">
        <f t="shared" si="221"/>
        <v/>
      </c>
      <c r="L77" s="3" t="s">
        <v>144</v>
      </c>
      <c r="M77" s="11" t="str">
        <f t="shared" ref="M77:O77" si="222">+IF(L77="N/A","",((L77-L76)/L76))</f>
        <v/>
      </c>
      <c r="N77" s="3" t="s">
        <v>144</v>
      </c>
      <c r="O77" s="11" t="str">
        <f t="shared" si="222"/>
        <v/>
      </c>
      <c r="P77" s="3" t="s">
        <v>144</v>
      </c>
      <c r="Q77" s="11" t="str">
        <f t="shared" ref="Q77:S77" si="223">+IF(P77="N/A","",((P77-P76)/P76))</f>
        <v/>
      </c>
      <c r="R77" s="3" t="s">
        <v>144</v>
      </c>
      <c r="S77" s="11" t="str">
        <f t="shared" si="223"/>
        <v/>
      </c>
      <c r="U77" s="4">
        <v>9</v>
      </c>
      <c r="V77" s="6" t="e">
        <f t="shared" si="198"/>
        <v>#DIV/0!</v>
      </c>
      <c r="W77" s="6">
        <f t="shared" si="198"/>
        <v>171743.71299999999</v>
      </c>
      <c r="X77" s="6">
        <f t="shared" si="198"/>
        <v>210749.09800000009</v>
      </c>
      <c r="Y77" s="6">
        <f t="shared" si="198"/>
        <v>210749.09800000009</v>
      </c>
      <c r="Z77" s="6">
        <f t="shared" si="198"/>
        <v>290025.4983181819</v>
      </c>
      <c r="AA77" s="6">
        <f t="shared" si="198"/>
        <v>308682.62000000005</v>
      </c>
      <c r="AB77" s="6">
        <f t="shared" si="198"/>
        <v>308682.62000000005</v>
      </c>
      <c r="AC77" s="6">
        <f t="shared" si="198"/>
        <v>308682.62000000005</v>
      </c>
      <c r="AD77" s="6">
        <f t="shared" si="198"/>
        <v>308682.62000000005</v>
      </c>
      <c r="AE77" s="6">
        <f t="shared" si="198"/>
        <v>308682.62000000005</v>
      </c>
      <c r="AF77" s="6">
        <f t="shared" si="198"/>
        <v>308682.62000000005</v>
      </c>
      <c r="AG77" s="6">
        <f t="shared" si="198"/>
        <v>306835.61845454545</v>
      </c>
      <c r="AH77" s="6">
        <f t="shared" si="198"/>
        <v>252332.83940909096</v>
      </c>
    </row>
    <row r="78" spans="1:34">
      <c r="A78" s="5">
        <v>13</v>
      </c>
      <c r="B78" s="5">
        <v>4</v>
      </c>
      <c r="C78" s="5">
        <v>2010</v>
      </c>
      <c r="D78" s="3" t="s">
        <v>144</v>
      </c>
      <c r="E78" s="11" t="str">
        <f t="shared" si="205"/>
        <v/>
      </c>
      <c r="F78" s="3" t="s">
        <v>144</v>
      </c>
      <c r="G78" s="11" t="str">
        <f t="shared" si="205"/>
        <v/>
      </c>
      <c r="H78" s="3" t="s">
        <v>144</v>
      </c>
      <c r="I78" s="11" t="str">
        <f t="shared" ref="I78:K78" si="224">+IF(H78="N/A","",((H78-H77)/H77))</f>
        <v/>
      </c>
      <c r="J78" s="3" t="s">
        <v>144</v>
      </c>
      <c r="K78" s="11" t="str">
        <f t="shared" si="224"/>
        <v/>
      </c>
      <c r="L78" s="3" t="s">
        <v>144</v>
      </c>
      <c r="M78" s="11" t="str">
        <f t="shared" ref="M78:O78" si="225">+IF(L78="N/A","",((L78-L77)/L77))</f>
        <v/>
      </c>
      <c r="N78" s="3" t="s">
        <v>144</v>
      </c>
      <c r="O78" s="11" t="str">
        <f t="shared" si="225"/>
        <v/>
      </c>
      <c r="P78" s="3" t="s">
        <v>144</v>
      </c>
      <c r="Q78" s="11" t="str">
        <f t="shared" ref="Q78:S78" si="226">+IF(P78="N/A","",((P78-P77)/P77))</f>
        <v/>
      </c>
      <c r="R78" s="3" t="s">
        <v>144</v>
      </c>
      <c r="S78" s="11" t="str">
        <f t="shared" si="226"/>
        <v/>
      </c>
      <c r="U78" s="4">
        <v>10</v>
      </c>
      <c r="V78" s="6" t="e">
        <f t="shared" si="198"/>
        <v>#DIV/0!</v>
      </c>
      <c r="W78" s="6">
        <f t="shared" si="198"/>
        <v>171743.71299999999</v>
      </c>
      <c r="X78" s="6">
        <f t="shared" si="198"/>
        <v>210749.09800000011</v>
      </c>
      <c r="Y78" s="6">
        <f t="shared" si="198"/>
        <v>210749.09800000011</v>
      </c>
      <c r="Z78" s="6">
        <f t="shared" si="198"/>
        <v>308682.62000000005</v>
      </c>
      <c r="AA78" s="6">
        <f t="shared" si="198"/>
        <v>308682.62000000005</v>
      </c>
      <c r="AB78" s="6">
        <f t="shared" si="198"/>
        <v>308682.62000000005</v>
      </c>
      <c r="AC78" s="6">
        <f t="shared" si="198"/>
        <v>308682.62000000005</v>
      </c>
      <c r="AD78" s="6">
        <f t="shared" si="198"/>
        <v>308682.62000000005</v>
      </c>
      <c r="AE78" s="6">
        <f t="shared" si="198"/>
        <v>308682.62000000005</v>
      </c>
      <c r="AF78" s="6">
        <f t="shared" si="198"/>
        <v>308682.62000000005</v>
      </c>
      <c r="AG78" s="6">
        <f t="shared" si="198"/>
        <v>306347.01299999992</v>
      </c>
      <c r="AH78" s="6">
        <f t="shared" si="198"/>
        <v>259081.75861904764</v>
      </c>
    </row>
    <row r="79" spans="1:34">
      <c r="A79" s="5">
        <v>14</v>
      </c>
      <c r="B79" s="5">
        <v>4</v>
      </c>
      <c r="C79" s="5">
        <v>2010</v>
      </c>
      <c r="D79" s="3" t="s">
        <v>144</v>
      </c>
      <c r="E79" s="11" t="str">
        <f t="shared" si="205"/>
        <v/>
      </c>
      <c r="F79" s="3" t="s">
        <v>144</v>
      </c>
      <c r="G79" s="11" t="str">
        <f t="shared" si="205"/>
        <v/>
      </c>
      <c r="H79" s="3" t="s">
        <v>144</v>
      </c>
      <c r="I79" s="11" t="str">
        <f t="shared" ref="I79:K79" si="227">+IF(H79="N/A","",((H79-H78)/H78))</f>
        <v/>
      </c>
      <c r="J79" s="3" t="s">
        <v>144</v>
      </c>
      <c r="K79" s="11" t="str">
        <f t="shared" si="227"/>
        <v/>
      </c>
      <c r="L79" s="3" t="s">
        <v>144</v>
      </c>
      <c r="M79" s="11" t="str">
        <f t="shared" ref="M79:O79" si="228">+IF(L79="N/A","",((L79-L78)/L78))</f>
        <v/>
      </c>
      <c r="N79" s="3" t="s">
        <v>144</v>
      </c>
      <c r="O79" s="11" t="str">
        <f t="shared" si="228"/>
        <v/>
      </c>
      <c r="P79" s="3" t="s">
        <v>144</v>
      </c>
      <c r="Q79" s="11" t="str">
        <f t="shared" ref="Q79:S79" si="229">+IF(P79="N/A","",((P79-P78)/P78))</f>
        <v/>
      </c>
      <c r="R79" s="3" t="s">
        <v>144</v>
      </c>
      <c r="S79" s="11" t="str">
        <f t="shared" si="229"/>
        <v/>
      </c>
      <c r="U79" s="4">
        <v>11</v>
      </c>
      <c r="V79" s="6" t="e">
        <f t="shared" si="198"/>
        <v>#DIV/0!</v>
      </c>
      <c r="W79" s="6">
        <f t="shared" si="198"/>
        <v>171743.71299999999</v>
      </c>
      <c r="X79" s="6">
        <f t="shared" si="198"/>
        <v>210749.09800000011</v>
      </c>
      <c r="Y79" s="6">
        <f t="shared" si="198"/>
        <v>210749.09800000009</v>
      </c>
      <c r="Z79" s="6">
        <f t="shared" si="198"/>
        <v>308682.62000000005</v>
      </c>
      <c r="AA79" s="6">
        <f t="shared" si="198"/>
        <v>308682.62000000005</v>
      </c>
      <c r="AB79" s="6">
        <f t="shared" si="198"/>
        <v>308682.62000000005</v>
      </c>
      <c r="AC79" s="6">
        <f t="shared" si="198"/>
        <v>308682.62000000005</v>
      </c>
      <c r="AD79" s="6">
        <f t="shared" si="198"/>
        <v>308682.62000000005</v>
      </c>
      <c r="AE79" s="6">
        <f t="shared" si="198"/>
        <v>308682.62000000005</v>
      </c>
      <c r="AF79" s="6">
        <f t="shared" si="198"/>
        <v>308682.62000000005</v>
      </c>
      <c r="AG79" s="6">
        <f t="shared" si="198"/>
        <v>328544.84304545459</v>
      </c>
      <c r="AH79" s="6">
        <f t="shared" si="198"/>
        <v>300599.76754545438</v>
      </c>
    </row>
    <row r="80" spans="1:34">
      <c r="A80" s="5">
        <v>15</v>
      </c>
      <c r="B80" s="5">
        <v>4</v>
      </c>
      <c r="C80" s="5">
        <v>2010</v>
      </c>
      <c r="D80" s="3" t="s">
        <v>144</v>
      </c>
      <c r="E80" s="11" t="str">
        <f t="shared" si="205"/>
        <v/>
      </c>
      <c r="F80" s="3" t="s">
        <v>144</v>
      </c>
      <c r="G80" s="11" t="str">
        <f t="shared" si="205"/>
        <v/>
      </c>
      <c r="H80" s="3" t="s">
        <v>144</v>
      </c>
      <c r="I80" s="11" t="str">
        <f t="shared" ref="I80:K80" si="230">+IF(H80="N/A","",((H80-H79)/H79))</f>
        <v/>
      </c>
      <c r="J80" s="3" t="s">
        <v>144</v>
      </c>
      <c r="K80" s="11" t="str">
        <f t="shared" si="230"/>
        <v/>
      </c>
      <c r="L80" s="3" t="s">
        <v>144</v>
      </c>
      <c r="M80" s="11" t="str">
        <f t="shared" ref="M80:O80" si="231">+IF(L80="N/A","",((L80-L79)/L79))</f>
        <v/>
      </c>
      <c r="N80" s="3" t="s">
        <v>144</v>
      </c>
      <c r="O80" s="11" t="str">
        <f t="shared" si="231"/>
        <v/>
      </c>
      <c r="P80" s="3" t="s">
        <v>144</v>
      </c>
      <c r="Q80" s="11" t="str">
        <f t="shared" ref="Q80:S80" si="232">+IF(P80="N/A","",((P80-P79)/P79))</f>
        <v/>
      </c>
      <c r="R80" s="3" t="s">
        <v>144</v>
      </c>
      <c r="S80" s="11" t="str">
        <f t="shared" si="232"/>
        <v/>
      </c>
      <c r="U80" s="4">
        <v>12</v>
      </c>
      <c r="V80" s="6" t="e">
        <f t="shared" si="198"/>
        <v>#DIV/0!</v>
      </c>
      <c r="W80" s="6">
        <f t="shared" si="198"/>
        <v>171743.71299999999</v>
      </c>
      <c r="X80" s="6">
        <f t="shared" si="198"/>
        <v>210749.09800000009</v>
      </c>
      <c r="Y80" s="6">
        <f t="shared" si="198"/>
        <v>210749.09800000011</v>
      </c>
      <c r="Z80" s="6">
        <f t="shared" si="198"/>
        <v>308682.62000000005</v>
      </c>
      <c r="AA80" s="6">
        <f t="shared" si="198"/>
        <v>308682.62000000005</v>
      </c>
      <c r="AB80" s="6">
        <f t="shared" si="198"/>
        <v>308682.62000000005</v>
      </c>
      <c r="AC80" s="6">
        <f t="shared" si="198"/>
        <v>308682.62000000005</v>
      </c>
      <c r="AD80" s="6">
        <f t="shared" si="198"/>
        <v>308682.62000000005</v>
      </c>
      <c r="AE80" s="6">
        <f t="shared" si="198"/>
        <v>308682.62000000005</v>
      </c>
      <c r="AF80" s="6">
        <f t="shared" si="198"/>
        <v>308682.62000000005</v>
      </c>
      <c r="AG80" s="6">
        <f t="shared" si="198"/>
        <v>293223.98769565206</v>
      </c>
      <c r="AH80" s="6">
        <f t="shared" si="198"/>
        <v>319182.87899999996</v>
      </c>
    </row>
    <row r="81" spans="1:34">
      <c r="A81" s="5">
        <v>16</v>
      </c>
      <c r="B81" s="5">
        <v>4</v>
      </c>
      <c r="C81" s="5">
        <v>2010</v>
      </c>
      <c r="D81" s="3" t="s">
        <v>144</v>
      </c>
      <c r="E81" s="11" t="str">
        <f t="shared" si="205"/>
        <v/>
      </c>
      <c r="F81" s="3" t="s">
        <v>144</v>
      </c>
      <c r="G81" s="11" t="str">
        <f t="shared" si="205"/>
        <v/>
      </c>
      <c r="H81" s="3" t="s">
        <v>144</v>
      </c>
      <c r="I81" s="11" t="str">
        <f t="shared" ref="I81:K81" si="233">+IF(H81="N/A","",((H81-H80)/H80))</f>
        <v/>
      </c>
      <c r="J81" s="3" t="s">
        <v>144</v>
      </c>
      <c r="K81" s="11" t="str">
        <f t="shared" si="233"/>
        <v/>
      </c>
      <c r="L81" s="3" t="s">
        <v>144</v>
      </c>
      <c r="M81" s="11" t="str">
        <f t="shared" ref="M81:O81" si="234">+IF(L81="N/A","",((L81-L80)/L80))</f>
        <v/>
      </c>
      <c r="N81" s="3" t="s">
        <v>144</v>
      </c>
      <c r="O81" s="11" t="str">
        <f t="shared" si="234"/>
        <v/>
      </c>
      <c r="P81" s="3" t="s">
        <v>144</v>
      </c>
      <c r="Q81" s="11" t="str">
        <f t="shared" ref="Q81:S81" si="235">+IF(P81="N/A","",((P81-P80)/P80))</f>
        <v/>
      </c>
      <c r="R81" s="3" t="s">
        <v>144</v>
      </c>
      <c r="S81" s="11" t="str">
        <f t="shared" si="235"/>
        <v/>
      </c>
      <c r="U81" s="7" t="s">
        <v>152</v>
      </c>
      <c r="V81" s="8"/>
      <c r="W81" s="8">
        <f>+AVERAGE(W76:W80)</f>
        <v>171743.71299999999</v>
      </c>
      <c r="X81" s="8">
        <f t="shared" ref="X81:AH81" si="236">+AVERAGE(X69:X80)</f>
        <v>202031.98544318191</v>
      </c>
      <c r="Y81" s="8">
        <f t="shared" si="236"/>
        <v>210749.09800000011</v>
      </c>
      <c r="Z81" s="8">
        <f t="shared" si="236"/>
        <v>279778.62896590919</v>
      </c>
      <c r="AA81" s="8">
        <f t="shared" si="236"/>
        <v>308682.62000000005</v>
      </c>
      <c r="AB81" s="8">
        <f t="shared" si="236"/>
        <v>308682.62000000005</v>
      </c>
      <c r="AC81" s="8">
        <f t="shared" si="236"/>
        <v>308682.62000000005</v>
      </c>
      <c r="AD81" s="8">
        <f t="shared" si="236"/>
        <v>308682.62000000005</v>
      </c>
      <c r="AE81" s="8">
        <f t="shared" si="236"/>
        <v>308682.62000000005</v>
      </c>
      <c r="AF81" s="8">
        <f t="shared" si="236"/>
        <v>308682.62000000005</v>
      </c>
      <c r="AG81" s="8">
        <f t="shared" si="236"/>
        <v>308701.03518297098</v>
      </c>
      <c r="AH81" s="8">
        <f t="shared" si="236"/>
        <v>269950.72270447091</v>
      </c>
    </row>
    <row r="82" spans="1:34">
      <c r="A82" s="5">
        <v>19</v>
      </c>
      <c r="B82" s="5">
        <v>4</v>
      </c>
      <c r="C82" s="5">
        <v>2010</v>
      </c>
      <c r="D82" s="3" t="s">
        <v>144</v>
      </c>
      <c r="E82" s="11" t="str">
        <f t="shared" si="205"/>
        <v/>
      </c>
      <c r="F82" s="3" t="s">
        <v>144</v>
      </c>
      <c r="G82" s="11" t="str">
        <f t="shared" si="205"/>
        <v/>
      </c>
      <c r="H82" s="3" t="s">
        <v>144</v>
      </c>
      <c r="I82" s="11" t="str">
        <f t="shared" ref="I82:K82" si="237">+IF(H82="N/A","",((H82-H81)/H81))</f>
        <v/>
      </c>
      <c r="J82" s="3" t="s">
        <v>144</v>
      </c>
      <c r="K82" s="11" t="str">
        <f t="shared" si="237"/>
        <v/>
      </c>
      <c r="L82" s="3" t="s">
        <v>144</v>
      </c>
      <c r="M82" s="11" t="str">
        <f t="shared" ref="M82:O82" si="238">+IF(L82="N/A","",((L82-L81)/L81))</f>
        <v/>
      </c>
      <c r="N82" s="3" t="s">
        <v>144</v>
      </c>
      <c r="O82" s="11" t="str">
        <f t="shared" si="238"/>
        <v/>
      </c>
      <c r="P82" s="3" t="s">
        <v>144</v>
      </c>
      <c r="Q82" s="11" t="str">
        <f t="shared" ref="Q82:S82" si="239">+IF(P82="N/A","",((P82-P81)/P81))</f>
        <v/>
      </c>
      <c r="R82" s="3" t="s">
        <v>144</v>
      </c>
      <c r="S82" s="11" t="str">
        <f t="shared" si="239"/>
        <v/>
      </c>
    </row>
    <row r="83" spans="1:34">
      <c r="A83" s="5">
        <v>20</v>
      </c>
      <c r="B83" s="5">
        <v>4</v>
      </c>
      <c r="C83" s="5">
        <v>2010</v>
      </c>
      <c r="D83" s="3" t="s">
        <v>144</v>
      </c>
      <c r="E83" s="11" t="str">
        <f t="shared" si="205"/>
        <v/>
      </c>
      <c r="F83" s="3" t="s">
        <v>144</v>
      </c>
      <c r="G83" s="11" t="str">
        <f t="shared" si="205"/>
        <v/>
      </c>
      <c r="H83" s="3" t="s">
        <v>144</v>
      </c>
      <c r="I83" s="11" t="str">
        <f t="shared" ref="I83:K83" si="240">+IF(H83="N/A","",((H83-H82)/H82))</f>
        <v/>
      </c>
      <c r="J83" s="3" t="s">
        <v>144</v>
      </c>
      <c r="K83" s="11" t="str">
        <f t="shared" si="240"/>
        <v/>
      </c>
      <c r="L83" s="3" t="s">
        <v>144</v>
      </c>
      <c r="M83" s="11" t="str">
        <f t="shared" ref="M83:O83" si="241">+IF(L83="N/A","",((L83-L82)/L82))</f>
        <v/>
      </c>
      <c r="N83" s="3" t="s">
        <v>144</v>
      </c>
      <c r="O83" s="11" t="str">
        <f t="shared" si="241"/>
        <v/>
      </c>
      <c r="P83" s="3" t="s">
        <v>144</v>
      </c>
      <c r="Q83" s="11" t="str">
        <f t="shared" ref="Q83:S83" si="242">+IF(P83="N/A","",((P83-P82)/P82))</f>
        <v/>
      </c>
      <c r="R83" s="3" t="s">
        <v>144</v>
      </c>
      <c r="S83" s="11" t="str">
        <f t="shared" si="242"/>
        <v/>
      </c>
      <c r="V83" s="168" t="s">
        <v>158</v>
      </c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</row>
    <row r="84" spans="1:34">
      <c r="A84" s="5">
        <v>21</v>
      </c>
      <c r="B84" s="5">
        <v>4</v>
      </c>
      <c r="C84" s="5">
        <v>2010</v>
      </c>
      <c r="D84" s="3" t="s">
        <v>144</v>
      </c>
      <c r="E84" s="11" t="str">
        <f t="shared" si="205"/>
        <v/>
      </c>
      <c r="F84" s="3" t="s">
        <v>144</v>
      </c>
      <c r="G84" s="11" t="str">
        <f t="shared" si="205"/>
        <v/>
      </c>
      <c r="H84" s="3" t="s">
        <v>144</v>
      </c>
      <c r="I84" s="11" t="str">
        <f t="shared" ref="I84:K84" si="243">+IF(H84="N/A","",((H84-H83)/H83))</f>
        <v/>
      </c>
      <c r="J84" s="3" t="s">
        <v>144</v>
      </c>
      <c r="K84" s="11" t="str">
        <f t="shared" si="243"/>
        <v/>
      </c>
      <c r="L84" s="3" t="s">
        <v>144</v>
      </c>
      <c r="M84" s="11" t="str">
        <f t="shared" ref="M84:O84" si="244">+IF(L84="N/A","",((L84-L83)/L83))</f>
        <v/>
      </c>
      <c r="N84" s="3" t="s">
        <v>144</v>
      </c>
      <c r="O84" s="11" t="str">
        <f t="shared" si="244"/>
        <v/>
      </c>
      <c r="P84" s="3" t="s">
        <v>144</v>
      </c>
      <c r="Q84" s="11" t="str">
        <f t="shared" ref="Q84:S84" si="245">+IF(P84="N/A","",((P84-P83)/P83))</f>
        <v/>
      </c>
      <c r="R84" s="3" t="s">
        <v>144</v>
      </c>
      <c r="S84" s="11" t="str">
        <f t="shared" si="245"/>
        <v/>
      </c>
      <c r="V84" s="4">
        <v>2010</v>
      </c>
      <c r="W84" s="4">
        <v>2011</v>
      </c>
      <c r="X84" s="4">
        <v>2012</v>
      </c>
      <c r="Y84" s="4">
        <v>2013</v>
      </c>
      <c r="Z84" s="4">
        <v>2014</v>
      </c>
      <c r="AA84" s="4">
        <v>2015</v>
      </c>
      <c r="AB84" s="4">
        <v>2016</v>
      </c>
      <c r="AC84" s="4">
        <v>2017</v>
      </c>
      <c r="AD84" s="4">
        <v>2018</v>
      </c>
      <c r="AE84" s="4">
        <v>2019</v>
      </c>
      <c r="AF84" s="4">
        <v>2020</v>
      </c>
      <c r="AG84" s="4">
        <v>2021</v>
      </c>
      <c r="AH84" s="4">
        <v>2022</v>
      </c>
    </row>
    <row r="85" spans="1:34">
      <c r="A85" s="5">
        <v>22</v>
      </c>
      <c r="B85" s="5">
        <v>4</v>
      </c>
      <c r="C85" s="5">
        <v>2010</v>
      </c>
      <c r="D85" s="3" t="s">
        <v>144</v>
      </c>
      <c r="E85" s="11" t="str">
        <f t="shared" si="205"/>
        <v/>
      </c>
      <c r="F85" s="3" t="s">
        <v>144</v>
      </c>
      <c r="G85" s="11" t="str">
        <f t="shared" si="205"/>
        <v/>
      </c>
      <c r="H85" s="3" t="s">
        <v>144</v>
      </c>
      <c r="I85" s="11" t="str">
        <f t="shared" ref="I85:K85" si="246">+IF(H85="N/A","",((H85-H84)/H84))</f>
        <v/>
      </c>
      <c r="J85" s="3" t="s">
        <v>144</v>
      </c>
      <c r="K85" s="11" t="str">
        <f t="shared" si="246"/>
        <v/>
      </c>
      <c r="L85" s="3" t="s">
        <v>144</v>
      </c>
      <c r="M85" s="11" t="str">
        <f t="shared" ref="M85:O85" si="247">+IF(L85="N/A","",((L85-L84)/L84))</f>
        <v/>
      </c>
      <c r="N85" s="3" t="s">
        <v>144</v>
      </c>
      <c r="O85" s="11" t="str">
        <f t="shared" si="247"/>
        <v/>
      </c>
      <c r="P85" s="3" t="s">
        <v>144</v>
      </c>
      <c r="Q85" s="11" t="str">
        <f t="shared" ref="Q85:S85" si="248">+IF(P85="N/A","",((P85-P84)/P84))</f>
        <v/>
      </c>
      <c r="R85" s="3" t="s">
        <v>144</v>
      </c>
      <c r="S85" s="11" t="str">
        <f t="shared" si="248"/>
        <v/>
      </c>
      <c r="U85" s="4">
        <v>1</v>
      </c>
      <c r="V85" s="6" t="e">
        <f t="shared" ref="V85:AH96" si="249">+AVERAGEIFS($N$6:$N$3396,$C$6:$C$3396,V$84,$B$6:$B$3396,$U85)</f>
        <v>#DIV/0!</v>
      </c>
      <c r="W85" s="6" t="e">
        <f t="shared" si="249"/>
        <v>#DIV/0!</v>
      </c>
      <c r="X85" s="6">
        <f t="shared" si="249"/>
        <v>117360</v>
      </c>
      <c r="Y85" s="6">
        <f t="shared" si="249"/>
        <v>117360</v>
      </c>
      <c r="Z85" s="6">
        <f t="shared" si="249"/>
        <v>134217.72800000009</v>
      </c>
      <c r="AA85" s="6">
        <f t="shared" si="249"/>
        <v>134217.72800000009</v>
      </c>
      <c r="AB85" s="6">
        <f t="shared" si="249"/>
        <v>134217.72800000006</v>
      </c>
      <c r="AC85" s="6">
        <f t="shared" si="249"/>
        <v>134217.72800000009</v>
      </c>
      <c r="AD85" s="6">
        <f t="shared" si="249"/>
        <v>134217.72800000009</v>
      </c>
      <c r="AE85" s="6">
        <f t="shared" si="249"/>
        <v>378200</v>
      </c>
      <c r="AF85" s="6">
        <f t="shared" si="249"/>
        <v>378200</v>
      </c>
      <c r="AG85" s="6">
        <f t="shared" si="249"/>
        <v>378200</v>
      </c>
      <c r="AH85" s="6">
        <f t="shared" si="249"/>
        <v>686419.04761904757</v>
      </c>
    </row>
    <row r="86" spans="1:34">
      <c r="A86" s="5">
        <v>23</v>
      </c>
      <c r="B86" s="5">
        <v>4</v>
      </c>
      <c r="C86" s="5">
        <v>2010</v>
      </c>
      <c r="D86" s="3" t="s">
        <v>144</v>
      </c>
      <c r="E86" s="11" t="str">
        <f t="shared" si="205"/>
        <v/>
      </c>
      <c r="F86" s="3" t="s">
        <v>144</v>
      </c>
      <c r="G86" s="11" t="str">
        <f t="shared" si="205"/>
        <v/>
      </c>
      <c r="H86" s="3" t="s">
        <v>144</v>
      </c>
      <c r="I86" s="11" t="str">
        <f t="shared" ref="I86:K86" si="250">+IF(H86="N/A","",((H86-H85)/H85))</f>
        <v/>
      </c>
      <c r="J86" s="3" t="s">
        <v>144</v>
      </c>
      <c r="K86" s="11" t="str">
        <f t="shared" si="250"/>
        <v/>
      </c>
      <c r="L86" s="3" t="s">
        <v>144</v>
      </c>
      <c r="M86" s="11" t="str">
        <f t="shared" ref="M86:O86" si="251">+IF(L86="N/A","",((L86-L85)/L85))</f>
        <v/>
      </c>
      <c r="N86" s="3" t="s">
        <v>144</v>
      </c>
      <c r="O86" s="11" t="str">
        <f t="shared" si="251"/>
        <v/>
      </c>
      <c r="P86" s="3" t="s">
        <v>144</v>
      </c>
      <c r="Q86" s="11" t="str">
        <f t="shared" ref="Q86:S86" si="252">+IF(P86="N/A","",((P86-P85)/P85))</f>
        <v/>
      </c>
      <c r="R86" s="3" t="s">
        <v>144</v>
      </c>
      <c r="S86" s="11" t="str">
        <f t="shared" si="252"/>
        <v/>
      </c>
      <c r="U86" s="4">
        <v>2</v>
      </c>
      <c r="V86" s="6" t="e">
        <f t="shared" si="249"/>
        <v>#DIV/0!</v>
      </c>
      <c r="W86" s="6" t="e">
        <f t="shared" si="249"/>
        <v>#DIV/0!</v>
      </c>
      <c r="X86" s="6">
        <f t="shared" si="249"/>
        <v>117360</v>
      </c>
      <c r="Y86" s="6">
        <f t="shared" si="249"/>
        <v>117360</v>
      </c>
      <c r="Z86" s="6">
        <f t="shared" si="249"/>
        <v>134217.72800000006</v>
      </c>
      <c r="AA86" s="6">
        <f t="shared" si="249"/>
        <v>134217.72800000006</v>
      </c>
      <c r="AB86" s="6">
        <f t="shared" si="249"/>
        <v>134217.72800000006</v>
      </c>
      <c r="AC86" s="6">
        <f t="shared" si="249"/>
        <v>134217.72800000006</v>
      </c>
      <c r="AD86" s="6">
        <f t="shared" si="249"/>
        <v>134217.72800000006</v>
      </c>
      <c r="AE86" s="6">
        <f t="shared" si="249"/>
        <v>378200</v>
      </c>
      <c r="AF86" s="6">
        <f t="shared" si="249"/>
        <v>378200</v>
      </c>
      <c r="AG86" s="6">
        <f t="shared" si="249"/>
        <v>378200</v>
      </c>
      <c r="AH86" s="6">
        <f t="shared" si="249"/>
        <v>666635</v>
      </c>
    </row>
    <row r="87" spans="1:34">
      <c r="A87" s="5">
        <v>26</v>
      </c>
      <c r="B87" s="5">
        <v>4</v>
      </c>
      <c r="C87" s="5">
        <v>2010</v>
      </c>
      <c r="D87" s="3" t="s">
        <v>144</v>
      </c>
      <c r="E87" s="11" t="str">
        <f t="shared" si="205"/>
        <v/>
      </c>
      <c r="F87" s="3" t="s">
        <v>144</v>
      </c>
      <c r="G87" s="11" t="str">
        <f t="shared" si="205"/>
        <v/>
      </c>
      <c r="H87" s="3" t="s">
        <v>144</v>
      </c>
      <c r="I87" s="11" t="str">
        <f t="shared" ref="I87:K87" si="253">+IF(H87="N/A","",((H87-H86)/H86))</f>
        <v/>
      </c>
      <c r="J87" s="3" t="s">
        <v>144</v>
      </c>
      <c r="K87" s="11" t="str">
        <f t="shared" si="253"/>
        <v/>
      </c>
      <c r="L87" s="3" t="s">
        <v>144</v>
      </c>
      <c r="M87" s="11" t="str">
        <f t="shared" ref="M87:O87" si="254">+IF(L87="N/A","",((L87-L86)/L86))</f>
        <v/>
      </c>
      <c r="N87" s="3" t="s">
        <v>144</v>
      </c>
      <c r="O87" s="11" t="str">
        <f t="shared" si="254"/>
        <v/>
      </c>
      <c r="P87" s="3" t="s">
        <v>144</v>
      </c>
      <c r="Q87" s="11" t="str">
        <f t="shared" ref="Q87:S87" si="255">+IF(P87="N/A","",((P87-P86)/P86))</f>
        <v/>
      </c>
      <c r="R87" s="3" t="s">
        <v>144</v>
      </c>
      <c r="S87" s="11" t="str">
        <f t="shared" si="255"/>
        <v/>
      </c>
      <c r="U87" s="4">
        <v>3</v>
      </c>
      <c r="V87" s="6" t="e">
        <f t="shared" si="249"/>
        <v>#DIV/0!</v>
      </c>
      <c r="W87" s="6" t="e">
        <f t="shared" si="249"/>
        <v>#DIV/0!</v>
      </c>
      <c r="X87" s="6">
        <f t="shared" si="249"/>
        <v>117360</v>
      </c>
      <c r="Y87" s="6">
        <f t="shared" si="249"/>
        <v>117360</v>
      </c>
      <c r="Z87" s="6">
        <f t="shared" si="249"/>
        <v>134217.72800000006</v>
      </c>
      <c r="AA87" s="6">
        <f t="shared" si="249"/>
        <v>134217.72800000009</v>
      </c>
      <c r="AB87" s="6">
        <f t="shared" si="249"/>
        <v>134217.72800000009</v>
      </c>
      <c r="AC87" s="6">
        <f t="shared" si="249"/>
        <v>134217.72800000009</v>
      </c>
      <c r="AD87" s="6">
        <f t="shared" si="249"/>
        <v>134217.72800000009</v>
      </c>
      <c r="AE87" s="6">
        <f t="shared" si="249"/>
        <v>378200</v>
      </c>
      <c r="AF87" s="6">
        <f t="shared" si="249"/>
        <v>378200</v>
      </c>
      <c r="AG87" s="6">
        <f t="shared" si="249"/>
        <v>378200</v>
      </c>
      <c r="AH87" s="6">
        <f t="shared" si="249"/>
        <v>657289.56521739135</v>
      </c>
    </row>
    <row r="88" spans="1:34">
      <c r="A88" s="5">
        <v>27</v>
      </c>
      <c r="B88" s="5">
        <v>4</v>
      </c>
      <c r="C88" s="5">
        <v>2010</v>
      </c>
      <c r="D88" s="3" t="s">
        <v>144</v>
      </c>
      <c r="E88" s="11" t="str">
        <f t="shared" si="205"/>
        <v/>
      </c>
      <c r="F88" s="3" t="s">
        <v>144</v>
      </c>
      <c r="G88" s="11" t="str">
        <f t="shared" si="205"/>
        <v/>
      </c>
      <c r="H88" s="3" t="s">
        <v>144</v>
      </c>
      <c r="I88" s="11" t="str">
        <f t="shared" ref="I88:K88" si="256">+IF(H88="N/A","",((H88-H87)/H87))</f>
        <v/>
      </c>
      <c r="J88" s="3" t="s">
        <v>144</v>
      </c>
      <c r="K88" s="11" t="str">
        <f t="shared" si="256"/>
        <v/>
      </c>
      <c r="L88" s="3" t="s">
        <v>144</v>
      </c>
      <c r="M88" s="11" t="str">
        <f t="shared" ref="M88:O88" si="257">+IF(L88="N/A","",((L88-L87)/L87))</f>
        <v/>
      </c>
      <c r="N88" s="3" t="s">
        <v>144</v>
      </c>
      <c r="O88" s="11" t="str">
        <f t="shared" si="257"/>
        <v/>
      </c>
      <c r="P88" s="3" t="s">
        <v>144</v>
      </c>
      <c r="Q88" s="11" t="str">
        <f t="shared" ref="Q88:S88" si="258">+IF(P88="N/A","",((P88-P87)/P87))</f>
        <v/>
      </c>
      <c r="R88" s="3" t="s">
        <v>144</v>
      </c>
      <c r="S88" s="11" t="str">
        <f t="shared" si="258"/>
        <v/>
      </c>
      <c r="U88" s="4">
        <v>4</v>
      </c>
      <c r="V88" s="6" t="e">
        <f t="shared" si="249"/>
        <v>#DIV/0!</v>
      </c>
      <c r="W88" s="6" t="e">
        <f t="shared" si="249"/>
        <v>#DIV/0!</v>
      </c>
      <c r="X88" s="6">
        <f t="shared" si="249"/>
        <v>117360</v>
      </c>
      <c r="Y88" s="6">
        <f t="shared" si="249"/>
        <v>117360</v>
      </c>
      <c r="Z88" s="6">
        <f t="shared" si="249"/>
        <v>134217.72800000009</v>
      </c>
      <c r="AA88" s="6">
        <f t="shared" si="249"/>
        <v>134217.72800000009</v>
      </c>
      <c r="AB88" s="6">
        <f t="shared" si="249"/>
        <v>134217.72800000006</v>
      </c>
      <c r="AC88" s="6">
        <f t="shared" si="249"/>
        <v>134217.72800000006</v>
      </c>
      <c r="AD88" s="6">
        <f t="shared" si="249"/>
        <v>134217.72800000006</v>
      </c>
      <c r="AE88" s="6">
        <f t="shared" si="249"/>
        <v>378200</v>
      </c>
      <c r="AF88" s="6">
        <f t="shared" si="249"/>
        <v>378200</v>
      </c>
      <c r="AG88" s="6">
        <f t="shared" si="249"/>
        <v>378200</v>
      </c>
      <c r="AH88" s="6">
        <f t="shared" si="249"/>
        <v>681860</v>
      </c>
    </row>
    <row r="89" spans="1:34">
      <c r="A89" s="5">
        <v>28</v>
      </c>
      <c r="B89" s="5">
        <v>4</v>
      </c>
      <c r="C89" s="5">
        <v>2010</v>
      </c>
      <c r="D89" s="3" t="s">
        <v>144</v>
      </c>
      <c r="E89" s="11" t="str">
        <f t="shared" si="205"/>
        <v/>
      </c>
      <c r="F89" s="3" t="s">
        <v>144</v>
      </c>
      <c r="G89" s="11" t="str">
        <f t="shared" si="205"/>
        <v/>
      </c>
      <c r="H89" s="3" t="s">
        <v>144</v>
      </c>
      <c r="I89" s="11" t="str">
        <f t="shared" ref="I89:K89" si="259">+IF(H89="N/A","",((H89-H88)/H88))</f>
        <v/>
      </c>
      <c r="J89" s="3" t="s">
        <v>144</v>
      </c>
      <c r="K89" s="11" t="str">
        <f t="shared" si="259"/>
        <v/>
      </c>
      <c r="L89" s="3" t="s">
        <v>144</v>
      </c>
      <c r="M89" s="11" t="str">
        <f t="shared" ref="M89:O89" si="260">+IF(L89="N/A","",((L89-L88)/L88))</f>
        <v/>
      </c>
      <c r="N89" s="3" t="s">
        <v>144</v>
      </c>
      <c r="O89" s="11" t="str">
        <f t="shared" si="260"/>
        <v/>
      </c>
      <c r="P89" s="3" t="s">
        <v>144</v>
      </c>
      <c r="Q89" s="11" t="str">
        <f t="shared" ref="Q89:S89" si="261">+IF(P89="N/A","",((P89-P88)/P88))</f>
        <v/>
      </c>
      <c r="R89" s="3" t="s">
        <v>144</v>
      </c>
      <c r="S89" s="11" t="str">
        <f t="shared" si="261"/>
        <v/>
      </c>
      <c r="U89" s="4">
        <v>5</v>
      </c>
      <c r="V89" s="6" t="e">
        <f t="shared" si="249"/>
        <v>#DIV/0!</v>
      </c>
      <c r="W89" s="6" t="e">
        <f t="shared" si="249"/>
        <v>#DIV/0!</v>
      </c>
      <c r="X89" s="6">
        <f t="shared" si="249"/>
        <v>117360</v>
      </c>
      <c r="Y89" s="6">
        <f t="shared" si="249"/>
        <v>117360</v>
      </c>
      <c r="Z89" s="6">
        <f t="shared" si="249"/>
        <v>134217.72800000009</v>
      </c>
      <c r="AA89" s="6">
        <f t="shared" si="249"/>
        <v>134217.72800000006</v>
      </c>
      <c r="AB89" s="6">
        <f t="shared" si="249"/>
        <v>134217.72800000009</v>
      </c>
      <c r="AC89" s="6">
        <f t="shared" si="249"/>
        <v>134217.72800000009</v>
      </c>
      <c r="AD89" s="6">
        <f t="shared" si="249"/>
        <v>134217.72800000009</v>
      </c>
      <c r="AE89" s="6">
        <f t="shared" si="249"/>
        <v>378200</v>
      </c>
      <c r="AF89" s="6">
        <f t="shared" si="249"/>
        <v>378200</v>
      </c>
      <c r="AG89" s="6">
        <f t="shared" si="249"/>
        <v>378200</v>
      </c>
      <c r="AH89" s="6">
        <f t="shared" si="249"/>
        <v>716250.45454545459</v>
      </c>
    </row>
    <row r="90" spans="1:34">
      <c r="A90" s="5">
        <v>29</v>
      </c>
      <c r="B90" s="5">
        <v>4</v>
      </c>
      <c r="C90" s="5">
        <v>2010</v>
      </c>
      <c r="D90" s="3" t="s">
        <v>144</v>
      </c>
      <c r="E90" s="11" t="str">
        <f t="shared" si="205"/>
        <v/>
      </c>
      <c r="F90" s="3" t="s">
        <v>144</v>
      </c>
      <c r="G90" s="11" t="str">
        <f t="shared" si="205"/>
        <v/>
      </c>
      <c r="H90" s="3" t="s">
        <v>144</v>
      </c>
      <c r="I90" s="11" t="str">
        <f t="shared" ref="I90:K90" si="262">+IF(H90="N/A","",((H90-H89)/H89))</f>
        <v/>
      </c>
      <c r="J90" s="3" t="s">
        <v>144</v>
      </c>
      <c r="K90" s="11" t="str">
        <f t="shared" si="262"/>
        <v/>
      </c>
      <c r="L90" s="3" t="s">
        <v>144</v>
      </c>
      <c r="M90" s="11" t="str">
        <f t="shared" ref="M90:O90" si="263">+IF(L90="N/A","",((L90-L89)/L89))</f>
        <v/>
      </c>
      <c r="N90" s="3" t="s">
        <v>144</v>
      </c>
      <c r="O90" s="11" t="str">
        <f t="shared" si="263"/>
        <v/>
      </c>
      <c r="P90" s="3" t="s">
        <v>144</v>
      </c>
      <c r="Q90" s="11" t="str">
        <f t="shared" ref="Q90:S90" si="264">+IF(P90="N/A","",((P90-P89)/P89))</f>
        <v/>
      </c>
      <c r="R90" s="3" t="s">
        <v>144</v>
      </c>
      <c r="S90" s="11" t="str">
        <f t="shared" si="264"/>
        <v/>
      </c>
      <c r="U90" s="4">
        <v>6</v>
      </c>
      <c r="V90" s="6" t="e">
        <f t="shared" si="249"/>
        <v>#DIV/0!</v>
      </c>
      <c r="W90" s="6" t="e">
        <f t="shared" si="249"/>
        <v>#DIV/0!</v>
      </c>
      <c r="X90" s="6">
        <f t="shared" si="249"/>
        <v>117360</v>
      </c>
      <c r="Y90" s="6">
        <f t="shared" si="249"/>
        <v>117360</v>
      </c>
      <c r="Z90" s="6">
        <f t="shared" si="249"/>
        <v>134217.72800000006</v>
      </c>
      <c r="AA90" s="6">
        <f t="shared" si="249"/>
        <v>134217.72800000009</v>
      </c>
      <c r="AB90" s="6">
        <f t="shared" si="249"/>
        <v>134217.72800000009</v>
      </c>
      <c r="AC90" s="6">
        <f t="shared" si="249"/>
        <v>134217.72800000009</v>
      </c>
      <c r="AD90" s="6">
        <f t="shared" si="249"/>
        <v>134217.72800000006</v>
      </c>
      <c r="AE90" s="6">
        <f t="shared" si="249"/>
        <v>378200</v>
      </c>
      <c r="AF90" s="6">
        <f t="shared" si="249"/>
        <v>378200</v>
      </c>
      <c r="AG90" s="6">
        <f t="shared" si="249"/>
        <v>378200</v>
      </c>
      <c r="AH90" s="6">
        <f t="shared" si="249"/>
        <v>695913.18181818177</v>
      </c>
    </row>
    <row r="91" spans="1:34">
      <c r="A91" s="5">
        <v>30</v>
      </c>
      <c r="B91" s="5">
        <v>4</v>
      </c>
      <c r="C91" s="5">
        <v>2010</v>
      </c>
      <c r="D91" s="3" t="s">
        <v>144</v>
      </c>
      <c r="E91" s="11" t="str">
        <f t="shared" si="205"/>
        <v/>
      </c>
      <c r="F91" s="3" t="s">
        <v>144</v>
      </c>
      <c r="G91" s="11" t="str">
        <f t="shared" si="205"/>
        <v/>
      </c>
      <c r="H91" s="3" t="s">
        <v>144</v>
      </c>
      <c r="I91" s="11" t="str">
        <f t="shared" ref="I91:K91" si="265">+IF(H91="N/A","",((H91-H90)/H90))</f>
        <v/>
      </c>
      <c r="J91" s="3" t="s">
        <v>144</v>
      </c>
      <c r="K91" s="11" t="str">
        <f t="shared" si="265"/>
        <v/>
      </c>
      <c r="L91" s="3" t="s">
        <v>144</v>
      </c>
      <c r="M91" s="11" t="str">
        <f t="shared" ref="M91:O91" si="266">+IF(L91="N/A","",((L91-L90)/L90))</f>
        <v/>
      </c>
      <c r="N91" s="3" t="s">
        <v>144</v>
      </c>
      <c r="O91" s="11" t="str">
        <f t="shared" si="266"/>
        <v/>
      </c>
      <c r="P91" s="3" t="s">
        <v>144</v>
      </c>
      <c r="Q91" s="11" t="str">
        <f t="shared" ref="Q91:S91" si="267">+IF(P91="N/A","",((P91-P90)/P90))</f>
        <v/>
      </c>
      <c r="R91" s="3" t="s">
        <v>144</v>
      </c>
      <c r="S91" s="11" t="str">
        <f t="shared" si="267"/>
        <v/>
      </c>
      <c r="U91" s="4">
        <v>7</v>
      </c>
      <c r="V91" s="6" t="e">
        <f t="shared" si="249"/>
        <v>#DIV/0!</v>
      </c>
      <c r="W91" s="6" t="e">
        <f t="shared" si="249"/>
        <v>#DIV/0!</v>
      </c>
      <c r="X91" s="6">
        <f t="shared" si="249"/>
        <v>117360</v>
      </c>
      <c r="Y91" s="6">
        <f t="shared" si="249"/>
        <v>117360</v>
      </c>
      <c r="Z91" s="6">
        <f t="shared" si="249"/>
        <v>134217.72800000009</v>
      </c>
      <c r="AA91" s="6">
        <f t="shared" si="249"/>
        <v>134217.72800000009</v>
      </c>
      <c r="AB91" s="6">
        <f t="shared" si="249"/>
        <v>134217.72800000006</v>
      </c>
      <c r="AC91" s="6">
        <f t="shared" si="249"/>
        <v>134217.72800000006</v>
      </c>
      <c r="AD91" s="6">
        <f t="shared" si="249"/>
        <v>134217.72800000009</v>
      </c>
      <c r="AE91" s="6">
        <f t="shared" si="249"/>
        <v>378200</v>
      </c>
      <c r="AF91" s="6">
        <f t="shared" si="249"/>
        <v>378200</v>
      </c>
      <c r="AG91" s="6">
        <f t="shared" si="249"/>
        <v>378200</v>
      </c>
      <c r="AH91" s="6">
        <f t="shared" si="249"/>
        <v>774430.95238095243</v>
      </c>
    </row>
    <row r="92" spans="1:34">
      <c r="A92" s="5">
        <v>3</v>
      </c>
      <c r="B92" s="5">
        <v>5</v>
      </c>
      <c r="C92" s="5">
        <v>2010</v>
      </c>
      <c r="D92" s="3" t="s">
        <v>144</v>
      </c>
      <c r="E92" s="11" t="str">
        <f t="shared" si="205"/>
        <v/>
      </c>
      <c r="F92" s="3" t="s">
        <v>144</v>
      </c>
      <c r="G92" s="11" t="str">
        <f t="shared" si="205"/>
        <v/>
      </c>
      <c r="H92" s="3" t="s">
        <v>144</v>
      </c>
      <c r="I92" s="11" t="str">
        <f t="shared" ref="I92:K92" si="268">+IF(H92="N/A","",((H92-H91)/H91))</f>
        <v/>
      </c>
      <c r="J92" s="3" t="s">
        <v>144</v>
      </c>
      <c r="K92" s="11" t="str">
        <f t="shared" si="268"/>
        <v/>
      </c>
      <c r="L92" s="3" t="s">
        <v>144</v>
      </c>
      <c r="M92" s="11" t="str">
        <f t="shared" ref="M92:O92" si="269">+IF(L92="N/A","",((L92-L91)/L91))</f>
        <v/>
      </c>
      <c r="N92" s="3" t="s">
        <v>144</v>
      </c>
      <c r="O92" s="11" t="str">
        <f t="shared" si="269"/>
        <v/>
      </c>
      <c r="P92" s="3" t="s">
        <v>144</v>
      </c>
      <c r="Q92" s="11" t="str">
        <f t="shared" ref="Q92:S92" si="270">+IF(P92="N/A","",((P92-P91)/P91))</f>
        <v/>
      </c>
      <c r="R92" s="3" t="s">
        <v>144</v>
      </c>
      <c r="S92" s="11" t="str">
        <f t="shared" si="270"/>
        <v/>
      </c>
      <c r="U92" s="4">
        <v>8</v>
      </c>
      <c r="V92" s="6" t="e">
        <f t="shared" si="249"/>
        <v>#DIV/0!</v>
      </c>
      <c r="W92" s="6" t="e">
        <f t="shared" si="249"/>
        <v>#DIV/0!</v>
      </c>
      <c r="X92" s="6">
        <f t="shared" si="249"/>
        <v>117360</v>
      </c>
      <c r="Y92" s="6">
        <f t="shared" si="249"/>
        <v>117360</v>
      </c>
      <c r="Z92" s="6">
        <f t="shared" si="249"/>
        <v>134217.72800000006</v>
      </c>
      <c r="AA92" s="6">
        <f t="shared" si="249"/>
        <v>134217.72800000006</v>
      </c>
      <c r="AB92" s="6">
        <f t="shared" si="249"/>
        <v>134217.72800000009</v>
      </c>
      <c r="AC92" s="6">
        <f t="shared" si="249"/>
        <v>134217.72800000009</v>
      </c>
      <c r="AD92" s="6">
        <f t="shared" si="249"/>
        <v>356953.71547826088</v>
      </c>
      <c r="AE92" s="6">
        <f t="shared" si="249"/>
        <v>378200</v>
      </c>
      <c r="AF92" s="6">
        <f t="shared" si="249"/>
        <v>378200</v>
      </c>
      <c r="AG92" s="6">
        <f t="shared" si="249"/>
        <v>378200</v>
      </c>
      <c r="AH92" s="6">
        <f t="shared" si="249"/>
        <v>739990</v>
      </c>
    </row>
    <row r="93" spans="1:34">
      <c r="A93" s="5">
        <v>4</v>
      </c>
      <c r="B93" s="5">
        <v>5</v>
      </c>
      <c r="C93" s="5">
        <v>2010</v>
      </c>
      <c r="D93" s="3" t="s">
        <v>144</v>
      </c>
      <c r="E93" s="11" t="str">
        <f t="shared" si="205"/>
        <v/>
      </c>
      <c r="F93" s="3" t="s">
        <v>144</v>
      </c>
      <c r="G93" s="11" t="str">
        <f t="shared" si="205"/>
        <v/>
      </c>
      <c r="H93" s="3" t="s">
        <v>144</v>
      </c>
      <c r="I93" s="11" t="str">
        <f t="shared" ref="I93:K93" si="271">+IF(H93="N/A","",((H93-H92)/H92))</f>
        <v/>
      </c>
      <c r="J93" s="3" t="s">
        <v>144</v>
      </c>
      <c r="K93" s="11" t="str">
        <f t="shared" si="271"/>
        <v/>
      </c>
      <c r="L93" s="3" t="s">
        <v>144</v>
      </c>
      <c r="M93" s="11" t="str">
        <f t="shared" ref="M93:O93" si="272">+IF(L93="N/A","",((L93-L92)/L92))</f>
        <v/>
      </c>
      <c r="N93" s="3" t="s">
        <v>144</v>
      </c>
      <c r="O93" s="11" t="str">
        <f t="shared" si="272"/>
        <v/>
      </c>
      <c r="P93" s="3" t="s">
        <v>144</v>
      </c>
      <c r="Q93" s="11" t="str">
        <f t="shared" ref="Q93:S93" si="273">+IF(P93="N/A","",((P93-P92)/P92))</f>
        <v/>
      </c>
      <c r="R93" s="3" t="s">
        <v>144</v>
      </c>
      <c r="S93" s="11" t="str">
        <f t="shared" si="273"/>
        <v/>
      </c>
      <c r="U93" s="4">
        <v>9</v>
      </c>
      <c r="V93" s="6" t="e">
        <f t="shared" si="249"/>
        <v>#DIV/0!</v>
      </c>
      <c r="W93" s="6">
        <f t="shared" si="249"/>
        <v>117360</v>
      </c>
      <c r="X93" s="6">
        <f t="shared" si="249"/>
        <v>117360</v>
      </c>
      <c r="Y93" s="6">
        <f t="shared" si="249"/>
        <v>118162.74895238096</v>
      </c>
      <c r="Z93" s="6">
        <f t="shared" si="249"/>
        <v>134217.72800000009</v>
      </c>
      <c r="AA93" s="6">
        <f t="shared" si="249"/>
        <v>134217.72800000009</v>
      </c>
      <c r="AB93" s="6">
        <f t="shared" si="249"/>
        <v>134217.72800000009</v>
      </c>
      <c r="AC93" s="6">
        <f t="shared" si="249"/>
        <v>134217.72800000006</v>
      </c>
      <c r="AD93" s="6">
        <f t="shared" si="249"/>
        <v>378200</v>
      </c>
      <c r="AE93" s="6">
        <f t="shared" si="249"/>
        <v>378200</v>
      </c>
      <c r="AF93" s="6">
        <f t="shared" si="249"/>
        <v>378200</v>
      </c>
      <c r="AG93" s="6">
        <f t="shared" si="249"/>
        <v>526980</v>
      </c>
      <c r="AH93" s="6">
        <f t="shared" si="249"/>
        <v>727840</v>
      </c>
    </row>
    <row r="94" spans="1:34">
      <c r="A94" s="5">
        <v>5</v>
      </c>
      <c r="B94" s="5">
        <v>5</v>
      </c>
      <c r="C94" s="5">
        <v>2010</v>
      </c>
      <c r="D94" s="3" t="s">
        <v>144</v>
      </c>
      <c r="E94" s="11" t="str">
        <f t="shared" si="205"/>
        <v/>
      </c>
      <c r="F94" s="3" t="s">
        <v>144</v>
      </c>
      <c r="G94" s="11" t="str">
        <f t="shared" si="205"/>
        <v/>
      </c>
      <c r="H94" s="3" t="s">
        <v>144</v>
      </c>
      <c r="I94" s="11" t="str">
        <f t="shared" ref="I94:K94" si="274">+IF(H94="N/A","",((H94-H93)/H93))</f>
        <v/>
      </c>
      <c r="J94" s="3" t="s">
        <v>144</v>
      </c>
      <c r="K94" s="11" t="str">
        <f t="shared" si="274"/>
        <v/>
      </c>
      <c r="L94" s="3" t="s">
        <v>144</v>
      </c>
      <c r="M94" s="11" t="str">
        <f t="shared" ref="M94:O94" si="275">+IF(L94="N/A","",((L94-L93)/L93))</f>
        <v/>
      </c>
      <c r="N94" s="3" t="s">
        <v>144</v>
      </c>
      <c r="O94" s="11" t="str">
        <f t="shared" si="275"/>
        <v/>
      </c>
      <c r="P94" s="3" t="s">
        <v>144</v>
      </c>
      <c r="Q94" s="11" t="str">
        <f t="shared" ref="Q94:S94" si="276">+IF(P94="N/A","",((P94-P93)/P93))</f>
        <v/>
      </c>
      <c r="R94" s="3" t="s">
        <v>144</v>
      </c>
      <c r="S94" s="11" t="str">
        <f t="shared" si="276"/>
        <v/>
      </c>
      <c r="U94" s="4">
        <v>10</v>
      </c>
      <c r="V94" s="6" t="e">
        <f t="shared" si="249"/>
        <v>#DIV/0!</v>
      </c>
      <c r="W94" s="6">
        <f t="shared" si="249"/>
        <v>117360</v>
      </c>
      <c r="X94" s="6">
        <f t="shared" si="249"/>
        <v>117360</v>
      </c>
      <c r="Y94" s="6">
        <f t="shared" si="249"/>
        <v>134217.72800000009</v>
      </c>
      <c r="Z94" s="6">
        <f t="shared" si="249"/>
        <v>134217.72800000009</v>
      </c>
      <c r="AA94" s="6">
        <f t="shared" si="249"/>
        <v>134217.72800000009</v>
      </c>
      <c r="AB94" s="6">
        <f t="shared" si="249"/>
        <v>134217.72800000006</v>
      </c>
      <c r="AC94" s="6">
        <f t="shared" si="249"/>
        <v>134217.72800000009</v>
      </c>
      <c r="AD94" s="6">
        <f t="shared" si="249"/>
        <v>378200</v>
      </c>
      <c r="AE94" s="6">
        <f t="shared" si="249"/>
        <v>378200</v>
      </c>
      <c r="AF94" s="6">
        <f t="shared" si="249"/>
        <v>378200</v>
      </c>
      <c r="AG94" s="6">
        <f t="shared" si="249"/>
        <v>607012.38095238095</v>
      </c>
      <c r="AH94" s="6">
        <f t="shared" si="249"/>
        <v>758885.23809523811</v>
      </c>
    </row>
    <row r="95" spans="1:34">
      <c r="A95" s="5">
        <v>6</v>
      </c>
      <c r="B95" s="5">
        <v>5</v>
      </c>
      <c r="C95" s="5">
        <v>2010</v>
      </c>
      <c r="D95" s="3" t="s">
        <v>144</v>
      </c>
      <c r="E95" s="11" t="str">
        <f t="shared" si="205"/>
        <v/>
      </c>
      <c r="F95" s="3" t="s">
        <v>144</v>
      </c>
      <c r="G95" s="11" t="str">
        <f t="shared" si="205"/>
        <v/>
      </c>
      <c r="H95" s="3" t="s">
        <v>144</v>
      </c>
      <c r="I95" s="11" t="str">
        <f t="shared" ref="I95:K95" si="277">+IF(H95="N/A","",((H95-H94)/H94))</f>
        <v/>
      </c>
      <c r="J95" s="3" t="s">
        <v>144</v>
      </c>
      <c r="K95" s="11" t="str">
        <f t="shared" si="277"/>
        <v/>
      </c>
      <c r="L95" s="3" t="s">
        <v>144</v>
      </c>
      <c r="M95" s="11" t="str">
        <f t="shared" ref="M95:O95" si="278">+IF(L95="N/A","",((L95-L94)/L94))</f>
        <v/>
      </c>
      <c r="N95" s="3" t="s">
        <v>144</v>
      </c>
      <c r="O95" s="11" t="str">
        <f t="shared" si="278"/>
        <v/>
      </c>
      <c r="P95" s="3" t="s">
        <v>144</v>
      </c>
      <c r="Q95" s="11" t="str">
        <f t="shared" ref="Q95:S95" si="279">+IF(P95="N/A","",((P95-P94)/P94))</f>
        <v/>
      </c>
      <c r="R95" s="3" t="s">
        <v>144</v>
      </c>
      <c r="S95" s="11" t="str">
        <f t="shared" si="279"/>
        <v/>
      </c>
      <c r="U95" s="4">
        <v>11</v>
      </c>
      <c r="V95" s="6" t="e">
        <f t="shared" si="249"/>
        <v>#DIV/0!</v>
      </c>
      <c r="W95" s="6">
        <f t="shared" si="249"/>
        <v>117360</v>
      </c>
      <c r="X95" s="6">
        <f t="shared" si="249"/>
        <v>117360</v>
      </c>
      <c r="Y95" s="6">
        <f t="shared" si="249"/>
        <v>134217.72800000006</v>
      </c>
      <c r="Z95" s="6">
        <f t="shared" si="249"/>
        <v>134217.72800000006</v>
      </c>
      <c r="AA95" s="6">
        <f t="shared" si="249"/>
        <v>134217.72800000006</v>
      </c>
      <c r="AB95" s="6">
        <f t="shared" si="249"/>
        <v>134217.72800000009</v>
      </c>
      <c r="AC95" s="6">
        <f t="shared" si="249"/>
        <v>134217.72800000009</v>
      </c>
      <c r="AD95" s="6">
        <f t="shared" si="249"/>
        <v>378200</v>
      </c>
      <c r="AE95" s="6">
        <f t="shared" si="249"/>
        <v>378200</v>
      </c>
      <c r="AF95" s="6">
        <f t="shared" si="249"/>
        <v>378200</v>
      </c>
      <c r="AG95" s="6">
        <f t="shared" si="249"/>
        <v>637126.81818181823</v>
      </c>
      <c r="AH95" s="6">
        <f t="shared" si="249"/>
        <v>850985</v>
      </c>
    </row>
    <row r="96" spans="1:34">
      <c r="A96" s="5">
        <v>7</v>
      </c>
      <c r="B96" s="5">
        <v>5</v>
      </c>
      <c r="C96" s="5">
        <v>2010</v>
      </c>
      <c r="D96" s="3" t="s">
        <v>144</v>
      </c>
      <c r="E96" s="11" t="str">
        <f t="shared" si="205"/>
        <v/>
      </c>
      <c r="F96" s="3" t="s">
        <v>144</v>
      </c>
      <c r="G96" s="11" t="str">
        <f t="shared" si="205"/>
        <v/>
      </c>
      <c r="H96" s="3" t="s">
        <v>144</v>
      </c>
      <c r="I96" s="11" t="str">
        <f t="shared" ref="I96:K96" si="280">+IF(H96="N/A","",((H96-H95)/H95))</f>
        <v/>
      </c>
      <c r="J96" s="3" t="s">
        <v>144</v>
      </c>
      <c r="K96" s="11" t="str">
        <f t="shared" si="280"/>
        <v/>
      </c>
      <c r="L96" s="3" t="s">
        <v>144</v>
      </c>
      <c r="M96" s="11" t="str">
        <f t="shared" ref="M96:O96" si="281">+IF(L96="N/A","",((L96-L95)/L95))</f>
        <v/>
      </c>
      <c r="N96" s="3" t="s">
        <v>144</v>
      </c>
      <c r="O96" s="11" t="str">
        <f t="shared" si="281"/>
        <v/>
      </c>
      <c r="P96" s="3" t="s">
        <v>144</v>
      </c>
      <c r="Q96" s="11" t="str">
        <f t="shared" ref="Q96:S96" si="282">+IF(P96="N/A","",((P96-P95)/P95))</f>
        <v/>
      </c>
      <c r="R96" s="3" t="s">
        <v>144</v>
      </c>
      <c r="S96" s="11" t="str">
        <f t="shared" si="282"/>
        <v/>
      </c>
      <c r="U96" s="4">
        <v>12</v>
      </c>
      <c r="V96" s="6" t="e">
        <f t="shared" si="249"/>
        <v>#DIV/0!</v>
      </c>
      <c r="W96" s="6">
        <f t="shared" si="249"/>
        <v>117360</v>
      </c>
      <c r="X96" s="6">
        <f t="shared" si="249"/>
        <v>117360</v>
      </c>
      <c r="Y96" s="6">
        <f t="shared" si="249"/>
        <v>134217.72800000009</v>
      </c>
      <c r="Z96" s="6">
        <f t="shared" si="249"/>
        <v>134217.72800000009</v>
      </c>
      <c r="AA96" s="6">
        <f t="shared" si="249"/>
        <v>134217.72800000009</v>
      </c>
      <c r="AB96" s="6">
        <f t="shared" si="249"/>
        <v>134217.72800000009</v>
      </c>
      <c r="AC96" s="6">
        <f t="shared" si="249"/>
        <v>134217.72800000006</v>
      </c>
      <c r="AD96" s="6">
        <f t="shared" si="249"/>
        <v>378200</v>
      </c>
      <c r="AE96" s="6">
        <f t="shared" si="249"/>
        <v>378200</v>
      </c>
      <c r="AF96" s="6">
        <f t="shared" si="249"/>
        <v>378200</v>
      </c>
      <c r="AG96" s="6">
        <f t="shared" si="249"/>
        <v>667654.78260869568</v>
      </c>
      <c r="AH96" s="6">
        <f t="shared" si="249"/>
        <v>851000</v>
      </c>
    </row>
    <row r="97" spans="1:34">
      <c r="A97" s="5">
        <v>10</v>
      </c>
      <c r="B97" s="5">
        <v>5</v>
      </c>
      <c r="C97" s="5">
        <v>2010</v>
      </c>
      <c r="D97" s="3" t="s">
        <v>144</v>
      </c>
      <c r="E97" s="11" t="str">
        <f t="shared" si="205"/>
        <v/>
      </c>
      <c r="F97" s="3" t="s">
        <v>144</v>
      </c>
      <c r="G97" s="11" t="str">
        <f t="shared" si="205"/>
        <v/>
      </c>
      <c r="H97" s="3" t="s">
        <v>144</v>
      </c>
      <c r="I97" s="11" t="str">
        <f t="shared" ref="I97:K97" si="283">+IF(H97="N/A","",((H97-H96)/H96))</f>
        <v/>
      </c>
      <c r="J97" s="3" t="s">
        <v>144</v>
      </c>
      <c r="K97" s="11" t="str">
        <f t="shared" si="283"/>
        <v/>
      </c>
      <c r="L97" s="3" t="s">
        <v>144</v>
      </c>
      <c r="M97" s="11" t="str">
        <f t="shared" ref="M97:O97" si="284">+IF(L97="N/A","",((L97-L96)/L96))</f>
        <v/>
      </c>
      <c r="N97" s="3" t="s">
        <v>144</v>
      </c>
      <c r="O97" s="11" t="str">
        <f t="shared" si="284"/>
        <v/>
      </c>
      <c r="P97" s="3" t="s">
        <v>144</v>
      </c>
      <c r="Q97" s="11" t="str">
        <f t="shared" ref="Q97:S97" si="285">+IF(P97="N/A","",((P97-P96)/P96))</f>
        <v/>
      </c>
      <c r="R97" s="3" t="s">
        <v>144</v>
      </c>
      <c r="S97" s="11" t="str">
        <f t="shared" si="285"/>
        <v/>
      </c>
      <c r="U97" s="7" t="s">
        <v>152</v>
      </c>
      <c r="V97" s="8"/>
      <c r="W97" s="8">
        <f>+AVERAGE(W93:W96)</f>
        <v>117360</v>
      </c>
      <c r="X97" s="8">
        <f t="shared" ref="X97:AH97" si="286">+AVERAGE(X85:X96)</f>
        <v>117360</v>
      </c>
      <c r="Y97" s="8">
        <f t="shared" si="286"/>
        <v>121641.32774603176</v>
      </c>
      <c r="Z97" s="8">
        <f t="shared" si="286"/>
        <v>134217.72800000009</v>
      </c>
      <c r="AA97" s="8">
        <f t="shared" si="286"/>
        <v>134217.72800000009</v>
      </c>
      <c r="AB97" s="8">
        <f t="shared" si="286"/>
        <v>134217.72800000009</v>
      </c>
      <c r="AC97" s="8">
        <f t="shared" si="286"/>
        <v>134217.72800000009</v>
      </c>
      <c r="AD97" s="8">
        <f t="shared" si="286"/>
        <v>234106.48428985511</v>
      </c>
      <c r="AE97" s="8">
        <f t="shared" si="286"/>
        <v>378200</v>
      </c>
      <c r="AF97" s="8">
        <f t="shared" si="286"/>
        <v>378200</v>
      </c>
      <c r="AG97" s="8">
        <f t="shared" si="286"/>
        <v>455364.4984785745</v>
      </c>
      <c r="AH97" s="8">
        <f t="shared" si="286"/>
        <v>733958.20330635551</v>
      </c>
    </row>
    <row r="98" spans="1:34">
      <c r="A98" s="5">
        <v>11</v>
      </c>
      <c r="B98" s="5">
        <v>5</v>
      </c>
      <c r="C98" s="5">
        <v>2010</v>
      </c>
      <c r="D98" s="3" t="s">
        <v>144</v>
      </c>
      <c r="E98" s="11" t="str">
        <f t="shared" si="205"/>
        <v/>
      </c>
      <c r="F98" s="3" t="s">
        <v>144</v>
      </c>
      <c r="G98" s="11" t="str">
        <f t="shared" si="205"/>
        <v/>
      </c>
      <c r="H98" s="3" t="s">
        <v>144</v>
      </c>
      <c r="I98" s="11" t="str">
        <f t="shared" ref="I98:K98" si="287">+IF(H98="N/A","",((H98-H97)/H97))</f>
        <v/>
      </c>
      <c r="J98" s="3" t="s">
        <v>144</v>
      </c>
      <c r="K98" s="11" t="str">
        <f t="shared" si="287"/>
        <v/>
      </c>
      <c r="L98" s="3" t="s">
        <v>144</v>
      </c>
      <c r="M98" s="11" t="str">
        <f t="shared" ref="M98:O98" si="288">+IF(L98="N/A","",((L98-L97)/L97))</f>
        <v/>
      </c>
      <c r="N98" s="3" t="s">
        <v>144</v>
      </c>
      <c r="O98" s="11" t="str">
        <f t="shared" si="288"/>
        <v/>
      </c>
      <c r="P98" s="3" t="s">
        <v>144</v>
      </c>
      <c r="Q98" s="11" t="str">
        <f t="shared" ref="Q98:S98" si="289">+IF(P98="N/A","",((P98-P97)/P97))</f>
        <v/>
      </c>
      <c r="R98" s="3" t="s">
        <v>144</v>
      </c>
      <c r="S98" s="11" t="str">
        <f t="shared" si="289"/>
        <v/>
      </c>
    </row>
    <row r="99" spans="1:34">
      <c r="A99" s="5">
        <v>12</v>
      </c>
      <c r="B99" s="5">
        <v>5</v>
      </c>
      <c r="C99" s="5">
        <v>2010</v>
      </c>
      <c r="D99" s="3" t="s">
        <v>144</v>
      </c>
      <c r="E99" s="11" t="str">
        <f t="shared" si="205"/>
        <v/>
      </c>
      <c r="F99" s="3" t="s">
        <v>144</v>
      </c>
      <c r="G99" s="11" t="str">
        <f t="shared" si="205"/>
        <v/>
      </c>
      <c r="H99" s="3" t="s">
        <v>144</v>
      </c>
      <c r="I99" s="11" t="str">
        <f t="shared" ref="I99:K99" si="290">+IF(H99="N/A","",((H99-H98)/H98))</f>
        <v/>
      </c>
      <c r="J99" s="3" t="s">
        <v>144</v>
      </c>
      <c r="K99" s="11" t="str">
        <f t="shared" si="290"/>
        <v/>
      </c>
      <c r="L99" s="3" t="s">
        <v>144</v>
      </c>
      <c r="M99" s="11" t="str">
        <f t="shared" ref="M99:O99" si="291">+IF(L99="N/A","",((L99-L98)/L98))</f>
        <v/>
      </c>
      <c r="N99" s="3" t="s">
        <v>144</v>
      </c>
      <c r="O99" s="11" t="str">
        <f t="shared" si="291"/>
        <v/>
      </c>
      <c r="P99" s="3" t="s">
        <v>144</v>
      </c>
      <c r="Q99" s="11" t="str">
        <f t="shared" ref="Q99:S99" si="292">+IF(P99="N/A","",((P99-P98)/P98))</f>
        <v/>
      </c>
      <c r="R99" s="3" t="s">
        <v>144</v>
      </c>
      <c r="S99" s="11" t="str">
        <f t="shared" si="292"/>
        <v/>
      </c>
      <c r="V99" s="168" t="s">
        <v>159</v>
      </c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</row>
    <row r="100" spans="1:34">
      <c r="A100" s="5">
        <v>13</v>
      </c>
      <c r="B100" s="5">
        <v>5</v>
      </c>
      <c r="C100" s="5">
        <v>2010</v>
      </c>
      <c r="D100" s="3" t="s">
        <v>144</v>
      </c>
      <c r="E100" s="11" t="str">
        <f t="shared" si="205"/>
        <v/>
      </c>
      <c r="F100" s="3" t="s">
        <v>144</v>
      </c>
      <c r="G100" s="11" t="str">
        <f t="shared" si="205"/>
        <v/>
      </c>
      <c r="H100" s="3" t="s">
        <v>144</v>
      </c>
      <c r="I100" s="11" t="str">
        <f t="shared" ref="I100:K100" si="293">+IF(H100="N/A","",((H100-H99)/H99))</f>
        <v/>
      </c>
      <c r="J100" s="3" t="s">
        <v>144</v>
      </c>
      <c r="K100" s="11" t="str">
        <f t="shared" si="293"/>
        <v/>
      </c>
      <c r="L100" s="3" t="s">
        <v>144</v>
      </c>
      <c r="M100" s="11" t="str">
        <f t="shared" ref="M100:O100" si="294">+IF(L100="N/A","",((L100-L99)/L99))</f>
        <v/>
      </c>
      <c r="N100" s="3" t="s">
        <v>144</v>
      </c>
      <c r="O100" s="11" t="str">
        <f t="shared" si="294"/>
        <v/>
      </c>
      <c r="P100" s="3" t="s">
        <v>144</v>
      </c>
      <c r="Q100" s="11" t="str">
        <f t="shared" ref="Q100:S100" si="295">+IF(P100="N/A","",((P100-P99)/P99))</f>
        <v/>
      </c>
      <c r="R100" s="3" t="s">
        <v>144</v>
      </c>
      <c r="S100" s="11" t="str">
        <f t="shared" si="295"/>
        <v/>
      </c>
      <c r="V100" s="4">
        <v>2010</v>
      </c>
      <c r="W100" s="4">
        <v>2011</v>
      </c>
      <c r="X100" s="4">
        <v>2012</v>
      </c>
      <c r="Y100" s="4">
        <v>2013</v>
      </c>
      <c r="Z100" s="4">
        <v>2014</v>
      </c>
      <c r="AA100" s="4">
        <v>2015</v>
      </c>
      <c r="AB100" s="4">
        <v>2016</v>
      </c>
      <c r="AC100" s="4">
        <v>2017</v>
      </c>
      <c r="AD100" s="4">
        <v>2018</v>
      </c>
      <c r="AE100" s="4">
        <v>2019</v>
      </c>
      <c r="AF100" s="4">
        <v>2020</v>
      </c>
      <c r="AG100" s="4">
        <v>2021</v>
      </c>
      <c r="AH100" s="4">
        <v>2022</v>
      </c>
    </row>
    <row r="101" spans="1:34">
      <c r="A101" s="5">
        <v>14</v>
      </c>
      <c r="B101" s="5">
        <v>5</v>
      </c>
      <c r="C101" s="5">
        <v>2010</v>
      </c>
      <c r="D101" s="3" t="s">
        <v>144</v>
      </c>
      <c r="E101" s="11" t="str">
        <f t="shared" si="205"/>
        <v/>
      </c>
      <c r="F101" s="3" t="s">
        <v>144</v>
      </c>
      <c r="G101" s="11" t="str">
        <f t="shared" si="205"/>
        <v/>
      </c>
      <c r="H101" s="3" t="s">
        <v>144</v>
      </c>
      <c r="I101" s="11" t="str">
        <f t="shared" ref="I101:K101" si="296">+IF(H101="N/A","",((H101-H100)/H100))</f>
        <v/>
      </c>
      <c r="J101" s="3" t="s">
        <v>144</v>
      </c>
      <c r="K101" s="11" t="str">
        <f t="shared" si="296"/>
        <v/>
      </c>
      <c r="L101" s="3" t="s">
        <v>144</v>
      </c>
      <c r="M101" s="11" t="str">
        <f t="shared" ref="M101:O101" si="297">+IF(L101="N/A","",((L101-L100)/L100))</f>
        <v/>
      </c>
      <c r="N101" s="3" t="s">
        <v>144</v>
      </c>
      <c r="O101" s="11" t="str">
        <f t="shared" si="297"/>
        <v/>
      </c>
      <c r="P101" s="3" t="s">
        <v>144</v>
      </c>
      <c r="Q101" s="11" t="str">
        <f t="shared" ref="Q101:S101" si="298">+IF(P101="N/A","",((P101-P100)/P100))</f>
        <v/>
      </c>
      <c r="R101" s="3" t="s">
        <v>144</v>
      </c>
      <c r="S101" s="11" t="str">
        <f t="shared" si="298"/>
        <v/>
      </c>
      <c r="U101" s="4">
        <v>1</v>
      </c>
      <c r="V101" s="6" t="e">
        <f t="shared" ref="V101:AH112" si="299">+AVERAGEIFS($P$6:$P$3396,$C$6:$C$3396,V$100,$B$6:$B$3396,$U101)</f>
        <v>#DIV/0!</v>
      </c>
      <c r="W101" s="6" t="e">
        <f t="shared" si="299"/>
        <v>#DIV/0!</v>
      </c>
      <c r="X101" s="6" t="e">
        <f t="shared" si="299"/>
        <v>#DIV/0!</v>
      </c>
      <c r="Y101" s="6" t="e">
        <f t="shared" si="299"/>
        <v>#DIV/0!</v>
      </c>
      <c r="Z101" s="6" t="e">
        <f t="shared" si="299"/>
        <v>#DIV/0!</v>
      </c>
      <c r="AA101" s="6" t="e">
        <f t="shared" si="299"/>
        <v>#DIV/0!</v>
      </c>
      <c r="AB101" s="6">
        <f t="shared" si="299"/>
        <v>134217.72800000006</v>
      </c>
      <c r="AC101" s="6">
        <f t="shared" si="299"/>
        <v>188600</v>
      </c>
      <c r="AD101" s="6">
        <f t="shared" si="299"/>
        <v>188600</v>
      </c>
      <c r="AE101" s="6">
        <f t="shared" si="299"/>
        <v>348500</v>
      </c>
      <c r="AF101" s="6">
        <f t="shared" si="299"/>
        <v>348500</v>
      </c>
      <c r="AG101" s="6">
        <f t="shared" si="299"/>
        <v>348500</v>
      </c>
      <c r="AH101" s="6">
        <f t="shared" si="299"/>
        <v>627540.95238095243</v>
      </c>
    </row>
    <row r="102" spans="1:34">
      <c r="A102" s="5">
        <v>17</v>
      </c>
      <c r="B102" s="5">
        <v>5</v>
      </c>
      <c r="C102" s="5">
        <v>2010</v>
      </c>
      <c r="D102" s="3" t="s">
        <v>144</v>
      </c>
      <c r="E102" s="11" t="str">
        <f t="shared" si="205"/>
        <v/>
      </c>
      <c r="F102" s="3" t="s">
        <v>144</v>
      </c>
      <c r="G102" s="11" t="str">
        <f t="shared" si="205"/>
        <v/>
      </c>
      <c r="H102" s="3" t="s">
        <v>144</v>
      </c>
      <c r="I102" s="11" t="str">
        <f t="shared" ref="I102:K102" si="300">+IF(H102="N/A","",((H102-H101)/H101))</f>
        <v/>
      </c>
      <c r="J102" s="3" t="s">
        <v>144</v>
      </c>
      <c r="K102" s="11" t="str">
        <f t="shared" si="300"/>
        <v/>
      </c>
      <c r="L102" s="3" t="s">
        <v>144</v>
      </c>
      <c r="M102" s="11" t="str">
        <f t="shared" ref="M102:O102" si="301">+IF(L102="N/A","",((L102-L101)/L101))</f>
        <v/>
      </c>
      <c r="N102" s="3" t="s">
        <v>144</v>
      </c>
      <c r="O102" s="11" t="str">
        <f t="shared" si="301"/>
        <v/>
      </c>
      <c r="P102" s="3" t="s">
        <v>144</v>
      </c>
      <c r="Q102" s="11" t="str">
        <f t="shared" ref="Q102:S102" si="302">+IF(P102="N/A","",((P102-P101)/P101))</f>
        <v/>
      </c>
      <c r="R102" s="3" t="s">
        <v>144</v>
      </c>
      <c r="S102" s="11" t="str">
        <f t="shared" si="302"/>
        <v/>
      </c>
      <c r="U102" s="4">
        <v>2</v>
      </c>
      <c r="V102" s="6" t="e">
        <f t="shared" si="299"/>
        <v>#DIV/0!</v>
      </c>
      <c r="W102" s="6" t="e">
        <f t="shared" si="299"/>
        <v>#DIV/0!</v>
      </c>
      <c r="X102" s="6" t="e">
        <f t="shared" si="299"/>
        <v>#DIV/0!</v>
      </c>
      <c r="Y102" s="6" t="e">
        <f t="shared" si="299"/>
        <v>#DIV/0!</v>
      </c>
      <c r="Z102" s="6" t="e">
        <f t="shared" si="299"/>
        <v>#DIV/0!</v>
      </c>
      <c r="AA102" s="6" t="e">
        <f t="shared" si="299"/>
        <v>#DIV/0!</v>
      </c>
      <c r="AB102" s="6">
        <f t="shared" si="299"/>
        <v>134217.72800000006</v>
      </c>
      <c r="AC102" s="6">
        <f t="shared" si="299"/>
        <v>188600</v>
      </c>
      <c r="AD102" s="6">
        <f t="shared" si="299"/>
        <v>188600</v>
      </c>
      <c r="AE102" s="6">
        <f t="shared" si="299"/>
        <v>348500</v>
      </c>
      <c r="AF102" s="6">
        <f t="shared" si="299"/>
        <v>348500</v>
      </c>
      <c r="AG102" s="6">
        <f t="shared" si="299"/>
        <v>348500</v>
      </c>
      <c r="AH102" s="6">
        <f t="shared" si="299"/>
        <v>595046.5</v>
      </c>
    </row>
    <row r="103" spans="1:34">
      <c r="A103" s="5">
        <v>18</v>
      </c>
      <c r="B103" s="5">
        <v>5</v>
      </c>
      <c r="C103" s="5">
        <v>2010</v>
      </c>
      <c r="D103" s="3" t="s">
        <v>144</v>
      </c>
      <c r="E103" s="11" t="str">
        <f t="shared" si="205"/>
        <v/>
      </c>
      <c r="F103" s="3" t="s">
        <v>144</v>
      </c>
      <c r="G103" s="11" t="str">
        <f t="shared" si="205"/>
        <v/>
      </c>
      <c r="H103" s="3" t="s">
        <v>144</v>
      </c>
      <c r="I103" s="11" t="str">
        <f t="shared" ref="I103:K103" si="303">+IF(H103="N/A","",((H103-H102)/H102))</f>
        <v/>
      </c>
      <c r="J103" s="3" t="s">
        <v>144</v>
      </c>
      <c r="K103" s="11" t="str">
        <f t="shared" si="303"/>
        <v/>
      </c>
      <c r="L103" s="3" t="s">
        <v>144</v>
      </c>
      <c r="M103" s="11" t="str">
        <f t="shared" ref="M103:O103" si="304">+IF(L103="N/A","",((L103-L102)/L102))</f>
        <v/>
      </c>
      <c r="N103" s="3" t="s">
        <v>144</v>
      </c>
      <c r="O103" s="11" t="str">
        <f t="shared" si="304"/>
        <v/>
      </c>
      <c r="P103" s="3" t="s">
        <v>144</v>
      </c>
      <c r="Q103" s="11" t="str">
        <f t="shared" ref="Q103:S103" si="305">+IF(P103="N/A","",((P103-P102)/P102))</f>
        <v/>
      </c>
      <c r="R103" s="3" t="s">
        <v>144</v>
      </c>
      <c r="S103" s="11" t="str">
        <f t="shared" si="305"/>
        <v/>
      </c>
      <c r="U103" s="4">
        <v>3</v>
      </c>
      <c r="V103" s="6" t="e">
        <f t="shared" si="299"/>
        <v>#DIV/0!</v>
      </c>
      <c r="W103" s="6" t="e">
        <f t="shared" si="299"/>
        <v>#DIV/0!</v>
      </c>
      <c r="X103" s="6" t="e">
        <f t="shared" si="299"/>
        <v>#DIV/0!</v>
      </c>
      <c r="Y103" s="6" t="e">
        <f t="shared" si="299"/>
        <v>#DIV/0!</v>
      </c>
      <c r="Z103" s="6" t="e">
        <f t="shared" si="299"/>
        <v>#DIV/0!</v>
      </c>
      <c r="AA103" s="6" t="e">
        <f t="shared" si="299"/>
        <v>#DIV/0!</v>
      </c>
      <c r="AB103" s="6">
        <f t="shared" si="299"/>
        <v>134217.72800000009</v>
      </c>
      <c r="AC103" s="6">
        <f t="shared" si="299"/>
        <v>188600</v>
      </c>
      <c r="AD103" s="6">
        <f t="shared" si="299"/>
        <v>188600</v>
      </c>
      <c r="AE103" s="6">
        <f t="shared" si="299"/>
        <v>348500</v>
      </c>
      <c r="AF103" s="6">
        <f t="shared" si="299"/>
        <v>348500</v>
      </c>
      <c r="AG103" s="6">
        <f t="shared" si="299"/>
        <v>348500</v>
      </c>
      <c r="AH103" s="6">
        <f t="shared" si="299"/>
        <v>520261.30434782611</v>
      </c>
    </row>
    <row r="104" spans="1:34">
      <c r="A104" s="5">
        <v>19</v>
      </c>
      <c r="B104" s="5">
        <v>5</v>
      </c>
      <c r="C104" s="5">
        <v>2010</v>
      </c>
      <c r="D104" s="3" t="s">
        <v>144</v>
      </c>
      <c r="E104" s="11" t="str">
        <f t="shared" si="205"/>
        <v/>
      </c>
      <c r="F104" s="3" t="s">
        <v>144</v>
      </c>
      <c r="G104" s="11" t="str">
        <f t="shared" si="205"/>
        <v/>
      </c>
      <c r="H104" s="3" t="s">
        <v>144</v>
      </c>
      <c r="I104" s="11" t="str">
        <f t="shared" ref="I104:K104" si="306">+IF(H104="N/A","",((H104-H103)/H103))</f>
        <v/>
      </c>
      <c r="J104" s="3" t="s">
        <v>144</v>
      </c>
      <c r="K104" s="11" t="str">
        <f t="shared" si="306"/>
        <v/>
      </c>
      <c r="L104" s="3" t="s">
        <v>144</v>
      </c>
      <c r="M104" s="11" t="str">
        <f t="shared" ref="M104:O104" si="307">+IF(L104="N/A","",((L104-L103)/L103))</f>
        <v/>
      </c>
      <c r="N104" s="3" t="s">
        <v>144</v>
      </c>
      <c r="O104" s="11" t="str">
        <f t="shared" si="307"/>
        <v/>
      </c>
      <c r="P104" s="3" t="s">
        <v>144</v>
      </c>
      <c r="Q104" s="11" t="str">
        <f t="shared" ref="Q104:S104" si="308">+IF(P104="N/A","",((P104-P103)/P103))</f>
        <v/>
      </c>
      <c r="R104" s="3" t="s">
        <v>144</v>
      </c>
      <c r="S104" s="11" t="str">
        <f t="shared" si="308"/>
        <v/>
      </c>
      <c r="U104" s="4">
        <v>4</v>
      </c>
      <c r="V104" s="6" t="e">
        <f t="shared" si="299"/>
        <v>#DIV/0!</v>
      </c>
      <c r="W104" s="6" t="e">
        <f t="shared" si="299"/>
        <v>#DIV/0!</v>
      </c>
      <c r="X104" s="6" t="e">
        <f t="shared" si="299"/>
        <v>#DIV/0!</v>
      </c>
      <c r="Y104" s="6" t="e">
        <f t="shared" si="299"/>
        <v>#DIV/0!</v>
      </c>
      <c r="Z104" s="6" t="e">
        <f t="shared" si="299"/>
        <v>#DIV/0!</v>
      </c>
      <c r="AA104" s="6" t="e">
        <f t="shared" si="299"/>
        <v>#DIV/0!</v>
      </c>
      <c r="AB104" s="6">
        <f t="shared" si="299"/>
        <v>134217.72800000006</v>
      </c>
      <c r="AC104" s="6">
        <f t="shared" si="299"/>
        <v>188600</v>
      </c>
      <c r="AD104" s="6">
        <f t="shared" si="299"/>
        <v>188600</v>
      </c>
      <c r="AE104" s="6">
        <f t="shared" si="299"/>
        <v>348500</v>
      </c>
      <c r="AF104" s="6">
        <f t="shared" si="299"/>
        <v>348500</v>
      </c>
      <c r="AG104" s="6">
        <f t="shared" si="299"/>
        <v>348500</v>
      </c>
      <c r="AH104" s="6">
        <f t="shared" si="299"/>
        <v>491709.52380952379</v>
      </c>
    </row>
    <row r="105" spans="1:34">
      <c r="A105" s="5">
        <v>20</v>
      </c>
      <c r="B105" s="5">
        <v>5</v>
      </c>
      <c r="C105" s="5">
        <v>2010</v>
      </c>
      <c r="D105" s="3" t="s">
        <v>144</v>
      </c>
      <c r="E105" s="11" t="str">
        <f t="shared" si="205"/>
        <v/>
      </c>
      <c r="F105" s="3" t="s">
        <v>144</v>
      </c>
      <c r="G105" s="11" t="str">
        <f t="shared" si="205"/>
        <v/>
      </c>
      <c r="H105" s="3" t="s">
        <v>144</v>
      </c>
      <c r="I105" s="11" t="str">
        <f t="shared" ref="I105:K105" si="309">+IF(H105="N/A","",((H105-H104)/H104))</f>
        <v/>
      </c>
      <c r="J105" s="3" t="s">
        <v>144</v>
      </c>
      <c r="K105" s="11" t="str">
        <f t="shared" si="309"/>
        <v/>
      </c>
      <c r="L105" s="3" t="s">
        <v>144</v>
      </c>
      <c r="M105" s="11" t="str">
        <f t="shared" ref="M105:O105" si="310">+IF(L105="N/A","",((L105-L104)/L104))</f>
        <v/>
      </c>
      <c r="N105" s="3" t="s">
        <v>144</v>
      </c>
      <c r="O105" s="11" t="str">
        <f t="shared" si="310"/>
        <v/>
      </c>
      <c r="P105" s="3" t="s">
        <v>144</v>
      </c>
      <c r="Q105" s="11" t="str">
        <f t="shared" ref="Q105:S105" si="311">+IF(P105="N/A","",((P105-P104)/P104))</f>
        <v/>
      </c>
      <c r="R105" s="3" t="s">
        <v>144</v>
      </c>
      <c r="S105" s="11" t="str">
        <f t="shared" si="311"/>
        <v/>
      </c>
      <c r="U105" s="4">
        <v>5</v>
      </c>
      <c r="V105" s="6" t="e">
        <f t="shared" si="299"/>
        <v>#DIV/0!</v>
      </c>
      <c r="W105" s="6" t="e">
        <f t="shared" si="299"/>
        <v>#DIV/0!</v>
      </c>
      <c r="X105" s="6" t="e">
        <f t="shared" si="299"/>
        <v>#DIV/0!</v>
      </c>
      <c r="Y105" s="6" t="e">
        <f t="shared" si="299"/>
        <v>#DIV/0!</v>
      </c>
      <c r="Z105" s="6" t="e">
        <f t="shared" si="299"/>
        <v>#DIV/0!</v>
      </c>
      <c r="AA105" s="6" t="e">
        <f t="shared" si="299"/>
        <v>#DIV/0!</v>
      </c>
      <c r="AB105" s="6">
        <f t="shared" si="299"/>
        <v>134217.72800000009</v>
      </c>
      <c r="AC105" s="6">
        <f t="shared" si="299"/>
        <v>188600</v>
      </c>
      <c r="AD105" s="6">
        <f t="shared" si="299"/>
        <v>188600</v>
      </c>
      <c r="AE105" s="6">
        <f t="shared" si="299"/>
        <v>348500</v>
      </c>
      <c r="AF105" s="6">
        <f t="shared" si="299"/>
        <v>348500</v>
      </c>
      <c r="AG105" s="6">
        <f t="shared" si="299"/>
        <v>348500</v>
      </c>
      <c r="AH105" s="6">
        <f t="shared" si="299"/>
        <v>491522.27272727271</v>
      </c>
    </row>
    <row r="106" spans="1:34">
      <c r="A106" s="5">
        <v>21</v>
      </c>
      <c r="B106" s="5">
        <v>5</v>
      </c>
      <c r="C106" s="5">
        <v>2010</v>
      </c>
      <c r="D106" s="3" t="s">
        <v>144</v>
      </c>
      <c r="E106" s="11" t="str">
        <f t="shared" si="205"/>
        <v/>
      </c>
      <c r="F106" s="3" t="s">
        <v>144</v>
      </c>
      <c r="G106" s="11" t="str">
        <f t="shared" si="205"/>
        <v/>
      </c>
      <c r="H106" s="3" t="s">
        <v>144</v>
      </c>
      <c r="I106" s="11" t="str">
        <f t="shared" ref="I106:K106" si="312">+IF(H106="N/A","",((H106-H105)/H105))</f>
        <v/>
      </c>
      <c r="J106" s="3" t="s">
        <v>144</v>
      </c>
      <c r="K106" s="11" t="str">
        <f t="shared" si="312"/>
        <v/>
      </c>
      <c r="L106" s="3" t="s">
        <v>144</v>
      </c>
      <c r="M106" s="11" t="str">
        <f t="shared" ref="M106:O106" si="313">+IF(L106="N/A","",((L106-L105)/L105))</f>
        <v/>
      </c>
      <c r="N106" s="3" t="s">
        <v>144</v>
      </c>
      <c r="O106" s="11" t="str">
        <f t="shared" si="313"/>
        <v/>
      </c>
      <c r="P106" s="3" t="s">
        <v>144</v>
      </c>
      <c r="Q106" s="11" t="str">
        <f t="shared" ref="Q106:S106" si="314">+IF(P106="N/A","",((P106-P105)/P105))</f>
        <v/>
      </c>
      <c r="R106" s="3" t="s">
        <v>144</v>
      </c>
      <c r="S106" s="11" t="str">
        <f t="shared" si="314"/>
        <v/>
      </c>
      <c r="U106" s="4">
        <v>6</v>
      </c>
      <c r="V106" s="6" t="e">
        <f t="shared" si="299"/>
        <v>#DIV/0!</v>
      </c>
      <c r="W106" s="6" t="e">
        <f t="shared" si="299"/>
        <v>#DIV/0!</v>
      </c>
      <c r="X106" s="6" t="e">
        <f t="shared" si="299"/>
        <v>#DIV/0!</v>
      </c>
      <c r="Y106" s="6" t="e">
        <f t="shared" si="299"/>
        <v>#DIV/0!</v>
      </c>
      <c r="Z106" s="6" t="e">
        <f t="shared" si="299"/>
        <v>#DIV/0!</v>
      </c>
      <c r="AA106" s="6" t="e">
        <f t="shared" si="299"/>
        <v>#DIV/0!</v>
      </c>
      <c r="AB106" s="6">
        <f t="shared" si="299"/>
        <v>134217.72800000009</v>
      </c>
      <c r="AC106" s="6">
        <f t="shared" si="299"/>
        <v>188600</v>
      </c>
      <c r="AD106" s="6">
        <f t="shared" si="299"/>
        <v>188600</v>
      </c>
      <c r="AE106" s="6">
        <f t="shared" si="299"/>
        <v>348500</v>
      </c>
      <c r="AF106" s="6">
        <f t="shared" si="299"/>
        <v>348500</v>
      </c>
      <c r="AG106" s="6">
        <f t="shared" si="299"/>
        <v>348500</v>
      </c>
      <c r="AH106" s="6">
        <f t="shared" si="299"/>
        <v>492761.81818181818</v>
      </c>
    </row>
    <row r="107" spans="1:34">
      <c r="A107" s="5">
        <v>24</v>
      </c>
      <c r="B107" s="5">
        <v>5</v>
      </c>
      <c r="C107" s="5">
        <v>2010</v>
      </c>
      <c r="D107" s="3" t="s">
        <v>144</v>
      </c>
      <c r="E107" s="11" t="str">
        <f t="shared" si="205"/>
        <v/>
      </c>
      <c r="F107" s="3" t="s">
        <v>144</v>
      </c>
      <c r="G107" s="11" t="str">
        <f t="shared" si="205"/>
        <v/>
      </c>
      <c r="H107" s="3" t="s">
        <v>144</v>
      </c>
      <c r="I107" s="11" t="str">
        <f t="shared" ref="I107:K107" si="315">+IF(H107="N/A","",((H107-H106)/H106))</f>
        <v/>
      </c>
      <c r="J107" s="3" t="s">
        <v>144</v>
      </c>
      <c r="K107" s="11" t="str">
        <f t="shared" si="315"/>
        <v/>
      </c>
      <c r="L107" s="3" t="s">
        <v>144</v>
      </c>
      <c r="M107" s="11" t="str">
        <f t="shared" ref="M107:O107" si="316">+IF(L107="N/A","",((L107-L106)/L106))</f>
        <v/>
      </c>
      <c r="N107" s="3" t="s">
        <v>144</v>
      </c>
      <c r="O107" s="11" t="str">
        <f t="shared" si="316"/>
        <v/>
      </c>
      <c r="P107" s="3" t="s">
        <v>144</v>
      </c>
      <c r="Q107" s="11" t="str">
        <f t="shared" ref="Q107:S107" si="317">+IF(P107="N/A","",((P107-P106)/P106))</f>
        <v/>
      </c>
      <c r="R107" s="3" t="s">
        <v>144</v>
      </c>
      <c r="S107" s="11" t="str">
        <f t="shared" si="317"/>
        <v/>
      </c>
      <c r="U107" s="4">
        <v>7</v>
      </c>
      <c r="V107" s="6" t="e">
        <f t="shared" si="299"/>
        <v>#DIV/0!</v>
      </c>
      <c r="W107" s="6" t="e">
        <f t="shared" si="299"/>
        <v>#DIV/0!</v>
      </c>
      <c r="X107" s="6" t="e">
        <f t="shared" si="299"/>
        <v>#DIV/0!</v>
      </c>
      <c r="Y107" s="6" t="e">
        <f t="shared" si="299"/>
        <v>#DIV/0!</v>
      </c>
      <c r="Z107" s="6" t="e">
        <f t="shared" si="299"/>
        <v>#DIV/0!</v>
      </c>
      <c r="AA107" s="6" t="e">
        <f t="shared" si="299"/>
        <v>#DIV/0!</v>
      </c>
      <c r="AB107" s="6">
        <f t="shared" si="299"/>
        <v>162703.68000000002</v>
      </c>
      <c r="AC107" s="6">
        <f t="shared" si="299"/>
        <v>188600</v>
      </c>
      <c r="AD107" s="6">
        <f t="shared" si="299"/>
        <v>188600</v>
      </c>
      <c r="AE107" s="6">
        <f t="shared" si="299"/>
        <v>348500</v>
      </c>
      <c r="AF107" s="6">
        <f t="shared" si="299"/>
        <v>348500</v>
      </c>
      <c r="AG107" s="6">
        <f t="shared" si="299"/>
        <v>348500</v>
      </c>
      <c r="AH107" s="6">
        <f t="shared" si="299"/>
        <v>505865.23809523811</v>
      </c>
    </row>
    <row r="108" spans="1:34">
      <c r="A108" s="5">
        <v>25</v>
      </c>
      <c r="B108" s="5">
        <v>5</v>
      </c>
      <c r="C108" s="5">
        <v>2010</v>
      </c>
      <c r="D108" s="3" t="s">
        <v>144</v>
      </c>
      <c r="E108" s="11" t="str">
        <f t="shared" si="205"/>
        <v/>
      </c>
      <c r="F108" s="3" t="s">
        <v>144</v>
      </c>
      <c r="G108" s="11" t="str">
        <f t="shared" si="205"/>
        <v/>
      </c>
      <c r="H108" s="3" t="s">
        <v>144</v>
      </c>
      <c r="I108" s="11" t="str">
        <f t="shared" ref="I108:K108" si="318">+IF(H108="N/A","",((H108-H107)/H107))</f>
        <v/>
      </c>
      <c r="J108" s="3" t="s">
        <v>144</v>
      </c>
      <c r="K108" s="11" t="str">
        <f t="shared" si="318"/>
        <v/>
      </c>
      <c r="L108" s="3" t="s">
        <v>144</v>
      </c>
      <c r="M108" s="11" t="str">
        <f t="shared" ref="M108:O108" si="319">+IF(L108="N/A","",((L108-L107)/L107))</f>
        <v/>
      </c>
      <c r="N108" s="3" t="s">
        <v>144</v>
      </c>
      <c r="O108" s="11" t="str">
        <f t="shared" si="319"/>
        <v/>
      </c>
      <c r="P108" s="3" t="s">
        <v>144</v>
      </c>
      <c r="Q108" s="11" t="str">
        <f t="shared" ref="Q108:S108" si="320">+IF(P108="N/A","",((P108-P107)/P107))</f>
        <v/>
      </c>
      <c r="R108" s="3" t="s">
        <v>144</v>
      </c>
      <c r="S108" s="11" t="str">
        <f t="shared" si="320"/>
        <v/>
      </c>
      <c r="U108" s="4">
        <v>8</v>
      </c>
      <c r="V108" s="6" t="e">
        <f t="shared" si="299"/>
        <v>#DIV/0!</v>
      </c>
      <c r="W108" s="6" t="e">
        <f t="shared" si="299"/>
        <v>#DIV/0!</v>
      </c>
      <c r="X108" s="6" t="e">
        <f t="shared" si="299"/>
        <v>#DIV/0!</v>
      </c>
      <c r="Y108" s="6" t="e">
        <f t="shared" si="299"/>
        <v>#DIV/0!</v>
      </c>
      <c r="Z108" s="6" t="e">
        <f t="shared" si="299"/>
        <v>#DIV/0!</v>
      </c>
      <c r="AA108" s="6" t="e">
        <f t="shared" si="299"/>
        <v>#DIV/0!</v>
      </c>
      <c r="AB108" s="6">
        <f t="shared" si="299"/>
        <v>188600</v>
      </c>
      <c r="AC108" s="6">
        <f t="shared" si="299"/>
        <v>188600</v>
      </c>
      <c r="AD108" s="6">
        <f t="shared" si="299"/>
        <v>323482.60869565216</v>
      </c>
      <c r="AE108" s="6">
        <f t="shared" si="299"/>
        <v>348500</v>
      </c>
      <c r="AF108" s="6">
        <f t="shared" si="299"/>
        <v>348500</v>
      </c>
      <c r="AG108" s="6">
        <f t="shared" si="299"/>
        <v>348500</v>
      </c>
      <c r="AH108" s="6">
        <f t="shared" si="299"/>
        <v>514252.60869565216</v>
      </c>
    </row>
    <row r="109" spans="1:34">
      <c r="A109" s="5">
        <v>26</v>
      </c>
      <c r="B109" s="5">
        <v>5</v>
      </c>
      <c r="C109" s="5">
        <v>2010</v>
      </c>
      <c r="D109" s="3" t="s">
        <v>144</v>
      </c>
      <c r="E109" s="11" t="str">
        <f t="shared" si="205"/>
        <v/>
      </c>
      <c r="F109" s="3" t="s">
        <v>144</v>
      </c>
      <c r="G109" s="11" t="str">
        <f t="shared" si="205"/>
        <v/>
      </c>
      <c r="H109" s="3" t="s">
        <v>144</v>
      </c>
      <c r="I109" s="11" t="str">
        <f t="shared" ref="I109:K109" si="321">+IF(H109="N/A","",((H109-H108)/H108))</f>
        <v/>
      </c>
      <c r="J109" s="3" t="s">
        <v>144</v>
      </c>
      <c r="K109" s="11" t="str">
        <f t="shared" si="321"/>
        <v/>
      </c>
      <c r="L109" s="3" t="s">
        <v>144</v>
      </c>
      <c r="M109" s="11" t="str">
        <f t="shared" ref="M109:O109" si="322">+IF(L109="N/A","",((L109-L108)/L108))</f>
        <v/>
      </c>
      <c r="N109" s="3" t="s">
        <v>144</v>
      </c>
      <c r="O109" s="11" t="str">
        <f t="shared" si="322"/>
        <v/>
      </c>
      <c r="P109" s="3" t="s">
        <v>144</v>
      </c>
      <c r="Q109" s="11" t="str">
        <f t="shared" ref="Q109:S109" si="323">+IF(P109="N/A","",((P109-P108)/P108))</f>
        <v/>
      </c>
      <c r="R109" s="3" t="s">
        <v>144</v>
      </c>
      <c r="S109" s="11" t="str">
        <f t="shared" si="323"/>
        <v/>
      </c>
      <c r="U109" s="4">
        <v>9</v>
      </c>
      <c r="V109" s="6" t="e">
        <f t="shared" si="299"/>
        <v>#DIV/0!</v>
      </c>
      <c r="W109" s="6" t="e">
        <f t="shared" si="299"/>
        <v>#DIV/0!</v>
      </c>
      <c r="X109" s="6" t="e">
        <f t="shared" si="299"/>
        <v>#DIV/0!</v>
      </c>
      <c r="Y109" s="6" t="e">
        <f t="shared" si="299"/>
        <v>#DIV/0!</v>
      </c>
      <c r="Z109" s="6" t="e">
        <f t="shared" si="299"/>
        <v>#DIV/0!</v>
      </c>
      <c r="AA109" s="6" t="e">
        <f t="shared" si="299"/>
        <v>#DIV/0!</v>
      </c>
      <c r="AB109" s="6">
        <f t="shared" si="299"/>
        <v>188600</v>
      </c>
      <c r="AC109" s="6">
        <f t="shared" si="299"/>
        <v>188600</v>
      </c>
      <c r="AD109" s="6">
        <f t="shared" si="299"/>
        <v>348500</v>
      </c>
      <c r="AE109" s="6">
        <f t="shared" si="299"/>
        <v>348500</v>
      </c>
      <c r="AF109" s="6">
        <f t="shared" si="299"/>
        <v>348500</v>
      </c>
      <c r="AG109" s="6">
        <f t="shared" si="299"/>
        <v>361018.63636363635</v>
      </c>
      <c r="AH109" s="6">
        <f t="shared" si="299"/>
        <v>513716.36363636365</v>
      </c>
    </row>
    <row r="110" spans="1:34">
      <c r="A110" s="5">
        <v>27</v>
      </c>
      <c r="B110" s="5">
        <v>5</v>
      </c>
      <c r="C110" s="5">
        <v>2010</v>
      </c>
      <c r="D110" s="3" t="s">
        <v>144</v>
      </c>
      <c r="E110" s="11" t="str">
        <f t="shared" si="205"/>
        <v/>
      </c>
      <c r="F110" s="3" t="s">
        <v>144</v>
      </c>
      <c r="G110" s="11" t="str">
        <f t="shared" si="205"/>
        <v/>
      </c>
      <c r="H110" s="3" t="s">
        <v>144</v>
      </c>
      <c r="I110" s="11" t="str">
        <f t="shared" ref="I110:K110" si="324">+IF(H110="N/A","",((H110-H109)/H109))</f>
        <v/>
      </c>
      <c r="J110" s="3" t="s">
        <v>144</v>
      </c>
      <c r="K110" s="11" t="str">
        <f t="shared" si="324"/>
        <v/>
      </c>
      <c r="L110" s="3" t="s">
        <v>144</v>
      </c>
      <c r="M110" s="11" t="str">
        <f t="shared" ref="M110:O110" si="325">+IF(L110="N/A","",((L110-L109)/L109))</f>
        <v/>
      </c>
      <c r="N110" s="3" t="s">
        <v>144</v>
      </c>
      <c r="O110" s="11" t="str">
        <f t="shared" si="325"/>
        <v/>
      </c>
      <c r="P110" s="3" t="s">
        <v>144</v>
      </c>
      <c r="Q110" s="11" t="str">
        <f t="shared" ref="Q110:S110" si="326">+IF(P110="N/A","",((P110-P109)/P109))</f>
        <v/>
      </c>
      <c r="R110" s="3" t="s">
        <v>144</v>
      </c>
      <c r="S110" s="11" t="str">
        <f t="shared" si="326"/>
        <v/>
      </c>
      <c r="U110" s="4">
        <v>10</v>
      </c>
      <c r="V110" s="6" t="e">
        <f t="shared" si="299"/>
        <v>#DIV/0!</v>
      </c>
      <c r="W110" s="6" t="e">
        <f t="shared" si="299"/>
        <v>#DIV/0!</v>
      </c>
      <c r="X110" s="6" t="e">
        <f t="shared" si="299"/>
        <v>#DIV/0!</v>
      </c>
      <c r="Y110" s="6" t="e">
        <f t="shared" si="299"/>
        <v>#DIV/0!</v>
      </c>
      <c r="Z110" s="6" t="e">
        <f t="shared" si="299"/>
        <v>#DIV/0!</v>
      </c>
      <c r="AA110" s="6" t="e">
        <f t="shared" si="299"/>
        <v>#DIV/0!</v>
      </c>
      <c r="AB110" s="6">
        <f t="shared" si="299"/>
        <v>188600</v>
      </c>
      <c r="AC110" s="6">
        <f t="shared" si="299"/>
        <v>188600</v>
      </c>
      <c r="AD110" s="6">
        <f t="shared" si="299"/>
        <v>348500</v>
      </c>
      <c r="AE110" s="6">
        <f t="shared" si="299"/>
        <v>348500</v>
      </c>
      <c r="AF110" s="6">
        <f t="shared" si="299"/>
        <v>348500</v>
      </c>
      <c r="AG110" s="6">
        <f t="shared" si="299"/>
        <v>628780.47619047621</v>
      </c>
      <c r="AH110" s="6">
        <f t="shared" si="299"/>
        <v>505350.95238095237</v>
      </c>
    </row>
    <row r="111" spans="1:34">
      <c r="A111" s="5">
        <v>28</v>
      </c>
      <c r="B111" s="5">
        <v>5</v>
      </c>
      <c r="C111" s="5">
        <v>2010</v>
      </c>
      <c r="D111" s="3" t="s">
        <v>144</v>
      </c>
      <c r="E111" s="11" t="str">
        <f t="shared" si="205"/>
        <v/>
      </c>
      <c r="F111" s="3" t="s">
        <v>144</v>
      </c>
      <c r="G111" s="11" t="str">
        <f t="shared" si="205"/>
        <v/>
      </c>
      <c r="H111" s="3" t="s">
        <v>144</v>
      </c>
      <c r="I111" s="11" t="str">
        <f t="shared" ref="I111:K111" si="327">+IF(H111="N/A","",((H111-H110)/H110))</f>
        <v/>
      </c>
      <c r="J111" s="3" t="s">
        <v>144</v>
      </c>
      <c r="K111" s="11" t="str">
        <f t="shared" si="327"/>
        <v/>
      </c>
      <c r="L111" s="3" t="s">
        <v>144</v>
      </c>
      <c r="M111" s="11" t="str">
        <f t="shared" ref="M111:O111" si="328">+IF(L111="N/A","",((L111-L110)/L110))</f>
        <v/>
      </c>
      <c r="N111" s="3" t="s">
        <v>144</v>
      </c>
      <c r="O111" s="11" t="str">
        <f t="shared" si="328"/>
        <v/>
      </c>
      <c r="P111" s="3" t="s">
        <v>144</v>
      </c>
      <c r="Q111" s="11" t="str">
        <f t="shared" ref="Q111:S111" si="329">+IF(P111="N/A","",((P111-P110)/P110))</f>
        <v/>
      </c>
      <c r="R111" s="3" t="s">
        <v>144</v>
      </c>
      <c r="S111" s="11" t="str">
        <f t="shared" si="329"/>
        <v/>
      </c>
      <c r="U111" s="4">
        <v>11</v>
      </c>
      <c r="V111" s="6" t="e">
        <f t="shared" si="299"/>
        <v>#DIV/0!</v>
      </c>
      <c r="W111" s="6" t="e">
        <f t="shared" si="299"/>
        <v>#DIV/0!</v>
      </c>
      <c r="X111" s="6" t="e">
        <f t="shared" si="299"/>
        <v>#DIV/0!</v>
      </c>
      <c r="Y111" s="6" t="e">
        <f t="shared" si="299"/>
        <v>#DIV/0!</v>
      </c>
      <c r="Z111" s="6" t="e">
        <f t="shared" si="299"/>
        <v>#DIV/0!</v>
      </c>
      <c r="AA111" s="6" t="e">
        <f t="shared" si="299"/>
        <v>#DIV/0!</v>
      </c>
      <c r="AB111" s="6">
        <f t="shared" si="299"/>
        <v>188600</v>
      </c>
      <c r="AC111" s="6">
        <f t="shared" si="299"/>
        <v>188600</v>
      </c>
      <c r="AD111" s="6">
        <f t="shared" si="299"/>
        <v>348500</v>
      </c>
      <c r="AE111" s="6">
        <f t="shared" si="299"/>
        <v>348500</v>
      </c>
      <c r="AF111" s="6">
        <f t="shared" si="299"/>
        <v>348500</v>
      </c>
      <c r="AG111" s="6">
        <f t="shared" si="299"/>
        <v>646795</v>
      </c>
      <c r="AH111" s="6">
        <f t="shared" si="299"/>
        <v>650710.90909090906</v>
      </c>
    </row>
    <row r="112" spans="1:34">
      <c r="A112" s="5">
        <v>31</v>
      </c>
      <c r="B112" s="5">
        <v>5</v>
      </c>
      <c r="C112" s="5">
        <v>2010</v>
      </c>
      <c r="D112" s="3" t="s">
        <v>144</v>
      </c>
      <c r="E112" s="11" t="str">
        <f t="shared" si="205"/>
        <v/>
      </c>
      <c r="F112" s="3" t="s">
        <v>144</v>
      </c>
      <c r="G112" s="11" t="str">
        <f t="shared" si="205"/>
        <v/>
      </c>
      <c r="H112" s="3" t="s">
        <v>144</v>
      </c>
      <c r="I112" s="11" t="str">
        <f t="shared" ref="I112:K112" si="330">+IF(H112="N/A","",((H112-H111)/H111))</f>
        <v/>
      </c>
      <c r="J112" s="3" t="s">
        <v>144</v>
      </c>
      <c r="K112" s="11" t="str">
        <f t="shared" si="330"/>
        <v/>
      </c>
      <c r="L112" s="3" t="s">
        <v>144</v>
      </c>
      <c r="M112" s="11" t="str">
        <f t="shared" ref="M112:O112" si="331">+IF(L112="N/A","",((L112-L111)/L111))</f>
        <v/>
      </c>
      <c r="N112" s="3" t="s">
        <v>144</v>
      </c>
      <c r="O112" s="11" t="str">
        <f t="shared" si="331"/>
        <v/>
      </c>
      <c r="P112" s="3" t="s">
        <v>144</v>
      </c>
      <c r="Q112" s="11" t="str">
        <f t="shared" ref="Q112:S112" si="332">+IF(P112="N/A","",((P112-P111)/P111))</f>
        <v/>
      </c>
      <c r="R112" s="3" t="s">
        <v>144</v>
      </c>
      <c r="S112" s="11" t="str">
        <f t="shared" si="332"/>
        <v/>
      </c>
      <c r="U112" s="4">
        <v>12</v>
      </c>
      <c r="V112" s="6" t="e">
        <f t="shared" si="299"/>
        <v>#DIV/0!</v>
      </c>
      <c r="W112" s="6" t="e">
        <f t="shared" si="299"/>
        <v>#DIV/0!</v>
      </c>
      <c r="X112" s="6" t="e">
        <f t="shared" si="299"/>
        <v>#DIV/0!</v>
      </c>
      <c r="Y112" s="6" t="e">
        <f t="shared" si="299"/>
        <v>#DIV/0!</v>
      </c>
      <c r="Z112" s="6" t="e">
        <f t="shared" si="299"/>
        <v>#DIV/0!</v>
      </c>
      <c r="AA112" s="6" t="e">
        <f t="shared" si="299"/>
        <v>#DIV/0!</v>
      </c>
      <c r="AB112" s="6">
        <f t="shared" si="299"/>
        <v>188600</v>
      </c>
      <c r="AC112" s="6">
        <f t="shared" si="299"/>
        <v>188600</v>
      </c>
      <c r="AD112" s="6">
        <f t="shared" si="299"/>
        <v>348500</v>
      </c>
      <c r="AE112" s="6">
        <f t="shared" si="299"/>
        <v>348500</v>
      </c>
      <c r="AF112" s="6">
        <f t="shared" si="299"/>
        <v>348500</v>
      </c>
      <c r="AG112" s="6">
        <f t="shared" si="299"/>
        <v>641050.86956521741</v>
      </c>
      <c r="AH112" s="6">
        <f t="shared" si="299"/>
        <v>649390</v>
      </c>
    </row>
    <row r="113" spans="1:34">
      <c r="A113" s="5">
        <v>1</v>
      </c>
      <c r="B113" s="5">
        <v>6</v>
      </c>
      <c r="C113" s="5">
        <v>2010</v>
      </c>
      <c r="D113" s="3" t="s">
        <v>144</v>
      </c>
      <c r="E113" s="11" t="str">
        <f t="shared" si="205"/>
        <v/>
      </c>
      <c r="F113" s="3" t="s">
        <v>144</v>
      </c>
      <c r="G113" s="11" t="str">
        <f t="shared" si="205"/>
        <v/>
      </c>
      <c r="H113" s="3" t="s">
        <v>144</v>
      </c>
      <c r="I113" s="11" t="str">
        <f t="shared" ref="I113:K113" si="333">+IF(H113="N/A","",((H113-H112)/H112))</f>
        <v/>
      </c>
      <c r="J113" s="3" t="s">
        <v>144</v>
      </c>
      <c r="K113" s="11" t="str">
        <f t="shared" si="333"/>
        <v/>
      </c>
      <c r="L113" s="3" t="s">
        <v>144</v>
      </c>
      <c r="M113" s="11" t="str">
        <f t="shared" ref="M113:O113" si="334">+IF(L113="N/A","",((L113-L112)/L112))</f>
        <v/>
      </c>
      <c r="N113" s="3" t="s">
        <v>144</v>
      </c>
      <c r="O113" s="11" t="str">
        <f t="shared" si="334"/>
        <v/>
      </c>
      <c r="P113" s="3" t="s">
        <v>144</v>
      </c>
      <c r="Q113" s="11" t="str">
        <f t="shared" ref="Q113:S113" si="335">+IF(P113="N/A","",((P113-P112)/P112))</f>
        <v/>
      </c>
      <c r="R113" s="3" t="s">
        <v>144</v>
      </c>
      <c r="S113" s="11" t="str">
        <f t="shared" si="335"/>
        <v/>
      </c>
      <c r="U113" s="7" t="s">
        <v>152</v>
      </c>
      <c r="V113" s="8"/>
      <c r="W113" s="8"/>
      <c r="X113" s="8"/>
      <c r="Y113" s="8"/>
      <c r="Z113" s="8"/>
      <c r="AA113" s="8"/>
      <c r="AB113" s="8">
        <f t="shared" ref="AB113:AH113" si="336">+AVERAGE(AB101:AB112)</f>
        <v>159250.83733333336</v>
      </c>
      <c r="AC113" s="8">
        <f t="shared" si="336"/>
        <v>188600</v>
      </c>
      <c r="AD113" s="8">
        <f t="shared" si="336"/>
        <v>253140.21739130435</v>
      </c>
      <c r="AE113" s="8">
        <f t="shared" si="336"/>
        <v>348500</v>
      </c>
      <c r="AF113" s="8">
        <f t="shared" si="336"/>
        <v>348500</v>
      </c>
      <c r="AG113" s="8">
        <f t="shared" si="336"/>
        <v>422137.0818432775</v>
      </c>
      <c r="AH113" s="8">
        <f t="shared" si="336"/>
        <v>546510.70361220906</v>
      </c>
    </row>
    <row r="114" spans="1:34">
      <c r="A114" s="5">
        <v>2</v>
      </c>
      <c r="B114" s="5">
        <v>6</v>
      </c>
      <c r="C114" s="5">
        <v>2010</v>
      </c>
      <c r="D114" s="3" t="s">
        <v>144</v>
      </c>
      <c r="E114" s="11" t="str">
        <f t="shared" si="205"/>
        <v/>
      </c>
      <c r="F114" s="3" t="s">
        <v>144</v>
      </c>
      <c r="G114" s="11" t="str">
        <f t="shared" si="205"/>
        <v/>
      </c>
      <c r="H114" s="3" t="s">
        <v>144</v>
      </c>
      <c r="I114" s="11" t="str">
        <f t="shared" ref="I114:K114" si="337">+IF(H114="N/A","",((H114-H113)/H113))</f>
        <v/>
      </c>
      <c r="J114" s="3" t="s">
        <v>144</v>
      </c>
      <c r="K114" s="11" t="str">
        <f t="shared" si="337"/>
        <v/>
      </c>
      <c r="L114" s="3" t="s">
        <v>144</v>
      </c>
      <c r="M114" s="11" t="str">
        <f t="shared" ref="M114:O114" si="338">+IF(L114="N/A","",((L114-L113)/L113))</f>
        <v/>
      </c>
      <c r="N114" s="3" t="s">
        <v>144</v>
      </c>
      <c r="O114" s="11" t="str">
        <f t="shared" si="338"/>
        <v/>
      </c>
      <c r="P114" s="3" t="s">
        <v>144</v>
      </c>
      <c r="Q114" s="11" t="str">
        <f t="shared" ref="Q114:S114" si="339">+IF(P114="N/A","",((P114-P113)/P113))</f>
        <v/>
      </c>
      <c r="R114" s="3" t="s">
        <v>144</v>
      </c>
      <c r="S114" s="11" t="str">
        <f t="shared" si="339"/>
        <v/>
      </c>
    </row>
    <row r="115" spans="1:34">
      <c r="A115" s="5">
        <v>3</v>
      </c>
      <c r="B115" s="5">
        <v>6</v>
      </c>
      <c r="C115" s="5">
        <v>2010</v>
      </c>
      <c r="D115" s="3" t="s">
        <v>144</v>
      </c>
      <c r="E115" s="11" t="str">
        <f t="shared" si="205"/>
        <v/>
      </c>
      <c r="F115" s="3" t="s">
        <v>144</v>
      </c>
      <c r="G115" s="11" t="str">
        <f t="shared" si="205"/>
        <v/>
      </c>
      <c r="H115" s="3" t="s">
        <v>144</v>
      </c>
      <c r="I115" s="11" t="str">
        <f t="shared" ref="I115:K115" si="340">+IF(H115="N/A","",((H115-H114)/H114))</f>
        <v/>
      </c>
      <c r="J115" s="3" t="s">
        <v>144</v>
      </c>
      <c r="K115" s="11" t="str">
        <f t="shared" si="340"/>
        <v/>
      </c>
      <c r="L115" s="3" t="s">
        <v>144</v>
      </c>
      <c r="M115" s="11" t="str">
        <f t="shared" ref="M115:O115" si="341">+IF(L115="N/A","",((L115-L114)/L114))</f>
        <v/>
      </c>
      <c r="N115" s="3" t="s">
        <v>144</v>
      </c>
      <c r="O115" s="11" t="str">
        <f t="shared" si="341"/>
        <v/>
      </c>
      <c r="P115" s="3" t="s">
        <v>144</v>
      </c>
      <c r="Q115" s="11" t="str">
        <f t="shared" ref="Q115:S115" si="342">+IF(P115="N/A","",((P115-P114)/P114))</f>
        <v/>
      </c>
      <c r="R115" s="3" t="s">
        <v>144</v>
      </c>
      <c r="S115" s="11" t="str">
        <f t="shared" si="342"/>
        <v/>
      </c>
      <c r="V115" s="168" t="s">
        <v>160</v>
      </c>
      <c r="W115" s="168"/>
      <c r="X115" s="168"/>
      <c r="Y115" s="168"/>
      <c r="Z115" s="168"/>
      <c r="AA115" s="168"/>
      <c r="AB115" s="168"/>
      <c r="AC115" s="168"/>
      <c r="AD115" s="168"/>
      <c r="AE115" s="168"/>
      <c r="AF115" s="168"/>
      <c r="AG115" s="168"/>
      <c r="AH115" s="168"/>
    </row>
    <row r="116" spans="1:34">
      <c r="A116" s="5">
        <v>4</v>
      </c>
      <c r="B116" s="5">
        <v>6</v>
      </c>
      <c r="C116" s="5">
        <v>2010</v>
      </c>
      <c r="D116" s="3" t="s">
        <v>144</v>
      </c>
      <c r="E116" s="11" t="str">
        <f t="shared" si="205"/>
        <v/>
      </c>
      <c r="F116" s="3" t="s">
        <v>144</v>
      </c>
      <c r="G116" s="11" t="str">
        <f t="shared" si="205"/>
        <v/>
      </c>
      <c r="H116" s="3" t="s">
        <v>144</v>
      </c>
      <c r="I116" s="11" t="str">
        <f t="shared" ref="I116:K116" si="343">+IF(H116="N/A","",((H116-H115)/H115))</f>
        <v/>
      </c>
      <c r="J116" s="3" t="s">
        <v>144</v>
      </c>
      <c r="K116" s="11" t="str">
        <f t="shared" si="343"/>
        <v/>
      </c>
      <c r="L116" s="3" t="s">
        <v>144</v>
      </c>
      <c r="M116" s="11" t="str">
        <f t="shared" ref="M116:O116" si="344">+IF(L116="N/A","",((L116-L115)/L115))</f>
        <v/>
      </c>
      <c r="N116" s="3" t="s">
        <v>144</v>
      </c>
      <c r="O116" s="11" t="str">
        <f t="shared" si="344"/>
        <v/>
      </c>
      <c r="P116" s="3" t="s">
        <v>144</v>
      </c>
      <c r="Q116" s="11" t="str">
        <f t="shared" ref="Q116:S116" si="345">+IF(P116="N/A","",((P116-P115)/P115))</f>
        <v/>
      </c>
      <c r="R116" s="3" t="s">
        <v>144</v>
      </c>
      <c r="S116" s="11" t="str">
        <f t="shared" si="345"/>
        <v/>
      </c>
      <c r="V116" s="4">
        <v>2010</v>
      </c>
      <c r="W116" s="4">
        <v>2011</v>
      </c>
      <c r="X116" s="4">
        <v>2012</v>
      </c>
      <c r="Y116" s="4">
        <v>2013</v>
      </c>
      <c r="Z116" s="4">
        <v>2014</v>
      </c>
      <c r="AA116" s="4">
        <v>2015</v>
      </c>
      <c r="AB116" s="4">
        <v>2016</v>
      </c>
      <c r="AC116" s="4">
        <v>2017</v>
      </c>
      <c r="AD116" s="4">
        <v>2018</v>
      </c>
      <c r="AE116" s="4">
        <v>2019</v>
      </c>
      <c r="AF116" s="4">
        <v>2020</v>
      </c>
      <c r="AG116" s="4">
        <v>2021</v>
      </c>
      <c r="AH116" s="4">
        <v>2022</v>
      </c>
    </row>
    <row r="117" spans="1:34">
      <c r="A117" s="5">
        <v>7</v>
      </c>
      <c r="B117" s="5">
        <v>6</v>
      </c>
      <c r="C117" s="5">
        <v>2010</v>
      </c>
      <c r="D117" s="3" t="s">
        <v>144</v>
      </c>
      <c r="E117" s="11" t="str">
        <f t="shared" si="205"/>
        <v/>
      </c>
      <c r="F117" s="3" t="s">
        <v>144</v>
      </c>
      <c r="G117" s="11" t="str">
        <f t="shared" si="205"/>
        <v/>
      </c>
      <c r="H117" s="3" t="s">
        <v>144</v>
      </c>
      <c r="I117" s="11" t="str">
        <f t="shared" ref="I117:K117" si="346">+IF(H117="N/A","",((H117-H116)/H116))</f>
        <v/>
      </c>
      <c r="J117" s="3" t="s">
        <v>144</v>
      </c>
      <c r="K117" s="11" t="str">
        <f t="shared" si="346"/>
        <v/>
      </c>
      <c r="L117" s="3" t="s">
        <v>144</v>
      </c>
      <c r="M117" s="11" t="str">
        <f t="shared" ref="M117:O117" si="347">+IF(L117="N/A","",((L117-L116)/L116))</f>
        <v/>
      </c>
      <c r="N117" s="3" t="s">
        <v>144</v>
      </c>
      <c r="O117" s="11" t="str">
        <f t="shared" si="347"/>
        <v/>
      </c>
      <c r="P117" s="3" t="s">
        <v>144</v>
      </c>
      <c r="Q117" s="11" t="str">
        <f t="shared" ref="Q117:S117" si="348">+IF(P117="N/A","",((P117-P116)/P116))</f>
        <v/>
      </c>
      <c r="R117" s="3" t="s">
        <v>144</v>
      </c>
      <c r="S117" s="11" t="str">
        <f t="shared" si="348"/>
        <v/>
      </c>
      <c r="U117" s="4">
        <v>1</v>
      </c>
      <c r="V117" s="6" t="e">
        <f t="shared" ref="V117:AH128" si="349">+AVERAGEIFS($R$6:$R$3396,$C$6:$C$3396,V$116,$B$6:$B$3396,$U117)</f>
        <v>#DIV/0!</v>
      </c>
      <c r="W117" s="6" t="e">
        <f t="shared" si="349"/>
        <v>#DIV/0!</v>
      </c>
      <c r="X117" s="6">
        <f t="shared" si="349"/>
        <v>36022.062000000005</v>
      </c>
      <c r="Y117" s="6">
        <f t="shared" si="349"/>
        <v>36022.062000000005</v>
      </c>
      <c r="Z117" s="6">
        <f t="shared" si="349"/>
        <v>58772.837999999996</v>
      </c>
      <c r="AA117" s="6">
        <f t="shared" si="349"/>
        <v>56554.63700000001</v>
      </c>
      <c r="AB117" s="6">
        <f t="shared" si="349"/>
        <v>56554.637000000002</v>
      </c>
      <c r="AC117" s="6">
        <f t="shared" si="349"/>
        <v>94794.899999999965</v>
      </c>
      <c r="AD117" s="6">
        <f t="shared" si="349"/>
        <v>94794.899999999965</v>
      </c>
      <c r="AE117" s="6">
        <f t="shared" si="349"/>
        <v>123309.20600000003</v>
      </c>
      <c r="AF117" s="6">
        <f t="shared" si="349"/>
        <v>123309.20600000003</v>
      </c>
      <c r="AG117" s="6">
        <f t="shared" si="349"/>
        <v>123309.20600000002</v>
      </c>
      <c r="AH117" s="6">
        <f t="shared" si="349"/>
        <v>219045.23809523811</v>
      </c>
    </row>
    <row r="118" spans="1:34">
      <c r="A118" s="5">
        <v>8</v>
      </c>
      <c r="B118" s="5">
        <v>6</v>
      </c>
      <c r="C118" s="5">
        <v>2010</v>
      </c>
      <c r="D118" s="3" t="s">
        <v>144</v>
      </c>
      <c r="E118" s="11" t="str">
        <f t="shared" si="205"/>
        <v/>
      </c>
      <c r="F118" s="3" t="s">
        <v>144</v>
      </c>
      <c r="G118" s="11" t="str">
        <f t="shared" si="205"/>
        <v/>
      </c>
      <c r="H118" s="3" t="s">
        <v>144</v>
      </c>
      <c r="I118" s="11" t="str">
        <f t="shared" ref="I118:K118" si="350">+IF(H118="N/A","",((H118-H117)/H117))</f>
        <v/>
      </c>
      <c r="J118" s="3" t="s">
        <v>144</v>
      </c>
      <c r="K118" s="11" t="str">
        <f t="shared" si="350"/>
        <v/>
      </c>
      <c r="L118" s="3" t="s">
        <v>144</v>
      </c>
      <c r="M118" s="11" t="str">
        <f t="shared" ref="M118:O118" si="351">+IF(L118="N/A","",((L118-L117)/L117))</f>
        <v/>
      </c>
      <c r="N118" s="3" t="s">
        <v>144</v>
      </c>
      <c r="O118" s="11" t="str">
        <f t="shared" si="351"/>
        <v/>
      </c>
      <c r="P118" s="3" t="s">
        <v>144</v>
      </c>
      <c r="Q118" s="11" t="str">
        <f t="shared" ref="Q118:S118" si="352">+IF(P118="N/A","",((P118-P117)/P117))</f>
        <v/>
      </c>
      <c r="R118" s="3" t="s">
        <v>144</v>
      </c>
      <c r="S118" s="11" t="str">
        <f t="shared" si="352"/>
        <v/>
      </c>
      <c r="U118" s="4">
        <v>2</v>
      </c>
      <c r="V118" s="6" t="e">
        <f t="shared" si="349"/>
        <v>#DIV/0!</v>
      </c>
      <c r="W118" s="6" t="e">
        <f t="shared" si="349"/>
        <v>#DIV/0!</v>
      </c>
      <c r="X118" s="6">
        <f t="shared" si="349"/>
        <v>36022.061999999998</v>
      </c>
      <c r="Y118" s="6">
        <f t="shared" si="349"/>
        <v>36022.061999999998</v>
      </c>
      <c r="Z118" s="6">
        <f t="shared" si="349"/>
        <v>58772.838000000003</v>
      </c>
      <c r="AA118" s="6">
        <f t="shared" si="349"/>
        <v>56554.637000000002</v>
      </c>
      <c r="AB118" s="6">
        <f t="shared" si="349"/>
        <v>56554.637000000002</v>
      </c>
      <c r="AC118" s="6">
        <f t="shared" si="349"/>
        <v>94794.899999999965</v>
      </c>
      <c r="AD118" s="6">
        <f t="shared" si="349"/>
        <v>94794.899999999965</v>
      </c>
      <c r="AE118" s="6">
        <f t="shared" si="349"/>
        <v>123309.20600000001</v>
      </c>
      <c r="AF118" s="6">
        <f t="shared" si="349"/>
        <v>123309.20600000001</v>
      </c>
      <c r="AG118" s="6">
        <f t="shared" si="349"/>
        <v>123309.20600000001</v>
      </c>
      <c r="AH118" s="6">
        <f t="shared" si="349"/>
        <v>197469.5</v>
      </c>
    </row>
    <row r="119" spans="1:34">
      <c r="A119" s="5">
        <v>9</v>
      </c>
      <c r="B119" s="5">
        <v>6</v>
      </c>
      <c r="C119" s="5">
        <v>2010</v>
      </c>
      <c r="D119" s="3" t="s">
        <v>144</v>
      </c>
      <c r="E119" s="11" t="str">
        <f t="shared" si="205"/>
        <v/>
      </c>
      <c r="F119" s="3" t="s">
        <v>144</v>
      </c>
      <c r="G119" s="11" t="str">
        <f t="shared" si="205"/>
        <v/>
      </c>
      <c r="H119" s="3" t="s">
        <v>144</v>
      </c>
      <c r="I119" s="11" t="str">
        <f t="shared" ref="I119:K119" si="353">+IF(H119="N/A","",((H119-H118)/H118))</f>
        <v/>
      </c>
      <c r="J119" s="3" t="s">
        <v>144</v>
      </c>
      <c r="K119" s="11" t="str">
        <f t="shared" si="353"/>
        <v/>
      </c>
      <c r="L119" s="3" t="s">
        <v>144</v>
      </c>
      <c r="M119" s="11" t="str">
        <f t="shared" ref="M119:O119" si="354">+IF(L119="N/A","",((L119-L118)/L118))</f>
        <v/>
      </c>
      <c r="N119" s="3" t="s">
        <v>144</v>
      </c>
      <c r="O119" s="11" t="str">
        <f t="shared" si="354"/>
        <v/>
      </c>
      <c r="P119" s="3" t="s">
        <v>144</v>
      </c>
      <c r="Q119" s="11" t="str">
        <f t="shared" ref="Q119:S119" si="355">+IF(P119="N/A","",((P119-P118)/P118))</f>
        <v/>
      </c>
      <c r="R119" s="3" t="s">
        <v>144</v>
      </c>
      <c r="S119" s="11" t="str">
        <f t="shared" si="355"/>
        <v/>
      </c>
      <c r="U119" s="4">
        <v>3</v>
      </c>
      <c r="V119" s="6" t="e">
        <f t="shared" si="349"/>
        <v>#DIV/0!</v>
      </c>
      <c r="W119" s="6" t="e">
        <f t="shared" si="349"/>
        <v>#DIV/0!</v>
      </c>
      <c r="X119" s="6">
        <f t="shared" si="349"/>
        <v>36022.062000000005</v>
      </c>
      <c r="Y119" s="6">
        <f t="shared" si="349"/>
        <v>36022.061999999998</v>
      </c>
      <c r="Z119" s="6">
        <f t="shared" si="349"/>
        <v>58772.838000000003</v>
      </c>
      <c r="AA119" s="6">
        <f t="shared" si="349"/>
        <v>56554.63700000001</v>
      </c>
      <c r="AB119" s="6">
        <f t="shared" si="349"/>
        <v>56554.63700000001</v>
      </c>
      <c r="AC119" s="6">
        <f t="shared" si="349"/>
        <v>94794.899999999965</v>
      </c>
      <c r="AD119" s="6">
        <f t="shared" si="349"/>
        <v>94794.899999999965</v>
      </c>
      <c r="AE119" s="6">
        <f t="shared" si="349"/>
        <v>123309.20600000002</v>
      </c>
      <c r="AF119" s="6">
        <f t="shared" si="349"/>
        <v>123309.20600000002</v>
      </c>
      <c r="AG119" s="6">
        <f t="shared" si="349"/>
        <v>123309.20600000003</v>
      </c>
      <c r="AH119" s="6">
        <f t="shared" si="349"/>
        <v>194741.73913043478</v>
      </c>
    </row>
    <row r="120" spans="1:34">
      <c r="A120" s="5">
        <v>10</v>
      </c>
      <c r="B120" s="5">
        <v>6</v>
      </c>
      <c r="C120" s="5">
        <v>2010</v>
      </c>
      <c r="D120" s="3" t="s">
        <v>144</v>
      </c>
      <c r="E120" s="11" t="str">
        <f t="shared" si="205"/>
        <v/>
      </c>
      <c r="F120" s="3" t="s">
        <v>144</v>
      </c>
      <c r="G120" s="11" t="str">
        <f t="shared" si="205"/>
        <v/>
      </c>
      <c r="H120" s="3" t="s">
        <v>144</v>
      </c>
      <c r="I120" s="11" t="str">
        <f t="shared" ref="I120:K120" si="356">+IF(H120="N/A","",((H120-H119)/H119))</f>
        <v/>
      </c>
      <c r="J120" s="3" t="s">
        <v>144</v>
      </c>
      <c r="K120" s="11" t="str">
        <f t="shared" si="356"/>
        <v/>
      </c>
      <c r="L120" s="3" t="s">
        <v>144</v>
      </c>
      <c r="M120" s="11" t="str">
        <f t="shared" ref="M120:O120" si="357">+IF(L120="N/A","",((L120-L119)/L119))</f>
        <v/>
      </c>
      <c r="N120" s="3" t="s">
        <v>144</v>
      </c>
      <c r="O120" s="11" t="str">
        <f t="shared" si="357"/>
        <v/>
      </c>
      <c r="P120" s="3" t="s">
        <v>144</v>
      </c>
      <c r="Q120" s="11" t="str">
        <f t="shared" ref="Q120:S120" si="358">+IF(P120="N/A","",((P120-P119)/P119))</f>
        <v/>
      </c>
      <c r="R120" s="3" t="s">
        <v>144</v>
      </c>
      <c r="S120" s="11" t="str">
        <f t="shared" si="358"/>
        <v/>
      </c>
      <c r="U120" s="4">
        <v>4</v>
      </c>
      <c r="V120" s="6" t="e">
        <f t="shared" si="349"/>
        <v>#DIV/0!</v>
      </c>
      <c r="W120" s="6" t="e">
        <f t="shared" si="349"/>
        <v>#DIV/0!</v>
      </c>
      <c r="X120" s="6">
        <f t="shared" si="349"/>
        <v>36022.061999999998</v>
      </c>
      <c r="Y120" s="6">
        <f t="shared" si="349"/>
        <v>36022.062000000005</v>
      </c>
      <c r="Z120" s="6">
        <f t="shared" si="349"/>
        <v>59436.402000000002</v>
      </c>
      <c r="AA120" s="6">
        <f t="shared" si="349"/>
        <v>56554.63700000001</v>
      </c>
      <c r="AB120" s="6">
        <f t="shared" si="349"/>
        <v>56554.637000000002</v>
      </c>
      <c r="AC120" s="6">
        <f t="shared" si="349"/>
        <v>94794.899999999965</v>
      </c>
      <c r="AD120" s="6">
        <f t="shared" si="349"/>
        <v>94794.899999999965</v>
      </c>
      <c r="AE120" s="6">
        <f t="shared" si="349"/>
        <v>123309.20600000002</v>
      </c>
      <c r="AF120" s="6">
        <f t="shared" si="349"/>
        <v>123309.20600000002</v>
      </c>
      <c r="AG120" s="6">
        <f t="shared" si="349"/>
        <v>123309.20600000002</v>
      </c>
      <c r="AH120" s="6">
        <f t="shared" si="349"/>
        <v>192137.61904761905</v>
      </c>
    </row>
    <row r="121" spans="1:34">
      <c r="A121" s="5">
        <v>11</v>
      </c>
      <c r="B121" s="5">
        <v>6</v>
      </c>
      <c r="C121" s="5">
        <v>2010</v>
      </c>
      <c r="D121" s="3" t="s">
        <v>144</v>
      </c>
      <c r="E121" s="11" t="str">
        <f t="shared" si="205"/>
        <v/>
      </c>
      <c r="F121" s="3" t="s">
        <v>144</v>
      </c>
      <c r="G121" s="11" t="str">
        <f t="shared" si="205"/>
        <v/>
      </c>
      <c r="H121" s="3" t="s">
        <v>144</v>
      </c>
      <c r="I121" s="11" t="str">
        <f t="shared" ref="I121:K121" si="359">+IF(H121="N/A","",((H121-H120)/H120))</f>
        <v/>
      </c>
      <c r="J121" s="3" t="s">
        <v>144</v>
      </c>
      <c r="K121" s="11" t="str">
        <f t="shared" si="359"/>
        <v/>
      </c>
      <c r="L121" s="3" t="s">
        <v>144</v>
      </c>
      <c r="M121" s="11" t="str">
        <f t="shared" ref="M121:O121" si="360">+IF(L121="N/A","",((L121-L120)/L120))</f>
        <v/>
      </c>
      <c r="N121" s="3" t="s">
        <v>144</v>
      </c>
      <c r="O121" s="11" t="str">
        <f t="shared" si="360"/>
        <v/>
      </c>
      <c r="P121" s="3" t="s">
        <v>144</v>
      </c>
      <c r="Q121" s="11" t="str">
        <f t="shared" ref="Q121:S121" si="361">+IF(P121="N/A","",((P121-P120)/P120))</f>
        <v/>
      </c>
      <c r="R121" s="3" t="s">
        <v>144</v>
      </c>
      <c r="S121" s="11" t="str">
        <f t="shared" si="361"/>
        <v/>
      </c>
      <c r="U121" s="4">
        <v>5</v>
      </c>
      <c r="V121" s="6" t="e">
        <f t="shared" si="349"/>
        <v>#DIV/0!</v>
      </c>
      <c r="W121" s="6" t="e">
        <f t="shared" si="349"/>
        <v>#DIV/0!</v>
      </c>
      <c r="X121" s="6">
        <f t="shared" si="349"/>
        <v>36022.062000000005</v>
      </c>
      <c r="Y121" s="6">
        <f t="shared" si="349"/>
        <v>36022.062000000005</v>
      </c>
      <c r="Z121" s="6">
        <f t="shared" si="349"/>
        <v>59436.402000000002</v>
      </c>
      <c r="AA121" s="6">
        <f t="shared" si="349"/>
        <v>56554.637000000002</v>
      </c>
      <c r="AB121" s="6">
        <f t="shared" si="349"/>
        <v>73936.574727272702</v>
      </c>
      <c r="AC121" s="6">
        <f t="shared" si="349"/>
        <v>94794.899999999965</v>
      </c>
      <c r="AD121" s="6">
        <f t="shared" si="349"/>
        <v>94794.899999999965</v>
      </c>
      <c r="AE121" s="6">
        <f t="shared" si="349"/>
        <v>123309.20600000003</v>
      </c>
      <c r="AF121" s="6">
        <f t="shared" si="349"/>
        <v>123309.20600000002</v>
      </c>
      <c r="AG121" s="6">
        <f t="shared" si="349"/>
        <v>123309.20600000002</v>
      </c>
      <c r="AH121" s="6">
        <f t="shared" si="349"/>
        <v>203860.45454545456</v>
      </c>
    </row>
    <row r="122" spans="1:34">
      <c r="A122" s="5">
        <v>14</v>
      </c>
      <c r="B122" s="5">
        <v>6</v>
      </c>
      <c r="C122" s="5">
        <v>2010</v>
      </c>
      <c r="D122" s="3" t="s">
        <v>144</v>
      </c>
      <c r="E122" s="11" t="str">
        <f t="shared" si="205"/>
        <v/>
      </c>
      <c r="F122" s="3" t="s">
        <v>144</v>
      </c>
      <c r="G122" s="11" t="str">
        <f t="shared" si="205"/>
        <v/>
      </c>
      <c r="H122" s="3" t="s">
        <v>144</v>
      </c>
      <c r="I122" s="11" t="str">
        <f t="shared" ref="I122:K122" si="362">+IF(H122="N/A","",((H122-H121)/H121))</f>
        <v/>
      </c>
      <c r="J122" s="3" t="s">
        <v>144</v>
      </c>
      <c r="K122" s="11" t="str">
        <f t="shared" si="362"/>
        <v/>
      </c>
      <c r="L122" s="3" t="s">
        <v>144</v>
      </c>
      <c r="M122" s="11" t="str">
        <f t="shared" ref="M122:O122" si="363">+IF(L122="N/A","",((L122-L121)/L121))</f>
        <v/>
      </c>
      <c r="N122" s="3" t="s">
        <v>144</v>
      </c>
      <c r="O122" s="11" t="str">
        <f t="shared" si="363"/>
        <v/>
      </c>
      <c r="P122" s="3" t="s">
        <v>144</v>
      </c>
      <c r="Q122" s="11" t="str">
        <f t="shared" ref="Q122:S122" si="364">+IF(P122="N/A","",((P122-P121)/P121))</f>
        <v/>
      </c>
      <c r="R122" s="3" t="s">
        <v>144</v>
      </c>
      <c r="S122" s="11" t="str">
        <f t="shared" si="364"/>
        <v/>
      </c>
      <c r="U122" s="4">
        <v>6</v>
      </c>
      <c r="V122" s="6" t="e">
        <f t="shared" si="349"/>
        <v>#DIV/0!</v>
      </c>
      <c r="W122" s="6" t="e">
        <f t="shared" si="349"/>
        <v>#DIV/0!</v>
      </c>
      <c r="X122" s="6">
        <f t="shared" si="349"/>
        <v>36022.061999999998</v>
      </c>
      <c r="Y122" s="6">
        <f t="shared" si="349"/>
        <v>36022.061999999998</v>
      </c>
      <c r="Z122" s="6">
        <f t="shared" si="349"/>
        <v>59436.402000000002</v>
      </c>
      <c r="AA122" s="6">
        <f t="shared" si="349"/>
        <v>56554.63700000001</v>
      </c>
      <c r="AB122" s="6">
        <f t="shared" si="349"/>
        <v>94794.899999999965</v>
      </c>
      <c r="AC122" s="6">
        <f t="shared" si="349"/>
        <v>94794.899999999965</v>
      </c>
      <c r="AD122" s="6">
        <f t="shared" si="349"/>
        <v>94794.899999999965</v>
      </c>
      <c r="AE122" s="6">
        <f t="shared" si="349"/>
        <v>123309.20600000001</v>
      </c>
      <c r="AF122" s="6">
        <f t="shared" si="349"/>
        <v>123309.20600000002</v>
      </c>
      <c r="AG122" s="6">
        <f t="shared" si="349"/>
        <v>123309.20600000002</v>
      </c>
      <c r="AH122" s="6">
        <f t="shared" si="349"/>
        <v>199657.27272727274</v>
      </c>
    </row>
    <row r="123" spans="1:34">
      <c r="A123" s="5">
        <v>15</v>
      </c>
      <c r="B123" s="5">
        <v>6</v>
      </c>
      <c r="C123" s="5">
        <v>2010</v>
      </c>
      <c r="D123" s="3" t="s">
        <v>144</v>
      </c>
      <c r="E123" s="11" t="str">
        <f t="shared" si="205"/>
        <v/>
      </c>
      <c r="F123" s="3" t="s">
        <v>144</v>
      </c>
      <c r="G123" s="11" t="str">
        <f t="shared" si="205"/>
        <v/>
      </c>
      <c r="H123" s="3" t="s">
        <v>144</v>
      </c>
      <c r="I123" s="11" t="str">
        <f t="shared" ref="I123:K123" si="365">+IF(H123="N/A","",((H123-H122)/H122))</f>
        <v/>
      </c>
      <c r="J123" s="3" t="s">
        <v>144</v>
      </c>
      <c r="K123" s="11" t="str">
        <f t="shared" si="365"/>
        <v/>
      </c>
      <c r="L123" s="3" t="s">
        <v>144</v>
      </c>
      <c r="M123" s="11" t="str">
        <f t="shared" ref="M123:O123" si="366">+IF(L123="N/A","",((L123-L122)/L122))</f>
        <v/>
      </c>
      <c r="N123" s="3" t="s">
        <v>144</v>
      </c>
      <c r="O123" s="11" t="str">
        <f t="shared" si="366"/>
        <v/>
      </c>
      <c r="P123" s="3" t="s">
        <v>144</v>
      </c>
      <c r="Q123" s="11" t="str">
        <f t="shared" ref="Q123:S123" si="367">+IF(P123="N/A","",((P123-P122)/P122))</f>
        <v/>
      </c>
      <c r="R123" s="3" t="s">
        <v>144</v>
      </c>
      <c r="S123" s="11" t="str">
        <f t="shared" si="367"/>
        <v/>
      </c>
      <c r="U123" s="4">
        <v>7</v>
      </c>
      <c r="V123" s="6" t="e">
        <f t="shared" si="349"/>
        <v>#DIV/0!</v>
      </c>
      <c r="W123" s="6" t="e">
        <f t="shared" si="349"/>
        <v>#DIV/0!</v>
      </c>
      <c r="X123" s="6">
        <f t="shared" si="349"/>
        <v>36022.062000000005</v>
      </c>
      <c r="Y123" s="6">
        <f t="shared" si="349"/>
        <v>36022.062000000005</v>
      </c>
      <c r="Z123" s="6">
        <f t="shared" si="349"/>
        <v>59436.402000000002</v>
      </c>
      <c r="AA123" s="6">
        <f t="shared" si="349"/>
        <v>56554.63700000001</v>
      </c>
      <c r="AB123" s="6">
        <f t="shared" si="349"/>
        <v>94794.899999999965</v>
      </c>
      <c r="AC123" s="6">
        <f t="shared" si="349"/>
        <v>94794.899999999965</v>
      </c>
      <c r="AD123" s="6">
        <f t="shared" si="349"/>
        <v>94794.899999999965</v>
      </c>
      <c r="AE123" s="6">
        <f t="shared" si="349"/>
        <v>123309.20600000003</v>
      </c>
      <c r="AF123" s="6">
        <f t="shared" si="349"/>
        <v>123309.20600000003</v>
      </c>
      <c r="AG123" s="6">
        <f t="shared" si="349"/>
        <v>123309.20600000002</v>
      </c>
      <c r="AH123" s="6">
        <f t="shared" si="349"/>
        <v>236094.76190476189</v>
      </c>
    </row>
    <row r="124" spans="1:34">
      <c r="A124" s="5">
        <v>16</v>
      </c>
      <c r="B124" s="5">
        <v>6</v>
      </c>
      <c r="C124" s="5">
        <v>2010</v>
      </c>
      <c r="D124" s="3" t="s">
        <v>144</v>
      </c>
      <c r="E124" s="11" t="str">
        <f t="shared" si="205"/>
        <v/>
      </c>
      <c r="F124" s="3" t="s">
        <v>144</v>
      </c>
      <c r="G124" s="11" t="str">
        <f t="shared" si="205"/>
        <v/>
      </c>
      <c r="H124" s="3" t="s">
        <v>144</v>
      </c>
      <c r="I124" s="11" t="str">
        <f t="shared" ref="I124:K124" si="368">+IF(H124="N/A","",((H124-H123)/H123))</f>
        <v/>
      </c>
      <c r="J124" s="3" t="s">
        <v>144</v>
      </c>
      <c r="K124" s="11" t="str">
        <f t="shared" si="368"/>
        <v/>
      </c>
      <c r="L124" s="3" t="s">
        <v>144</v>
      </c>
      <c r="M124" s="11" t="str">
        <f t="shared" ref="M124:O124" si="369">+IF(L124="N/A","",((L124-L123)/L123))</f>
        <v/>
      </c>
      <c r="N124" s="3" t="s">
        <v>144</v>
      </c>
      <c r="O124" s="11" t="str">
        <f t="shared" si="369"/>
        <v/>
      </c>
      <c r="P124" s="3" t="s">
        <v>144</v>
      </c>
      <c r="Q124" s="11" t="str">
        <f t="shared" ref="Q124:S124" si="370">+IF(P124="N/A","",((P124-P123)/P123))</f>
        <v/>
      </c>
      <c r="R124" s="3" t="s">
        <v>144</v>
      </c>
      <c r="S124" s="11" t="str">
        <f t="shared" si="370"/>
        <v/>
      </c>
      <c r="U124" s="4">
        <v>8</v>
      </c>
      <c r="V124" s="6" t="e">
        <f t="shared" si="349"/>
        <v>#DIV/0!</v>
      </c>
      <c r="W124" s="6">
        <f t="shared" si="349"/>
        <v>31775.25</v>
      </c>
      <c r="X124" s="6">
        <f t="shared" si="349"/>
        <v>36022.062000000005</v>
      </c>
      <c r="Y124" s="6">
        <f t="shared" si="349"/>
        <v>36022.062000000005</v>
      </c>
      <c r="Z124" s="6">
        <f t="shared" si="349"/>
        <v>51947.604999999996</v>
      </c>
      <c r="AA124" s="6">
        <f t="shared" si="349"/>
        <v>56554.637000000002</v>
      </c>
      <c r="AB124" s="6">
        <f t="shared" si="349"/>
        <v>94794.899999999965</v>
      </c>
      <c r="AC124" s="6">
        <f t="shared" si="349"/>
        <v>94794.899999999965</v>
      </c>
      <c r="AD124" s="6">
        <f t="shared" si="349"/>
        <v>108890.48982608691</v>
      </c>
      <c r="AE124" s="6">
        <f t="shared" si="349"/>
        <v>123309.20600000002</v>
      </c>
      <c r="AF124" s="6">
        <f t="shared" si="349"/>
        <v>123309.20600000002</v>
      </c>
      <c r="AG124" s="6">
        <f t="shared" si="349"/>
        <v>123309.20600000002</v>
      </c>
      <c r="AH124" s="6">
        <f t="shared" si="349"/>
        <v>214011.73913043478</v>
      </c>
    </row>
    <row r="125" spans="1:34">
      <c r="A125" s="5">
        <v>17</v>
      </c>
      <c r="B125" s="5">
        <v>6</v>
      </c>
      <c r="C125" s="5">
        <v>2010</v>
      </c>
      <c r="D125" s="3" t="s">
        <v>144</v>
      </c>
      <c r="E125" s="11" t="str">
        <f t="shared" si="205"/>
        <v/>
      </c>
      <c r="F125" s="3" t="s">
        <v>144</v>
      </c>
      <c r="G125" s="11" t="str">
        <f t="shared" si="205"/>
        <v/>
      </c>
      <c r="H125" s="3" t="s">
        <v>144</v>
      </c>
      <c r="I125" s="11" t="str">
        <f t="shared" ref="I125:K125" si="371">+IF(H125="N/A","",((H125-H124)/H124))</f>
        <v/>
      </c>
      <c r="J125" s="3" t="s">
        <v>144</v>
      </c>
      <c r="K125" s="11" t="str">
        <f t="shared" si="371"/>
        <v/>
      </c>
      <c r="L125" s="3" t="s">
        <v>144</v>
      </c>
      <c r="M125" s="11" t="str">
        <f t="shared" ref="M125:O125" si="372">+IF(L125="N/A","",((L125-L124)/L124))</f>
        <v/>
      </c>
      <c r="N125" s="3" t="s">
        <v>144</v>
      </c>
      <c r="O125" s="11" t="str">
        <f t="shared" si="372"/>
        <v/>
      </c>
      <c r="P125" s="3" t="s">
        <v>144</v>
      </c>
      <c r="Q125" s="11" t="str">
        <f t="shared" ref="Q125:S125" si="373">+IF(P125="N/A","",((P125-P124)/P124))</f>
        <v/>
      </c>
      <c r="R125" s="3" t="s">
        <v>144</v>
      </c>
      <c r="S125" s="11" t="str">
        <f t="shared" si="373"/>
        <v/>
      </c>
      <c r="U125" s="4">
        <v>9</v>
      </c>
      <c r="V125" s="6" t="e">
        <f t="shared" si="349"/>
        <v>#DIV/0!</v>
      </c>
      <c r="W125" s="6">
        <f t="shared" si="349"/>
        <v>32752.499318181839</v>
      </c>
      <c r="X125" s="6">
        <f t="shared" si="349"/>
        <v>36022.061999999998</v>
      </c>
      <c r="Y125" s="6">
        <f t="shared" si="349"/>
        <v>36022.061999999998</v>
      </c>
      <c r="Z125" s="6">
        <f t="shared" si="349"/>
        <v>52575.836636363638</v>
      </c>
      <c r="AA125" s="6">
        <f t="shared" si="349"/>
        <v>56554.63700000001</v>
      </c>
      <c r="AB125" s="6">
        <f t="shared" si="349"/>
        <v>94794.899999999965</v>
      </c>
      <c r="AC125" s="6">
        <f t="shared" si="349"/>
        <v>94794.899999999965</v>
      </c>
      <c r="AD125" s="6">
        <f t="shared" si="349"/>
        <v>114941.66045</v>
      </c>
      <c r="AE125" s="6">
        <f t="shared" si="349"/>
        <v>123309.20600000002</v>
      </c>
      <c r="AF125" s="6">
        <f t="shared" si="349"/>
        <v>123309.20600000002</v>
      </c>
      <c r="AG125" s="6">
        <f t="shared" si="349"/>
        <v>123309.20600000002</v>
      </c>
      <c r="AH125" s="6">
        <f t="shared" si="349"/>
        <v>206331.36363636365</v>
      </c>
    </row>
    <row r="126" spans="1:34">
      <c r="A126" s="5">
        <v>18</v>
      </c>
      <c r="B126" s="5">
        <v>6</v>
      </c>
      <c r="C126" s="5">
        <v>2010</v>
      </c>
      <c r="D126" s="3" t="s">
        <v>144</v>
      </c>
      <c r="E126" s="11" t="str">
        <f t="shared" si="205"/>
        <v/>
      </c>
      <c r="F126" s="3" t="s">
        <v>144</v>
      </c>
      <c r="G126" s="11" t="str">
        <f t="shared" si="205"/>
        <v/>
      </c>
      <c r="H126" s="3" t="s">
        <v>144</v>
      </c>
      <c r="I126" s="11" t="str">
        <f t="shared" ref="I126:K126" si="374">+IF(H126="N/A","",((H126-H125)/H125))</f>
        <v/>
      </c>
      <c r="J126" s="3" t="s">
        <v>144</v>
      </c>
      <c r="K126" s="11" t="str">
        <f t="shared" si="374"/>
        <v/>
      </c>
      <c r="L126" s="3" t="s">
        <v>144</v>
      </c>
      <c r="M126" s="11" t="str">
        <f t="shared" ref="M126:O126" si="375">+IF(L126="N/A","",((L126-L125)/L125))</f>
        <v/>
      </c>
      <c r="N126" s="3" t="s">
        <v>144</v>
      </c>
      <c r="O126" s="11" t="str">
        <f t="shared" si="375"/>
        <v/>
      </c>
      <c r="P126" s="3" t="s">
        <v>144</v>
      </c>
      <c r="Q126" s="11" t="str">
        <f t="shared" ref="Q126:S126" si="376">+IF(P126="N/A","",((P126-P125)/P125))</f>
        <v/>
      </c>
      <c r="R126" s="3" t="s">
        <v>144</v>
      </c>
      <c r="S126" s="11" t="str">
        <f t="shared" si="376"/>
        <v/>
      </c>
      <c r="U126" s="4">
        <v>10</v>
      </c>
      <c r="V126" s="6" t="e">
        <f t="shared" si="349"/>
        <v>#DIV/0!</v>
      </c>
      <c r="W126" s="6">
        <f t="shared" si="349"/>
        <v>32799.035000000018</v>
      </c>
      <c r="X126" s="6">
        <f t="shared" si="349"/>
        <v>36022.062000000005</v>
      </c>
      <c r="Y126" s="6">
        <f t="shared" si="349"/>
        <v>36022.062000000005</v>
      </c>
      <c r="Z126" s="6">
        <f t="shared" si="349"/>
        <v>56554.63700000001</v>
      </c>
      <c r="AA126" s="6">
        <f t="shared" si="349"/>
        <v>56554.63700000001</v>
      </c>
      <c r="AB126" s="6">
        <f t="shared" si="349"/>
        <v>94794.899999999965</v>
      </c>
      <c r="AC126" s="6">
        <f t="shared" si="349"/>
        <v>94794.899999999965</v>
      </c>
      <c r="AD126" s="6">
        <f t="shared" si="349"/>
        <v>123309.20600000003</v>
      </c>
      <c r="AE126" s="6">
        <f t="shared" si="349"/>
        <v>123309.20600000003</v>
      </c>
      <c r="AF126" s="6">
        <f t="shared" si="349"/>
        <v>123309.20600000002</v>
      </c>
      <c r="AG126" s="6">
        <f t="shared" si="349"/>
        <v>156591.86695238095</v>
      </c>
      <c r="AH126" s="6">
        <f t="shared" si="349"/>
        <v>211993.33333333334</v>
      </c>
    </row>
    <row r="127" spans="1:34">
      <c r="A127" s="5">
        <v>21</v>
      </c>
      <c r="B127" s="5">
        <v>6</v>
      </c>
      <c r="C127" s="5">
        <v>2010</v>
      </c>
      <c r="D127" s="3" t="s">
        <v>144</v>
      </c>
      <c r="E127" s="11" t="str">
        <f t="shared" si="205"/>
        <v/>
      </c>
      <c r="F127" s="3" t="s">
        <v>144</v>
      </c>
      <c r="G127" s="11" t="str">
        <f t="shared" si="205"/>
        <v/>
      </c>
      <c r="H127" s="3" t="s">
        <v>144</v>
      </c>
      <c r="I127" s="11" t="str">
        <f t="shared" ref="I127:K127" si="377">+IF(H127="N/A","",((H127-H126)/H126))</f>
        <v/>
      </c>
      <c r="J127" s="3" t="s">
        <v>144</v>
      </c>
      <c r="K127" s="11" t="str">
        <f t="shared" si="377"/>
        <v/>
      </c>
      <c r="L127" s="3" t="s">
        <v>144</v>
      </c>
      <c r="M127" s="11" t="str">
        <f t="shared" ref="M127:O127" si="378">+IF(L127="N/A","",((L127-L126)/L126))</f>
        <v/>
      </c>
      <c r="N127" s="3" t="s">
        <v>144</v>
      </c>
      <c r="O127" s="11" t="str">
        <f t="shared" si="378"/>
        <v/>
      </c>
      <c r="P127" s="3" t="s">
        <v>144</v>
      </c>
      <c r="Q127" s="11" t="str">
        <f t="shared" ref="Q127:S127" si="379">+IF(P127="N/A","",((P127-P126)/P126))</f>
        <v/>
      </c>
      <c r="R127" s="3" t="s">
        <v>144</v>
      </c>
      <c r="S127" s="11" t="str">
        <f t="shared" si="379"/>
        <v/>
      </c>
      <c r="U127" s="4">
        <v>11</v>
      </c>
      <c r="V127" s="6" t="e">
        <f t="shared" si="349"/>
        <v>#DIV/0!</v>
      </c>
      <c r="W127" s="6">
        <f t="shared" si="349"/>
        <v>34117.546045454561</v>
      </c>
      <c r="X127" s="6">
        <f t="shared" si="349"/>
        <v>36022.062000000005</v>
      </c>
      <c r="Y127" s="6">
        <f t="shared" si="349"/>
        <v>54726.45</v>
      </c>
      <c r="Z127" s="6">
        <f t="shared" si="349"/>
        <v>56554.637000000002</v>
      </c>
      <c r="AA127" s="6">
        <f t="shared" si="349"/>
        <v>56554.637000000002</v>
      </c>
      <c r="AB127" s="6">
        <f t="shared" si="349"/>
        <v>94794.899999999965</v>
      </c>
      <c r="AC127" s="6">
        <f t="shared" si="349"/>
        <v>94794.899999999965</v>
      </c>
      <c r="AD127" s="6">
        <f t="shared" si="349"/>
        <v>123309.20600000002</v>
      </c>
      <c r="AE127" s="6">
        <f t="shared" si="349"/>
        <v>123309.20600000002</v>
      </c>
      <c r="AF127" s="6">
        <f t="shared" si="349"/>
        <v>123309.20600000002</v>
      </c>
      <c r="AG127" s="6">
        <f t="shared" si="349"/>
        <v>192110</v>
      </c>
      <c r="AH127" s="6">
        <f t="shared" si="349"/>
        <v>234772.72727272726</v>
      </c>
    </row>
    <row r="128" spans="1:34">
      <c r="A128" s="5">
        <v>22</v>
      </c>
      <c r="B128" s="5">
        <v>6</v>
      </c>
      <c r="C128" s="5">
        <v>2010</v>
      </c>
      <c r="D128" s="3" t="s">
        <v>144</v>
      </c>
      <c r="E128" s="11" t="str">
        <f t="shared" si="205"/>
        <v/>
      </c>
      <c r="F128" s="3" t="s">
        <v>144</v>
      </c>
      <c r="G128" s="11" t="str">
        <f t="shared" si="205"/>
        <v/>
      </c>
      <c r="H128" s="3" t="s">
        <v>144</v>
      </c>
      <c r="I128" s="11" t="str">
        <f t="shared" ref="I128:K128" si="380">+IF(H128="N/A","",((H128-H127)/H127))</f>
        <v/>
      </c>
      <c r="J128" s="3" t="s">
        <v>144</v>
      </c>
      <c r="K128" s="11" t="str">
        <f t="shared" si="380"/>
        <v/>
      </c>
      <c r="L128" s="3" t="s">
        <v>144</v>
      </c>
      <c r="M128" s="11" t="str">
        <f t="shared" ref="M128:O128" si="381">+IF(L128="N/A","",((L128-L127)/L127))</f>
        <v/>
      </c>
      <c r="N128" s="3" t="s">
        <v>144</v>
      </c>
      <c r="O128" s="11" t="str">
        <f t="shared" si="381"/>
        <v/>
      </c>
      <c r="P128" s="3" t="s">
        <v>144</v>
      </c>
      <c r="Q128" s="11" t="str">
        <f t="shared" ref="Q128:S128" si="382">+IF(P128="N/A","",((P128-P127)/P127))</f>
        <v/>
      </c>
      <c r="R128" s="3" t="s">
        <v>144</v>
      </c>
      <c r="S128" s="11" t="str">
        <f t="shared" si="382"/>
        <v/>
      </c>
      <c r="U128" s="4">
        <v>12</v>
      </c>
      <c r="V128" s="6" t="e">
        <f t="shared" si="349"/>
        <v>#DIV/0!</v>
      </c>
      <c r="W128" s="6">
        <f t="shared" si="349"/>
        <v>36022.062000000005</v>
      </c>
      <c r="X128" s="6">
        <f t="shared" si="349"/>
        <v>36022.061999999998</v>
      </c>
      <c r="Y128" s="6">
        <f t="shared" si="349"/>
        <v>58772.837999999996</v>
      </c>
      <c r="Z128" s="6">
        <f t="shared" si="349"/>
        <v>56554.63700000001</v>
      </c>
      <c r="AA128" s="6">
        <f t="shared" si="349"/>
        <v>56554.63700000001</v>
      </c>
      <c r="AB128" s="6">
        <f t="shared" si="349"/>
        <v>94794.899999999965</v>
      </c>
      <c r="AC128" s="6">
        <f t="shared" si="349"/>
        <v>94794.899999999965</v>
      </c>
      <c r="AD128" s="6">
        <f t="shared" si="349"/>
        <v>123309.20600000002</v>
      </c>
      <c r="AE128" s="6">
        <f t="shared" si="349"/>
        <v>123309.20600000002</v>
      </c>
      <c r="AF128" s="6">
        <f t="shared" si="349"/>
        <v>123309.20600000003</v>
      </c>
      <c r="AG128" s="6">
        <f t="shared" si="349"/>
        <v>224925.65217391305</v>
      </c>
      <c r="AH128" s="6">
        <f t="shared" si="349"/>
        <v>246822.72727272726</v>
      </c>
    </row>
    <row r="129" spans="1:34">
      <c r="A129" s="5">
        <v>23</v>
      </c>
      <c r="B129" s="5">
        <v>6</v>
      </c>
      <c r="C129" s="5">
        <v>2010</v>
      </c>
      <c r="D129" s="3" t="s">
        <v>144</v>
      </c>
      <c r="E129" s="11" t="str">
        <f t="shared" si="205"/>
        <v/>
      </c>
      <c r="F129" s="3" t="s">
        <v>144</v>
      </c>
      <c r="G129" s="11" t="str">
        <f t="shared" si="205"/>
        <v/>
      </c>
      <c r="H129" s="3" t="s">
        <v>144</v>
      </c>
      <c r="I129" s="11" t="str">
        <f t="shared" ref="I129:K129" si="383">+IF(H129="N/A","",((H129-H128)/H128))</f>
        <v/>
      </c>
      <c r="J129" s="3" t="s">
        <v>144</v>
      </c>
      <c r="K129" s="11" t="str">
        <f t="shared" si="383"/>
        <v/>
      </c>
      <c r="L129" s="3" t="s">
        <v>144</v>
      </c>
      <c r="M129" s="11" t="str">
        <f t="shared" ref="M129:O129" si="384">+IF(L129="N/A","",((L129-L128)/L128))</f>
        <v/>
      </c>
      <c r="N129" s="3" t="s">
        <v>144</v>
      </c>
      <c r="O129" s="11" t="str">
        <f t="shared" si="384"/>
        <v/>
      </c>
      <c r="P129" s="3" t="s">
        <v>144</v>
      </c>
      <c r="Q129" s="11" t="str">
        <f t="shared" ref="Q129:S129" si="385">+IF(P129="N/A","",((P129-P128)/P128))</f>
        <v/>
      </c>
      <c r="R129" s="3" t="s">
        <v>144</v>
      </c>
      <c r="S129" s="11" t="str">
        <f t="shared" si="385"/>
        <v/>
      </c>
      <c r="U129" s="7" t="s">
        <v>152</v>
      </c>
      <c r="V129" s="8"/>
      <c r="W129" s="8">
        <f>+AVERAGE(W124:W128)</f>
        <v>33493.278472727288</v>
      </c>
      <c r="X129" s="8">
        <f t="shared" ref="X129:AH129" si="386">+AVERAGE(X117:X128)</f>
        <v>36022.061999999998</v>
      </c>
      <c r="Y129" s="8">
        <f t="shared" si="386"/>
        <v>39476.659</v>
      </c>
      <c r="Z129" s="8">
        <f t="shared" si="386"/>
        <v>57354.289553030307</v>
      </c>
      <c r="AA129" s="8">
        <f t="shared" si="386"/>
        <v>56554.636999999995</v>
      </c>
      <c r="AB129" s="8">
        <f t="shared" si="386"/>
        <v>80309.951893939346</v>
      </c>
      <c r="AC129" s="8">
        <f t="shared" si="386"/>
        <v>94794.899999999951</v>
      </c>
      <c r="AD129" s="8">
        <f t="shared" si="386"/>
        <v>104777.0056896739</v>
      </c>
      <c r="AE129" s="8">
        <f t="shared" si="386"/>
        <v>123309.20600000002</v>
      </c>
      <c r="AF129" s="8">
        <f t="shared" si="386"/>
        <v>123309.20600000002</v>
      </c>
      <c r="AG129" s="8">
        <f t="shared" si="386"/>
        <v>140284.19776052449</v>
      </c>
      <c r="AH129" s="8">
        <f t="shared" si="386"/>
        <v>213078.20634136396</v>
      </c>
    </row>
    <row r="130" spans="1:34">
      <c r="A130" s="5">
        <v>24</v>
      </c>
      <c r="B130" s="5">
        <v>6</v>
      </c>
      <c r="C130" s="5">
        <v>2010</v>
      </c>
      <c r="D130" s="3" t="s">
        <v>144</v>
      </c>
      <c r="E130" s="11" t="str">
        <f t="shared" si="205"/>
        <v/>
      </c>
      <c r="F130" s="3" t="s">
        <v>144</v>
      </c>
      <c r="G130" s="11" t="str">
        <f t="shared" si="205"/>
        <v/>
      </c>
      <c r="H130" s="3" t="s">
        <v>144</v>
      </c>
      <c r="I130" s="11" t="str">
        <f t="shared" ref="I130:K130" si="387">+IF(H130="N/A","",((H130-H129)/H129))</f>
        <v/>
      </c>
      <c r="J130" s="3" t="s">
        <v>144</v>
      </c>
      <c r="K130" s="11" t="str">
        <f t="shared" si="387"/>
        <v/>
      </c>
      <c r="L130" s="3" t="s">
        <v>144</v>
      </c>
      <c r="M130" s="11" t="str">
        <f t="shared" ref="M130:O130" si="388">+IF(L130="N/A","",((L130-L129)/L129))</f>
        <v/>
      </c>
      <c r="N130" s="3" t="s">
        <v>144</v>
      </c>
      <c r="O130" s="11" t="str">
        <f t="shared" si="388"/>
        <v/>
      </c>
      <c r="P130" s="3" t="s">
        <v>144</v>
      </c>
      <c r="Q130" s="11" t="str">
        <f t="shared" ref="Q130:S130" si="389">+IF(P130="N/A","",((P130-P129)/P129))</f>
        <v/>
      </c>
      <c r="R130" s="3" t="s">
        <v>144</v>
      </c>
      <c r="S130" s="11" t="str">
        <f t="shared" si="389"/>
        <v/>
      </c>
    </row>
    <row r="131" spans="1:34">
      <c r="A131" s="5">
        <v>25</v>
      </c>
      <c r="B131" s="5">
        <v>6</v>
      </c>
      <c r="C131" s="5">
        <v>2010</v>
      </c>
      <c r="D131" s="3" t="s">
        <v>144</v>
      </c>
      <c r="E131" s="11" t="str">
        <f t="shared" si="205"/>
        <v/>
      </c>
      <c r="F131" s="3" t="s">
        <v>144</v>
      </c>
      <c r="G131" s="11" t="str">
        <f t="shared" si="205"/>
        <v/>
      </c>
      <c r="H131" s="3" t="s">
        <v>144</v>
      </c>
      <c r="I131" s="11" t="str">
        <f t="shared" ref="I131:K131" si="390">+IF(H131="N/A","",((H131-H130)/H130))</f>
        <v/>
      </c>
      <c r="J131" s="3" t="s">
        <v>144</v>
      </c>
      <c r="K131" s="11" t="str">
        <f t="shared" si="390"/>
        <v/>
      </c>
      <c r="L131" s="3" t="s">
        <v>144</v>
      </c>
      <c r="M131" s="11" t="str">
        <f t="shared" ref="M131:O131" si="391">+IF(L131="N/A","",((L131-L130)/L130))</f>
        <v/>
      </c>
      <c r="N131" s="3" t="s">
        <v>144</v>
      </c>
      <c r="O131" s="11" t="str">
        <f t="shared" si="391"/>
        <v/>
      </c>
      <c r="P131" s="3" t="s">
        <v>144</v>
      </c>
      <c r="Q131" s="11" t="str">
        <f t="shared" ref="Q131:S131" si="392">+IF(P131="N/A","",((P131-P130)/P130))</f>
        <v/>
      </c>
      <c r="R131" s="3" t="s">
        <v>144</v>
      </c>
      <c r="S131" s="11" t="str">
        <f t="shared" si="392"/>
        <v/>
      </c>
    </row>
    <row r="132" spans="1:34">
      <c r="A132" s="5">
        <v>28</v>
      </c>
      <c r="B132" s="5">
        <v>6</v>
      </c>
      <c r="C132" s="5">
        <v>2010</v>
      </c>
      <c r="D132" s="3" t="s">
        <v>144</v>
      </c>
      <c r="E132" s="11" t="str">
        <f t="shared" si="205"/>
        <v/>
      </c>
      <c r="F132" s="3" t="s">
        <v>144</v>
      </c>
      <c r="G132" s="11" t="str">
        <f t="shared" si="205"/>
        <v/>
      </c>
      <c r="H132" s="3" t="s">
        <v>144</v>
      </c>
      <c r="I132" s="11" t="str">
        <f t="shared" ref="I132:K132" si="393">+IF(H132="N/A","",((H132-H131)/H131))</f>
        <v/>
      </c>
      <c r="J132" s="3" t="s">
        <v>144</v>
      </c>
      <c r="K132" s="11" t="str">
        <f t="shared" si="393"/>
        <v/>
      </c>
      <c r="L132" s="3" t="s">
        <v>144</v>
      </c>
      <c r="M132" s="11" t="str">
        <f t="shared" ref="M132:O132" si="394">+IF(L132="N/A","",((L132-L131)/L131))</f>
        <v/>
      </c>
      <c r="N132" s="3" t="s">
        <v>144</v>
      </c>
      <c r="O132" s="11" t="str">
        <f t="shared" si="394"/>
        <v/>
      </c>
      <c r="P132" s="3" t="s">
        <v>144</v>
      </c>
      <c r="Q132" s="11" t="str">
        <f t="shared" ref="Q132:S132" si="395">+IF(P132="N/A","",((P132-P131)/P131))</f>
        <v/>
      </c>
      <c r="R132" s="3" t="s">
        <v>144</v>
      </c>
      <c r="S132" s="11" t="str">
        <f t="shared" si="395"/>
        <v/>
      </c>
    </row>
    <row r="133" spans="1:34">
      <c r="A133" s="5">
        <v>29</v>
      </c>
      <c r="B133" s="5">
        <v>6</v>
      </c>
      <c r="C133" s="5">
        <v>2010</v>
      </c>
      <c r="D133" s="3" t="s">
        <v>144</v>
      </c>
      <c r="E133" s="11" t="str">
        <f t="shared" si="205"/>
        <v/>
      </c>
      <c r="F133" s="3" t="s">
        <v>144</v>
      </c>
      <c r="G133" s="11" t="str">
        <f t="shared" si="205"/>
        <v/>
      </c>
      <c r="H133" s="3" t="s">
        <v>144</v>
      </c>
      <c r="I133" s="11" t="str">
        <f t="shared" ref="I133:K133" si="396">+IF(H133="N/A","",((H133-H132)/H132))</f>
        <v/>
      </c>
      <c r="J133" s="3" t="s">
        <v>144</v>
      </c>
      <c r="K133" s="11" t="str">
        <f t="shared" si="396"/>
        <v/>
      </c>
      <c r="L133" s="3" t="s">
        <v>144</v>
      </c>
      <c r="M133" s="11" t="str">
        <f t="shared" ref="M133:O133" si="397">+IF(L133="N/A","",((L133-L132)/L132))</f>
        <v/>
      </c>
      <c r="N133" s="3" t="s">
        <v>144</v>
      </c>
      <c r="O133" s="11" t="str">
        <f t="shared" si="397"/>
        <v/>
      </c>
      <c r="P133" s="3" t="s">
        <v>144</v>
      </c>
      <c r="Q133" s="11" t="str">
        <f t="shared" ref="Q133:S133" si="398">+IF(P133="N/A","",((P133-P132)/P132))</f>
        <v/>
      </c>
      <c r="R133" s="3" t="s">
        <v>144</v>
      </c>
      <c r="S133" s="11" t="str">
        <f t="shared" si="398"/>
        <v/>
      </c>
    </row>
    <row r="134" spans="1:34">
      <c r="A134" s="5">
        <v>30</v>
      </c>
      <c r="B134" s="5">
        <v>6</v>
      </c>
      <c r="C134" s="5">
        <v>2010</v>
      </c>
      <c r="D134" s="3" t="s">
        <v>144</v>
      </c>
      <c r="E134" s="11" t="str">
        <f t="shared" si="205"/>
        <v/>
      </c>
      <c r="F134" s="3" t="s">
        <v>144</v>
      </c>
      <c r="G134" s="11" t="str">
        <f t="shared" si="205"/>
        <v/>
      </c>
      <c r="H134" s="3" t="s">
        <v>144</v>
      </c>
      <c r="I134" s="11" t="str">
        <f t="shared" ref="I134:K134" si="399">+IF(H134="N/A","",((H134-H133)/H133))</f>
        <v/>
      </c>
      <c r="J134" s="3" t="s">
        <v>144</v>
      </c>
      <c r="K134" s="11" t="str">
        <f t="shared" si="399"/>
        <v/>
      </c>
      <c r="L134" s="3" t="s">
        <v>144</v>
      </c>
      <c r="M134" s="11" t="str">
        <f t="shared" ref="M134:O134" si="400">+IF(L134="N/A","",((L134-L133)/L133))</f>
        <v/>
      </c>
      <c r="N134" s="3" t="s">
        <v>144</v>
      </c>
      <c r="O134" s="11" t="str">
        <f t="shared" si="400"/>
        <v/>
      </c>
      <c r="P134" s="3" t="s">
        <v>144</v>
      </c>
      <c r="Q134" s="11" t="str">
        <f t="shared" ref="Q134:S134" si="401">+IF(P134="N/A","",((P134-P133)/P133))</f>
        <v/>
      </c>
      <c r="R134" s="3" t="s">
        <v>144</v>
      </c>
      <c r="S134" s="11" t="str">
        <f t="shared" si="401"/>
        <v/>
      </c>
    </row>
    <row r="135" spans="1:34">
      <c r="A135" s="5">
        <v>1</v>
      </c>
      <c r="B135" s="5">
        <v>7</v>
      </c>
      <c r="C135" s="5">
        <v>2010</v>
      </c>
      <c r="D135" s="3" t="s">
        <v>144</v>
      </c>
      <c r="E135" s="11" t="str">
        <f t="shared" si="205"/>
        <v/>
      </c>
      <c r="F135" s="3" t="s">
        <v>144</v>
      </c>
      <c r="G135" s="11" t="str">
        <f t="shared" si="205"/>
        <v/>
      </c>
      <c r="H135" s="3" t="s">
        <v>144</v>
      </c>
      <c r="I135" s="11" t="str">
        <f t="shared" ref="I135:K135" si="402">+IF(H135="N/A","",((H135-H134)/H134))</f>
        <v/>
      </c>
      <c r="J135" s="3" t="s">
        <v>144</v>
      </c>
      <c r="K135" s="11" t="str">
        <f t="shared" si="402"/>
        <v/>
      </c>
      <c r="L135" s="3" t="s">
        <v>144</v>
      </c>
      <c r="M135" s="11" t="str">
        <f t="shared" ref="M135:O135" si="403">+IF(L135="N/A","",((L135-L134)/L134))</f>
        <v/>
      </c>
      <c r="N135" s="3" t="s">
        <v>144</v>
      </c>
      <c r="O135" s="11" t="str">
        <f t="shared" si="403"/>
        <v/>
      </c>
      <c r="P135" s="3" t="s">
        <v>144</v>
      </c>
      <c r="Q135" s="11" t="str">
        <f t="shared" ref="Q135:S135" si="404">+IF(P135="N/A","",((P135-P134)/P134))</f>
        <v/>
      </c>
      <c r="R135" s="3" t="s">
        <v>144</v>
      </c>
      <c r="S135" s="11" t="str">
        <f t="shared" si="404"/>
        <v/>
      </c>
    </row>
    <row r="136" spans="1:34">
      <c r="A136" s="5">
        <v>2</v>
      </c>
      <c r="B136" s="5">
        <v>7</v>
      </c>
      <c r="C136" s="5">
        <v>2010</v>
      </c>
      <c r="D136" s="3" t="s">
        <v>144</v>
      </c>
      <c r="E136" s="11" t="str">
        <f t="shared" ref="E136:G199" si="405">+IF(D136="N/A","",((D136-D135)/D135))</f>
        <v/>
      </c>
      <c r="F136" s="3" t="s">
        <v>144</v>
      </c>
      <c r="G136" s="11" t="str">
        <f t="shared" si="405"/>
        <v/>
      </c>
      <c r="H136" s="3" t="s">
        <v>144</v>
      </c>
      <c r="I136" s="11" t="str">
        <f t="shared" ref="I136:K136" si="406">+IF(H136="N/A","",((H136-H135)/H135))</f>
        <v/>
      </c>
      <c r="J136" s="3" t="s">
        <v>144</v>
      </c>
      <c r="K136" s="11" t="str">
        <f t="shared" si="406"/>
        <v/>
      </c>
      <c r="L136" s="3" t="s">
        <v>144</v>
      </c>
      <c r="M136" s="11" t="str">
        <f t="shared" ref="M136:O136" si="407">+IF(L136="N/A","",((L136-L135)/L135))</f>
        <v/>
      </c>
      <c r="N136" s="3" t="s">
        <v>144</v>
      </c>
      <c r="O136" s="11" t="str">
        <f t="shared" si="407"/>
        <v/>
      </c>
      <c r="P136" s="3" t="s">
        <v>144</v>
      </c>
      <c r="Q136" s="11" t="str">
        <f t="shared" ref="Q136:S136" si="408">+IF(P136="N/A","",((P136-P135)/P135))</f>
        <v/>
      </c>
      <c r="R136" s="3" t="s">
        <v>144</v>
      </c>
      <c r="S136" s="11" t="str">
        <f t="shared" si="408"/>
        <v/>
      </c>
    </row>
    <row r="137" spans="1:34">
      <c r="A137" s="5">
        <v>5</v>
      </c>
      <c r="B137" s="5">
        <v>7</v>
      </c>
      <c r="C137" s="5">
        <v>2010</v>
      </c>
      <c r="D137" s="3" t="s">
        <v>144</v>
      </c>
      <c r="E137" s="11" t="str">
        <f t="shared" si="405"/>
        <v/>
      </c>
      <c r="F137" s="3" t="s">
        <v>144</v>
      </c>
      <c r="G137" s="11" t="str">
        <f t="shared" si="405"/>
        <v/>
      </c>
      <c r="H137" s="3" t="s">
        <v>144</v>
      </c>
      <c r="I137" s="11" t="str">
        <f t="shared" ref="I137:K137" si="409">+IF(H137="N/A","",((H137-H136)/H136))</f>
        <v/>
      </c>
      <c r="J137" s="3" t="s">
        <v>144</v>
      </c>
      <c r="K137" s="11" t="str">
        <f t="shared" si="409"/>
        <v/>
      </c>
      <c r="L137" s="3" t="s">
        <v>144</v>
      </c>
      <c r="M137" s="11" t="str">
        <f t="shared" ref="M137:O137" si="410">+IF(L137="N/A","",((L137-L136)/L136))</f>
        <v/>
      </c>
      <c r="N137" s="3" t="s">
        <v>144</v>
      </c>
      <c r="O137" s="11" t="str">
        <f t="shared" si="410"/>
        <v/>
      </c>
      <c r="P137" s="3" t="s">
        <v>144</v>
      </c>
      <c r="Q137" s="11" t="str">
        <f t="shared" ref="Q137:S137" si="411">+IF(P137="N/A","",((P137-P136)/P136))</f>
        <v/>
      </c>
      <c r="R137" s="3" t="s">
        <v>144</v>
      </c>
      <c r="S137" s="11" t="str">
        <f t="shared" si="411"/>
        <v/>
      </c>
    </row>
    <row r="138" spans="1:34">
      <c r="A138" s="5">
        <v>6</v>
      </c>
      <c r="B138" s="5">
        <v>7</v>
      </c>
      <c r="C138" s="5">
        <v>2010</v>
      </c>
      <c r="D138" s="3" t="s">
        <v>144</v>
      </c>
      <c r="E138" s="11" t="str">
        <f t="shared" si="405"/>
        <v/>
      </c>
      <c r="F138" s="3" t="s">
        <v>144</v>
      </c>
      <c r="G138" s="11" t="str">
        <f t="shared" si="405"/>
        <v/>
      </c>
      <c r="H138" s="3" t="s">
        <v>144</v>
      </c>
      <c r="I138" s="11" t="str">
        <f t="shared" ref="I138:K138" si="412">+IF(H138="N/A","",((H138-H137)/H137))</f>
        <v/>
      </c>
      <c r="J138" s="3" t="s">
        <v>144</v>
      </c>
      <c r="K138" s="11" t="str">
        <f t="shared" si="412"/>
        <v/>
      </c>
      <c r="L138" s="3" t="s">
        <v>144</v>
      </c>
      <c r="M138" s="11" t="str">
        <f t="shared" ref="M138:O138" si="413">+IF(L138="N/A","",((L138-L137)/L137))</f>
        <v/>
      </c>
      <c r="N138" s="3" t="s">
        <v>144</v>
      </c>
      <c r="O138" s="11" t="str">
        <f t="shared" si="413"/>
        <v/>
      </c>
      <c r="P138" s="3" t="s">
        <v>144</v>
      </c>
      <c r="Q138" s="11" t="str">
        <f t="shared" ref="Q138:S138" si="414">+IF(P138="N/A","",((P138-P137)/P137))</f>
        <v/>
      </c>
      <c r="R138" s="3" t="s">
        <v>144</v>
      </c>
      <c r="S138" s="11" t="str">
        <f t="shared" si="414"/>
        <v/>
      </c>
    </row>
    <row r="139" spans="1:34">
      <c r="A139" s="5">
        <v>7</v>
      </c>
      <c r="B139" s="5">
        <v>7</v>
      </c>
      <c r="C139" s="5">
        <v>2010</v>
      </c>
      <c r="D139" s="3" t="s">
        <v>144</v>
      </c>
      <c r="E139" s="11" t="str">
        <f t="shared" si="405"/>
        <v/>
      </c>
      <c r="F139" s="3" t="s">
        <v>144</v>
      </c>
      <c r="G139" s="11" t="str">
        <f t="shared" si="405"/>
        <v/>
      </c>
      <c r="H139" s="3" t="s">
        <v>144</v>
      </c>
      <c r="I139" s="11" t="str">
        <f t="shared" ref="I139:K139" si="415">+IF(H139="N/A","",((H139-H138)/H138))</f>
        <v/>
      </c>
      <c r="J139" s="3" t="s">
        <v>144</v>
      </c>
      <c r="K139" s="11" t="str">
        <f t="shared" si="415"/>
        <v/>
      </c>
      <c r="L139" s="3" t="s">
        <v>144</v>
      </c>
      <c r="M139" s="11" t="str">
        <f t="shared" ref="M139:O139" si="416">+IF(L139="N/A","",((L139-L138)/L138))</f>
        <v/>
      </c>
      <c r="N139" s="3" t="s">
        <v>144</v>
      </c>
      <c r="O139" s="11" t="str">
        <f t="shared" si="416"/>
        <v/>
      </c>
      <c r="P139" s="3" t="s">
        <v>144</v>
      </c>
      <c r="Q139" s="11" t="str">
        <f t="shared" ref="Q139:S139" si="417">+IF(P139="N/A","",((P139-P138)/P138))</f>
        <v/>
      </c>
      <c r="R139" s="3" t="s">
        <v>144</v>
      </c>
      <c r="S139" s="11" t="str">
        <f t="shared" si="417"/>
        <v/>
      </c>
    </row>
    <row r="140" spans="1:34">
      <c r="A140" s="5">
        <v>8</v>
      </c>
      <c r="B140" s="5">
        <v>7</v>
      </c>
      <c r="C140" s="5">
        <v>2010</v>
      </c>
      <c r="D140" s="3" t="s">
        <v>144</v>
      </c>
      <c r="E140" s="11" t="str">
        <f t="shared" si="405"/>
        <v/>
      </c>
      <c r="F140" s="3" t="s">
        <v>144</v>
      </c>
      <c r="G140" s="11" t="str">
        <f t="shared" si="405"/>
        <v/>
      </c>
      <c r="H140" s="3" t="s">
        <v>144</v>
      </c>
      <c r="I140" s="11" t="str">
        <f t="shared" ref="I140:K140" si="418">+IF(H140="N/A","",((H140-H139)/H139))</f>
        <v/>
      </c>
      <c r="J140" s="3" t="s">
        <v>144</v>
      </c>
      <c r="K140" s="11" t="str">
        <f t="shared" si="418"/>
        <v/>
      </c>
      <c r="L140" s="3" t="s">
        <v>144</v>
      </c>
      <c r="M140" s="11" t="str">
        <f t="shared" ref="M140:O140" si="419">+IF(L140="N/A","",((L140-L139)/L139))</f>
        <v/>
      </c>
      <c r="N140" s="3" t="s">
        <v>144</v>
      </c>
      <c r="O140" s="11" t="str">
        <f t="shared" si="419"/>
        <v/>
      </c>
      <c r="P140" s="3" t="s">
        <v>144</v>
      </c>
      <c r="Q140" s="11" t="str">
        <f t="shared" ref="Q140:S140" si="420">+IF(P140="N/A","",((P140-P139)/P139))</f>
        <v/>
      </c>
      <c r="R140" s="3" t="s">
        <v>144</v>
      </c>
      <c r="S140" s="11" t="str">
        <f t="shared" si="420"/>
        <v/>
      </c>
    </row>
    <row r="141" spans="1:34">
      <c r="A141" s="5">
        <v>9</v>
      </c>
      <c r="B141" s="5">
        <v>7</v>
      </c>
      <c r="C141" s="5">
        <v>2010</v>
      </c>
      <c r="D141" s="3" t="s">
        <v>144</v>
      </c>
      <c r="E141" s="11" t="str">
        <f t="shared" si="405"/>
        <v/>
      </c>
      <c r="F141" s="3" t="s">
        <v>144</v>
      </c>
      <c r="G141" s="11" t="str">
        <f t="shared" si="405"/>
        <v/>
      </c>
      <c r="H141" s="3" t="s">
        <v>144</v>
      </c>
      <c r="I141" s="11" t="str">
        <f t="shared" ref="I141:K141" si="421">+IF(H141="N/A","",((H141-H140)/H140))</f>
        <v/>
      </c>
      <c r="J141" s="3" t="s">
        <v>144</v>
      </c>
      <c r="K141" s="11" t="str">
        <f t="shared" si="421"/>
        <v/>
      </c>
      <c r="L141" s="3" t="s">
        <v>144</v>
      </c>
      <c r="M141" s="11" t="str">
        <f t="shared" ref="M141:O141" si="422">+IF(L141="N/A","",((L141-L140)/L140))</f>
        <v/>
      </c>
      <c r="N141" s="3" t="s">
        <v>144</v>
      </c>
      <c r="O141" s="11" t="str">
        <f t="shared" si="422"/>
        <v/>
      </c>
      <c r="P141" s="3" t="s">
        <v>144</v>
      </c>
      <c r="Q141" s="11" t="str">
        <f t="shared" ref="Q141:S141" si="423">+IF(P141="N/A","",((P141-P140)/P140))</f>
        <v/>
      </c>
      <c r="R141" s="3" t="s">
        <v>144</v>
      </c>
      <c r="S141" s="11" t="str">
        <f t="shared" si="423"/>
        <v/>
      </c>
    </row>
    <row r="142" spans="1:34">
      <c r="A142" s="5">
        <v>12</v>
      </c>
      <c r="B142" s="5">
        <v>7</v>
      </c>
      <c r="C142" s="5">
        <v>2010</v>
      </c>
      <c r="D142" s="3" t="s">
        <v>144</v>
      </c>
      <c r="E142" s="11" t="str">
        <f t="shared" si="405"/>
        <v/>
      </c>
      <c r="F142" s="3" t="s">
        <v>144</v>
      </c>
      <c r="G142" s="11" t="str">
        <f t="shared" si="405"/>
        <v/>
      </c>
      <c r="H142" s="3" t="s">
        <v>144</v>
      </c>
      <c r="I142" s="11" t="str">
        <f t="shared" ref="I142:K142" si="424">+IF(H142="N/A","",((H142-H141)/H141))</f>
        <v/>
      </c>
      <c r="J142" s="3" t="s">
        <v>144</v>
      </c>
      <c r="K142" s="11" t="str">
        <f t="shared" si="424"/>
        <v/>
      </c>
      <c r="L142" s="3" t="s">
        <v>144</v>
      </c>
      <c r="M142" s="11" t="str">
        <f t="shared" ref="M142:O142" si="425">+IF(L142="N/A","",((L142-L141)/L141))</f>
        <v/>
      </c>
      <c r="N142" s="3" t="s">
        <v>144</v>
      </c>
      <c r="O142" s="11" t="str">
        <f t="shared" si="425"/>
        <v/>
      </c>
      <c r="P142" s="3" t="s">
        <v>144</v>
      </c>
      <c r="Q142" s="11" t="str">
        <f t="shared" ref="Q142:S142" si="426">+IF(P142="N/A","",((P142-P141)/P141))</f>
        <v/>
      </c>
      <c r="R142" s="3" t="s">
        <v>144</v>
      </c>
      <c r="S142" s="11" t="str">
        <f t="shared" si="426"/>
        <v/>
      </c>
    </row>
    <row r="143" spans="1:34">
      <c r="A143" s="5">
        <v>13</v>
      </c>
      <c r="B143" s="5">
        <v>7</v>
      </c>
      <c r="C143" s="5">
        <v>2010</v>
      </c>
      <c r="D143" s="3" t="s">
        <v>144</v>
      </c>
      <c r="E143" s="11" t="str">
        <f t="shared" si="405"/>
        <v/>
      </c>
      <c r="F143" s="3" t="s">
        <v>144</v>
      </c>
      <c r="G143" s="11" t="str">
        <f t="shared" si="405"/>
        <v/>
      </c>
      <c r="H143" s="3" t="s">
        <v>144</v>
      </c>
      <c r="I143" s="11" t="str">
        <f t="shared" ref="I143:K143" si="427">+IF(H143="N/A","",((H143-H142)/H142))</f>
        <v/>
      </c>
      <c r="J143" s="3" t="s">
        <v>144</v>
      </c>
      <c r="K143" s="11" t="str">
        <f t="shared" si="427"/>
        <v/>
      </c>
      <c r="L143" s="3" t="s">
        <v>144</v>
      </c>
      <c r="M143" s="11" t="str">
        <f t="shared" ref="M143:O143" si="428">+IF(L143="N/A","",((L143-L142)/L142))</f>
        <v/>
      </c>
      <c r="N143" s="3" t="s">
        <v>144</v>
      </c>
      <c r="O143" s="11" t="str">
        <f t="shared" si="428"/>
        <v/>
      </c>
      <c r="P143" s="3" t="s">
        <v>144</v>
      </c>
      <c r="Q143" s="11" t="str">
        <f t="shared" ref="Q143:S143" si="429">+IF(P143="N/A","",((P143-P142)/P142))</f>
        <v/>
      </c>
      <c r="R143" s="3" t="s">
        <v>144</v>
      </c>
      <c r="S143" s="11" t="str">
        <f t="shared" si="429"/>
        <v/>
      </c>
    </row>
    <row r="144" spans="1:34">
      <c r="A144" s="5">
        <v>14</v>
      </c>
      <c r="B144" s="5">
        <v>7</v>
      </c>
      <c r="C144" s="5">
        <v>2010</v>
      </c>
      <c r="D144" s="3" t="s">
        <v>144</v>
      </c>
      <c r="E144" s="11" t="str">
        <f t="shared" si="405"/>
        <v/>
      </c>
      <c r="F144" s="3" t="s">
        <v>144</v>
      </c>
      <c r="G144" s="11" t="str">
        <f t="shared" si="405"/>
        <v/>
      </c>
      <c r="H144" s="3" t="s">
        <v>144</v>
      </c>
      <c r="I144" s="11" t="str">
        <f t="shared" ref="I144:K144" si="430">+IF(H144="N/A","",((H144-H143)/H143))</f>
        <v/>
      </c>
      <c r="J144" s="3" t="s">
        <v>144</v>
      </c>
      <c r="K144" s="11" t="str">
        <f t="shared" si="430"/>
        <v/>
      </c>
      <c r="L144" s="3" t="s">
        <v>144</v>
      </c>
      <c r="M144" s="11" t="str">
        <f t="shared" ref="M144:O144" si="431">+IF(L144="N/A","",((L144-L143)/L143))</f>
        <v/>
      </c>
      <c r="N144" s="3" t="s">
        <v>144</v>
      </c>
      <c r="O144" s="11" t="str">
        <f t="shared" si="431"/>
        <v/>
      </c>
      <c r="P144" s="3" t="s">
        <v>144</v>
      </c>
      <c r="Q144" s="11" t="str">
        <f t="shared" ref="Q144:S144" si="432">+IF(P144="N/A","",((P144-P143)/P143))</f>
        <v/>
      </c>
      <c r="R144" s="3" t="s">
        <v>144</v>
      </c>
      <c r="S144" s="11" t="str">
        <f t="shared" si="432"/>
        <v/>
      </c>
    </row>
    <row r="145" spans="1:19">
      <c r="A145" s="5">
        <v>15</v>
      </c>
      <c r="B145" s="5">
        <v>7</v>
      </c>
      <c r="C145" s="5">
        <v>2010</v>
      </c>
      <c r="D145" s="3" t="s">
        <v>144</v>
      </c>
      <c r="E145" s="11" t="str">
        <f t="shared" si="405"/>
        <v/>
      </c>
      <c r="F145" s="3" t="s">
        <v>144</v>
      </c>
      <c r="G145" s="11" t="str">
        <f t="shared" si="405"/>
        <v/>
      </c>
      <c r="H145" s="3" t="s">
        <v>144</v>
      </c>
      <c r="I145" s="11" t="str">
        <f t="shared" ref="I145:K145" si="433">+IF(H145="N/A","",((H145-H144)/H144))</f>
        <v/>
      </c>
      <c r="J145" s="3" t="s">
        <v>144</v>
      </c>
      <c r="K145" s="11" t="str">
        <f t="shared" si="433"/>
        <v/>
      </c>
      <c r="L145" s="3" t="s">
        <v>144</v>
      </c>
      <c r="M145" s="11" t="str">
        <f t="shared" ref="M145:O145" si="434">+IF(L145="N/A","",((L145-L144)/L144))</f>
        <v/>
      </c>
      <c r="N145" s="3" t="s">
        <v>144</v>
      </c>
      <c r="O145" s="11" t="str">
        <f t="shared" si="434"/>
        <v/>
      </c>
      <c r="P145" s="3" t="s">
        <v>144</v>
      </c>
      <c r="Q145" s="11" t="str">
        <f t="shared" ref="Q145:S145" si="435">+IF(P145="N/A","",((P145-P144)/P144))</f>
        <v/>
      </c>
      <c r="R145" s="3" t="s">
        <v>144</v>
      </c>
      <c r="S145" s="11" t="str">
        <f t="shared" si="435"/>
        <v/>
      </c>
    </row>
    <row r="146" spans="1:19">
      <c r="A146" s="5">
        <v>16</v>
      </c>
      <c r="B146" s="5">
        <v>7</v>
      </c>
      <c r="C146" s="5">
        <v>2010</v>
      </c>
      <c r="D146" s="3" t="s">
        <v>144</v>
      </c>
      <c r="E146" s="11" t="str">
        <f t="shared" si="405"/>
        <v/>
      </c>
      <c r="F146" s="3" t="s">
        <v>144</v>
      </c>
      <c r="G146" s="11" t="str">
        <f t="shared" si="405"/>
        <v/>
      </c>
      <c r="H146" s="3" t="s">
        <v>144</v>
      </c>
      <c r="I146" s="11" t="str">
        <f t="shared" ref="I146:K146" si="436">+IF(H146="N/A","",((H146-H145)/H145))</f>
        <v/>
      </c>
      <c r="J146" s="3" t="s">
        <v>144</v>
      </c>
      <c r="K146" s="11" t="str">
        <f t="shared" si="436"/>
        <v/>
      </c>
      <c r="L146" s="3" t="s">
        <v>144</v>
      </c>
      <c r="M146" s="11" t="str">
        <f t="shared" ref="M146:O146" si="437">+IF(L146="N/A","",((L146-L145)/L145))</f>
        <v/>
      </c>
      <c r="N146" s="3" t="s">
        <v>144</v>
      </c>
      <c r="O146" s="11" t="str">
        <f t="shared" si="437"/>
        <v/>
      </c>
      <c r="P146" s="3" t="s">
        <v>144</v>
      </c>
      <c r="Q146" s="11" t="str">
        <f t="shared" ref="Q146:S146" si="438">+IF(P146="N/A","",((P146-P145)/P145))</f>
        <v/>
      </c>
      <c r="R146" s="3" t="s">
        <v>144</v>
      </c>
      <c r="S146" s="11" t="str">
        <f t="shared" si="438"/>
        <v/>
      </c>
    </row>
    <row r="147" spans="1:19">
      <c r="A147" s="5">
        <v>19</v>
      </c>
      <c r="B147" s="5">
        <v>7</v>
      </c>
      <c r="C147" s="5">
        <v>2010</v>
      </c>
      <c r="D147" s="3" t="s">
        <v>144</v>
      </c>
      <c r="E147" s="11" t="str">
        <f t="shared" si="405"/>
        <v/>
      </c>
      <c r="F147" s="3" t="s">
        <v>144</v>
      </c>
      <c r="G147" s="11" t="str">
        <f t="shared" si="405"/>
        <v/>
      </c>
      <c r="H147" s="3" t="s">
        <v>144</v>
      </c>
      <c r="I147" s="11" t="str">
        <f t="shared" ref="I147:K147" si="439">+IF(H147="N/A","",((H147-H146)/H146))</f>
        <v/>
      </c>
      <c r="J147" s="3" t="s">
        <v>144</v>
      </c>
      <c r="K147" s="11" t="str">
        <f t="shared" si="439"/>
        <v/>
      </c>
      <c r="L147" s="3" t="s">
        <v>144</v>
      </c>
      <c r="M147" s="11" t="str">
        <f t="shared" ref="M147:O147" si="440">+IF(L147="N/A","",((L147-L146)/L146))</f>
        <v/>
      </c>
      <c r="N147" s="3" t="s">
        <v>144</v>
      </c>
      <c r="O147" s="11" t="str">
        <f t="shared" si="440"/>
        <v/>
      </c>
      <c r="P147" s="3" t="s">
        <v>144</v>
      </c>
      <c r="Q147" s="11" t="str">
        <f t="shared" ref="Q147:S147" si="441">+IF(P147="N/A","",((P147-P146)/P146))</f>
        <v/>
      </c>
      <c r="R147" s="3" t="s">
        <v>144</v>
      </c>
      <c r="S147" s="11" t="str">
        <f t="shared" si="441"/>
        <v/>
      </c>
    </row>
    <row r="148" spans="1:19">
      <c r="A148" s="5">
        <v>20</v>
      </c>
      <c r="B148" s="5">
        <v>7</v>
      </c>
      <c r="C148" s="5">
        <v>2010</v>
      </c>
      <c r="D148" s="3" t="s">
        <v>144</v>
      </c>
      <c r="E148" s="11" t="str">
        <f t="shared" si="405"/>
        <v/>
      </c>
      <c r="F148" s="3" t="s">
        <v>144</v>
      </c>
      <c r="G148" s="11" t="str">
        <f t="shared" si="405"/>
        <v/>
      </c>
      <c r="H148" s="3" t="s">
        <v>144</v>
      </c>
      <c r="I148" s="11" t="str">
        <f t="shared" ref="I148:K148" si="442">+IF(H148="N/A","",((H148-H147)/H147))</f>
        <v/>
      </c>
      <c r="J148" s="3" t="s">
        <v>144</v>
      </c>
      <c r="K148" s="11" t="str">
        <f t="shared" si="442"/>
        <v/>
      </c>
      <c r="L148" s="3" t="s">
        <v>144</v>
      </c>
      <c r="M148" s="11" t="str">
        <f t="shared" ref="M148:O148" si="443">+IF(L148="N/A","",((L148-L147)/L147))</f>
        <v/>
      </c>
      <c r="N148" s="3" t="s">
        <v>144</v>
      </c>
      <c r="O148" s="11" t="str">
        <f t="shared" si="443"/>
        <v/>
      </c>
      <c r="P148" s="3" t="s">
        <v>144</v>
      </c>
      <c r="Q148" s="11" t="str">
        <f t="shared" ref="Q148:S148" si="444">+IF(P148="N/A","",((P148-P147)/P147))</f>
        <v/>
      </c>
      <c r="R148" s="3" t="s">
        <v>144</v>
      </c>
      <c r="S148" s="11" t="str">
        <f t="shared" si="444"/>
        <v/>
      </c>
    </row>
    <row r="149" spans="1:19">
      <c r="A149" s="5">
        <v>21</v>
      </c>
      <c r="B149" s="5">
        <v>7</v>
      </c>
      <c r="C149" s="5">
        <v>2010</v>
      </c>
      <c r="D149" s="3" t="s">
        <v>144</v>
      </c>
      <c r="E149" s="11" t="str">
        <f t="shared" si="405"/>
        <v/>
      </c>
      <c r="F149" s="3" t="s">
        <v>144</v>
      </c>
      <c r="G149" s="11" t="str">
        <f t="shared" si="405"/>
        <v/>
      </c>
      <c r="H149" s="3" t="s">
        <v>144</v>
      </c>
      <c r="I149" s="11" t="str">
        <f t="shared" ref="I149:K149" si="445">+IF(H149="N/A","",((H149-H148)/H148))</f>
        <v/>
      </c>
      <c r="J149" s="3" t="s">
        <v>144</v>
      </c>
      <c r="K149" s="11" t="str">
        <f t="shared" si="445"/>
        <v/>
      </c>
      <c r="L149" s="3" t="s">
        <v>144</v>
      </c>
      <c r="M149" s="11" t="str">
        <f t="shared" ref="M149:O149" si="446">+IF(L149="N/A","",((L149-L148)/L148))</f>
        <v/>
      </c>
      <c r="N149" s="3" t="s">
        <v>144</v>
      </c>
      <c r="O149" s="11" t="str">
        <f t="shared" si="446"/>
        <v/>
      </c>
      <c r="P149" s="3" t="s">
        <v>144</v>
      </c>
      <c r="Q149" s="11" t="str">
        <f t="shared" ref="Q149:S149" si="447">+IF(P149="N/A","",((P149-P148)/P148))</f>
        <v/>
      </c>
      <c r="R149" s="3" t="s">
        <v>144</v>
      </c>
      <c r="S149" s="11" t="str">
        <f t="shared" si="447"/>
        <v/>
      </c>
    </row>
    <row r="150" spans="1:19">
      <c r="A150" s="5">
        <v>22</v>
      </c>
      <c r="B150" s="5">
        <v>7</v>
      </c>
      <c r="C150" s="5">
        <v>2010</v>
      </c>
      <c r="D150" s="3" t="s">
        <v>144</v>
      </c>
      <c r="E150" s="11" t="str">
        <f t="shared" si="405"/>
        <v/>
      </c>
      <c r="F150" s="3" t="s">
        <v>144</v>
      </c>
      <c r="G150" s="11" t="str">
        <f t="shared" si="405"/>
        <v/>
      </c>
      <c r="H150" s="3" t="s">
        <v>144</v>
      </c>
      <c r="I150" s="11" t="str">
        <f t="shared" ref="I150:K150" si="448">+IF(H150="N/A","",((H150-H149)/H149))</f>
        <v/>
      </c>
      <c r="J150" s="3" t="s">
        <v>144</v>
      </c>
      <c r="K150" s="11" t="str">
        <f t="shared" si="448"/>
        <v/>
      </c>
      <c r="L150" s="3" t="s">
        <v>144</v>
      </c>
      <c r="M150" s="11" t="str">
        <f t="shared" ref="M150:O150" si="449">+IF(L150="N/A","",((L150-L149)/L149))</f>
        <v/>
      </c>
      <c r="N150" s="3" t="s">
        <v>144</v>
      </c>
      <c r="O150" s="11" t="str">
        <f t="shared" si="449"/>
        <v/>
      </c>
      <c r="P150" s="3" t="s">
        <v>144</v>
      </c>
      <c r="Q150" s="11" t="str">
        <f t="shared" ref="Q150:S150" si="450">+IF(P150="N/A","",((P150-P149)/P149))</f>
        <v/>
      </c>
      <c r="R150" s="3" t="s">
        <v>144</v>
      </c>
      <c r="S150" s="11" t="str">
        <f t="shared" si="450"/>
        <v/>
      </c>
    </row>
    <row r="151" spans="1:19">
      <c r="A151" s="5">
        <v>23</v>
      </c>
      <c r="B151" s="5">
        <v>7</v>
      </c>
      <c r="C151" s="5">
        <v>2010</v>
      </c>
      <c r="D151" s="3" t="s">
        <v>144</v>
      </c>
      <c r="E151" s="11" t="str">
        <f t="shared" si="405"/>
        <v/>
      </c>
      <c r="F151" s="3" t="s">
        <v>144</v>
      </c>
      <c r="G151" s="11" t="str">
        <f t="shared" si="405"/>
        <v/>
      </c>
      <c r="H151" s="3" t="s">
        <v>144</v>
      </c>
      <c r="I151" s="11" t="str">
        <f t="shared" ref="I151:K151" si="451">+IF(H151="N/A","",((H151-H150)/H150))</f>
        <v/>
      </c>
      <c r="J151" s="3" t="s">
        <v>144</v>
      </c>
      <c r="K151" s="11" t="str">
        <f t="shared" si="451"/>
        <v/>
      </c>
      <c r="L151" s="3" t="s">
        <v>144</v>
      </c>
      <c r="M151" s="11" t="str">
        <f t="shared" ref="M151:O151" si="452">+IF(L151="N/A","",((L151-L150)/L150))</f>
        <v/>
      </c>
      <c r="N151" s="3" t="s">
        <v>144</v>
      </c>
      <c r="O151" s="11" t="str">
        <f t="shared" si="452"/>
        <v/>
      </c>
      <c r="P151" s="3" t="s">
        <v>144</v>
      </c>
      <c r="Q151" s="11" t="str">
        <f t="shared" ref="Q151:S151" si="453">+IF(P151="N/A","",((P151-P150)/P150))</f>
        <v/>
      </c>
      <c r="R151" s="3" t="s">
        <v>144</v>
      </c>
      <c r="S151" s="11" t="str">
        <f t="shared" si="453"/>
        <v/>
      </c>
    </row>
    <row r="152" spans="1:19">
      <c r="A152" s="5">
        <v>26</v>
      </c>
      <c r="B152" s="5">
        <v>7</v>
      </c>
      <c r="C152" s="5">
        <v>2010</v>
      </c>
      <c r="D152" s="3" t="s">
        <v>144</v>
      </c>
      <c r="E152" s="11" t="str">
        <f t="shared" si="405"/>
        <v/>
      </c>
      <c r="F152" s="3" t="s">
        <v>144</v>
      </c>
      <c r="G152" s="11" t="str">
        <f t="shared" si="405"/>
        <v/>
      </c>
      <c r="H152" s="3" t="s">
        <v>144</v>
      </c>
      <c r="I152" s="11" t="str">
        <f t="shared" ref="I152:K152" si="454">+IF(H152="N/A","",((H152-H151)/H151))</f>
        <v/>
      </c>
      <c r="J152" s="3" t="s">
        <v>144</v>
      </c>
      <c r="K152" s="11" t="str">
        <f t="shared" si="454"/>
        <v/>
      </c>
      <c r="L152" s="3" t="s">
        <v>144</v>
      </c>
      <c r="M152" s="11" t="str">
        <f t="shared" ref="M152:O152" si="455">+IF(L152="N/A","",((L152-L151)/L151))</f>
        <v/>
      </c>
      <c r="N152" s="3" t="s">
        <v>144</v>
      </c>
      <c r="O152" s="11" t="str">
        <f t="shared" si="455"/>
        <v/>
      </c>
      <c r="P152" s="3" t="s">
        <v>144</v>
      </c>
      <c r="Q152" s="11" t="str">
        <f t="shared" ref="Q152:S152" si="456">+IF(P152="N/A","",((P152-P151)/P151))</f>
        <v/>
      </c>
      <c r="R152" s="3" t="s">
        <v>144</v>
      </c>
      <c r="S152" s="11" t="str">
        <f t="shared" si="456"/>
        <v/>
      </c>
    </row>
    <row r="153" spans="1:19">
      <c r="A153" s="5">
        <v>27</v>
      </c>
      <c r="B153" s="5">
        <v>7</v>
      </c>
      <c r="C153" s="5">
        <v>2010</v>
      </c>
      <c r="D153" s="3" t="s">
        <v>144</v>
      </c>
      <c r="E153" s="11" t="str">
        <f t="shared" si="405"/>
        <v/>
      </c>
      <c r="F153" s="3" t="s">
        <v>144</v>
      </c>
      <c r="G153" s="11" t="str">
        <f t="shared" si="405"/>
        <v/>
      </c>
      <c r="H153" s="3" t="s">
        <v>144</v>
      </c>
      <c r="I153" s="11" t="str">
        <f t="shared" ref="I153:K153" si="457">+IF(H153="N/A","",((H153-H152)/H152))</f>
        <v/>
      </c>
      <c r="J153" s="3" t="s">
        <v>144</v>
      </c>
      <c r="K153" s="11" t="str">
        <f t="shared" si="457"/>
        <v/>
      </c>
      <c r="L153" s="3" t="s">
        <v>144</v>
      </c>
      <c r="M153" s="11" t="str">
        <f t="shared" ref="M153:O153" si="458">+IF(L153="N/A","",((L153-L152)/L152))</f>
        <v/>
      </c>
      <c r="N153" s="3" t="s">
        <v>144</v>
      </c>
      <c r="O153" s="11" t="str">
        <f t="shared" si="458"/>
        <v/>
      </c>
      <c r="P153" s="3" t="s">
        <v>144</v>
      </c>
      <c r="Q153" s="11" t="str">
        <f t="shared" ref="Q153:S153" si="459">+IF(P153="N/A","",((P153-P152)/P152))</f>
        <v/>
      </c>
      <c r="R153" s="3" t="s">
        <v>144</v>
      </c>
      <c r="S153" s="11" t="str">
        <f t="shared" si="459"/>
        <v/>
      </c>
    </row>
    <row r="154" spans="1:19">
      <c r="A154" s="5">
        <v>28</v>
      </c>
      <c r="B154" s="5">
        <v>7</v>
      </c>
      <c r="C154" s="5">
        <v>2010</v>
      </c>
      <c r="D154" s="3" t="s">
        <v>144</v>
      </c>
      <c r="E154" s="11" t="str">
        <f t="shared" si="405"/>
        <v/>
      </c>
      <c r="F154" s="3" t="s">
        <v>144</v>
      </c>
      <c r="G154" s="11" t="str">
        <f t="shared" si="405"/>
        <v/>
      </c>
      <c r="H154" s="3" t="s">
        <v>144</v>
      </c>
      <c r="I154" s="11" t="str">
        <f t="shared" ref="I154:K154" si="460">+IF(H154="N/A","",((H154-H153)/H153))</f>
        <v/>
      </c>
      <c r="J154" s="3" t="s">
        <v>144</v>
      </c>
      <c r="K154" s="11" t="str">
        <f t="shared" si="460"/>
        <v/>
      </c>
      <c r="L154" s="3" t="s">
        <v>144</v>
      </c>
      <c r="M154" s="11" t="str">
        <f t="shared" ref="M154:O154" si="461">+IF(L154="N/A","",((L154-L153)/L153))</f>
        <v/>
      </c>
      <c r="N154" s="3" t="s">
        <v>144</v>
      </c>
      <c r="O154" s="11" t="str">
        <f t="shared" si="461"/>
        <v/>
      </c>
      <c r="P154" s="3" t="s">
        <v>144</v>
      </c>
      <c r="Q154" s="11" t="str">
        <f t="shared" ref="Q154:S154" si="462">+IF(P154="N/A","",((P154-P153)/P153))</f>
        <v/>
      </c>
      <c r="R154" s="3" t="s">
        <v>144</v>
      </c>
      <c r="S154" s="11" t="str">
        <f t="shared" si="462"/>
        <v/>
      </c>
    </row>
    <row r="155" spans="1:19">
      <c r="A155" s="5">
        <v>29</v>
      </c>
      <c r="B155" s="5">
        <v>7</v>
      </c>
      <c r="C155" s="5">
        <v>2010</v>
      </c>
      <c r="D155" s="3" t="s">
        <v>144</v>
      </c>
      <c r="E155" s="11" t="str">
        <f t="shared" si="405"/>
        <v/>
      </c>
      <c r="F155" s="3" t="s">
        <v>144</v>
      </c>
      <c r="G155" s="11" t="str">
        <f t="shared" si="405"/>
        <v/>
      </c>
      <c r="H155" s="3" t="s">
        <v>144</v>
      </c>
      <c r="I155" s="11" t="str">
        <f t="shared" ref="I155:K155" si="463">+IF(H155="N/A","",((H155-H154)/H154))</f>
        <v/>
      </c>
      <c r="J155" s="3" t="s">
        <v>144</v>
      </c>
      <c r="K155" s="11" t="str">
        <f t="shared" si="463"/>
        <v/>
      </c>
      <c r="L155" s="3" t="s">
        <v>144</v>
      </c>
      <c r="M155" s="11" t="str">
        <f t="shared" ref="M155:O155" si="464">+IF(L155="N/A","",((L155-L154)/L154))</f>
        <v/>
      </c>
      <c r="N155" s="3" t="s">
        <v>144</v>
      </c>
      <c r="O155" s="11" t="str">
        <f t="shared" si="464"/>
        <v/>
      </c>
      <c r="P155" s="3" t="s">
        <v>144</v>
      </c>
      <c r="Q155" s="11" t="str">
        <f t="shared" ref="Q155:S155" si="465">+IF(P155="N/A","",((P155-P154)/P154))</f>
        <v/>
      </c>
      <c r="R155" s="3" t="s">
        <v>144</v>
      </c>
      <c r="S155" s="11" t="str">
        <f t="shared" si="465"/>
        <v/>
      </c>
    </row>
    <row r="156" spans="1:19">
      <c r="A156" s="5">
        <v>30</v>
      </c>
      <c r="B156" s="5">
        <v>7</v>
      </c>
      <c r="C156" s="5">
        <v>2010</v>
      </c>
      <c r="D156" s="3" t="s">
        <v>144</v>
      </c>
      <c r="E156" s="11" t="str">
        <f t="shared" si="405"/>
        <v/>
      </c>
      <c r="F156" s="3" t="s">
        <v>144</v>
      </c>
      <c r="G156" s="11" t="str">
        <f t="shared" si="405"/>
        <v/>
      </c>
      <c r="H156" s="3" t="s">
        <v>144</v>
      </c>
      <c r="I156" s="11" t="str">
        <f t="shared" ref="I156:K156" si="466">+IF(H156="N/A","",((H156-H155)/H155))</f>
        <v/>
      </c>
      <c r="J156" s="3" t="s">
        <v>144</v>
      </c>
      <c r="K156" s="11" t="str">
        <f t="shared" si="466"/>
        <v/>
      </c>
      <c r="L156" s="3" t="s">
        <v>144</v>
      </c>
      <c r="M156" s="11" t="str">
        <f t="shared" ref="M156:O156" si="467">+IF(L156="N/A","",((L156-L155)/L155))</f>
        <v/>
      </c>
      <c r="N156" s="3" t="s">
        <v>144</v>
      </c>
      <c r="O156" s="11" t="str">
        <f t="shared" si="467"/>
        <v/>
      </c>
      <c r="P156" s="3" t="s">
        <v>144</v>
      </c>
      <c r="Q156" s="11" t="str">
        <f t="shared" ref="Q156:S156" si="468">+IF(P156="N/A","",((P156-P155)/P155))</f>
        <v/>
      </c>
      <c r="R156" s="3" t="s">
        <v>144</v>
      </c>
      <c r="S156" s="11" t="str">
        <f t="shared" si="468"/>
        <v/>
      </c>
    </row>
    <row r="157" spans="1:19">
      <c r="A157" s="5">
        <v>2</v>
      </c>
      <c r="B157" s="5">
        <v>8</v>
      </c>
      <c r="C157" s="5">
        <v>2010</v>
      </c>
      <c r="D157" s="3" t="s">
        <v>144</v>
      </c>
      <c r="E157" s="11" t="str">
        <f t="shared" si="405"/>
        <v/>
      </c>
      <c r="F157" s="3" t="s">
        <v>144</v>
      </c>
      <c r="G157" s="11" t="str">
        <f t="shared" si="405"/>
        <v/>
      </c>
      <c r="H157" s="3" t="s">
        <v>144</v>
      </c>
      <c r="I157" s="11" t="str">
        <f t="shared" ref="I157:K157" si="469">+IF(H157="N/A","",((H157-H156)/H156))</f>
        <v/>
      </c>
      <c r="J157" s="3" t="s">
        <v>144</v>
      </c>
      <c r="K157" s="11" t="str">
        <f t="shared" si="469"/>
        <v/>
      </c>
      <c r="L157" s="3" t="s">
        <v>144</v>
      </c>
      <c r="M157" s="11" t="str">
        <f t="shared" ref="M157:O157" si="470">+IF(L157="N/A","",((L157-L156)/L156))</f>
        <v/>
      </c>
      <c r="N157" s="3" t="s">
        <v>144</v>
      </c>
      <c r="O157" s="11" t="str">
        <f t="shared" si="470"/>
        <v/>
      </c>
      <c r="P157" s="3" t="s">
        <v>144</v>
      </c>
      <c r="Q157" s="11" t="str">
        <f t="shared" ref="Q157:S157" si="471">+IF(P157="N/A","",((P157-P156)/P156))</f>
        <v/>
      </c>
      <c r="R157" s="3" t="s">
        <v>144</v>
      </c>
      <c r="S157" s="11" t="str">
        <f t="shared" si="471"/>
        <v/>
      </c>
    </row>
    <row r="158" spans="1:19">
      <c r="A158" s="5">
        <v>3</v>
      </c>
      <c r="B158" s="5">
        <v>8</v>
      </c>
      <c r="C158" s="5">
        <v>2010</v>
      </c>
      <c r="D158" s="3" t="s">
        <v>144</v>
      </c>
      <c r="E158" s="11" t="str">
        <f t="shared" si="405"/>
        <v/>
      </c>
      <c r="F158" s="3" t="s">
        <v>144</v>
      </c>
      <c r="G158" s="11" t="str">
        <f t="shared" si="405"/>
        <v/>
      </c>
      <c r="H158" s="3" t="s">
        <v>144</v>
      </c>
      <c r="I158" s="11" t="str">
        <f t="shared" ref="I158:K158" si="472">+IF(H158="N/A","",((H158-H157)/H157))</f>
        <v/>
      </c>
      <c r="J158" s="3" t="s">
        <v>144</v>
      </c>
      <c r="K158" s="11" t="str">
        <f t="shared" si="472"/>
        <v/>
      </c>
      <c r="L158" s="3" t="s">
        <v>144</v>
      </c>
      <c r="M158" s="11" t="str">
        <f t="shared" ref="M158:O158" si="473">+IF(L158="N/A","",((L158-L157)/L157))</f>
        <v/>
      </c>
      <c r="N158" s="3" t="s">
        <v>144</v>
      </c>
      <c r="O158" s="11" t="str">
        <f t="shared" si="473"/>
        <v/>
      </c>
      <c r="P158" s="3" t="s">
        <v>144</v>
      </c>
      <c r="Q158" s="11" t="str">
        <f t="shared" ref="Q158:S158" si="474">+IF(P158="N/A","",((P158-P157)/P157))</f>
        <v/>
      </c>
      <c r="R158" s="3" t="s">
        <v>144</v>
      </c>
      <c r="S158" s="11" t="str">
        <f t="shared" si="474"/>
        <v/>
      </c>
    </row>
    <row r="159" spans="1:19">
      <c r="A159" s="5">
        <v>4</v>
      </c>
      <c r="B159" s="5">
        <v>8</v>
      </c>
      <c r="C159" s="5">
        <v>2010</v>
      </c>
      <c r="D159" s="3" t="s">
        <v>144</v>
      </c>
      <c r="E159" s="11" t="str">
        <f t="shared" si="405"/>
        <v/>
      </c>
      <c r="F159" s="3" t="s">
        <v>144</v>
      </c>
      <c r="G159" s="11" t="str">
        <f t="shared" si="405"/>
        <v/>
      </c>
      <c r="H159" s="3" t="s">
        <v>144</v>
      </c>
      <c r="I159" s="11" t="str">
        <f t="shared" ref="I159:K159" si="475">+IF(H159="N/A","",((H159-H158)/H158))</f>
        <v/>
      </c>
      <c r="J159" s="3" t="s">
        <v>144</v>
      </c>
      <c r="K159" s="11" t="str">
        <f t="shared" si="475"/>
        <v/>
      </c>
      <c r="L159" s="3" t="s">
        <v>144</v>
      </c>
      <c r="M159" s="11" t="str">
        <f t="shared" ref="M159:O159" si="476">+IF(L159="N/A","",((L159-L158)/L158))</f>
        <v/>
      </c>
      <c r="N159" s="3" t="s">
        <v>144</v>
      </c>
      <c r="O159" s="11" t="str">
        <f t="shared" si="476"/>
        <v/>
      </c>
      <c r="P159" s="3" t="s">
        <v>144</v>
      </c>
      <c r="Q159" s="11" t="str">
        <f t="shared" ref="Q159:S159" si="477">+IF(P159="N/A","",((P159-P158)/P158))</f>
        <v/>
      </c>
      <c r="R159" s="3" t="s">
        <v>144</v>
      </c>
      <c r="S159" s="11" t="str">
        <f t="shared" si="477"/>
        <v/>
      </c>
    </row>
    <row r="160" spans="1:19">
      <c r="A160" s="5">
        <v>5</v>
      </c>
      <c r="B160" s="5">
        <v>8</v>
      </c>
      <c r="C160" s="5">
        <v>2010</v>
      </c>
      <c r="D160" s="3" t="s">
        <v>144</v>
      </c>
      <c r="E160" s="11" t="str">
        <f t="shared" si="405"/>
        <v/>
      </c>
      <c r="F160" s="3" t="s">
        <v>144</v>
      </c>
      <c r="G160" s="11" t="str">
        <f t="shared" si="405"/>
        <v/>
      </c>
      <c r="H160" s="3" t="s">
        <v>144</v>
      </c>
      <c r="I160" s="11" t="str">
        <f t="shared" ref="I160:K160" si="478">+IF(H160="N/A","",((H160-H159)/H159))</f>
        <v/>
      </c>
      <c r="J160" s="3" t="s">
        <v>144</v>
      </c>
      <c r="K160" s="11" t="str">
        <f t="shared" si="478"/>
        <v/>
      </c>
      <c r="L160" s="3" t="s">
        <v>144</v>
      </c>
      <c r="M160" s="11" t="str">
        <f t="shared" ref="M160:O160" si="479">+IF(L160="N/A","",((L160-L159)/L159))</f>
        <v/>
      </c>
      <c r="N160" s="3" t="s">
        <v>144</v>
      </c>
      <c r="O160" s="11" t="str">
        <f t="shared" si="479"/>
        <v/>
      </c>
      <c r="P160" s="3" t="s">
        <v>144</v>
      </c>
      <c r="Q160" s="11" t="str">
        <f t="shared" ref="Q160:S160" si="480">+IF(P160="N/A","",((P160-P159)/P159))</f>
        <v/>
      </c>
      <c r="R160" s="3" t="s">
        <v>144</v>
      </c>
      <c r="S160" s="11" t="str">
        <f t="shared" si="480"/>
        <v/>
      </c>
    </row>
    <row r="161" spans="1:19">
      <c r="A161" s="5">
        <v>6</v>
      </c>
      <c r="B161" s="5">
        <v>8</v>
      </c>
      <c r="C161" s="5">
        <v>2010</v>
      </c>
      <c r="D161" s="3" t="s">
        <v>144</v>
      </c>
      <c r="E161" s="11" t="str">
        <f t="shared" si="405"/>
        <v/>
      </c>
      <c r="F161" s="3" t="s">
        <v>144</v>
      </c>
      <c r="G161" s="11" t="str">
        <f t="shared" si="405"/>
        <v/>
      </c>
      <c r="H161" s="3" t="s">
        <v>144</v>
      </c>
      <c r="I161" s="11" t="str">
        <f t="shared" ref="I161:K161" si="481">+IF(H161="N/A","",((H161-H160)/H160))</f>
        <v/>
      </c>
      <c r="J161" s="3" t="s">
        <v>144</v>
      </c>
      <c r="K161" s="11" t="str">
        <f t="shared" si="481"/>
        <v/>
      </c>
      <c r="L161" s="3" t="s">
        <v>144</v>
      </c>
      <c r="M161" s="11" t="str">
        <f t="shared" ref="M161:O161" si="482">+IF(L161="N/A","",((L161-L160)/L160))</f>
        <v/>
      </c>
      <c r="N161" s="3" t="s">
        <v>144</v>
      </c>
      <c r="O161" s="11" t="str">
        <f t="shared" si="482"/>
        <v/>
      </c>
      <c r="P161" s="3" t="s">
        <v>144</v>
      </c>
      <c r="Q161" s="11" t="str">
        <f t="shared" ref="Q161:S161" si="483">+IF(P161="N/A","",((P161-P160)/P160))</f>
        <v/>
      </c>
      <c r="R161" s="3" t="s">
        <v>144</v>
      </c>
      <c r="S161" s="11" t="str">
        <f t="shared" si="483"/>
        <v/>
      </c>
    </row>
    <row r="162" spans="1:19">
      <c r="A162" s="5">
        <v>9</v>
      </c>
      <c r="B162" s="5">
        <v>8</v>
      </c>
      <c r="C162" s="5">
        <v>2010</v>
      </c>
      <c r="D162" s="3" t="s">
        <v>144</v>
      </c>
      <c r="E162" s="11" t="str">
        <f t="shared" si="405"/>
        <v/>
      </c>
      <c r="F162" s="3" t="s">
        <v>144</v>
      </c>
      <c r="G162" s="11" t="str">
        <f t="shared" si="405"/>
        <v/>
      </c>
      <c r="H162" s="3" t="s">
        <v>144</v>
      </c>
      <c r="I162" s="11" t="str">
        <f t="shared" ref="I162:K162" si="484">+IF(H162="N/A","",((H162-H161)/H161))</f>
        <v/>
      </c>
      <c r="J162" s="3" t="s">
        <v>144</v>
      </c>
      <c r="K162" s="11" t="str">
        <f t="shared" si="484"/>
        <v/>
      </c>
      <c r="L162" s="3" t="s">
        <v>144</v>
      </c>
      <c r="M162" s="11" t="str">
        <f t="shared" ref="M162:O162" si="485">+IF(L162="N/A","",((L162-L161)/L161))</f>
        <v/>
      </c>
      <c r="N162" s="3" t="s">
        <v>144</v>
      </c>
      <c r="O162" s="11" t="str">
        <f t="shared" si="485"/>
        <v/>
      </c>
      <c r="P162" s="3" t="s">
        <v>144</v>
      </c>
      <c r="Q162" s="11" t="str">
        <f t="shared" ref="Q162:S162" si="486">+IF(P162="N/A","",((P162-P161)/P161))</f>
        <v/>
      </c>
      <c r="R162" s="3" t="s">
        <v>144</v>
      </c>
      <c r="S162" s="11" t="str">
        <f t="shared" si="486"/>
        <v/>
      </c>
    </row>
    <row r="163" spans="1:19">
      <c r="A163" s="5">
        <v>10</v>
      </c>
      <c r="B163" s="5">
        <v>8</v>
      </c>
      <c r="C163" s="5">
        <v>2010</v>
      </c>
      <c r="D163" s="3" t="s">
        <v>144</v>
      </c>
      <c r="E163" s="11" t="str">
        <f t="shared" si="405"/>
        <v/>
      </c>
      <c r="F163" s="3" t="s">
        <v>144</v>
      </c>
      <c r="G163" s="11" t="str">
        <f t="shared" si="405"/>
        <v/>
      </c>
      <c r="H163" s="3" t="s">
        <v>144</v>
      </c>
      <c r="I163" s="11" t="str">
        <f t="shared" ref="I163:K163" si="487">+IF(H163="N/A","",((H163-H162)/H162))</f>
        <v/>
      </c>
      <c r="J163" s="3" t="s">
        <v>144</v>
      </c>
      <c r="K163" s="11" t="str">
        <f t="shared" si="487"/>
        <v/>
      </c>
      <c r="L163" s="3" t="s">
        <v>144</v>
      </c>
      <c r="M163" s="11" t="str">
        <f t="shared" ref="M163:O163" si="488">+IF(L163="N/A","",((L163-L162)/L162))</f>
        <v/>
      </c>
      <c r="N163" s="3" t="s">
        <v>144</v>
      </c>
      <c r="O163" s="11" t="str">
        <f t="shared" si="488"/>
        <v/>
      </c>
      <c r="P163" s="3" t="s">
        <v>144</v>
      </c>
      <c r="Q163" s="11" t="str">
        <f t="shared" ref="Q163:S163" si="489">+IF(P163="N/A","",((P163-P162)/P162))</f>
        <v/>
      </c>
      <c r="R163" s="3" t="s">
        <v>144</v>
      </c>
      <c r="S163" s="11" t="str">
        <f t="shared" si="489"/>
        <v/>
      </c>
    </row>
    <row r="164" spans="1:19">
      <c r="A164" s="5">
        <v>11</v>
      </c>
      <c r="B164" s="5">
        <v>8</v>
      </c>
      <c r="C164" s="5">
        <v>2010</v>
      </c>
      <c r="D164" s="3" t="s">
        <v>144</v>
      </c>
      <c r="E164" s="11" t="str">
        <f t="shared" si="405"/>
        <v/>
      </c>
      <c r="F164" s="3" t="s">
        <v>144</v>
      </c>
      <c r="G164" s="11" t="str">
        <f t="shared" si="405"/>
        <v/>
      </c>
      <c r="H164" s="3" t="s">
        <v>144</v>
      </c>
      <c r="I164" s="11" t="str">
        <f t="shared" ref="I164:K164" si="490">+IF(H164="N/A","",((H164-H163)/H163))</f>
        <v/>
      </c>
      <c r="J164" s="3" t="s">
        <v>144</v>
      </c>
      <c r="K164" s="11" t="str">
        <f t="shared" si="490"/>
        <v/>
      </c>
      <c r="L164" s="3" t="s">
        <v>144</v>
      </c>
      <c r="M164" s="11" t="str">
        <f t="shared" ref="M164:O164" si="491">+IF(L164="N/A","",((L164-L163)/L163))</f>
        <v/>
      </c>
      <c r="N164" s="3" t="s">
        <v>144</v>
      </c>
      <c r="O164" s="11" t="str">
        <f t="shared" si="491"/>
        <v/>
      </c>
      <c r="P164" s="3" t="s">
        <v>144</v>
      </c>
      <c r="Q164" s="11" t="str">
        <f t="shared" ref="Q164:S164" si="492">+IF(P164="N/A","",((P164-P163)/P163))</f>
        <v/>
      </c>
      <c r="R164" s="3" t="s">
        <v>144</v>
      </c>
      <c r="S164" s="11" t="str">
        <f t="shared" si="492"/>
        <v/>
      </c>
    </row>
    <row r="165" spans="1:19">
      <c r="A165" s="5">
        <v>12</v>
      </c>
      <c r="B165" s="5">
        <v>8</v>
      </c>
      <c r="C165" s="5">
        <v>2010</v>
      </c>
      <c r="D165" s="3" t="s">
        <v>144</v>
      </c>
      <c r="E165" s="11" t="str">
        <f t="shared" si="405"/>
        <v/>
      </c>
      <c r="F165" s="3" t="s">
        <v>144</v>
      </c>
      <c r="G165" s="11" t="str">
        <f t="shared" si="405"/>
        <v/>
      </c>
      <c r="H165" s="3" t="s">
        <v>144</v>
      </c>
      <c r="I165" s="11" t="str">
        <f t="shared" ref="I165:K165" si="493">+IF(H165="N/A","",((H165-H164)/H164))</f>
        <v/>
      </c>
      <c r="J165" s="3" t="s">
        <v>144</v>
      </c>
      <c r="K165" s="11" t="str">
        <f t="shared" si="493"/>
        <v/>
      </c>
      <c r="L165" s="3" t="s">
        <v>144</v>
      </c>
      <c r="M165" s="11" t="str">
        <f t="shared" ref="M165:O165" si="494">+IF(L165="N/A","",((L165-L164)/L164))</f>
        <v/>
      </c>
      <c r="N165" s="3" t="s">
        <v>144</v>
      </c>
      <c r="O165" s="11" t="str">
        <f t="shared" si="494"/>
        <v/>
      </c>
      <c r="P165" s="3" t="s">
        <v>144</v>
      </c>
      <c r="Q165" s="11" t="str">
        <f t="shared" ref="Q165:S165" si="495">+IF(P165="N/A","",((P165-P164)/P164))</f>
        <v/>
      </c>
      <c r="R165" s="3" t="s">
        <v>144</v>
      </c>
      <c r="S165" s="11" t="str">
        <f t="shared" si="495"/>
        <v/>
      </c>
    </row>
    <row r="166" spans="1:19">
      <c r="A166" s="5">
        <v>13</v>
      </c>
      <c r="B166" s="5">
        <v>8</v>
      </c>
      <c r="C166" s="5">
        <v>2010</v>
      </c>
      <c r="D166" s="3" t="s">
        <v>144</v>
      </c>
      <c r="E166" s="11" t="str">
        <f t="shared" si="405"/>
        <v/>
      </c>
      <c r="F166" s="3" t="s">
        <v>144</v>
      </c>
      <c r="G166" s="11" t="str">
        <f t="shared" si="405"/>
        <v/>
      </c>
      <c r="H166" s="3" t="s">
        <v>144</v>
      </c>
      <c r="I166" s="11" t="str">
        <f t="shared" ref="I166:K166" si="496">+IF(H166="N/A","",((H166-H165)/H165))</f>
        <v/>
      </c>
      <c r="J166" s="3" t="s">
        <v>144</v>
      </c>
      <c r="K166" s="11" t="str">
        <f t="shared" si="496"/>
        <v/>
      </c>
      <c r="L166" s="3" t="s">
        <v>144</v>
      </c>
      <c r="M166" s="11" t="str">
        <f t="shared" ref="M166:O166" si="497">+IF(L166="N/A","",((L166-L165)/L165))</f>
        <v/>
      </c>
      <c r="N166" s="3" t="s">
        <v>144</v>
      </c>
      <c r="O166" s="11" t="str">
        <f t="shared" si="497"/>
        <v/>
      </c>
      <c r="P166" s="3" t="s">
        <v>144</v>
      </c>
      <c r="Q166" s="11" t="str">
        <f t="shared" ref="Q166:S166" si="498">+IF(P166="N/A","",((P166-P165)/P165))</f>
        <v/>
      </c>
      <c r="R166" s="3" t="s">
        <v>144</v>
      </c>
      <c r="S166" s="11" t="str">
        <f t="shared" si="498"/>
        <v/>
      </c>
    </row>
    <row r="167" spans="1:19">
      <c r="A167" s="5">
        <v>16</v>
      </c>
      <c r="B167" s="5">
        <v>8</v>
      </c>
      <c r="C167" s="5">
        <v>2010</v>
      </c>
      <c r="D167" s="3" t="s">
        <v>144</v>
      </c>
      <c r="E167" s="11" t="str">
        <f t="shared" si="405"/>
        <v/>
      </c>
      <c r="F167" s="3" t="s">
        <v>144</v>
      </c>
      <c r="G167" s="11" t="str">
        <f t="shared" si="405"/>
        <v/>
      </c>
      <c r="H167" s="3" t="s">
        <v>144</v>
      </c>
      <c r="I167" s="11" t="str">
        <f t="shared" ref="I167:K167" si="499">+IF(H167="N/A","",((H167-H166)/H166))</f>
        <v/>
      </c>
      <c r="J167" s="3" t="s">
        <v>144</v>
      </c>
      <c r="K167" s="11" t="str">
        <f t="shared" si="499"/>
        <v/>
      </c>
      <c r="L167" s="3" t="s">
        <v>144</v>
      </c>
      <c r="M167" s="11" t="str">
        <f t="shared" ref="M167:O167" si="500">+IF(L167="N/A","",((L167-L166)/L166))</f>
        <v/>
      </c>
      <c r="N167" s="3" t="s">
        <v>144</v>
      </c>
      <c r="O167" s="11" t="str">
        <f t="shared" si="500"/>
        <v/>
      </c>
      <c r="P167" s="3" t="s">
        <v>144</v>
      </c>
      <c r="Q167" s="11" t="str">
        <f t="shared" ref="Q167:S167" si="501">+IF(P167="N/A","",((P167-P166)/P166))</f>
        <v/>
      </c>
      <c r="R167" s="3" t="s">
        <v>144</v>
      </c>
      <c r="S167" s="11" t="str">
        <f t="shared" si="501"/>
        <v/>
      </c>
    </row>
    <row r="168" spans="1:19">
      <c r="A168" s="5">
        <v>17</v>
      </c>
      <c r="B168" s="5">
        <v>8</v>
      </c>
      <c r="C168" s="5">
        <v>2010</v>
      </c>
      <c r="D168" s="3" t="s">
        <v>144</v>
      </c>
      <c r="E168" s="11" t="str">
        <f t="shared" si="405"/>
        <v/>
      </c>
      <c r="F168" s="3" t="s">
        <v>144</v>
      </c>
      <c r="G168" s="11" t="str">
        <f t="shared" si="405"/>
        <v/>
      </c>
      <c r="H168" s="3" t="s">
        <v>144</v>
      </c>
      <c r="I168" s="11" t="str">
        <f t="shared" ref="I168:K168" si="502">+IF(H168="N/A","",((H168-H167)/H167))</f>
        <v/>
      </c>
      <c r="J168" s="3" t="s">
        <v>144</v>
      </c>
      <c r="K168" s="11" t="str">
        <f t="shared" si="502"/>
        <v/>
      </c>
      <c r="L168" s="3" t="s">
        <v>144</v>
      </c>
      <c r="M168" s="11" t="str">
        <f t="shared" ref="M168:O168" si="503">+IF(L168="N/A","",((L168-L167)/L167))</f>
        <v/>
      </c>
      <c r="N168" s="3" t="s">
        <v>144</v>
      </c>
      <c r="O168" s="11" t="str">
        <f t="shared" si="503"/>
        <v/>
      </c>
      <c r="P168" s="3" t="s">
        <v>144</v>
      </c>
      <c r="Q168" s="11" t="str">
        <f t="shared" ref="Q168:S168" si="504">+IF(P168="N/A","",((P168-P167)/P167))</f>
        <v/>
      </c>
      <c r="R168" s="3" t="s">
        <v>144</v>
      </c>
      <c r="S168" s="11" t="str">
        <f t="shared" si="504"/>
        <v/>
      </c>
    </row>
    <row r="169" spans="1:19">
      <c r="A169" s="5">
        <v>18</v>
      </c>
      <c r="B169" s="5">
        <v>8</v>
      </c>
      <c r="C169" s="5">
        <v>2010</v>
      </c>
      <c r="D169" s="3" t="s">
        <v>144</v>
      </c>
      <c r="E169" s="11" t="str">
        <f t="shared" si="405"/>
        <v/>
      </c>
      <c r="F169" s="3" t="s">
        <v>144</v>
      </c>
      <c r="G169" s="11" t="str">
        <f t="shared" si="405"/>
        <v/>
      </c>
      <c r="H169" s="3" t="s">
        <v>144</v>
      </c>
      <c r="I169" s="11" t="str">
        <f t="shared" ref="I169:K169" si="505">+IF(H169="N/A","",((H169-H168)/H168))</f>
        <v/>
      </c>
      <c r="J169" s="3" t="s">
        <v>144</v>
      </c>
      <c r="K169" s="11" t="str">
        <f t="shared" si="505"/>
        <v/>
      </c>
      <c r="L169" s="3" t="s">
        <v>144</v>
      </c>
      <c r="M169" s="11" t="str">
        <f t="shared" ref="M169:O169" si="506">+IF(L169="N/A","",((L169-L168)/L168))</f>
        <v/>
      </c>
      <c r="N169" s="3" t="s">
        <v>144</v>
      </c>
      <c r="O169" s="11" t="str">
        <f t="shared" si="506"/>
        <v/>
      </c>
      <c r="P169" s="3" t="s">
        <v>144</v>
      </c>
      <c r="Q169" s="11" t="str">
        <f t="shared" ref="Q169:S169" si="507">+IF(P169="N/A","",((P169-P168)/P168))</f>
        <v/>
      </c>
      <c r="R169" s="3" t="s">
        <v>144</v>
      </c>
      <c r="S169" s="11" t="str">
        <f t="shared" si="507"/>
        <v/>
      </c>
    </row>
    <row r="170" spans="1:19">
      <c r="A170" s="5">
        <v>19</v>
      </c>
      <c r="B170" s="5">
        <v>8</v>
      </c>
      <c r="C170" s="5">
        <v>2010</v>
      </c>
      <c r="D170" s="3" t="s">
        <v>144</v>
      </c>
      <c r="E170" s="11" t="str">
        <f t="shared" si="405"/>
        <v/>
      </c>
      <c r="F170" s="3" t="s">
        <v>144</v>
      </c>
      <c r="G170" s="11" t="str">
        <f t="shared" si="405"/>
        <v/>
      </c>
      <c r="H170" s="3" t="s">
        <v>144</v>
      </c>
      <c r="I170" s="11" t="str">
        <f t="shared" ref="I170:K170" si="508">+IF(H170="N/A","",((H170-H169)/H169))</f>
        <v/>
      </c>
      <c r="J170" s="3" t="s">
        <v>144</v>
      </c>
      <c r="K170" s="11" t="str">
        <f t="shared" si="508"/>
        <v/>
      </c>
      <c r="L170" s="3" t="s">
        <v>144</v>
      </c>
      <c r="M170" s="11" t="str">
        <f t="shared" ref="M170:O170" si="509">+IF(L170="N/A","",((L170-L169)/L169))</f>
        <v/>
      </c>
      <c r="N170" s="3" t="s">
        <v>144</v>
      </c>
      <c r="O170" s="11" t="str">
        <f t="shared" si="509"/>
        <v/>
      </c>
      <c r="P170" s="3" t="s">
        <v>144</v>
      </c>
      <c r="Q170" s="11" t="str">
        <f t="shared" ref="Q170:S170" si="510">+IF(P170="N/A","",((P170-P169)/P169))</f>
        <v/>
      </c>
      <c r="R170" s="3" t="s">
        <v>144</v>
      </c>
      <c r="S170" s="11" t="str">
        <f t="shared" si="510"/>
        <v/>
      </c>
    </row>
    <row r="171" spans="1:19">
      <c r="A171" s="5">
        <v>20</v>
      </c>
      <c r="B171" s="5">
        <v>8</v>
      </c>
      <c r="C171" s="5">
        <v>2010</v>
      </c>
      <c r="D171" s="3" t="s">
        <v>144</v>
      </c>
      <c r="E171" s="11" t="str">
        <f t="shared" si="405"/>
        <v/>
      </c>
      <c r="F171" s="3" t="s">
        <v>144</v>
      </c>
      <c r="G171" s="11" t="str">
        <f t="shared" si="405"/>
        <v/>
      </c>
      <c r="H171" s="3" t="s">
        <v>144</v>
      </c>
      <c r="I171" s="11" t="str">
        <f t="shared" ref="I171:K171" si="511">+IF(H171="N/A","",((H171-H170)/H170))</f>
        <v/>
      </c>
      <c r="J171" s="3" t="s">
        <v>144</v>
      </c>
      <c r="K171" s="11" t="str">
        <f t="shared" si="511"/>
        <v/>
      </c>
      <c r="L171" s="3" t="s">
        <v>144</v>
      </c>
      <c r="M171" s="11" t="str">
        <f t="shared" ref="M171:O171" si="512">+IF(L171="N/A","",((L171-L170)/L170))</f>
        <v/>
      </c>
      <c r="N171" s="3" t="s">
        <v>144</v>
      </c>
      <c r="O171" s="11" t="str">
        <f t="shared" si="512"/>
        <v/>
      </c>
      <c r="P171" s="3" t="s">
        <v>144</v>
      </c>
      <c r="Q171" s="11" t="str">
        <f t="shared" ref="Q171:S171" si="513">+IF(P171="N/A","",((P171-P170)/P170))</f>
        <v/>
      </c>
      <c r="R171" s="3" t="s">
        <v>144</v>
      </c>
      <c r="S171" s="11" t="str">
        <f t="shared" si="513"/>
        <v/>
      </c>
    </row>
    <row r="172" spans="1:19">
      <c r="A172" s="5">
        <v>23</v>
      </c>
      <c r="B172" s="5">
        <v>8</v>
      </c>
      <c r="C172" s="5">
        <v>2010</v>
      </c>
      <c r="D172" s="3" t="s">
        <v>144</v>
      </c>
      <c r="E172" s="11" t="str">
        <f t="shared" si="405"/>
        <v/>
      </c>
      <c r="F172" s="3" t="s">
        <v>144</v>
      </c>
      <c r="G172" s="11" t="str">
        <f t="shared" si="405"/>
        <v/>
      </c>
      <c r="H172" s="3" t="s">
        <v>144</v>
      </c>
      <c r="I172" s="11" t="str">
        <f t="shared" ref="I172:K172" si="514">+IF(H172="N/A","",((H172-H171)/H171))</f>
        <v/>
      </c>
      <c r="J172" s="3" t="s">
        <v>144</v>
      </c>
      <c r="K172" s="11" t="str">
        <f t="shared" si="514"/>
        <v/>
      </c>
      <c r="L172" s="3" t="s">
        <v>144</v>
      </c>
      <c r="M172" s="11" t="str">
        <f t="shared" ref="M172:O172" si="515">+IF(L172="N/A","",((L172-L171)/L171))</f>
        <v/>
      </c>
      <c r="N172" s="3" t="s">
        <v>144</v>
      </c>
      <c r="O172" s="11" t="str">
        <f t="shared" si="515"/>
        <v/>
      </c>
      <c r="P172" s="3" t="s">
        <v>144</v>
      </c>
      <c r="Q172" s="11" t="str">
        <f t="shared" ref="Q172:S172" si="516">+IF(P172="N/A","",((P172-P171)/P171))</f>
        <v/>
      </c>
      <c r="R172" s="3" t="s">
        <v>144</v>
      </c>
      <c r="S172" s="11" t="str">
        <f t="shared" si="516"/>
        <v/>
      </c>
    </row>
    <row r="173" spans="1:19">
      <c r="A173" s="5">
        <v>24</v>
      </c>
      <c r="B173" s="5">
        <v>8</v>
      </c>
      <c r="C173" s="5">
        <v>2010</v>
      </c>
      <c r="D173" s="3" t="s">
        <v>144</v>
      </c>
      <c r="E173" s="11" t="str">
        <f t="shared" si="405"/>
        <v/>
      </c>
      <c r="F173" s="3" t="s">
        <v>144</v>
      </c>
      <c r="G173" s="11" t="str">
        <f t="shared" si="405"/>
        <v/>
      </c>
      <c r="H173" s="3" t="s">
        <v>144</v>
      </c>
      <c r="I173" s="11" t="str">
        <f t="shared" ref="I173:K173" si="517">+IF(H173="N/A","",((H173-H172)/H172))</f>
        <v/>
      </c>
      <c r="J173" s="3" t="s">
        <v>144</v>
      </c>
      <c r="K173" s="11" t="str">
        <f t="shared" si="517"/>
        <v/>
      </c>
      <c r="L173" s="3" t="s">
        <v>144</v>
      </c>
      <c r="M173" s="11" t="str">
        <f t="shared" ref="M173:O173" si="518">+IF(L173="N/A","",((L173-L172)/L172))</f>
        <v/>
      </c>
      <c r="N173" s="3" t="s">
        <v>144</v>
      </c>
      <c r="O173" s="11" t="str">
        <f t="shared" si="518"/>
        <v/>
      </c>
      <c r="P173" s="3" t="s">
        <v>144</v>
      </c>
      <c r="Q173" s="11" t="str">
        <f t="shared" ref="Q173:S173" si="519">+IF(P173="N/A","",((P173-P172)/P172))</f>
        <v/>
      </c>
      <c r="R173" s="3" t="s">
        <v>144</v>
      </c>
      <c r="S173" s="11" t="str">
        <f t="shared" si="519"/>
        <v/>
      </c>
    </row>
    <row r="174" spans="1:19">
      <c r="A174" s="5">
        <v>25</v>
      </c>
      <c r="B174" s="5">
        <v>8</v>
      </c>
      <c r="C174" s="5">
        <v>2010</v>
      </c>
      <c r="D174" s="3" t="s">
        <v>144</v>
      </c>
      <c r="E174" s="11" t="str">
        <f t="shared" si="405"/>
        <v/>
      </c>
      <c r="F174" s="3" t="s">
        <v>144</v>
      </c>
      <c r="G174" s="11" t="str">
        <f t="shared" si="405"/>
        <v/>
      </c>
      <c r="H174" s="3" t="s">
        <v>144</v>
      </c>
      <c r="I174" s="11" t="str">
        <f t="shared" ref="I174:K174" si="520">+IF(H174="N/A","",((H174-H173)/H173))</f>
        <v/>
      </c>
      <c r="J174" s="3" t="s">
        <v>144</v>
      </c>
      <c r="K174" s="11" t="str">
        <f t="shared" si="520"/>
        <v/>
      </c>
      <c r="L174" s="3" t="s">
        <v>144</v>
      </c>
      <c r="M174" s="11" t="str">
        <f t="shared" ref="M174:O174" si="521">+IF(L174="N/A","",((L174-L173)/L173))</f>
        <v/>
      </c>
      <c r="N174" s="3" t="s">
        <v>144</v>
      </c>
      <c r="O174" s="11" t="str">
        <f t="shared" si="521"/>
        <v/>
      </c>
      <c r="P174" s="3" t="s">
        <v>144</v>
      </c>
      <c r="Q174" s="11" t="str">
        <f t="shared" ref="Q174:S174" si="522">+IF(P174="N/A","",((P174-P173)/P173))</f>
        <v/>
      </c>
      <c r="R174" s="3" t="s">
        <v>144</v>
      </c>
      <c r="S174" s="11" t="str">
        <f t="shared" si="522"/>
        <v/>
      </c>
    </row>
    <row r="175" spans="1:19">
      <c r="A175" s="5">
        <v>26</v>
      </c>
      <c r="B175" s="5">
        <v>8</v>
      </c>
      <c r="C175" s="5">
        <v>2010</v>
      </c>
      <c r="D175" s="3" t="s">
        <v>144</v>
      </c>
      <c r="E175" s="11" t="str">
        <f t="shared" si="405"/>
        <v/>
      </c>
      <c r="F175" s="3" t="s">
        <v>144</v>
      </c>
      <c r="G175" s="11" t="str">
        <f t="shared" si="405"/>
        <v/>
      </c>
      <c r="H175" s="3" t="s">
        <v>144</v>
      </c>
      <c r="I175" s="11" t="str">
        <f t="shared" ref="I175:K175" si="523">+IF(H175="N/A","",((H175-H174)/H174))</f>
        <v/>
      </c>
      <c r="J175" s="3" t="s">
        <v>144</v>
      </c>
      <c r="K175" s="11" t="str">
        <f t="shared" si="523"/>
        <v/>
      </c>
      <c r="L175" s="3" t="s">
        <v>144</v>
      </c>
      <c r="M175" s="11" t="str">
        <f t="shared" ref="M175:O175" si="524">+IF(L175="N/A","",((L175-L174)/L174))</f>
        <v/>
      </c>
      <c r="N175" s="3" t="s">
        <v>144</v>
      </c>
      <c r="O175" s="11" t="str">
        <f t="shared" si="524"/>
        <v/>
      </c>
      <c r="P175" s="3" t="s">
        <v>144</v>
      </c>
      <c r="Q175" s="11" t="str">
        <f t="shared" ref="Q175:S175" si="525">+IF(P175="N/A","",((P175-P174)/P174))</f>
        <v/>
      </c>
      <c r="R175" s="3" t="s">
        <v>144</v>
      </c>
      <c r="S175" s="11" t="str">
        <f t="shared" si="525"/>
        <v/>
      </c>
    </row>
    <row r="176" spans="1:19">
      <c r="A176" s="5">
        <v>27</v>
      </c>
      <c r="B176" s="5">
        <v>8</v>
      </c>
      <c r="C176" s="5">
        <v>2010</v>
      </c>
      <c r="D176" s="3" t="s">
        <v>144</v>
      </c>
      <c r="E176" s="11" t="str">
        <f t="shared" si="405"/>
        <v/>
      </c>
      <c r="F176" s="3" t="s">
        <v>144</v>
      </c>
      <c r="G176" s="11" t="str">
        <f t="shared" si="405"/>
        <v/>
      </c>
      <c r="H176" s="3" t="s">
        <v>144</v>
      </c>
      <c r="I176" s="11" t="str">
        <f t="shared" ref="I176:K176" si="526">+IF(H176="N/A","",((H176-H175)/H175))</f>
        <v/>
      </c>
      <c r="J176" s="3" t="s">
        <v>144</v>
      </c>
      <c r="K176" s="11" t="str">
        <f t="shared" si="526"/>
        <v/>
      </c>
      <c r="L176" s="3" t="s">
        <v>144</v>
      </c>
      <c r="M176" s="11" t="str">
        <f t="shared" ref="M176:O176" si="527">+IF(L176="N/A","",((L176-L175)/L175))</f>
        <v/>
      </c>
      <c r="N176" s="3" t="s">
        <v>144</v>
      </c>
      <c r="O176" s="11" t="str">
        <f t="shared" si="527"/>
        <v/>
      </c>
      <c r="P176" s="3" t="s">
        <v>144</v>
      </c>
      <c r="Q176" s="11" t="str">
        <f t="shared" ref="Q176:S176" si="528">+IF(P176="N/A","",((P176-P175)/P175))</f>
        <v/>
      </c>
      <c r="R176" s="3" t="s">
        <v>144</v>
      </c>
      <c r="S176" s="11" t="str">
        <f t="shared" si="528"/>
        <v/>
      </c>
    </row>
    <row r="177" spans="1:19">
      <c r="A177" s="5">
        <v>30</v>
      </c>
      <c r="B177" s="5">
        <v>8</v>
      </c>
      <c r="C177" s="5">
        <v>2010</v>
      </c>
      <c r="D177" s="3" t="s">
        <v>144</v>
      </c>
      <c r="E177" s="11" t="str">
        <f t="shared" si="405"/>
        <v/>
      </c>
      <c r="F177" s="3" t="s">
        <v>144</v>
      </c>
      <c r="G177" s="11" t="str">
        <f t="shared" si="405"/>
        <v/>
      </c>
      <c r="H177" s="3" t="s">
        <v>144</v>
      </c>
      <c r="I177" s="11" t="str">
        <f t="shared" ref="I177:K177" si="529">+IF(H177="N/A","",((H177-H176)/H176))</f>
        <v/>
      </c>
      <c r="J177" s="3" t="s">
        <v>144</v>
      </c>
      <c r="K177" s="11" t="str">
        <f t="shared" si="529"/>
        <v/>
      </c>
      <c r="L177" s="3" t="s">
        <v>144</v>
      </c>
      <c r="M177" s="11" t="str">
        <f t="shared" ref="M177:O177" si="530">+IF(L177="N/A","",((L177-L176)/L176))</f>
        <v/>
      </c>
      <c r="N177" s="3" t="s">
        <v>144</v>
      </c>
      <c r="O177" s="11" t="str">
        <f t="shared" si="530"/>
        <v/>
      </c>
      <c r="P177" s="3" t="s">
        <v>144</v>
      </c>
      <c r="Q177" s="11" t="str">
        <f t="shared" ref="Q177:S177" si="531">+IF(P177="N/A","",((P177-P176)/P176))</f>
        <v/>
      </c>
      <c r="R177" s="3" t="s">
        <v>144</v>
      </c>
      <c r="S177" s="11" t="str">
        <f t="shared" si="531"/>
        <v/>
      </c>
    </row>
    <row r="178" spans="1:19">
      <c r="A178" s="5">
        <v>31</v>
      </c>
      <c r="B178" s="5">
        <v>8</v>
      </c>
      <c r="C178" s="5">
        <v>2010</v>
      </c>
      <c r="D178" s="3" t="s">
        <v>144</v>
      </c>
      <c r="E178" s="11" t="str">
        <f t="shared" si="405"/>
        <v/>
      </c>
      <c r="F178" s="3" t="s">
        <v>144</v>
      </c>
      <c r="G178" s="11" t="str">
        <f t="shared" si="405"/>
        <v/>
      </c>
      <c r="H178" s="3" t="s">
        <v>144</v>
      </c>
      <c r="I178" s="11" t="str">
        <f t="shared" ref="I178:K178" si="532">+IF(H178="N/A","",((H178-H177)/H177))</f>
        <v/>
      </c>
      <c r="J178" s="3" t="s">
        <v>144</v>
      </c>
      <c r="K178" s="11" t="str">
        <f t="shared" si="532"/>
        <v/>
      </c>
      <c r="L178" s="3" t="s">
        <v>144</v>
      </c>
      <c r="M178" s="11" t="str">
        <f t="shared" ref="M178:O178" si="533">+IF(L178="N/A","",((L178-L177)/L177))</f>
        <v/>
      </c>
      <c r="N178" s="3" t="s">
        <v>144</v>
      </c>
      <c r="O178" s="11" t="str">
        <f t="shared" si="533"/>
        <v/>
      </c>
      <c r="P178" s="3" t="s">
        <v>144</v>
      </c>
      <c r="Q178" s="11" t="str">
        <f t="shared" ref="Q178:S178" si="534">+IF(P178="N/A","",((P178-P177)/P177))</f>
        <v/>
      </c>
      <c r="R178" s="3" t="s">
        <v>144</v>
      </c>
      <c r="S178" s="11" t="str">
        <f t="shared" si="534"/>
        <v/>
      </c>
    </row>
    <row r="179" spans="1:19">
      <c r="A179" s="5">
        <v>1</v>
      </c>
      <c r="B179" s="5">
        <v>9</v>
      </c>
      <c r="C179" s="5">
        <v>2010</v>
      </c>
      <c r="D179" s="3" t="s">
        <v>144</v>
      </c>
      <c r="E179" s="11" t="str">
        <f t="shared" si="405"/>
        <v/>
      </c>
      <c r="F179" s="3" t="s">
        <v>144</v>
      </c>
      <c r="G179" s="11" t="str">
        <f t="shared" si="405"/>
        <v/>
      </c>
      <c r="H179" s="3" t="s">
        <v>144</v>
      </c>
      <c r="I179" s="11" t="str">
        <f t="shared" ref="I179:K179" si="535">+IF(H179="N/A","",((H179-H178)/H178))</f>
        <v/>
      </c>
      <c r="J179" s="3" t="s">
        <v>144</v>
      </c>
      <c r="K179" s="11" t="str">
        <f t="shared" si="535"/>
        <v/>
      </c>
      <c r="L179" s="3" t="s">
        <v>144</v>
      </c>
      <c r="M179" s="11" t="str">
        <f t="shared" ref="M179:O179" si="536">+IF(L179="N/A","",((L179-L178)/L178))</f>
        <v/>
      </c>
      <c r="N179" s="3" t="s">
        <v>144</v>
      </c>
      <c r="O179" s="11" t="str">
        <f t="shared" si="536"/>
        <v/>
      </c>
      <c r="P179" s="3" t="s">
        <v>144</v>
      </c>
      <c r="Q179" s="11" t="str">
        <f t="shared" ref="Q179:S179" si="537">+IF(P179="N/A","",((P179-P178)/P178))</f>
        <v/>
      </c>
      <c r="R179" s="3" t="s">
        <v>144</v>
      </c>
      <c r="S179" s="11" t="str">
        <f t="shared" si="537"/>
        <v/>
      </c>
    </row>
    <row r="180" spans="1:19">
      <c r="A180" s="5">
        <v>2</v>
      </c>
      <c r="B180" s="5">
        <v>9</v>
      </c>
      <c r="C180" s="5">
        <v>2010</v>
      </c>
      <c r="D180" s="3" t="s">
        <v>144</v>
      </c>
      <c r="E180" s="11" t="str">
        <f t="shared" si="405"/>
        <v/>
      </c>
      <c r="F180" s="3" t="s">
        <v>144</v>
      </c>
      <c r="G180" s="11" t="str">
        <f t="shared" si="405"/>
        <v/>
      </c>
      <c r="H180" s="3" t="s">
        <v>144</v>
      </c>
      <c r="I180" s="11" t="str">
        <f t="shared" ref="I180:K180" si="538">+IF(H180="N/A","",((H180-H179)/H179))</f>
        <v/>
      </c>
      <c r="J180" s="3" t="s">
        <v>144</v>
      </c>
      <c r="K180" s="11" t="str">
        <f t="shared" si="538"/>
        <v/>
      </c>
      <c r="L180" s="3" t="s">
        <v>144</v>
      </c>
      <c r="M180" s="11" t="str">
        <f t="shared" ref="M180:O180" si="539">+IF(L180="N/A","",((L180-L179)/L179))</f>
        <v/>
      </c>
      <c r="N180" s="3" t="s">
        <v>144</v>
      </c>
      <c r="O180" s="11" t="str">
        <f t="shared" si="539"/>
        <v/>
      </c>
      <c r="P180" s="3" t="s">
        <v>144</v>
      </c>
      <c r="Q180" s="11" t="str">
        <f t="shared" ref="Q180:S180" si="540">+IF(P180="N/A","",((P180-P179)/P179))</f>
        <v/>
      </c>
      <c r="R180" s="3" t="s">
        <v>144</v>
      </c>
      <c r="S180" s="11" t="str">
        <f t="shared" si="540"/>
        <v/>
      </c>
    </row>
    <row r="181" spans="1:19">
      <c r="A181" s="5">
        <v>3</v>
      </c>
      <c r="B181" s="5">
        <v>9</v>
      </c>
      <c r="C181" s="5">
        <v>2010</v>
      </c>
      <c r="D181" s="3" t="s">
        <v>144</v>
      </c>
      <c r="E181" s="11" t="str">
        <f t="shared" si="405"/>
        <v/>
      </c>
      <c r="F181" s="3" t="s">
        <v>144</v>
      </c>
      <c r="G181" s="11" t="str">
        <f t="shared" si="405"/>
        <v/>
      </c>
      <c r="H181" s="3" t="s">
        <v>144</v>
      </c>
      <c r="I181" s="11" t="str">
        <f t="shared" ref="I181:K181" si="541">+IF(H181="N/A","",((H181-H180)/H180))</f>
        <v/>
      </c>
      <c r="J181" s="3" t="s">
        <v>144</v>
      </c>
      <c r="K181" s="11" t="str">
        <f t="shared" si="541"/>
        <v/>
      </c>
      <c r="L181" s="3" t="s">
        <v>144</v>
      </c>
      <c r="M181" s="11" t="str">
        <f t="shared" ref="M181:O181" si="542">+IF(L181="N/A","",((L181-L180)/L180))</f>
        <v/>
      </c>
      <c r="N181" s="3" t="s">
        <v>144</v>
      </c>
      <c r="O181" s="11" t="str">
        <f t="shared" si="542"/>
        <v/>
      </c>
      <c r="P181" s="3" t="s">
        <v>144</v>
      </c>
      <c r="Q181" s="11" t="str">
        <f t="shared" ref="Q181:S181" si="543">+IF(P181="N/A","",((P181-P180)/P180))</f>
        <v/>
      </c>
      <c r="R181" s="3" t="s">
        <v>144</v>
      </c>
      <c r="S181" s="11" t="str">
        <f t="shared" si="543"/>
        <v/>
      </c>
    </row>
    <row r="182" spans="1:19">
      <c r="A182" s="5">
        <v>6</v>
      </c>
      <c r="B182" s="5">
        <v>9</v>
      </c>
      <c r="C182" s="5">
        <v>2010</v>
      </c>
      <c r="D182" s="3" t="s">
        <v>144</v>
      </c>
      <c r="E182" s="11" t="str">
        <f t="shared" si="405"/>
        <v/>
      </c>
      <c r="F182" s="3" t="s">
        <v>144</v>
      </c>
      <c r="G182" s="11" t="str">
        <f t="shared" si="405"/>
        <v/>
      </c>
      <c r="H182" s="3" t="s">
        <v>144</v>
      </c>
      <c r="I182" s="11" t="str">
        <f t="shared" ref="I182:K182" si="544">+IF(H182="N/A","",((H182-H181)/H181))</f>
        <v/>
      </c>
      <c r="J182" s="3" t="s">
        <v>144</v>
      </c>
      <c r="K182" s="11" t="str">
        <f t="shared" si="544"/>
        <v/>
      </c>
      <c r="L182" s="3" t="s">
        <v>144</v>
      </c>
      <c r="M182" s="11" t="str">
        <f t="shared" ref="M182:O182" si="545">+IF(L182="N/A","",((L182-L181)/L181))</f>
        <v/>
      </c>
      <c r="N182" s="3" t="s">
        <v>144</v>
      </c>
      <c r="O182" s="11" t="str">
        <f t="shared" si="545"/>
        <v/>
      </c>
      <c r="P182" s="3" t="s">
        <v>144</v>
      </c>
      <c r="Q182" s="11" t="str">
        <f t="shared" ref="Q182:S182" si="546">+IF(P182="N/A","",((P182-P181)/P181))</f>
        <v/>
      </c>
      <c r="R182" s="3" t="s">
        <v>144</v>
      </c>
      <c r="S182" s="11" t="str">
        <f t="shared" si="546"/>
        <v/>
      </c>
    </row>
    <row r="183" spans="1:19">
      <c r="A183" s="5">
        <v>7</v>
      </c>
      <c r="B183" s="5">
        <v>9</v>
      </c>
      <c r="C183" s="5">
        <v>2010</v>
      </c>
      <c r="D183" s="3" t="s">
        <v>144</v>
      </c>
      <c r="E183" s="11" t="str">
        <f t="shared" si="405"/>
        <v/>
      </c>
      <c r="F183" s="3" t="s">
        <v>144</v>
      </c>
      <c r="G183" s="11" t="str">
        <f t="shared" si="405"/>
        <v/>
      </c>
      <c r="H183" s="3" t="s">
        <v>144</v>
      </c>
      <c r="I183" s="11" t="str">
        <f t="shared" ref="I183:K183" si="547">+IF(H183="N/A","",((H183-H182)/H182))</f>
        <v/>
      </c>
      <c r="J183" s="3" t="s">
        <v>144</v>
      </c>
      <c r="K183" s="11" t="str">
        <f t="shared" si="547"/>
        <v/>
      </c>
      <c r="L183" s="3" t="s">
        <v>144</v>
      </c>
      <c r="M183" s="11" t="str">
        <f t="shared" ref="M183:O183" si="548">+IF(L183="N/A","",((L183-L182)/L182))</f>
        <v/>
      </c>
      <c r="N183" s="3" t="s">
        <v>144</v>
      </c>
      <c r="O183" s="11" t="str">
        <f t="shared" si="548"/>
        <v/>
      </c>
      <c r="P183" s="3" t="s">
        <v>144</v>
      </c>
      <c r="Q183" s="11" t="str">
        <f t="shared" ref="Q183:S183" si="549">+IF(P183="N/A","",((P183-P182)/P182))</f>
        <v/>
      </c>
      <c r="R183" s="3" t="s">
        <v>144</v>
      </c>
      <c r="S183" s="11" t="str">
        <f t="shared" si="549"/>
        <v/>
      </c>
    </row>
    <row r="184" spans="1:19">
      <c r="A184" s="5">
        <v>8</v>
      </c>
      <c r="B184" s="5">
        <v>9</v>
      </c>
      <c r="C184" s="5">
        <v>2010</v>
      </c>
      <c r="D184" s="3" t="s">
        <v>144</v>
      </c>
      <c r="E184" s="11" t="str">
        <f t="shared" si="405"/>
        <v/>
      </c>
      <c r="F184" s="3" t="s">
        <v>144</v>
      </c>
      <c r="G184" s="11" t="str">
        <f t="shared" si="405"/>
        <v/>
      </c>
      <c r="H184" s="3" t="s">
        <v>144</v>
      </c>
      <c r="I184" s="11" t="str">
        <f t="shared" ref="I184:K184" si="550">+IF(H184="N/A","",((H184-H183)/H183))</f>
        <v/>
      </c>
      <c r="J184" s="3" t="s">
        <v>144</v>
      </c>
      <c r="K184" s="11" t="str">
        <f t="shared" si="550"/>
        <v/>
      </c>
      <c r="L184" s="3" t="s">
        <v>144</v>
      </c>
      <c r="M184" s="11" t="str">
        <f t="shared" ref="M184:O184" si="551">+IF(L184="N/A","",((L184-L183)/L183))</f>
        <v/>
      </c>
      <c r="N184" s="3" t="s">
        <v>144</v>
      </c>
      <c r="O184" s="11" t="str">
        <f t="shared" si="551"/>
        <v/>
      </c>
      <c r="P184" s="3" t="s">
        <v>144</v>
      </c>
      <c r="Q184" s="11" t="str">
        <f t="shared" ref="Q184:S184" si="552">+IF(P184="N/A","",((P184-P183)/P183))</f>
        <v/>
      </c>
      <c r="R184" s="3" t="s">
        <v>144</v>
      </c>
      <c r="S184" s="11" t="str">
        <f t="shared" si="552"/>
        <v/>
      </c>
    </row>
    <row r="185" spans="1:19">
      <c r="A185" s="5">
        <v>9</v>
      </c>
      <c r="B185" s="5">
        <v>9</v>
      </c>
      <c r="C185" s="5">
        <v>2010</v>
      </c>
      <c r="D185" s="3" t="s">
        <v>144</v>
      </c>
      <c r="E185" s="11" t="str">
        <f t="shared" si="405"/>
        <v/>
      </c>
      <c r="F185" s="3" t="s">
        <v>144</v>
      </c>
      <c r="G185" s="11" t="str">
        <f t="shared" si="405"/>
        <v/>
      </c>
      <c r="H185" s="3" t="s">
        <v>144</v>
      </c>
      <c r="I185" s="11" t="str">
        <f t="shared" ref="I185:K185" si="553">+IF(H185="N/A","",((H185-H184)/H184))</f>
        <v/>
      </c>
      <c r="J185" s="3" t="s">
        <v>144</v>
      </c>
      <c r="K185" s="11" t="str">
        <f t="shared" si="553"/>
        <v/>
      </c>
      <c r="L185" s="3" t="s">
        <v>144</v>
      </c>
      <c r="M185" s="11" t="str">
        <f t="shared" ref="M185:O185" si="554">+IF(L185="N/A","",((L185-L184)/L184))</f>
        <v/>
      </c>
      <c r="N185" s="3" t="s">
        <v>144</v>
      </c>
      <c r="O185" s="11" t="str">
        <f t="shared" si="554"/>
        <v/>
      </c>
      <c r="P185" s="3" t="s">
        <v>144</v>
      </c>
      <c r="Q185" s="11" t="str">
        <f t="shared" ref="Q185:S185" si="555">+IF(P185="N/A","",((P185-P184)/P184))</f>
        <v/>
      </c>
      <c r="R185" s="3" t="s">
        <v>144</v>
      </c>
      <c r="S185" s="11" t="str">
        <f t="shared" si="555"/>
        <v/>
      </c>
    </row>
    <row r="186" spans="1:19">
      <c r="A186" s="5">
        <v>10</v>
      </c>
      <c r="B186" s="5">
        <v>9</v>
      </c>
      <c r="C186" s="5">
        <v>2010</v>
      </c>
      <c r="D186" s="3" t="s">
        <v>144</v>
      </c>
      <c r="E186" s="11" t="str">
        <f t="shared" si="405"/>
        <v/>
      </c>
      <c r="F186" s="3" t="s">
        <v>144</v>
      </c>
      <c r="G186" s="11" t="str">
        <f t="shared" si="405"/>
        <v/>
      </c>
      <c r="H186" s="3" t="s">
        <v>144</v>
      </c>
      <c r="I186" s="11" t="str">
        <f t="shared" ref="I186:K186" si="556">+IF(H186="N/A","",((H186-H185)/H185))</f>
        <v/>
      </c>
      <c r="J186" s="3" t="s">
        <v>144</v>
      </c>
      <c r="K186" s="11" t="str">
        <f t="shared" si="556"/>
        <v/>
      </c>
      <c r="L186" s="3" t="s">
        <v>144</v>
      </c>
      <c r="M186" s="11" t="str">
        <f t="shared" ref="M186:O186" si="557">+IF(L186="N/A","",((L186-L185)/L185))</f>
        <v/>
      </c>
      <c r="N186" s="3" t="s">
        <v>144</v>
      </c>
      <c r="O186" s="11" t="str">
        <f t="shared" si="557"/>
        <v/>
      </c>
      <c r="P186" s="3" t="s">
        <v>144</v>
      </c>
      <c r="Q186" s="11" t="str">
        <f t="shared" ref="Q186:S186" si="558">+IF(P186="N/A","",((P186-P185)/P185))</f>
        <v/>
      </c>
      <c r="R186" s="3" t="s">
        <v>144</v>
      </c>
      <c r="S186" s="11" t="str">
        <f t="shared" si="558"/>
        <v/>
      </c>
    </row>
    <row r="187" spans="1:19">
      <c r="A187" s="5">
        <v>13</v>
      </c>
      <c r="B187" s="5">
        <v>9</v>
      </c>
      <c r="C187" s="5">
        <v>2010</v>
      </c>
      <c r="D187" s="3" t="s">
        <v>144</v>
      </c>
      <c r="E187" s="11" t="str">
        <f t="shared" si="405"/>
        <v/>
      </c>
      <c r="F187" s="3" t="s">
        <v>144</v>
      </c>
      <c r="G187" s="11" t="str">
        <f t="shared" si="405"/>
        <v/>
      </c>
      <c r="H187" s="3" t="s">
        <v>144</v>
      </c>
      <c r="I187" s="11" t="str">
        <f t="shared" ref="I187:K187" si="559">+IF(H187="N/A","",((H187-H186)/H186))</f>
        <v/>
      </c>
      <c r="J187" s="3" t="s">
        <v>144</v>
      </c>
      <c r="K187" s="11" t="str">
        <f t="shared" si="559"/>
        <v/>
      </c>
      <c r="L187" s="3" t="s">
        <v>144</v>
      </c>
      <c r="M187" s="11" t="str">
        <f t="shared" ref="M187:O187" si="560">+IF(L187="N/A","",((L187-L186)/L186))</f>
        <v/>
      </c>
      <c r="N187" s="3" t="s">
        <v>144</v>
      </c>
      <c r="O187" s="11" t="str">
        <f t="shared" si="560"/>
        <v/>
      </c>
      <c r="P187" s="3" t="s">
        <v>144</v>
      </c>
      <c r="Q187" s="11" t="str">
        <f t="shared" ref="Q187:S187" si="561">+IF(P187="N/A","",((P187-P186)/P186))</f>
        <v/>
      </c>
      <c r="R187" s="3" t="s">
        <v>144</v>
      </c>
      <c r="S187" s="11" t="str">
        <f t="shared" si="561"/>
        <v/>
      </c>
    </row>
    <row r="188" spans="1:19">
      <c r="A188" s="5">
        <v>14</v>
      </c>
      <c r="B188" s="5">
        <v>9</v>
      </c>
      <c r="C188" s="5">
        <v>2010</v>
      </c>
      <c r="D188" s="3" t="s">
        <v>144</v>
      </c>
      <c r="E188" s="11" t="str">
        <f t="shared" si="405"/>
        <v/>
      </c>
      <c r="F188" s="3" t="s">
        <v>144</v>
      </c>
      <c r="G188" s="11" t="str">
        <f t="shared" si="405"/>
        <v/>
      </c>
      <c r="H188" s="3" t="s">
        <v>144</v>
      </c>
      <c r="I188" s="11" t="str">
        <f t="shared" ref="I188:K188" si="562">+IF(H188="N/A","",((H188-H187)/H187))</f>
        <v/>
      </c>
      <c r="J188" s="3" t="s">
        <v>144</v>
      </c>
      <c r="K188" s="11" t="str">
        <f t="shared" si="562"/>
        <v/>
      </c>
      <c r="L188" s="3" t="s">
        <v>144</v>
      </c>
      <c r="M188" s="11" t="str">
        <f t="shared" ref="M188:O188" si="563">+IF(L188="N/A","",((L188-L187)/L187))</f>
        <v/>
      </c>
      <c r="N188" s="3" t="s">
        <v>144</v>
      </c>
      <c r="O188" s="11" t="str">
        <f t="shared" si="563"/>
        <v/>
      </c>
      <c r="P188" s="3" t="s">
        <v>144</v>
      </c>
      <c r="Q188" s="11" t="str">
        <f t="shared" ref="Q188:S188" si="564">+IF(P188="N/A","",((P188-P187)/P187))</f>
        <v/>
      </c>
      <c r="R188" s="3" t="s">
        <v>144</v>
      </c>
      <c r="S188" s="11" t="str">
        <f t="shared" si="564"/>
        <v/>
      </c>
    </row>
    <row r="189" spans="1:19">
      <c r="A189" s="5">
        <v>15</v>
      </c>
      <c r="B189" s="5">
        <v>9</v>
      </c>
      <c r="C189" s="5">
        <v>2010</v>
      </c>
      <c r="D189" s="3" t="s">
        <v>144</v>
      </c>
      <c r="E189" s="11" t="str">
        <f t="shared" si="405"/>
        <v/>
      </c>
      <c r="F189" s="3" t="s">
        <v>144</v>
      </c>
      <c r="G189" s="11" t="str">
        <f t="shared" si="405"/>
        <v/>
      </c>
      <c r="H189" s="3" t="s">
        <v>144</v>
      </c>
      <c r="I189" s="11" t="str">
        <f t="shared" ref="I189:K189" si="565">+IF(H189="N/A","",((H189-H188)/H188))</f>
        <v/>
      </c>
      <c r="J189" s="3" t="s">
        <v>144</v>
      </c>
      <c r="K189" s="11" t="str">
        <f t="shared" si="565"/>
        <v/>
      </c>
      <c r="L189" s="3" t="s">
        <v>144</v>
      </c>
      <c r="M189" s="11" t="str">
        <f t="shared" ref="M189:O189" si="566">+IF(L189="N/A","",((L189-L188)/L188))</f>
        <v/>
      </c>
      <c r="N189" s="3" t="s">
        <v>144</v>
      </c>
      <c r="O189" s="11" t="str">
        <f t="shared" si="566"/>
        <v/>
      </c>
      <c r="P189" s="3" t="s">
        <v>144</v>
      </c>
      <c r="Q189" s="11" t="str">
        <f t="shared" ref="Q189:S189" si="567">+IF(P189="N/A","",((P189-P188)/P188))</f>
        <v/>
      </c>
      <c r="R189" s="3" t="s">
        <v>144</v>
      </c>
      <c r="S189" s="11" t="str">
        <f t="shared" si="567"/>
        <v/>
      </c>
    </row>
    <row r="190" spans="1:19">
      <c r="A190" s="5">
        <v>16</v>
      </c>
      <c r="B190" s="5">
        <v>9</v>
      </c>
      <c r="C190" s="5">
        <v>2010</v>
      </c>
      <c r="D190" s="3" t="s">
        <v>144</v>
      </c>
      <c r="E190" s="11" t="str">
        <f t="shared" si="405"/>
        <v/>
      </c>
      <c r="F190" s="3" t="s">
        <v>144</v>
      </c>
      <c r="G190" s="11" t="str">
        <f t="shared" si="405"/>
        <v/>
      </c>
      <c r="H190" s="3" t="s">
        <v>144</v>
      </c>
      <c r="I190" s="11" t="str">
        <f t="shared" ref="I190:K190" si="568">+IF(H190="N/A","",((H190-H189)/H189))</f>
        <v/>
      </c>
      <c r="J190" s="3" t="s">
        <v>144</v>
      </c>
      <c r="K190" s="11" t="str">
        <f t="shared" si="568"/>
        <v/>
      </c>
      <c r="L190" s="3" t="s">
        <v>144</v>
      </c>
      <c r="M190" s="11" t="str">
        <f t="shared" ref="M190:O190" si="569">+IF(L190="N/A","",((L190-L189)/L189))</f>
        <v/>
      </c>
      <c r="N190" s="3" t="s">
        <v>144</v>
      </c>
      <c r="O190" s="11" t="str">
        <f t="shared" si="569"/>
        <v/>
      </c>
      <c r="P190" s="3" t="s">
        <v>144</v>
      </c>
      <c r="Q190" s="11" t="str">
        <f t="shared" ref="Q190:S190" si="570">+IF(P190="N/A","",((P190-P189)/P189))</f>
        <v/>
      </c>
      <c r="R190" s="3" t="s">
        <v>144</v>
      </c>
      <c r="S190" s="11" t="str">
        <f t="shared" si="570"/>
        <v/>
      </c>
    </row>
    <row r="191" spans="1:19">
      <c r="A191" s="5">
        <v>17</v>
      </c>
      <c r="B191" s="5">
        <v>9</v>
      </c>
      <c r="C191" s="5">
        <v>2010</v>
      </c>
      <c r="D191" s="3" t="s">
        <v>144</v>
      </c>
      <c r="E191" s="11" t="str">
        <f t="shared" si="405"/>
        <v/>
      </c>
      <c r="F191" s="3" t="s">
        <v>144</v>
      </c>
      <c r="G191" s="11" t="str">
        <f t="shared" si="405"/>
        <v/>
      </c>
      <c r="H191" s="3" t="s">
        <v>144</v>
      </c>
      <c r="I191" s="11" t="str">
        <f t="shared" ref="I191:K191" si="571">+IF(H191="N/A","",((H191-H190)/H190))</f>
        <v/>
      </c>
      <c r="J191" s="3" t="s">
        <v>144</v>
      </c>
      <c r="K191" s="11" t="str">
        <f t="shared" si="571"/>
        <v/>
      </c>
      <c r="L191" s="3" t="s">
        <v>144</v>
      </c>
      <c r="M191" s="11" t="str">
        <f t="shared" ref="M191:O191" si="572">+IF(L191="N/A","",((L191-L190)/L190))</f>
        <v/>
      </c>
      <c r="N191" s="3" t="s">
        <v>144</v>
      </c>
      <c r="O191" s="11" t="str">
        <f t="shared" si="572"/>
        <v/>
      </c>
      <c r="P191" s="3" t="s">
        <v>144</v>
      </c>
      <c r="Q191" s="11" t="str">
        <f t="shared" ref="Q191:S191" si="573">+IF(P191="N/A","",((P191-P190)/P190))</f>
        <v/>
      </c>
      <c r="R191" s="3" t="s">
        <v>144</v>
      </c>
      <c r="S191" s="11" t="str">
        <f t="shared" si="573"/>
        <v/>
      </c>
    </row>
    <row r="192" spans="1:19">
      <c r="A192" s="5">
        <v>20</v>
      </c>
      <c r="B192" s="5">
        <v>9</v>
      </c>
      <c r="C192" s="5">
        <v>2010</v>
      </c>
      <c r="D192" s="3" t="s">
        <v>144</v>
      </c>
      <c r="E192" s="11" t="str">
        <f t="shared" si="405"/>
        <v/>
      </c>
      <c r="F192" s="3" t="s">
        <v>144</v>
      </c>
      <c r="G192" s="11" t="str">
        <f t="shared" si="405"/>
        <v/>
      </c>
      <c r="H192" s="3" t="s">
        <v>144</v>
      </c>
      <c r="I192" s="11" t="str">
        <f t="shared" ref="I192:K192" si="574">+IF(H192="N/A","",((H192-H191)/H191))</f>
        <v/>
      </c>
      <c r="J192" s="3" t="s">
        <v>144</v>
      </c>
      <c r="K192" s="11" t="str">
        <f t="shared" si="574"/>
        <v/>
      </c>
      <c r="L192" s="3" t="s">
        <v>144</v>
      </c>
      <c r="M192" s="11" t="str">
        <f t="shared" ref="M192:O192" si="575">+IF(L192="N/A","",((L192-L191)/L191))</f>
        <v/>
      </c>
      <c r="N192" s="3" t="s">
        <v>144</v>
      </c>
      <c r="O192" s="11" t="str">
        <f t="shared" si="575"/>
        <v/>
      </c>
      <c r="P192" s="3" t="s">
        <v>144</v>
      </c>
      <c r="Q192" s="11" t="str">
        <f t="shared" ref="Q192:S192" si="576">+IF(P192="N/A","",((P192-P191)/P191))</f>
        <v/>
      </c>
      <c r="R192" s="3" t="s">
        <v>144</v>
      </c>
      <c r="S192" s="11" t="str">
        <f t="shared" si="576"/>
        <v/>
      </c>
    </row>
    <row r="193" spans="1:19">
      <c r="A193" s="5">
        <v>21</v>
      </c>
      <c r="B193" s="5">
        <v>9</v>
      </c>
      <c r="C193" s="5">
        <v>2010</v>
      </c>
      <c r="D193" s="3" t="s">
        <v>144</v>
      </c>
      <c r="E193" s="11" t="str">
        <f t="shared" si="405"/>
        <v/>
      </c>
      <c r="F193" s="3" t="s">
        <v>144</v>
      </c>
      <c r="G193" s="11" t="str">
        <f t="shared" si="405"/>
        <v/>
      </c>
      <c r="H193" s="3" t="s">
        <v>144</v>
      </c>
      <c r="I193" s="11" t="str">
        <f t="shared" ref="I193:K193" si="577">+IF(H193="N/A","",((H193-H192)/H192))</f>
        <v/>
      </c>
      <c r="J193" s="3" t="s">
        <v>144</v>
      </c>
      <c r="K193" s="11" t="str">
        <f t="shared" si="577"/>
        <v/>
      </c>
      <c r="L193" s="3" t="s">
        <v>144</v>
      </c>
      <c r="M193" s="11" t="str">
        <f t="shared" ref="M193:O193" si="578">+IF(L193="N/A","",((L193-L192)/L192))</f>
        <v/>
      </c>
      <c r="N193" s="3" t="s">
        <v>144</v>
      </c>
      <c r="O193" s="11" t="str">
        <f t="shared" si="578"/>
        <v/>
      </c>
      <c r="P193" s="3" t="s">
        <v>144</v>
      </c>
      <c r="Q193" s="11" t="str">
        <f t="shared" ref="Q193:S193" si="579">+IF(P193="N/A","",((P193-P192)/P192))</f>
        <v/>
      </c>
      <c r="R193" s="3" t="s">
        <v>144</v>
      </c>
      <c r="S193" s="11" t="str">
        <f t="shared" si="579"/>
        <v/>
      </c>
    </row>
    <row r="194" spans="1:19">
      <c r="A194" s="5">
        <v>22</v>
      </c>
      <c r="B194" s="5">
        <v>9</v>
      </c>
      <c r="C194" s="5">
        <v>2010</v>
      </c>
      <c r="D194" s="3" t="s">
        <v>144</v>
      </c>
      <c r="E194" s="11" t="str">
        <f t="shared" si="405"/>
        <v/>
      </c>
      <c r="F194" s="3" t="s">
        <v>144</v>
      </c>
      <c r="G194" s="11" t="str">
        <f t="shared" si="405"/>
        <v/>
      </c>
      <c r="H194" s="3" t="s">
        <v>144</v>
      </c>
      <c r="I194" s="11" t="str">
        <f t="shared" ref="I194:K194" si="580">+IF(H194="N/A","",((H194-H193)/H193))</f>
        <v/>
      </c>
      <c r="J194" s="3" t="s">
        <v>144</v>
      </c>
      <c r="K194" s="11" t="str">
        <f t="shared" si="580"/>
        <v/>
      </c>
      <c r="L194" s="3" t="s">
        <v>144</v>
      </c>
      <c r="M194" s="11" t="str">
        <f t="shared" ref="M194:O194" si="581">+IF(L194="N/A","",((L194-L193)/L193))</f>
        <v/>
      </c>
      <c r="N194" s="3" t="s">
        <v>144</v>
      </c>
      <c r="O194" s="11" t="str">
        <f t="shared" si="581"/>
        <v/>
      </c>
      <c r="P194" s="3" t="s">
        <v>144</v>
      </c>
      <c r="Q194" s="11" t="str">
        <f t="shared" ref="Q194:S194" si="582">+IF(P194="N/A","",((P194-P193)/P193))</f>
        <v/>
      </c>
      <c r="R194" s="3" t="s">
        <v>144</v>
      </c>
      <c r="S194" s="11" t="str">
        <f t="shared" si="582"/>
        <v/>
      </c>
    </row>
    <row r="195" spans="1:19">
      <c r="A195" s="5">
        <v>23</v>
      </c>
      <c r="B195" s="5">
        <v>9</v>
      </c>
      <c r="C195" s="5">
        <v>2010</v>
      </c>
      <c r="D195" s="3" t="s">
        <v>144</v>
      </c>
      <c r="E195" s="11" t="str">
        <f t="shared" si="405"/>
        <v/>
      </c>
      <c r="F195" s="3" t="s">
        <v>144</v>
      </c>
      <c r="G195" s="11" t="str">
        <f t="shared" si="405"/>
        <v/>
      </c>
      <c r="H195" s="3" t="s">
        <v>144</v>
      </c>
      <c r="I195" s="11" t="str">
        <f t="shared" ref="I195:K195" si="583">+IF(H195="N/A","",((H195-H194)/H194))</f>
        <v/>
      </c>
      <c r="J195" s="3" t="s">
        <v>144</v>
      </c>
      <c r="K195" s="11" t="str">
        <f t="shared" si="583"/>
        <v/>
      </c>
      <c r="L195" s="3" t="s">
        <v>144</v>
      </c>
      <c r="M195" s="11" t="str">
        <f t="shared" ref="M195:O195" si="584">+IF(L195="N/A","",((L195-L194)/L194))</f>
        <v/>
      </c>
      <c r="N195" s="3" t="s">
        <v>144</v>
      </c>
      <c r="O195" s="11" t="str">
        <f t="shared" si="584"/>
        <v/>
      </c>
      <c r="P195" s="3" t="s">
        <v>144</v>
      </c>
      <c r="Q195" s="11" t="str">
        <f t="shared" ref="Q195:S195" si="585">+IF(P195="N/A","",((P195-P194)/P194))</f>
        <v/>
      </c>
      <c r="R195" s="3" t="s">
        <v>144</v>
      </c>
      <c r="S195" s="11" t="str">
        <f t="shared" si="585"/>
        <v/>
      </c>
    </row>
    <row r="196" spans="1:19">
      <c r="A196" s="5">
        <v>24</v>
      </c>
      <c r="B196" s="5">
        <v>9</v>
      </c>
      <c r="C196" s="5">
        <v>2010</v>
      </c>
      <c r="D196" s="3" t="s">
        <v>144</v>
      </c>
      <c r="E196" s="11" t="str">
        <f t="shared" si="405"/>
        <v/>
      </c>
      <c r="F196" s="3" t="s">
        <v>144</v>
      </c>
      <c r="G196" s="11" t="str">
        <f t="shared" si="405"/>
        <v/>
      </c>
      <c r="H196" s="3" t="s">
        <v>144</v>
      </c>
      <c r="I196" s="11" t="str">
        <f t="shared" ref="I196:K196" si="586">+IF(H196="N/A","",((H196-H195)/H195))</f>
        <v/>
      </c>
      <c r="J196" s="3" t="s">
        <v>144</v>
      </c>
      <c r="K196" s="11" t="str">
        <f t="shared" si="586"/>
        <v/>
      </c>
      <c r="L196" s="3" t="s">
        <v>144</v>
      </c>
      <c r="M196" s="11" t="str">
        <f t="shared" ref="M196:O196" si="587">+IF(L196="N/A","",((L196-L195)/L195))</f>
        <v/>
      </c>
      <c r="N196" s="3" t="s">
        <v>144</v>
      </c>
      <c r="O196" s="11" t="str">
        <f t="shared" si="587"/>
        <v/>
      </c>
      <c r="P196" s="3" t="s">
        <v>144</v>
      </c>
      <c r="Q196" s="11" t="str">
        <f t="shared" ref="Q196:S196" si="588">+IF(P196="N/A","",((P196-P195)/P195))</f>
        <v/>
      </c>
      <c r="R196" s="3" t="s">
        <v>144</v>
      </c>
      <c r="S196" s="11" t="str">
        <f t="shared" si="588"/>
        <v/>
      </c>
    </row>
    <row r="197" spans="1:19">
      <c r="A197" s="5">
        <v>27</v>
      </c>
      <c r="B197" s="5">
        <v>9</v>
      </c>
      <c r="C197" s="5">
        <v>2010</v>
      </c>
      <c r="D197" s="3" t="s">
        <v>144</v>
      </c>
      <c r="E197" s="11" t="str">
        <f t="shared" si="405"/>
        <v/>
      </c>
      <c r="F197" s="3" t="s">
        <v>144</v>
      </c>
      <c r="G197" s="11" t="str">
        <f t="shared" si="405"/>
        <v/>
      </c>
      <c r="H197" s="3" t="s">
        <v>144</v>
      </c>
      <c r="I197" s="11" t="str">
        <f t="shared" ref="I197:K197" si="589">+IF(H197="N/A","",((H197-H196)/H196))</f>
        <v/>
      </c>
      <c r="J197" s="3" t="s">
        <v>144</v>
      </c>
      <c r="K197" s="11" t="str">
        <f t="shared" si="589"/>
        <v/>
      </c>
      <c r="L197" s="3" t="s">
        <v>144</v>
      </c>
      <c r="M197" s="11" t="str">
        <f t="shared" ref="M197:O197" si="590">+IF(L197="N/A","",((L197-L196)/L196))</f>
        <v/>
      </c>
      <c r="N197" s="3" t="s">
        <v>144</v>
      </c>
      <c r="O197" s="11" t="str">
        <f t="shared" si="590"/>
        <v/>
      </c>
      <c r="P197" s="3" t="s">
        <v>144</v>
      </c>
      <c r="Q197" s="11" t="str">
        <f t="shared" ref="Q197:S197" si="591">+IF(P197="N/A","",((P197-P196)/P196))</f>
        <v/>
      </c>
      <c r="R197" s="3" t="s">
        <v>144</v>
      </c>
      <c r="S197" s="11" t="str">
        <f t="shared" si="591"/>
        <v/>
      </c>
    </row>
    <row r="198" spans="1:19">
      <c r="A198" s="5">
        <v>28</v>
      </c>
      <c r="B198" s="5">
        <v>9</v>
      </c>
      <c r="C198" s="5">
        <v>2010</v>
      </c>
      <c r="D198" s="3" t="s">
        <v>144</v>
      </c>
      <c r="E198" s="11" t="str">
        <f t="shared" si="405"/>
        <v/>
      </c>
      <c r="F198" s="3" t="s">
        <v>144</v>
      </c>
      <c r="G198" s="11" t="str">
        <f t="shared" si="405"/>
        <v/>
      </c>
      <c r="H198" s="3" t="s">
        <v>144</v>
      </c>
      <c r="I198" s="11" t="str">
        <f t="shared" ref="I198:K198" si="592">+IF(H198="N/A","",((H198-H197)/H197))</f>
        <v/>
      </c>
      <c r="J198" s="3" t="s">
        <v>144</v>
      </c>
      <c r="K198" s="11" t="str">
        <f t="shared" si="592"/>
        <v/>
      </c>
      <c r="L198" s="3" t="s">
        <v>144</v>
      </c>
      <c r="M198" s="11" t="str">
        <f t="shared" ref="M198:O198" si="593">+IF(L198="N/A","",((L198-L197)/L197))</f>
        <v/>
      </c>
      <c r="N198" s="3" t="s">
        <v>144</v>
      </c>
      <c r="O198" s="11" t="str">
        <f t="shared" si="593"/>
        <v/>
      </c>
      <c r="P198" s="3" t="s">
        <v>144</v>
      </c>
      <c r="Q198" s="11" t="str">
        <f t="shared" ref="Q198:S198" si="594">+IF(P198="N/A","",((P198-P197)/P197))</f>
        <v/>
      </c>
      <c r="R198" s="3" t="s">
        <v>144</v>
      </c>
      <c r="S198" s="11" t="str">
        <f t="shared" si="594"/>
        <v/>
      </c>
    </row>
    <row r="199" spans="1:19">
      <c r="A199" s="5">
        <v>29</v>
      </c>
      <c r="B199" s="5">
        <v>9</v>
      </c>
      <c r="C199" s="5">
        <v>2010</v>
      </c>
      <c r="D199" s="3" t="s">
        <v>144</v>
      </c>
      <c r="E199" s="11" t="str">
        <f t="shared" si="405"/>
        <v/>
      </c>
      <c r="F199" s="3" t="s">
        <v>144</v>
      </c>
      <c r="G199" s="11" t="str">
        <f t="shared" si="405"/>
        <v/>
      </c>
      <c r="H199" s="3" t="s">
        <v>144</v>
      </c>
      <c r="I199" s="11" t="str">
        <f t="shared" ref="I199:K199" si="595">+IF(H199="N/A","",((H199-H198)/H198))</f>
        <v/>
      </c>
      <c r="J199" s="3" t="s">
        <v>144</v>
      </c>
      <c r="K199" s="11" t="str">
        <f t="shared" si="595"/>
        <v/>
      </c>
      <c r="L199" s="3" t="s">
        <v>144</v>
      </c>
      <c r="M199" s="11" t="str">
        <f t="shared" ref="M199:O199" si="596">+IF(L199="N/A","",((L199-L198)/L198))</f>
        <v/>
      </c>
      <c r="N199" s="3" t="s">
        <v>144</v>
      </c>
      <c r="O199" s="11" t="str">
        <f t="shared" si="596"/>
        <v/>
      </c>
      <c r="P199" s="3" t="s">
        <v>144</v>
      </c>
      <c r="Q199" s="11" t="str">
        <f t="shared" ref="Q199:S199" si="597">+IF(P199="N/A","",((P199-P198)/P198))</f>
        <v/>
      </c>
      <c r="R199" s="3" t="s">
        <v>144</v>
      </c>
      <c r="S199" s="11" t="str">
        <f t="shared" si="597"/>
        <v/>
      </c>
    </row>
    <row r="200" spans="1:19">
      <c r="A200" s="5">
        <v>30</v>
      </c>
      <c r="B200" s="5">
        <v>9</v>
      </c>
      <c r="C200" s="5">
        <v>2010</v>
      </c>
      <c r="D200" s="3" t="s">
        <v>144</v>
      </c>
      <c r="E200" s="11" t="str">
        <f t="shared" ref="E200:G263" si="598">+IF(D200="N/A","",((D200-D199)/D199))</f>
        <v/>
      </c>
      <c r="F200" s="3" t="s">
        <v>144</v>
      </c>
      <c r="G200" s="11" t="str">
        <f t="shared" si="598"/>
        <v/>
      </c>
      <c r="H200" s="3" t="s">
        <v>144</v>
      </c>
      <c r="I200" s="11" t="str">
        <f t="shared" ref="I200:K200" si="599">+IF(H200="N/A","",((H200-H199)/H199))</f>
        <v/>
      </c>
      <c r="J200" s="3" t="s">
        <v>144</v>
      </c>
      <c r="K200" s="11" t="str">
        <f t="shared" si="599"/>
        <v/>
      </c>
      <c r="L200" s="3" t="s">
        <v>144</v>
      </c>
      <c r="M200" s="11" t="str">
        <f t="shared" ref="M200:O200" si="600">+IF(L200="N/A","",((L200-L199)/L199))</f>
        <v/>
      </c>
      <c r="N200" s="3" t="s">
        <v>144</v>
      </c>
      <c r="O200" s="11" t="str">
        <f t="shared" si="600"/>
        <v/>
      </c>
      <c r="P200" s="3" t="s">
        <v>144</v>
      </c>
      <c r="Q200" s="11" t="str">
        <f t="shared" ref="Q200:S200" si="601">+IF(P200="N/A","",((P200-P199)/P199))</f>
        <v/>
      </c>
      <c r="R200" s="3" t="s">
        <v>144</v>
      </c>
      <c r="S200" s="11" t="str">
        <f t="shared" si="601"/>
        <v/>
      </c>
    </row>
    <row r="201" spans="1:19">
      <c r="A201" s="5">
        <v>1</v>
      </c>
      <c r="B201" s="5">
        <v>10</v>
      </c>
      <c r="C201" s="5">
        <v>2010</v>
      </c>
      <c r="D201" s="3" t="s">
        <v>144</v>
      </c>
      <c r="E201" s="11" t="str">
        <f t="shared" si="598"/>
        <v/>
      </c>
      <c r="F201" s="3" t="s">
        <v>144</v>
      </c>
      <c r="G201" s="11" t="str">
        <f t="shared" si="598"/>
        <v/>
      </c>
      <c r="H201" s="3" t="s">
        <v>144</v>
      </c>
      <c r="I201" s="11" t="str">
        <f t="shared" ref="I201:K201" si="602">+IF(H201="N/A","",((H201-H200)/H200))</f>
        <v/>
      </c>
      <c r="J201" s="3" t="s">
        <v>144</v>
      </c>
      <c r="K201" s="11" t="str">
        <f t="shared" si="602"/>
        <v/>
      </c>
      <c r="L201" s="3" t="s">
        <v>144</v>
      </c>
      <c r="M201" s="11" t="str">
        <f t="shared" ref="M201:O201" si="603">+IF(L201="N/A","",((L201-L200)/L200))</f>
        <v/>
      </c>
      <c r="N201" s="3" t="s">
        <v>144</v>
      </c>
      <c r="O201" s="11" t="str">
        <f t="shared" si="603"/>
        <v/>
      </c>
      <c r="P201" s="3" t="s">
        <v>144</v>
      </c>
      <c r="Q201" s="11" t="str">
        <f t="shared" ref="Q201:S201" si="604">+IF(P201="N/A","",((P201-P200)/P200))</f>
        <v/>
      </c>
      <c r="R201" s="3" t="s">
        <v>144</v>
      </c>
      <c r="S201" s="11" t="str">
        <f t="shared" si="604"/>
        <v/>
      </c>
    </row>
    <row r="202" spans="1:19">
      <c r="A202" s="5">
        <v>4</v>
      </c>
      <c r="B202" s="5">
        <v>10</v>
      </c>
      <c r="C202" s="5">
        <v>2010</v>
      </c>
      <c r="D202" s="3" t="s">
        <v>144</v>
      </c>
      <c r="E202" s="11" t="str">
        <f t="shared" si="598"/>
        <v/>
      </c>
      <c r="F202" s="3" t="s">
        <v>144</v>
      </c>
      <c r="G202" s="11" t="str">
        <f t="shared" si="598"/>
        <v/>
      </c>
      <c r="H202" s="3" t="s">
        <v>144</v>
      </c>
      <c r="I202" s="11" t="str">
        <f t="shared" ref="I202:K202" si="605">+IF(H202="N/A","",((H202-H201)/H201))</f>
        <v/>
      </c>
      <c r="J202" s="3" t="s">
        <v>144</v>
      </c>
      <c r="K202" s="11" t="str">
        <f t="shared" si="605"/>
        <v/>
      </c>
      <c r="L202" s="3" t="s">
        <v>144</v>
      </c>
      <c r="M202" s="11" t="str">
        <f t="shared" ref="M202:O202" si="606">+IF(L202="N/A","",((L202-L201)/L201))</f>
        <v/>
      </c>
      <c r="N202" s="3" t="s">
        <v>144</v>
      </c>
      <c r="O202" s="11" t="str">
        <f t="shared" si="606"/>
        <v/>
      </c>
      <c r="P202" s="3" t="s">
        <v>144</v>
      </c>
      <c r="Q202" s="11" t="str">
        <f t="shared" ref="Q202:S202" si="607">+IF(P202="N/A","",((P202-P201)/P201))</f>
        <v/>
      </c>
      <c r="R202" s="3" t="s">
        <v>144</v>
      </c>
      <c r="S202" s="11" t="str">
        <f t="shared" si="607"/>
        <v/>
      </c>
    </row>
    <row r="203" spans="1:19">
      <c r="A203" s="5">
        <v>5</v>
      </c>
      <c r="B203" s="5">
        <v>10</v>
      </c>
      <c r="C203" s="5">
        <v>2010</v>
      </c>
      <c r="D203" s="3" t="s">
        <v>144</v>
      </c>
      <c r="E203" s="11" t="str">
        <f t="shared" si="598"/>
        <v/>
      </c>
      <c r="F203" s="3" t="s">
        <v>144</v>
      </c>
      <c r="G203" s="11" t="str">
        <f t="shared" si="598"/>
        <v/>
      </c>
      <c r="H203" s="3" t="s">
        <v>144</v>
      </c>
      <c r="I203" s="11" t="str">
        <f t="shared" ref="I203:K203" si="608">+IF(H203="N/A","",((H203-H202)/H202))</f>
        <v/>
      </c>
      <c r="J203" s="3" t="s">
        <v>144</v>
      </c>
      <c r="K203" s="11" t="str">
        <f t="shared" si="608"/>
        <v/>
      </c>
      <c r="L203" s="3" t="s">
        <v>144</v>
      </c>
      <c r="M203" s="11" t="str">
        <f t="shared" ref="M203:O203" si="609">+IF(L203="N/A","",((L203-L202)/L202))</f>
        <v/>
      </c>
      <c r="N203" s="3" t="s">
        <v>144</v>
      </c>
      <c r="O203" s="11" t="str">
        <f t="shared" si="609"/>
        <v/>
      </c>
      <c r="P203" s="3" t="s">
        <v>144</v>
      </c>
      <c r="Q203" s="11" t="str">
        <f t="shared" ref="Q203:S203" si="610">+IF(P203="N/A","",((P203-P202)/P202))</f>
        <v/>
      </c>
      <c r="R203" s="3" t="s">
        <v>144</v>
      </c>
      <c r="S203" s="11" t="str">
        <f t="shared" si="610"/>
        <v/>
      </c>
    </row>
    <row r="204" spans="1:19">
      <c r="A204" s="5">
        <v>6</v>
      </c>
      <c r="B204" s="5">
        <v>10</v>
      </c>
      <c r="C204" s="5">
        <v>2010</v>
      </c>
      <c r="D204" s="3" t="s">
        <v>144</v>
      </c>
      <c r="E204" s="11" t="str">
        <f t="shared" si="598"/>
        <v/>
      </c>
      <c r="F204" s="3" t="s">
        <v>144</v>
      </c>
      <c r="G204" s="11" t="str">
        <f t="shared" si="598"/>
        <v/>
      </c>
      <c r="H204" s="3" t="s">
        <v>144</v>
      </c>
      <c r="I204" s="11" t="str">
        <f t="shared" ref="I204:K204" si="611">+IF(H204="N/A","",((H204-H203)/H203))</f>
        <v/>
      </c>
      <c r="J204" s="3" t="s">
        <v>144</v>
      </c>
      <c r="K204" s="11" t="str">
        <f t="shared" si="611"/>
        <v/>
      </c>
      <c r="L204" s="3" t="s">
        <v>144</v>
      </c>
      <c r="M204" s="11" t="str">
        <f t="shared" ref="M204:O204" si="612">+IF(L204="N/A","",((L204-L203)/L203))</f>
        <v/>
      </c>
      <c r="N204" s="3" t="s">
        <v>144</v>
      </c>
      <c r="O204" s="11" t="str">
        <f t="shared" si="612"/>
        <v/>
      </c>
      <c r="P204" s="3" t="s">
        <v>144</v>
      </c>
      <c r="Q204" s="11" t="str">
        <f t="shared" ref="Q204:S204" si="613">+IF(P204="N/A","",((P204-P203)/P203))</f>
        <v/>
      </c>
      <c r="R204" s="3" t="s">
        <v>144</v>
      </c>
      <c r="S204" s="11" t="str">
        <f t="shared" si="613"/>
        <v/>
      </c>
    </row>
    <row r="205" spans="1:19">
      <c r="A205" s="5">
        <v>7</v>
      </c>
      <c r="B205" s="5">
        <v>10</v>
      </c>
      <c r="C205" s="5">
        <v>2010</v>
      </c>
      <c r="D205" s="3" t="s">
        <v>144</v>
      </c>
      <c r="E205" s="11" t="str">
        <f t="shared" si="598"/>
        <v/>
      </c>
      <c r="F205" s="3" t="s">
        <v>144</v>
      </c>
      <c r="G205" s="11" t="str">
        <f t="shared" si="598"/>
        <v/>
      </c>
      <c r="H205" s="3" t="s">
        <v>144</v>
      </c>
      <c r="I205" s="11" t="str">
        <f t="shared" ref="I205:K205" si="614">+IF(H205="N/A","",((H205-H204)/H204))</f>
        <v/>
      </c>
      <c r="J205" s="3" t="s">
        <v>144</v>
      </c>
      <c r="K205" s="11" t="str">
        <f t="shared" si="614"/>
        <v/>
      </c>
      <c r="L205" s="3" t="s">
        <v>144</v>
      </c>
      <c r="M205" s="11" t="str">
        <f t="shared" ref="M205:O205" si="615">+IF(L205="N/A","",((L205-L204)/L204))</f>
        <v/>
      </c>
      <c r="N205" s="3" t="s">
        <v>144</v>
      </c>
      <c r="O205" s="11" t="str">
        <f t="shared" si="615"/>
        <v/>
      </c>
      <c r="P205" s="3" t="s">
        <v>144</v>
      </c>
      <c r="Q205" s="11" t="str">
        <f t="shared" ref="Q205:S205" si="616">+IF(P205="N/A","",((P205-P204)/P204))</f>
        <v/>
      </c>
      <c r="R205" s="3" t="s">
        <v>144</v>
      </c>
      <c r="S205" s="11" t="str">
        <f t="shared" si="616"/>
        <v/>
      </c>
    </row>
    <row r="206" spans="1:19">
      <c r="A206" s="5">
        <v>8</v>
      </c>
      <c r="B206" s="5">
        <v>10</v>
      </c>
      <c r="C206" s="5">
        <v>2010</v>
      </c>
      <c r="D206" s="3" t="s">
        <v>144</v>
      </c>
      <c r="E206" s="11" t="str">
        <f t="shared" si="598"/>
        <v/>
      </c>
      <c r="F206" s="3" t="s">
        <v>144</v>
      </c>
      <c r="G206" s="11" t="str">
        <f t="shared" si="598"/>
        <v/>
      </c>
      <c r="H206" s="3" t="s">
        <v>144</v>
      </c>
      <c r="I206" s="11" t="str">
        <f t="shared" ref="I206:K206" si="617">+IF(H206="N/A","",((H206-H205)/H205))</f>
        <v/>
      </c>
      <c r="J206" s="3" t="s">
        <v>144</v>
      </c>
      <c r="K206" s="11" t="str">
        <f t="shared" si="617"/>
        <v/>
      </c>
      <c r="L206" s="3" t="s">
        <v>144</v>
      </c>
      <c r="M206" s="11" t="str">
        <f t="shared" ref="M206:O206" si="618">+IF(L206="N/A","",((L206-L205)/L205))</f>
        <v/>
      </c>
      <c r="N206" s="3" t="s">
        <v>144</v>
      </c>
      <c r="O206" s="11" t="str">
        <f t="shared" si="618"/>
        <v/>
      </c>
      <c r="P206" s="3" t="s">
        <v>144</v>
      </c>
      <c r="Q206" s="11" t="str">
        <f t="shared" ref="Q206:S206" si="619">+IF(P206="N/A","",((P206-P205)/P205))</f>
        <v/>
      </c>
      <c r="R206" s="3" t="s">
        <v>144</v>
      </c>
      <c r="S206" s="11" t="str">
        <f t="shared" si="619"/>
        <v/>
      </c>
    </row>
    <row r="207" spans="1:19">
      <c r="A207" s="5">
        <v>11</v>
      </c>
      <c r="B207" s="5">
        <v>10</v>
      </c>
      <c r="C207" s="5">
        <v>2010</v>
      </c>
      <c r="D207" s="3" t="s">
        <v>144</v>
      </c>
      <c r="E207" s="11" t="str">
        <f t="shared" si="598"/>
        <v/>
      </c>
      <c r="F207" s="3" t="s">
        <v>144</v>
      </c>
      <c r="G207" s="11" t="str">
        <f t="shared" si="598"/>
        <v/>
      </c>
      <c r="H207" s="3" t="s">
        <v>144</v>
      </c>
      <c r="I207" s="11" t="str">
        <f t="shared" ref="I207:K207" si="620">+IF(H207="N/A","",((H207-H206)/H206))</f>
        <v/>
      </c>
      <c r="J207" s="3" t="s">
        <v>144</v>
      </c>
      <c r="K207" s="11" t="str">
        <f t="shared" si="620"/>
        <v/>
      </c>
      <c r="L207" s="3" t="s">
        <v>144</v>
      </c>
      <c r="M207" s="11" t="str">
        <f t="shared" ref="M207:O207" si="621">+IF(L207="N/A","",((L207-L206)/L206))</f>
        <v/>
      </c>
      <c r="N207" s="3" t="s">
        <v>144</v>
      </c>
      <c r="O207" s="11" t="str">
        <f t="shared" si="621"/>
        <v/>
      </c>
      <c r="P207" s="3" t="s">
        <v>144</v>
      </c>
      <c r="Q207" s="11" t="str">
        <f t="shared" ref="Q207:S207" si="622">+IF(P207="N/A","",((P207-P206)/P206))</f>
        <v/>
      </c>
      <c r="R207" s="3" t="s">
        <v>144</v>
      </c>
      <c r="S207" s="11" t="str">
        <f t="shared" si="622"/>
        <v/>
      </c>
    </row>
    <row r="208" spans="1:19">
      <c r="A208" s="5">
        <v>12</v>
      </c>
      <c r="B208" s="5">
        <v>10</v>
      </c>
      <c r="C208" s="5">
        <v>2010</v>
      </c>
      <c r="D208" s="3" t="s">
        <v>144</v>
      </c>
      <c r="E208" s="11" t="str">
        <f t="shared" si="598"/>
        <v/>
      </c>
      <c r="F208" s="3" t="s">
        <v>144</v>
      </c>
      <c r="G208" s="11" t="str">
        <f t="shared" si="598"/>
        <v/>
      </c>
      <c r="H208" s="3" t="s">
        <v>144</v>
      </c>
      <c r="I208" s="11" t="str">
        <f t="shared" ref="I208:K208" si="623">+IF(H208="N/A","",((H208-H207)/H207))</f>
        <v/>
      </c>
      <c r="J208" s="3" t="s">
        <v>144</v>
      </c>
      <c r="K208" s="11" t="str">
        <f t="shared" si="623"/>
        <v/>
      </c>
      <c r="L208" s="3" t="s">
        <v>144</v>
      </c>
      <c r="M208" s="11" t="str">
        <f t="shared" ref="M208:O208" si="624">+IF(L208="N/A","",((L208-L207)/L207))</f>
        <v/>
      </c>
      <c r="N208" s="3" t="s">
        <v>144</v>
      </c>
      <c r="O208" s="11" t="str">
        <f t="shared" si="624"/>
        <v/>
      </c>
      <c r="P208" s="3" t="s">
        <v>144</v>
      </c>
      <c r="Q208" s="11" t="str">
        <f t="shared" ref="Q208:S208" si="625">+IF(P208="N/A","",((P208-P207)/P207))</f>
        <v/>
      </c>
      <c r="R208" s="3" t="s">
        <v>144</v>
      </c>
      <c r="S208" s="11" t="str">
        <f t="shared" si="625"/>
        <v/>
      </c>
    </row>
    <row r="209" spans="1:19">
      <c r="A209" s="5">
        <v>13</v>
      </c>
      <c r="B209" s="5">
        <v>10</v>
      </c>
      <c r="C209" s="5">
        <v>2010</v>
      </c>
      <c r="D209" s="3" t="s">
        <v>144</v>
      </c>
      <c r="E209" s="11" t="str">
        <f t="shared" si="598"/>
        <v/>
      </c>
      <c r="F209" s="3" t="s">
        <v>144</v>
      </c>
      <c r="G209" s="11" t="str">
        <f t="shared" si="598"/>
        <v/>
      </c>
      <c r="H209" s="3" t="s">
        <v>144</v>
      </c>
      <c r="I209" s="11" t="str">
        <f t="shared" ref="I209:K209" si="626">+IF(H209="N/A","",((H209-H208)/H208))</f>
        <v/>
      </c>
      <c r="J209" s="3" t="s">
        <v>144</v>
      </c>
      <c r="K209" s="11" t="str">
        <f t="shared" si="626"/>
        <v/>
      </c>
      <c r="L209" s="3" t="s">
        <v>144</v>
      </c>
      <c r="M209" s="11" t="str">
        <f t="shared" ref="M209:O209" si="627">+IF(L209="N/A","",((L209-L208)/L208))</f>
        <v/>
      </c>
      <c r="N209" s="3" t="s">
        <v>144</v>
      </c>
      <c r="O209" s="11" t="str">
        <f t="shared" si="627"/>
        <v/>
      </c>
      <c r="P209" s="3" t="s">
        <v>144</v>
      </c>
      <c r="Q209" s="11" t="str">
        <f t="shared" ref="Q209:S209" si="628">+IF(P209="N/A","",((P209-P208)/P208))</f>
        <v/>
      </c>
      <c r="R209" s="3" t="s">
        <v>144</v>
      </c>
      <c r="S209" s="11" t="str">
        <f t="shared" si="628"/>
        <v/>
      </c>
    </row>
    <row r="210" spans="1:19">
      <c r="A210" s="5">
        <v>14</v>
      </c>
      <c r="B210" s="5">
        <v>10</v>
      </c>
      <c r="C210" s="5">
        <v>2010</v>
      </c>
      <c r="D210" s="3" t="s">
        <v>144</v>
      </c>
      <c r="E210" s="11" t="str">
        <f t="shared" si="598"/>
        <v/>
      </c>
      <c r="F210" s="3" t="s">
        <v>144</v>
      </c>
      <c r="G210" s="11" t="str">
        <f t="shared" si="598"/>
        <v/>
      </c>
      <c r="H210" s="3" t="s">
        <v>144</v>
      </c>
      <c r="I210" s="11" t="str">
        <f t="shared" ref="I210:K210" si="629">+IF(H210="N/A","",((H210-H209)/H209))</f>
        <v/>
      </c>
      <c r="J210" s="3" t="s">
        <v>144</v>
      </c>
      <c r="K210" s="11" t="str">
        <f t="shared" si="629"/>
        <v/>
      </c>
      <c r="L210" s="3" t="s">
        <v>144</v>
      </c>
      <c r="M210" s="11" t="str">
        <f t="shared" ref="M210:O210" si="630">+IF(L210="N/A","",((L210-L209)/L209))</f>
        <v/>
      </c>
      <c r="N210" s="3" t="s">
        <v>144</v>
      </c>
      <c r="O210" s="11" t="str">
        <f t="shared" si="630"/>
        <v/>
      </c>
      <c r="P210" s="3" t="s">
        <v>144</v>
      </c>
      <c r="Q210" s="11" t="str">
        <f t="shared" ref="Q210:S210" si="631">+IF(P210="N/A","",((P210-P209)/P209))</f>
        <v/>
      </c>
      <c r="R210" s="3" t="s">
        <v>144</v>
      </c>
      <c r="S210" s="11" t="str">
        <f t="shared" si="631"/>
        <v/>
      </c>
    </row>
    <row r="211" spans="1:19">
      <c r="A211" s="5">
        <v>15</v>
      </c>
      <c r="B211" s="5">
        <v>10</v>
      </c>
      <c r="C211" s="5">
        <v>2010</v>
      </c>
      <c r="D211" s="3" t="s">
        <v>144</v>
      </c>
      <c r="E211" s="11" t="str">
        <f t="shared" si="598"/>
        <v/>
      </c>
      <c r="F211" s="3" t="s">
        <v>144</v>
      </c>
      <c r="G211" s="11" t="str">
        <f t="shared" si="598"/>
        <v/>
      </c>
      <c r="H211" s="3" t="s">
        <v>144</v>
      </c>
      <c r="I211" s="11" t="str">
        <f t="shared" ref="I211:K211" si="632">+IF(H211="N/A","",((H211-H210)/H210))</f>
        <v/>
      </c>
      <c r="J211" s="3" t="s">
        <v>144</v>
      </c>
      <c r="K211" s="11" t="str">
        <f t="shared" si="632"/>
        <v/>
      </c>
      <c r="L211" s="3" t="s">
        <v>144</v>
      </c>
      <c r="M211" s="11" t="str">
        <f t="shared" ref="M211:O211" si="633">+IF(L211="N/A","",((L211-L210)/L210))</f>
        <v/>
      </c>
      <c r="N211" s="3" t="s">
        <v>144</v>
      </c>
      <c r="O211" s="11" t="str">
        <f t="shared" si="633"/>
        <v/>
      </c>
      <c r="P211" s="3" t="s">
        <v>144</v>
      </c>
      <c r="Q211" s="11" t="str">
        <f t="shared" ref="Q211:S211" si="634">+IF(P211="N/A","",((P211-P210)/P210))</f>
        <v/>
      </c>
      <c r="R211" s="3" t="s">
        <v>144</v>
      </c>
      <c r="S211" s="11" t="str">
        <f t="shared" si="634"/>
        <v/>
      </c>
    </row>
    <row r="212" spans="1:19">
      <c r="A212" s="5">
        <v>18</v>
      </c>
      <c r="B212" s="5">
        <v>10</v>
      </c>
      <c r="C212" s="5">
        <v>2010</v>
      </c>
      <c r="D212" s="3" t="s">
        <v>144</v>
      </c>
      <c r="E212" s="11" t="str">
        <f t="shared" si="598"/>
        <v/>
      </c>
      <c r="F212" s="3" t="s">
        <v>144</v>
      </c>
      <c r="G212" s="11" t="str">
        <f t="shared" si="598"/>
        <v/>
      </c>
      <c r="H212" s="3" t="s">
        <v>144</v>
      </c>
      <c r="I212" s="11" t="str">
        <f t="shared" ref="I212:K212" si="635">+IF(H212="N/A","",((H212-H211)/H211))</f>
        <v/>
      </c>
      <c r="J212" s="3" t="s">
        <v>144</v>
      </c>
      <c r="K212" s="11" t="str">
        <f t="shared" si="635"/>
        <v/>
      </c>
      <c r="L212" s="3" t="s">
        <v>144</v>
      </c>
      <c r="M212" s="11" t="str">
        <f t="shared" ref="M212:O212" si="636">+IF(L212="N/A","",((L212-L211)/L211))</f>
        <v/>
      </c>
      <c r="N212" s="3" t="s">
        <v>144</v>
      </c>
      <c r="O212" s="11" t="str">
        <f t="shared" si="636"/>
        <v/>
      </c>
      <c r="P212" s="3" t="s">
        <v>144</v>
      </c>
      <c r="Q212" s="11" t="str">
        <f t="shared" ref="Q212:S212" si="637">+IF(P212="N/A","",((P212-P211)/P211))</f>
        <v/>
      </c>
      <c r="R212" s="3" t="s">
        <v>144</v>
      </c>
      <c r="S212" s="11" t="str">
        <f t="shared" si="637"/>
        <v/>
      </c>
    </row>
    <row r="213" spans="1:19">
      <c r="A213" s="5">
        <v>19</v>
      </c>
      <c r="B213" s="5">
        <v>10</v>
      </c>
      <c r="C213" s="5">
        <v>2010</v>
      </c>
      <c r="D213" s="3" t="s">
        <v>144</v>
      </c>
      <c r="E213" s="11" t="str">
        <f t="shared" si="598"/>
        <v/>
      </c>
      <c r="F213" s="3" t="s">
        <v>144</v>
      </c>
      <c r="G213" s="11" t="str">
        <f t="shared" si="598"/>
        <v/>
      </c>
      <c r="H213" s="3" t="s">
        <v>144</v>
      </c>
      <c r="I213" s="11" t="str">
        <f t="shared" ref="I213:K213" si="638">+IF(H213="N/A","",((H213-H212)/H212))</f>
        <v/>
      </c>
      <c r="J213" s="3" t="s">
        <v>144</v>
      </c>
      <c r="K213" s="11" t="str">
        <f t="shared" si="638"/>
        <v/>
      </c>
      <c r="L213" s="3" t="s">
        <v>144</v>
      </c>
      <c r="M213" s="11" t="str">
        <f t="shared" ref="M213:O213" si="639">+IF(L213="N/A","",((L213-L212)/L212))</f>
        <v/>
      </c>
      <c r="N213" s="3" t="s">
        <v>144</v>
      </c>
      <c r="O213" s="11" t="str">
        <f t="shared" si="639"/>
        <v/>
      </c>
      <c r="P213" s="3" t="s">
        <v>144</v>
      </c>
      <c r="Q213" s="11" t="str">
        <f t="shared" ref="Q213:S213" si="640">+IF(P213="N/A","",((P213-P212)/P212))</f>
        <v/>
      </c>
      <c r="R213" s="3" t="s">
        <v>144</v>
      </c>
      <c r="S213" s="11" t="str">
        <f t="shared" si="640"/>
        <v/>
      </c>
    </row>
    <row r="214" spans="1:19">
      <c r="A214" s="5">
        <v>20</v>
      </c>
      <c r="B214" s="5">
        <v>10</v>
      </c>
      <c r="C214" s="5">
        <v>2010</v>
      </c>
      <c r="D214" s="3" t="s">
        <v>144</v>
      </c>
      <c r="E214" s="11" t="str">
        <f t="shared" si="598"/>
        <v/>
      </c>
      <c r="F214" s="3" t="s">
        <v>144</v>
      </c>
      <c r="G214" s="11" t="str">
        <f t="shared" si="598"/>
        <v/>
      </c>
      <c r="H214" s="3" t="s">
        <v>144</v>
      </c>
      <c r="I214" s="11" t="str">
        <f t="shared" ref="I214:K214" si="641">+IF(H214="N/A","",((H214-H213)/H213))</f>
        <v/>
      </c>
      <c r="J214" s="3" t="s">
        <v>144</v>
      </c>
      <c r="K214" s="11" t="str">
        <f t="shared" si="641"/>
        <v/>
      </c>
      <c r="L214" s="3" t="s">
        <v>144</v>
      </c>
      <c r="M214" s="11" t="str">
        <f t="shared" ref="M214:O214" si="642">+IF(L214="N/A","",((L214-L213)/L213))</f>
        <v/>
      </c>
      <c r="N214" s="3" t="s">
        <v>144</v>
      </c>
      <c r="O214" s="11" t="str">
        <f t="shared" si="642"/>
        <v/>
      </c>
      <c r="P214" s="3" t="s">
        <v>144</v>
      </c>
      <c r="Q214" s="11" t="str">
        <f t="shared" ref="Q214:S214" si="643">+IF(P214="N/A","",((P214-P213)/P213))</f>
        <v/>
      </c>
      <c r="R214" s="3" t="s">
        <v>144</v>
      </c>
      <c r="S214" s="11" t="str">
        <f t="shared" si="643"/>
        <v/>
      </c>
    </row>
    <row r="215" spans="1:19">
      <c r="A215" s="5">
        <v>21</v>
      </c>
      <c r="B215" s="5">
        <v>10</v>
      </c>
      <c r="C215" s="5">
        <v>2010</v>
      </c>
      <c r="D215" s="3" t="s">
        <v>144</v>
      </c>
      <c r="E215" s="11" t="str">
        <f t="shared" si="598"/>
        <v/>
      </c>
      <c r="F215" s="3" t="s">
        <v>144</v>
      </c>
      <c r="G215" s="11" t="str">
        <f t="shared" si="598"/>
        <v/>
      </c>
      <c r="H215" s="3" t="s">
        <v>144</v>
      </c>
      <c r="I215" s="11" t="str">
        <f t="shared" ref="I215:K215" si="644">+IF(H215="N/A","",((H215-H214)/H214))</f>
        <v/>
      </c>
      <c r="J215" s="3" t="s">
        <v>144</v>
      </c>
      <c r="K215" s="11" t="str">
        <f t="shared" si="644"/>
        <v/>
      </c>
      <c r="L215" s="3" t="s">
        <v>144</v>
      </c>
      <c r="M215" s="11" t="str">
        <f t="shared" ref="M215:O215" si="645">+IF(L215="N/A","",((L215-L214)/L214))</f>
        <v/>
      </c>
      <c r="N215" s="3" t="s">
        <v>144</v>
      </c>
      <c r="O215" s="11" t="str">
        <f t="shared" si="645"/>
        <v/>
      </c>
      <c r="P215" s="3" t="s">
        <v>144</v>
      </c>
      <c r="Q215" s="11" t="str">
        <f t="shared" ref="Q215:S215" si="646">+IF(P215="N/A","",((P215-P214)/P214))</f>
        <v/>
      </c>
      <c r="R215" s="3" t="s">
        <v>144</v>
      </c>
      <c r="S215" s="11" t="str">
        <f t="shared" si="646"/>
        <v/>
      </c>
    </row>
    <row r="216" spans="1:19">
      <c r="A216" s="5">
        <v>22</v>
      </c>
      <c r="B216" s="5">
        <v>10</v>
      </c>
      <c r="C216" s="5">
        <v>2010</v>
      </c>
      <c r="D216" s="3" t="s">
        <v>144</v>
      </c>
      <c r="E216" s="11" t="str">
        <f t="shared" si="598"/>
        <v/>
      </c>
      <c r="F216" s="3" t="s">
        <v>144</v>
      </c>
      <c r="G216" s="11" t="str">
        <f t="shared" si="598"/>
        <v/>
      </c>
      <c r="H216" s="3" t="s">
        <v>144</v>
      </c>
      <c r="I216" s="11" t="str">
        <f t="shared" ref="I216:K216" si="647">+IF(H216="N/A","",((H216-H215)/H215))</f>
        <v/>
      </c>
      <c r="J216" s="3" t="s">
        <v>144</v>
      </c>
      <c r="K216" s="11" t="str">
        <f t="shared" si="647"/>
        <v/>
      </c>
      <c r="L216" s="3" t="s">
        <v>144</v>
      </c>
      <c r="M216" s="11" t="str">
        <f t="shared" ref="M216:O216" si="648">+IF(L216="N/A","",((L216-L215)/L215))</f>
        <v/>
      </c>
      <c r="N216" s="3" t="s">
        <v>144</v>
      </c>
      <c r="O216" s="11" t="str">
        <f t="shared" si="648"/>
        <v/>
      </c>
      <c r="P216" s="3" t="s">
        <v>144</v>
      </c>
      <c r="Q216" s="11" t="str">
        <f t="shared" ref="Q216:S216" si="649">+IF(P216="N/A","",((P216-P215)/P215))</f>
        <v/>
      </c>
      <c r="R216" s="3" t="s">
        <v>144</v>
      </c>
      <c r="S216" s="11" t="str">
        <f t="shared" si="649"/>
        <v/>
      </c>
    </row>
    <row r="217" spans="1:19">
      <c r="A217" s="5">
        <v>25</v>
      </c>
      <c r="B217" s="5">
        <v>10</v>
      </c>
      <c r="C217" s="5">
        <v>2010</v>
      </c>
      <c r="D217" s="3" t="s">
        <v>144</v>
      </c>
      <c r="E217" s="11" t="str">
        <f t="shared" si="598"/>
        <v/>
      </c>
      <c r="F217" s="3" t="s">
        <v>144</v>
      </c>
      <c r="G217" s="11" t="str">
        <f t="shared" si="598"/>
        <v/>
      </c>
      <c r="H217" s="3" t="s">
        <v>144</v>
      </c>
      <c r="I217" s="11" t="str">
        <f t="shared" ref="I217:K217" si="650">+IF(H217="N/A","",((H217-H216)/H216))</f>
        <v/>
      </c>
      <c r="J217" s="3" t="s">
        <v>144</v>
      </c>
      <c r="K217" s="11" t="str">
        <f t="shared" si="650"/>
        <v/>
      </c>
      <c r="L217" s="3" t="s">
        <v>144</v>
      </c>
      <c r="M217" s="11" t="str">
        <f t="shared" ref="M217:O217" si="651">+IF(L217="N/A","",((L217-L216)/L216))</f>
        <v/>
      </c>
      <c r="N217" s="3" t="s">
        <v>144</v>
      </c>
      <c r="O217" s="11" t="str">
        <f t="shared" si="651"/>
        <v/>
      </c>
      <c r="P217" s="3" t="s">
        <v>144</v>
      </c>
      <c r="Q217" s="11" t="str">
        <f t="shared" ref="Q217:S217" si="652">+IF(P217="N/A","",((P217-P216)/P216))</f>
        <v/>
      </c>
      <c r="R217" s="3" t="s">
        <v>144</v>
      </c>
      <c r="S217" s="11" t="str">
        <f t="shared" si="652"/>
        <v/>
      </c>
    </row>
    <row r="218" spans="1:19">
      <c r="A218" s="5">
        <v>26</v>
      </c>
      <c r="B218" s="5">
        <v>10</v>
      </c>
      <c r="C218" s="5">
        <v>2010</v>
      </c>
      <c r="D218" s="3" t="s">
        <v>144</v>
      </c>
      <c r="E218" s="11" t="str">
        <f t="shared" si="598"/>
        <v/>
      </c>
      <c r="F218" s="3" t="s">
        <v>144</v>
      </c>
      <c r="G218" s="11" t="str">
        <f t="shared" si="598"/>
        <v/>
      </c>
      <c r="H218" s="3" t="s">
        <v>144</v>
      </c>
      <c r="I218" s="11" t="str">
        <f t="shared" ref="I218:K218" si="653">+IF(H218="N/A","",((H218-H217)/H217))</f>
        <v/>
      </c>
      <c r="J218" s="3" t="s">
        <v>144</v>
      </c>
      <c r="K218" s="11" t="str">
        <f t="shared" si="653"/>
        <v/>
      </c>
      <c r="L218" s="3" t="s">
        <v>144</v>
      </c>
      <c r="M218" s="11" t="str">
        <f t="shared" ref="M218:O218" si="654">+IF(L218="N/A","",((L218-L217)/L217))</f>
        <v/>
      </c>
      <c r="N218" s="3" t="s">
        <v>144</v>
      </c>
      <c r="O218" s="11" t="str">
        <f t="shared" si="654"/>
        <v/>
      </c>
      <c r="P218" s="3" t="s">
        <v>144</v>
      </c>
      <c r="Q218" s="11" t="str">
        <f t="shared" ref="Q218:S218" si="655">+IF(P218="N/A","",((P218-P217)/P217))</f>
        <v/>
      </c>
      <c r="R218" s="3" t="s">
        <v>144</v>
      </c>
      <c r="S218" s="11" t="str">
        <f t="shared" si="655"/>
        <v/>
      </c>
    </row>
    <row r="219" spans="1:19">
      <c r="A219" s="5">
        <v>27</v>
      </c>
      <c r="B219" s="5">
        <v>10</v>
      </c>
      <c r="C219" s="5">
        <v>2010</v>
      </c>
      <c r="D219" s="3" t="s">
        <v>144</v>
      </c>
      <c r="E219" s="11" t="str">
        <f t="shared" si="598"/>
        <v/>
      </c>
      <c r="F219" s="3" t="s">
        <v>144</v>
      </c>
      <c r="G219" s="11" t="str">
        <f t="shared" si="598"/>
        <v/>
      </c>
      <c r="H219" s="3" t="s">
        <v>144</v>
      </c>
      <c r="I219" s="11" t="str">
        <f t="shared" ref="I219:K219" si="656">+IF(H219="N/A","",((H219-H218)/H218))</f>
        <v/>
      </c>
      <c r="J219" s="3" t="s">
        <v>144</v>
      </c>
      <c r="K219" s="11" t="str">
        <f t="shared" si="656"/>
        <v/>
      </c>
      <c r="L219" s="3" t="s">
        <v>144</v>
      </c>
      <c r="M219" s="11" t="str">
        <f t="shared" ref="M219:O219" si="657">+IF(L219="N/A","",((L219-L218)/L218))</f>
        <v/>
      </c>
      <c r="N219" s="3" t="s">
        <v>144</v>
      </c>
      <c r="O219" s="11" t="str">
        <f t="shared" si="657"/>
        <v/>
      </c>
      <c r="P219" s="3" t="s">
        <v>144</v>
      </c>
      <c r="Q219" s="11" t="str">
        <f t="shared" ref="Q219:S219" si="658">+IF(P219="N/A","",((P219-P218)/P218))</f>
        <v/>
      </c>
      <c r="R219" s="3" t="s">
        <v>144</v>
      </c>
      <c r="S219" s="11" t="str">
        <f t="shared" si="658"/>
        <v/>
      </c>
    </row>
    <row r="220" spans="1:19">
      <c r="A220" s="5">
        <v>28</v>
      </c>
      <c r="B220" s="5">
        <v>10</v>
      </c>
      <c r="C220" s="5">
        <v>2010</v>
      </c>
      <c r="D220" s="3" t="s">
        <v>144</v>
      </c>
      <c r="E220" s="11" t="str">
        <f t="shared" si="598"/>
        <v/>
      </c>
      <c r="F220" s="3" t="s">
        <v>144</v>
      </c>
      <c r="G220" s="11" t="str">
        <f t="shared" si="598"/>
        <v/>
      </c>
      <c r="H220" s="3" t="s">
        <v>144</v>
      </c>
      <c r="I220" s="11" t="str">
        <f t="shared" ref="I220:K220" si="659">+IF(H220="N/A","",((H220-H219)/H219))</f>
        <v/>
      </c>
      <c r="J220" s="3" t="s">
        <v>144</v>
      </c>
      <c r="K220" s="11" t="str">
        <f t="shared" si="659"/>
        <v/>
      </c>
      <c r="L220" s="3" t="s">
        <v>144</v>
      </c>
      <c r="M220" s="11" t="str">
        <f t="shared" ref="M220:O220" si="660">+IF(L220="N/A","",((L220-L219)/L219))</f>
        <v/>
      </c>
      <c r="N220" s="3" t="s">
        <v>144</v>
      </c>
      <c r="O220" s="11" t="str">
        <f t="shared" si="660"/>
        <v/>
      </c>
      <c r="P220" s="3" t="s">
        <v>144</v>
      </c>
      <c r="Q220" s="11" t="str">
        <f t="shared" ref="Q220:S220" si="661">+IF(P220="N/A","",((P220-P219)/P219))</f>
        <v/>
      </c>
      <c r="R220" s="3" t="s">
        <v>144</v>
      </c>
      <c r="S220" s="11" t="str">
        <f t="shared" si="661"/>
        <v/>
      </c>
    </row>
    <row r="221" spans="1:19">
      <c r="A221" s="5">
        <v>29</v>
      </c>
      <c r="B221" s="5">
        <v>10</v>
      </c>
      <c r="C221" s="5">
        <v>2010</v>
      </c>
      <c r="D221" s="3" t="s">
        <v>144</v>
      </c>
      <c r="E221" s="11" t="str">
        <f t="shared" si="598"/>
        <v/>
      </c>
      <c r="F221" s="3" t="s">
        <v>144</v>
      </c>
      <c r="G221" s="11" t="str">
        <f t="shared" si="598"/>
        <v/>
      </c>
      <c r="H221" s="3" t="s">
        <v>144</v>
      </c>
      <c r="I221" s="11" t="str">
        <f t="shared" ref="I221:K221" si="662">+IF(H221="N/A","",((H221-H220)/H220))</f>
        <v/>
      </c>
      <c r="J221" s="3" t="s">
        <v>144</v>
      </c>
      <c r="K221" s="11" t="str">
        <f t="shared" si="662"/>
        <v/>
      </c>
      <c r="L221" s="3" t="s">
        <v>144</v>
      </c>
      <c r="M221" s="11" t="str">
        <f t="shared" ref="M221:O221" si="663">+IF(L221="N/A","",((L221-L220)/L220))</f>
        <v/>
      </c>
      <c r="N221" s="3" t="s">
        <v>144</v>
      </c>
      <c r="O221" s="11" t="str">
        <f t="shared" si="663"/>
        <v/>
      </c>
      <c r="P221" s="3" t="s">
        <v>144</v>
      </c>
      <c r="Q221" s="11" t="str">
        <f t="shared" ref="Q221:S221" si="664">+IF(P221="N/A","",((P221-P220)/P220))</f>
        <v/>
      </c>
      <c r="R221" s="3" t="s">
        <v>144</v>
      </c>
      <c r="S221" s="11" t="str">
        <f t="shared" si="664"/>
        <v/>
      </c>
    </row>
    <row r="222" spans="1:19">
      <c r="A222" s="5">
        <v>1</v>
      </c>
      <c r="B222" s="5">
        <v>11</v>
      </c>
      <c r="C222" s="5">
        <v>2010</v>
      </c>
      <c r="D222" s="3" t="s">
        <v>144</v>
      </c>
      <c r="E222" s="11" t="str">
        <f t="shared" si="598"/>
        <v/>
      </c>
      <c r="F222" s="3" t="s">
        <v>144</v>
      </c>
      <c r="G222" s="11" t="str">
        <f t="shared" si="598"/>
        <v/>
      </c>
      <c r="H222" s="3" t="s">
        <v>144</v>
      </c>
      <c r="I222" s="11" t="str">
        <f t="shared" ref="I222:K222" si="665">+IF(H222="N/A","",((H222-H221)/H221))</f>
        <v/>
      </c>
      <c r="J222" s="3" t="s">
        <v>144</v>
      </c>
      <c r="K222" s="11" t="str">
        <f t="shared" si="665"/>
        <v/>
      </c>
      <c r="L222" s="3" t="s">
        <v>144</v>
      </c>
      <c r="M222" s="11" t="str">
        <f t="shared" ref="M222:O222" si="666">+IF(L222="N/A","",((L222-L221)/L221))</f>
        <v/>
      </c>
      <c r="N222" s="3" t="s">
        <v>144</v>
      </c>
      <c r="O222" s="11" t="str">
        <f t="shared" si="666"/>
        <v/>
      </c>
      <c r="P222" s="3" t="s">
        <v>144</v>
      </c>
      <c r="Q222" s="11" t="str">
        <f t="shared" ref="Q222:S222" si="667">+IF(P222="N/A","",((P222-P221)/P221))</f>
        <v/>
      </c>
      <c r="R222" s="3" t="s">
        <v>144</v>
      </c>
      <c r="S222" s="11" t="str">
        <f t="shared" si="667"/>
        <v/>
      </c>
    </row>
    <row r="223" spans="1:19">
      <c r="A223" s="5">
        <v>2</v>
      </c>
      <c r="B223" s="5">
        <v>11</v>
      </c>
      <c r="C223" s="5">
        <v>2010</v>
      </c>
      <c r="D223" s="3" t="s">
        <v>144</v>
      </c>
      <c r="E223" s="11" t="str">
        <f t="shared" si="598"/>
        <v/>
      </c>
      <c r="F223" s="3" t="s">
        <v>144</v>
      </c>
      <c r="G223" s="11" t="str">
        <f t="shared" si="598"/>
        <v/>
      </c>
      <c r="H223" s="3" t="s">
        <v>144</v>
      </c>
      <c r="I223" s="11" t="str">
        <f t="shared" ref="I223:K223" si="668">+IF(H223="N/A","",((H223-H222)/H222))</f>
        <v/>
      </c>
      <c r="J223" s="3" t="s">
        <v>144</v>
      </c>
      <c r="K223" s="11" t="str">
        <f t="shared" si="668"/>
        <v/>
      </c>
      <c r="L223" s="3" t="s">
        <v>144</v>
      </c>
      <c r="M223" s="11" t="str">
        <f t="shared" ref="M223:O223" si="669">+IF(L223="N/A","",((L223-L222)/L222))</f>
        <v/>
      </c>
      <c r="N223" s="3" t="s">
        <v>144</v>
      </c>
      <c r="O223" s="11" t="str">
        <f t="shared" si="669"/>
        <v/>
      </c>
      <c r="P223" s="3" t="s">
        <v>144</v>
      </c>
      <c r="Q223" s="11" t="str">
        <f t="shared" ref="Q223:S223" si="670">+IF(P223="N/A","",((P223-P222)/P222))</f>
        <v/>
      </c>
      <c r="R223" s="3" t="s">
        <v>144</v>
      </c>
      <c r="S223" s="11" t="str">
        <f t="shared" si="670"/>
        <v/>
      </c>
    </row>
    <row r="224" spans="1:19">
      <c r="A224" s="5">
        <v>3</v>
      </c>
      <c r="B224" s="5">
        <v>11</v>
      </c>
      <c r="C224" s="5">
        <v>2010</v>
      </c>
      <c r="D224" s="3" t="s">
        <v>144</v>
      </c>
      <c r="E224" s="11" t="str">
        <f t="shared" si="598"/>
        <v/>
      </c>
      <c r="F224" s="3" t="s">
        <v>144</v>
      </c>
      <c r="G224" s="11" t="str">
        <f t="shared" si="598"/>
        <v/>
      </c>
      <c r="H224" s="3" t="s">
        <v>144</v>
      </c>
      <c r="I224" s="11" t="str">
        <f t="shared" ref="I224:K224" si="671">+IF(H224="N/A","",((H224-H223)/H223))</f>
        <v/>
      </c>
      <c r="J224" s="3" t="s">
        <v>144</v>
      </c>
      <c r="K224" s="11" t="str">
        <f t="shared" si="671"/>
        <v/>
      </c>
      <c r="L224" s="3" t="s">
        <v>144</v>
      </c>
      <c r="M224" s="11" t="str">
        <f t="shared" ref="M224:O224" si="672">+IF(L224="N/A","",((L224-L223)/L223))</f>
        <v/>
      </c>
      <c r="N224" s="3" t="s">
        <v>144</v>
      </c>
      <c r="O224" s="11" t="str">
        <f t="shared" si="672"/>
        <v/>
      </c>
      <c r="P224" s="3" t="s">
        <v>144</v>
      </c>
      <c r="Q224" s="11" t="str">
        <f t="shared" ref="Q224:S224" si="673">+IF(P224="N/A","",((P224-P223)/P223))</f>
        <v/>
      </c>
      <c r="R224" s="3" t="s">
        <v>144</v>
      </c>
      <c r="S224" s="11" t="str">
        <f t="shared" si="673"/>
        <v/>
      </c>
    </row>
    <row r="225" spans="1:19">
      <c r="A225" s="5">
        <v>4</v>
      </c>
      <c r="B225" s="5">
        <v>11</v>
      </c>
      <c r="C225" s="5">
        <v>2010</v>
      </c>
      <c r="D225" s="3" t="s">
        <v>144</v>
      </c>
      <c r="E225" s="11" t="str">
        <f t="shared" si="598"/>
        <v/>
      </c>
      <c r="F225" s="3" t="s">
        <v>144</v>
      </c>
      <c r="G225" s="11" t="str">
        <f t="shared" si="598"/>
        <v/>
      </c>
      <c r="H225" s="3" t="s">
        <v>144</v>
      </c>
      <c r="I225" s="11" t="str">
        <f t="shared" ref="I225:K225" si="674">+IF(H225="N/A","",((H225-H224)/H224))</f>
        <v/>
      </c>
      <c r="J225" s="3" t="s">
        <v>144</v>
      </c>
      <c r="K225" s="11" t="str">
        <f t="shared" si="674"/>
        <v/>
      </c>
      <c r="L225" s="3" t="s">
        <v>144</v>
      </c>
      <c r="M225" s="11" t="str">
        <f t="shared" ref="M225:O225" si="675">+IF(L225="N/A","",((L225-L224)/L224))</f>
        <v/>
      </c>
      <c r="N225" s="3" t="s">
        <v>144</v>
      </c>
      <c r="O225" s="11" t="str">
        <f t="shared" si="675"/>
        <v/>
      </c>
      <c r="P225" s="3" t="s">
        <v>144</v>
      </c>
      <c r="Q225" s="11" t="str">
        <f t="shared" ref="Q225:S225" si="676">+IF(P225="N/A","",((P225-P224)/P224))</f>
        <v/>
      </c>
      <c r="R225" s="3" t="s">
        <v>144</v>
      </c>
      <c r="S225" s="11" t="str">
        <f t="shared" si="676"/>
        <v/>
      </c>
    </row>
    <row r="226" spans="1:19">
      <c r="A226" s="5">
        <v>5</v>
      </c>
      <c r="B226" s="5">
        <v>11</v>
      </c>
      <c r="C226" s="5">
        <v>2010</v>
      </c>
      <c r="D226" s="3" t="s">
        <v>144</v>
      </c>
      <c r="E226" s="11" t="str">
        <f t="shared" si="598"/>
        <v/>
      </c>
      <c r="F226" s="3" t="s">
        <v>144</v>
      </c>
      <c r="G226" s="11" t="str">
        <f t="shared" si="598"/>
        <v/>
      </c>
      <c r="H226" s="3" t="s">
        <v>144</v>
      </c>
      <c r="I226" s="11" t="str">
        <f t="shared" ref="I226:K226" si="677">+IF(H226="N/A","",((H226-H225)/H225))</f>
        <v/>
      </c>
      <c r="J226" s="3" t="s">
        <v>144</v>
      </c>
      <c r="K226" s="11" t="str">
        <f t="shared" si="677"/>
        <v/>
      </c>
      <c r="L226" s="3" t="s">
        <v>144</v>
      </c>
      <c r="M226" s="11" t="str">
        <f t="shared" ref="M226:O226" si="678">+IF(L226="N/A","",((L226-L225)/L225))</f>
        <v/>
      </c>
      <c r="N226" s="3" t="s">
        <v>144</v>
      </c>
      <c r="O226" s="11" t="str">
        <f t="shared" si="678"/>
        <v/>
      </c>
      <c r="P226" s="3" t="s">
        <v>144</v>
      </c>
      <c r="Q226" s="11" t="str">
        <f t="shared" ref="Q226:S226" si="679">+IF(P226="N/A","",((P226-P225)/P225))</f>
        <v/>
      </c>
      <c r="R226" s="3" t="s">
        <v>144</v>
      </c>
      <c r="S226" s="11" t="str">
        <f t="shared" si="679"/>
        <v/>
      </c>
    </row>
    <row r="227" spans="1:19">
      <c r="A227" s="5">
        <v>8</v>
      </c>
      <c r="B227" s="5">
        <v>11</v>
      </c>
      <c r="C227" s="5">
        <v>2010</v>
      </c>
      <c r="D227" s="3" t="s">
        <v>144</v>
      </c>
      <c r="E227" s="11" t="str">
        <f t="shared" si="598"/>
        <v/>
      </c>
      <c r="F227" s="3" t="s">
        <v>144</v>
      </c>
      <c r="G227" s="11" t="str">
        <f t="shared" si="598"/>
        <v/>
      </c>
      <c r="H227" s="3" t="s">
        <v>144</v>
      </c>
      <c r="I227" s="11" t="str">
        <f t="shared" ref="I227:K227" si="680">+IF(H227="N/A","",((H227-H226)/H226))</f>
        <v/>
      </c>
      <c r="J227" s="3" t="s">
        <v>144</v>
      </c>
      <c r="K227" s="11" t="str">
        <f t="shared" si="680"/>
        <v/>
      </c>
      <c r="L227" s="3" t="s">
        <v>144</v>
      </c>
      <c r="M227" s="11" t="str">
        <f t="shared" ref="M227:O227" si="681">+IF(L227="N/A","",((L227-L226)/L226))</f>
        <v/>
      </c>
      <c r="N227" s="3" t="s">
        <v>144</v>
      </c>
      <c r="O227" s="11" t="str">
        <f t="shared" si="681"/>
        <v/>
      </c>
      <c r="P227" s="3" t="s">
        <v>144</v>
      </c>
      <c r="Q227" s="11" t="str">
        <f t="shared" ref="Q227:S227" si="682">+IF(P227="N/A","",((P227-P226)/P226))</f>
        <v/>
      </c>
      <c r="R227" s="3" t="s">
        <v>144</v>
      </c>
      <c r="S227" s="11" t="str">
        <f t="shared" si="682"/>
        <v/>
      </c>
    </row>
    <row r="228" spans="1:19">
      <c r="A228" s="5">
        <v>9</v>
      </c>
      <c r="B228" s="5">
        <v>11</v>
      </c>
      <c r="C228" s="5">
        <v>2010</v>
      </c>
      <c r="D228" s="3" t="s">
        <v>144</v>
      </c>
      <c r="E228" s="11" t="str">
        <f t="shared" si="598"/>
        <v/>
      </c>
      <c r="F228" s="3" t="s">
        <v>144</v>
      </c>
      <c r="G228" s="11" t="str">
        <f t="shared" si="598"/>
        <v/>
      </c>
      <c r="H228" s="3" t="s">
        <v>144</v>
      </c>
      <c r="I228" s="11" t="str">
        <f t="shared" ref="I228:K228" si="683">+IF(H228="N/A","",((H228-H227)/H227))</f>
        <v/>
      </c>
      <c r="J228" s="3" t="s">
        <v>144</v>
      </c>
      <c r="K228" s="11" t="str">
        <f t="shared" si="683"/>
        <v/>
      </c>
      <c r="L228" s="3" t="s">
        <v>144</v>
      </c>
      <c r="M228" s="11" t="str">
        <f t="shared" ref="M228:O228" si="684">+IF(L228="N/A","",((L228-L227)/L227))</f>
        <v/>
      </c>
      <c r="N228" s="3" t="s">
        <v>144</v>
      </c>
      <c r="O228" s="11" t="str">
        <f t="shared" si="684"/>
        <v/>
      </c>
      <c r="P228" s="3" t="s">
        <v>144</v>
      </c>
      <c r="Q228" s="11" t="str">
        <f t="shared" ref="Q228:S228" si="685">+IF(P228="N/A","",((P228-P227)/P227))</f>
        <v/>
      </c>
      <c r="R228" s="3" t="s">
        <v>144</v>
      </c>
      <c r="S228" s="11" t="str">
        <f t="shared" si="685"/>
        <v/>
      </c>
    </row>
    <row r="229" spans="1:19">
      <c r="A229" s="5">
        <v>10</v>
      </c>
      <c r="B229" s="5">
        <v>11</v>
      </c>
      <c r="C229" s="5">
        <v>2010</v>
      </c>
      <c r="D229" s="3" t="s">
        <v>144</v>
      </c>
      <c r="E229" s="11" t="str">
        <f t="shared" si="598"/>
        <v/>
      </c>
      <c r="F229" s="3" t="s">
        <v>144</v>
      </c>
      <c r="G229" s="11" t="str">
        <f t="shared" si="598"/>
        <v/>
      </c>
      <c r="H229" s="3" t="s">
        <v>144</v>
      </c>
      <c r="I229" s="11" t="str">
        <f t="shared" ref="I229:K229" si="686">+IF(H229="N/A","",((H229-H228)/H228))</f>
        <v/>
      </c>
      <c r="J229" s="3" t="s">
        <v>144</v>
      </c>
      <c r="K229" s="11" t="str">
        <f t="shared" si="686"/>
        <v/>
      </c>
      <c r="L229" s="3" t="s">
        <v>144</v>
      </c>
      <c r="M229" s="11" t="str">
        <f t="shared" ref="M229:O229" si="687">+IF(L229="N/A","",((L229-L228)/L228))</f>
        <v/>
      </c>
      <c r="N229" s="3" t="s">
        <v>144</v>
      </c>
      <c r="O229" s="11" t="str">
        <f t="shared" si="687"/>
        <v/>
      </c>
      <c r="P229" s="3" t="s">
        <v>144</v>
      </c>
      <c r="Q229" s="11" t="str">
        <f t="shared" ref="Q229:S229" si="688">+IF(P229="N/A","",((P229-P228)/P228))</f>
        <v/>
      </c>
      <c r="R229" s="3" t="s">
        <v>144</v>
      </c>
      <c r="S229" s="11" t="str">
        <f t="shared" si="688"/>
        <v/>
      </c>
    </row>
    <row r="230" spans="1:19">
      <c r="A230" s="5">
        <v>11</v>
      </c>
      <c r="B230" s="5">
        <v>11</v>
      </c>
      <c r="C230" s="5">
        <v>2010</v>
      </c>
      <c r="D230" s="3" t="s">
        <v>144</v>
      </c>
      <c r="E230" s="11" t="str">
        <f t="shared" si="598"/>
        <v/>
      </c>
      <c r="F230" s="3" t="s">
        <v>144</v>
      </c>
      <c r="G230" s="11" t="str">
        <f t="shared" si="598"/>
        <v/>
      </c>
      <c r="H230" s="3" t="s">
        <v>144</v>
      </c>
      <c r="I230" s="11" t="str">
        <f t="shared" ref="I230:K230" si="689">+IF(H230="N/A","",((H230-H229)/H229))</f>
        <v/>
      </c>
      <c r="J230" s="3" t="s">
        <v>144</v>
      </c>
      <c r="K230" s="11" t="str">
        <f t="shared" si="689"/>
        <v/>
      </c>
      <c r="L230" s="3" t="s">
        <v>144</v>
      </c>
      <c r="M230" s="11" t="str">
        <f t="shared" ref="M230:O230" si="690">+IF(L230="N/A","",((L230-L229)/L229))</f>
        <v/>
      </c>
      <c r="N230" s="3" t="s">
        <v>144</v>
      </c>
      <c r="O230" s="11" t="str">
        <f t="shared" si="690"/>
        <v/>
      </c>
      <c r="P230" s="3" t="s">
        <v>144</v>
      </c>
      <c r="Q230" s="11" t="str">
        <f t="shared" ref="Q230:S230" si="691">+IF(P230="N/A","",((P230-P229)/P229))</f>
        <v/>
      </c>
      <c r="R230" s="3" t="s">
        <v>144</v>
      </c>
      <c r="S230" s="11" t="str">
        <f t="shared" si="691"/>
        <v/>
      </c>
    </row>
    <row r="231" spans="1:19">
      <c r="A231" s="5">
        <v>12</v>
      </c>
      <c r="B231" s="5">
        <v>11</v>
      </c>
      <c r="C231" s="5">
        <v>2010</v>
      </c>
      <c r="D231" s="3" t="s">
        <v>144</v>
      </c>
      <c r="E231" s="11" t="str">
        <f t="shared" si="598"/>
        <v/>
      </c>
      <c r="F231" s="3" t="s">
        <v>144</v>
      </c>
      <c r="G231" s="11" t="str">
        <f t="shared" si="598"/>
        <v/>
      </c>
      <c r="H231" s="3" t="s">
        <v>144</v>
      </c>
      <c r="I231" s="11" t="str">
        <f t="shared" ref="I231:K231" si="692">+IF(H231="N/A","",((H231-H230)/H230))</f>
        <v/>
      </c>
      <c r="J231" s="3" t="s">
        <v>144</v>
      </c>
      <c r="K231" s="11" t="str">
        <f t="shared" si="692"/>
        <v/>
      </c>
      <c r="L231" s="3" t="s">
        <v>144</v>
      </c>
      <c r="M231" s="11" t="str">
        <f t="shared" ref="M231:O231" si="693">+IF(L231="N/A","",((L231-L230)/L230))</f>
        <v/>
      </c>
      <c r="N231" s="3" t="s">
        <v>144</v>
      </c>
      <c r="O231" s="11" t="str">
        <f t="shared" si="693"/>
        <v/>
      </c>
      <c r="P231" s="3" t="s">
        <v>144</v>
      </c>
      <c r="Q231" s="11" t="str">
        <f t="shared" ref="Q231:S231" si="694">+IF(P231="N/A","",((P231-P230)/P230))</f>
        <v/>
      </c>
      <c r="R231" s="3" t="s">
        <v>144</v>
      </c>
      <c r="S231" s="11" t="str">
        <f t="shared" si="694"/>
        <v/>
      </c>
    </row>
    <row r="232" spans="1:19">
      <c r="A232" s="5">
        <v>15</v>
      </c>
      <c r="B232" s="5">
        <v>11</v>
      </c>
      <c r="C232" s="5">
        <v>2010</v>
      </c>
      <c r="D232" s="3" t="s">
        <v>144</v>
      </c>
      <c r="E232" s="11" t="str">
        <f t="shared" si="598"/>
        <v/>
      </c>
      <c r="F232" s="3" t="s">
        <v>144</v>
      </c>
      <c r="G232" s="11" t="str">
        <f t="shared" si="598"/>
        <v/>
      </c>
      <c r="H232" s="3" t="s">
        <v>144</v>
      </c>
      <c r="I232" s="11" t="str">
        <f t="shared" ref="I232:K232" si="695">+IF(H232="N/A","",((H232-H231)/H231))</f>
        <v/>
      </c>
      <c r="J232" s="3" t="s">
        <v>144</v>
      </c>
      <c r="K232" s="11" t="str">
        <f t="shared" si="695"/>
        <v/>
      </c>
      <c r="L232" s="3" t="s">
        <v>144</v>
      </c>
      <c r="M232" s="11" t="str">
        <f t="shared" ref="M232:O232" si="696">+IF(L232="N/A","",((L232-L231)/L231))</f>
        <v/>
      </c>
      <c r="N232" s="3" t="s">
        <v>144</v>
      </c>
      <c r="O232" s="11" t="str">
        <f t="shared" si="696"/>
        <v/>
      </c>
      <c r="P232" s="3" t="s">
        <v>144</v>
      </c>
      <c r="Q232" s="11" t="str">
        <f t="shared" ref="Q232:S232" si="697">+IF(P232="N/A","",((P232-P231)/P231))</f>
        <v/>
      </c>
      <c r="R232" s="3" t="s">
        <v>144</v>
      </c>
      <c r="S232" s="11" t="str">
        <f t="shared" si="697"/>
        <v/>
      </c>
    </row>
    <row r="233" spans="1:19">
      <c r="A233" s="5">
        <v>16</v>
      </c>
      <c r="B233" s="5">
        <v>11</v>
      </c>
      <c r="C233" s="5">
        <v>2010</v>
      </c>
      <c r="D233" s="3" t="s">
        <v>144</v>
      </c>
      <c r="E233" s="11" t="str">
        <f t="shared" si="598"/>
        <v/>
      </c>
      <c r="F233" s="3" t="s">
        <v>144</v>
      </c>
      <c r="G233" s="11" t="str">
        <f t="shared" si="598"/>
        <v/>
      </c>
      <c r="H233" s="3" t="s">
        <v>144</v>
      </c>
      <c r="I233" s="11" t="str">
        <f t="shared" ref="I233:K233" si="698">+IF(H233="N/A","",((H233-H232)/H232))</f>
        <v/>
      </c>
      <c r="J233" s="3" t="s">
        <v>144</v>
      </c>
      <c r="K233" s="11" t="str">
        <f t="shared" si="698"/>
        <v/>
      </c>
      <c r="L233" s="3" t="s">
        <v>144</v>
      </c>
      <c r="M233" s="11" t="str">
        <f t="shared" ref="M233:O233" si="699">+IF(L233="N/A","",((L233-L232)/L232))</f>
        <v/>
      </c>
      <c r="N233" s="3" t="s">
        <v>144</v>
      </c>
      <c r="O233" s="11" t="str">
        <f t="shared" si="699"/>
        <v/>
      </c>
      <c r="P233" s="3" t="s">
        <v>144</v>
      </c>
      <c r="Q233" s="11" t="str">
        <f t="shared" ref="Q233:S233" si="700">+IF(P233="N/A","",((P233-P232)/P232))</f>
        <v/>
      </c>
      <c r="R233" s="3" t="s">
        <v>144</v>
      </c>
      <c r="S233" s="11" t="str">
        <f t="shared" si="700"/>
        <v/>
      </c>
    </row>
    <row r="234" spans="1:19">
      <c r="A234" s="5">
        <v>17</v>
      </c>
      <c r="B234" s="5">
        <v>11</v>
      </c>
      <c r="C234" s="5">
        <v>2010</v>
      </c>
      <c r="D234" s="3" t="s">
        <v>144</v>
      </c>
      <c r="E234" s="11" t="str">
        <f t="shared" si="598"/>
        <v/>
      </c>
      <c r="F234" s="3" t="s">
        <v>144</v>
      </c>
      <c r="G234" s="11" t="str">
        <f t="shared" si="598"/>
        <v/>
      </c>
      <c r="H234" s="3" t="s">
        <v>144</v>
      </c>
      <c r="I234" s="11" t="str">
        <f t="shared" ref="I234:K234" si="701">+IF(H234="N/A","",((H234-H233)/H233))</f>
        <v/>
      </c>
      <c r="J234" s="3" t="s">
        <v>144</v>
      </c>
      <c r="K234" s="11" t="str">
        <f t="shared" si="701"/>
        <v/>
      </c>
      <c r="L234" s="3" t="s">
        <v>144</v>
      </c>
      <c r="M234" s="11" t="str">
        <f t="shared" ref="M234:O234" si="702">+IF(L234="N/A","",((L234-L233)/L233))</f>
        <v/>
      </c>
      <c r="N234" s="3" t="s">
        <v>144</v>
      </c>
      <c r="O234" s="11" t="str">
        <f t="shared" si="702"/>
        <v/>
      </c>
      <c r="P234" s="3" t="s">
        <v>144</v>
      </c>
      <c r="Q234" s="11" t="str">
        <f t="shared" ref="Q234:S234" si="703">+IF(P234="N/A","",((P234-P233)/P233))</f>
        <v/>
      </c>
      <c r="R234" s="3" t="s">
        <v>144</v>
      </c>
      <c r="S234" s="11" t="str">
        <f t="shared" si="703"/>
        <v/>
      </c>
    </row>
    <row r="235" spans="1:19">
      <c r="A235" s="5">
        <v>18</v>
      </c>
      <c r="B235" s="5">
        <v>11</v>
      </c>
      <c r="C235" s="5">
        <v>2010</v>
      </c>
      <c r="D235" s="3" t="s">
        <v>144</v>
      </c>
      <c r="E235" s="11" t="str">
        <f t="shared" si="598"/>
        <v/>
      </c>
      <c r="F235" s="3" t="s">
        <v>144</v>
      </c>
      <c r="G235" s="11" t="str">
        <f t="shared" si="598"/>
        <v/>
      </c>
      <c r="H235" s="3" t="s">
        <v>144</v>
      </c>
      <c r="I235" s="11" t="str">
        <f t="shared" ref="I235:K235" si="704">+IF(H235="N/A","",((H235-H234)/H234))</f>
        <v/>
      </c>
      <c r="J235" s="3" t="s">
        <v>144</v>
      </c>
      <c r="K235" s="11" t="str">
        <f t="shared" si="704"/>
        <v/>
      </c>
      <c r="L235" s="3" t="s">
        <v>144</v>
      </c>
      <c r="M235" s="11" t="str">
        <f t="shared" ref="M235:O235" si="705">+IF(L235="N/A","",((L235-L234)/L234))</f>
        <v/>
      </c>
      <c r="N235" s="3" t="s">
        <v>144</v>
      </c>
      <c r="O235" s="11" t="str">
        <f t="shared" si="705"/>
        <v/>
      </c>
      <c r="P235" s="3" t="s">
        <v>144</v>
      </c>
      <c r="Q235" s="11" t="str">
        <f t="shared" ref="Q235:S235" si="706">+IF(P235="N/A","",((P235-P234)/P234))</f>
        <v/>
      </c>
      <c r="R235" s="3" t="s">
        <v>144</v>
      </c>
      <c r="S235" s="11" t="str">
        <f t="shared" si="706"/>
        <v/>
      </c>
    </row>
    <row r="236" spans="1:19">
      <c r="A236" s="5">
        <v>19</v>
      </c>
      <c r="B236" s="5">
        <v>11</v>
      </c>
      <c r="C236" s="5">
        <v>2010</v>
      </c>
      <c r="D236" s="3" t="s">
        <v>144</v>
      </c>
      <c r="E236" s="11" t="str">
        <f t="shared" si="598"/>
        <v/>
      </c>
      <c r="F236" s="3" t="s">
        <v>144</v>
      </c>
      <c r="G236" s="11" t="str">
        <f t="shared" si="598"/>
        <v/>
      </c>
      <c r="H236" s="3" t="s">
        <v>144</v>
      </c>
      <c r="I236" s="11" t="str">
        <f t="shared" ref="I236:K236" si="707">+IF(H236="N/A","",((H236-H235)/H235))</f>
        <v/>
      </c>
      <c r="J236" s="3" t="s">
        <v>144</v>
      </c>
      <c r="K236" s="11" t="str">
        <f t="shared" si="707"/>
        <v/>
      </c>
      <c r="L236" s="3" t="s">
        <v>144</v>
      </c>
      <c r="M236" s="11" t="str">
        <f t="shared" ref="M236:O236" si="708">+IF(L236="N/A","",((L236-L235)/L235))</f>
        <v/>
      </c>
      <c r="N236" s="3" t="s">
        <v>144</v>
      </c>
      <c r="O236" s="11" t="str">
        <f t="shared" si="708"/>
        <v/>
      </c>
      <c r="P236" s="3" t="s">
        <v>144</v>
      </c>
      <c r="Q236" s="11" t="str">
        <f t="shared" ref="Q236:S236" si="709">+IF(P236="N/A","",((P236-P235)/P235))</f>
        <v/>
      </c>
      <c r="R236" s="3" t="s">
        <v>144</v>
      </c>
      <c r="S236" s="11" t="str">
        <f t="shared" si="709"/>
        <v/>
      </c>
    </row>
    <row r="237" spans="1:19">
      <c r="A237" s="5">
        <v>22</v>
      </c>
      <c r="B237" s="5">
        <v>11</v>
      </c>
      <c r="C237" s="5">
        <v>2010</v>
      </c>
      <c r="D237" s="3" t="s">
        <v>144</v>
      </c>
      <c r="E237" s="11" t="str">
        <f t="shared" si="598"/>
        <v/>
      </c>
      <c r="F237" s="3" t="s">
        <v>144</v>
      </c>
      <c r="G237" s="11" t="str">
        <f t="shared" si="598"/>
        <v/>
      </c>
      <c r="H237" s="3" t="s">
        <v>144</v>
      </c>
      <c r="I237" s="11" t="str">
        <f t="shared" ref="I237:K237" si="710">+IF(H237="N/A","",((H237-H236)/H236))</f>
        <v/>
      </c>
      <c r="J237" s="3" t="s">
        <v>144</v>
      </c>
      <c r="K237" s="11" t="str">
        <f t="shared" si="710"/>
        <v/>
      </c>
      <c r="L237" s="3" t="s">
        <v>144</v>
      </c>
      <c r="M237" s="11" t="str">
        <f t="shared" ref="M237:O237" si="711">+IF(L237="N/A","",((L237-L236)/L236))</f>
        <v/>
      </c>
      <c r="N237" s="3" t="s">
        <v>144</v>
      </c>
      <c r="O237" s="11" t="str">
        <f t="shared" si="711"/>
        <v/>
      </c>
      <c r="P237" s="3" t="s">
        <v>144</v>
      </c>
      <c r="Q237" s="11" t="str">
        <f t="shared" ref="Q237:S237" si="712">+IF(P237="N/A","",((P237-P236)/P236))</f>
        <v/>
      </c>
      <c r="R237" s="3" t="s">
        <v>144</v>
      </c>
      <c r="S237" s="11" t="str">
        <f t="shared" si="712"/>
        <v/>
      </c>
    </row>
    <row r="238" spans="1:19">
      <c r="A238" s="5">
        <v>23</v>
      </c>
      <c r="B238" s="5">
        <v>11</v>
      </c>
      <c r="C238" s="5">
        <v>2010</v>
      </c>
      <c r="D238" s="3" t="s">
        <v>144</v>
      </c>
      <c r="E238" s="11" t="str">
        <f t="shared" si="598"/>
        <v/>
      </c>
      <c r="F238" s="3" t="s">
        <v>144</v>
      </c>
      <c r="G238" s="11" t="str">
        <f t="shared" si="598"/>
        <v/>
      </c>
      <c r="H238" s="3" t="s">
        <v>144</v>
      </c>
      <c r="I238" s="11" t="str">
        <f t="shared" ref="I238:K238" si="713">+IF(H238="N/A","",((H238-H237)/H237))</f>
        <v/>
      </c>
      <c r="J238" s="3" t="s">
        <v>144</v>
      </c>
      <c r="K238" s="11" t="str">
        <f t="shared" si="713"/>
        <v/>
      </c>
      <c r="L238" s="3" t="s">
        <v>144</v>
      </c>
      <c r="M238" s="11" t="str">
        <f t="shared" ref="M238:O238" si="714">+IF(L238="N/A","",((L238-L237)/L237))</f>
        <v/>
      </c>
      <c r="N238" s="3" t="s">
        <v>144</v>
      </c>
      <c r="O238" s="11" t="str">
        <f t="shared" si="714"/>
        <v/>
      </c>
      <c r="P238" s="3" t="s">
        <v>144</v>
      </c>
      <c r="Q238" s="11" t="str">
        <f t="shared" ref="Q238:S238" si="715">+IF(P238="N/A","",((P238-P237)/P237))</f>
        <v/>
      </c>
      <c r="R238" s="3" t="s">
        <v>144</v>
      </c>
      <c r="S238" s="11" t="str">
        <f t="shared" si="715"/>
        <v/>
      </c>
    </row>
    <row r="239" spans="1:19">
      <c r="A239" s="5">
        <v>24</v>
      </c>
      <c r="B239" s="5">
        <v>11</v>
      </c>
      <c r="C239" s="5">
        <v>2010</v>
      </c>
      <c r="D239" s="3" t="s">
        <v>144</v>
      </c>
      <c r="E239" s="11" t="str">
        <f t="shared" si="598"/>
        <v/>
      </c>
      <c r="F239" s="3" t="s">
        <v>144</v>
      </c>
      <c r="G239" s="11" t="str">
        <f t="shared" si="598"/>
        <v/>
      </c>
      <c r="H239" s="3" t="s">
        <v>144</v>
      </c>
      <c r="I239" s="11" t="str">
        <f t="shared" ref="I239:K239" si="716">+IF(H239="N/A","",((H239-H238)/H238))</f>
        <v/>
      </c>
      <c r="J239" s="3" t="s">
        <v>144</v>
      </c>
      <c r="K239" s="11" t="str">
        <f t="shared" si="716"/>
        <v/>
      </c>
      <c r="L239" s="3" t="s">
        <v>144</v>
      </c>
      <c r="M239" s="11" t="str">
        <f t="shared" ref="M239:O239" si="717">+IF(L239="N/A","",((L239-L238)/L238))</f>
        <v/>
      </c>
      <c r="N239" s="3" t="s">
        <v>144</v>
      </c>
      <c r="O239" s="11" t="str">
        <f t="shared" si="717"/>
        <v/>
      </c>
      <c r="P239" s="3" t="s">
        <v>144</v>
      </c>
      <c r="Q239" s="11" t="str">
        <f t="shared" ref="Q239:S239" si="718">+IF(P239="N/A","",((P239-P238)/P238))</f>
        <v/>
      </c>
      <c r="R239" s="3" t="s">
        <v>144</v>
      </c>
      <c r="S239" s="11" t="str">
        <f t="shared" si="718"/>
        <v/>
      </c>
    </row>
    <row r="240" spans="1:19">
      <c r="A240" s="5">
        <v>25</v>
      </c>
      <c r="B240" s="5">
        <v>11</v>
      </c>
      <c r="C240" s="5">
        <v>2010</v>
      </c>
      <c r="D240" s="3" t="s">
        <v>144</v>
      </c>
      <c r="E240" s="11" t="str">
        <f t="shared" si="598"/>
        <v/>
      </c>
      <c r="F240" s="3" t="s">
        <v>144</v>
      </c>
      <c r="G240" s="11" t="str">
        <f t="shared" si="598"/>
        <v/>
      </c>
      <c r="H240" s="3" t="s">
        <v>144</v>
      </c>
      <c r="I240" s="11" t="str">
        <f t="shared" ref="I240:K240" si="719">+IF(H240="N/A","",((H240-H239)/H239))</f>
        <v/>
      </c>
      <c r="J240" s="3" t="s">
        <v>144</v>
      </c>
      <c r="K240" s="11" t="str">
        <f t="shared" si="719"/>
        <v/>
      </c>
      <c r="L240" s="3" t="s">
        <v>144</v>
      </c>
      <c r="M240" s="11" t="str">
        <f t="shared" ref="M240:O240" si="720">+IF(L240="N/A","",((L240-L239)/L239))</f>
        <v/>
      </c>
      <c r="N240" s="3" t="s">
        <v>144</v>
      </c>
      <c r="O240" s="11" t="str">
        <f t="shared" si="720"/>
        <v/>
      </c>
      <c r="P240" s="3" t="s">
        <v>144</v>
      </c>
      <c r="Q240" s="11" t="str">
        <f t="shared" ref="Q240:S240" si="721">+IF(P240="N/A","",((P240-P239)/P239))</f>
        <v/>
      </c>
      <c r="R240" s="3" t="s">
        <v>144</v>
      </c>
      <c r="S240" s="11" t="str">
        <f t="shared" si="721"/>
        <v/>
      </c>
    </row>
    <row r="241" spans="1:19">
      <c r="A241" s="5">
        <v>26</v>
      </c>
      <c r="B241" s="5">
        <v>11</v>
      </c>
      <c r="C241" s="5">
        <v>2010</v>
      </c>
      <c r="D241" s="3" t="s">
        <v>144</v>
      </c>
      <c r="E241" s="11" t="str">
        <f t="shared" si="598"/>
        <v/>
      </c>
      <c r="F241" s="3" t="s">
        <v>144</v>
      </c>
      <c r="G241" s="11" t="str">
        <f t="shared" si="598"/>
        <v/>
      </c>
      <c r="H241" s="3" t="s">
        <v>144</v>
      </c>
      <c r="I241" s="11" t="str">
        <f t="shared" ref="I241:K241" si="722">+IF(H241="N/A","",((H241-H240)/H240))</f>
        <v/>
      </c>
      <c r="J241" s="3" t="s">
        <v>144</v>
      </c>
      <c r="K241" s="11" t="str">
        <f t="shared" si="722"/>
        <v/>
      </c>
      <c r="L241" s="3" t="s">
        <v>144</v>
      </c>
      <c r="M241" s="11" t="str">
        <f t="shared" ref="M241:O241" si="723">+IF(L241="N/A","",((L241-L240)/L240))</f>
        <v/>
      </c>
      <c r="N241" s="3" t="s">
        <v>144</v>
      </c>
      <c r="O241" s="11" t="str">
        <f t="shared" si="723"/>
        <v/>
      </c>
      <c r="P241" s="3" t="s">
        <v>144</v>
      </c>
      <c r="Q241" s="11" t="str">
        <f t="shared" ref="Q241:S241" si="724">+IF(P241="N/A","",((P241-P240)/P240))</f>
        <v/>
      </c>
      <c r="R241" s="3" t="s">
        <v>144</v>
      </c>
      <c r="S241" s="11" t="str">
        <f t="shared" si="724"/>
        <v/>
      </c>
    </row>
    <row r="242" spans="1:19">
      <c r="A242" s="5">
        <v>29</v>
      </c>
      <c r="B242" s="5">
        <v>11</v>
      </c>
      <c r="C242" s="5">
        <v>2010</v>
      </c>
      <c r="D242" s="3" t="s">
        <v>144</v>
      </c>
      <c r="E242" s="11" t="str">
        <f t="shared" si="598"/>
        <v/>
      </c>
      <c r="F242" s="3" t="s">
        <v>144</v>
      </c>
      <c r="G242" s="11" t="str">
        <f t="shared" si="598"/>
        <v/>
      </c>
      <c r="H242" s="3" t="s">
        <v>144</v>
      </c>
      <c r="I242" s="11" t="str">
        <f t="shared" ref="I242:K242" si="725">+IF(H242="N/A","",((H242-H241)/H241))</f>
        <v/>
      </c>
      <c r="J242" s="3" t="s">
        <v>144</v>
      </c>
      <c r="K242" s="11" t="str">
        <f t="shared" si="725"/>
        <v/>
      </c>
      <c r="L242" s="3" t="s">
        <v>144</v>
      </c>
      <c r="M242" s="11" t="str">
        <f t="shared" ref="M242:O242" si="726">+IF(L242="N/A","",((L242-L241)/L241))</f>
        <v/>
      </c>
      <c r="N242" s="3" t="s">
        <v>144</v>
      </c>
      <c r="O242" s="11" t="str">
        <f t="shared" si="726"/>
        <v/>
      </c>
      <c r="P242" s="3" t="s">
        <v>144</v>
      </c>
      <c r="Q242" s="11" t="str">
        <f t="shared" ref="Q242:S242" si="727">+IF(P242="N/A","",((P242-P241)/P241))</f>
        <v/>
      </c>
      <c r="R242" s="3" t="s">
        <v>144</v>
      </c>
      <c r="S242" s="11" t="str">
        <f t="shared" si="727"/>
        <v/>
      </c>
    </row>
    <row r="243" spans="1:19">
      <c r="A243" s="5">
        <v>30</v>
      </c>
      <c r="B243" s="5">
        <v>11</v>
      </c>
      <c r="C243" s="5">
        <v>2010</v>
      </c>
      <c r="D243" s="3" t="s">
        <v>144</v>
      </c>
      <c r="E243" s="11" t="str">
        <f t="shared" si="598"/>
        <v/>
      </c>
      <c r="F243" s="3" t="s">
        <v>144</v>
      </c>
      <c r="G243" s="11" t="str">
        <f t="shared" si="598"/>
        <v/>
      </c>
      <c r="H243" s="3" t="s">
        <v>144</v>
      </c>
      <c r="I243" s="11" t="str">
        <f t="shared" ref="I243:K243" si="728">+IF(H243="N/A","",((H243-H242)/H242))</f>
        <v/>
      </c>
      <c r="J243" s="3" t="s">
        <v>144</v>
      </c>
      <c r="K243" s="11" t="str">
        <f t="shared" si="728"/>
        <v/>
      </c>
      <c r="L243" s="3" t="s">
        <v>144</v>
      </c>
      <c r="M243" s="11" t="str">
        <f t="shared" ref="M243:O243" si="729">+IF(L243="N/A","",((L243-L242)/L242))</f>
        <v/>
      </c>
      <c r="N243" s="3" t="s">
        <v>144</v>
      </c>
      <c r="O243" s="11" t="str">
        <f t="shared" si="729"/>
        <v/>
      </c>
      <c r="P243" s="3" t="s">
        <v>144</v>
      </c>
      <c r="Q243" s="11" t="str">
        <f t="shared" ref="Q243:S243" si="730">+IF(P243="N/A","",((P243-P242)/P242))</f>
        <v/>
      </c>
      <c r="R243" s="3" t="s">
        <v>144</v>
      </c>
      <c r="S243" s="11" t="str">
        <f t="shared" si="730"/>
        <v/>
      </c>
    </row>
    <row r="244" spans="1:19">
      <c r="A244" s="5">
        <v>1</v>
      </c>
      <c r="B244" s="5">
        <v>12</v>
      </c>
      <c r="C244" s="5">
        <v>2010</v>
      </c>
      <c r="D244" s="3" t="s">
        <v>144</v>
      </c>
      <c r="E244" s="11" t="str">
        <f t="shared" si="598"/>
        <v/>
      </c>
      <c r="F244" s="3" t="s">
        <v>144</v>
      </c>
      <c r="G244" s="11" t="str">
        <f t="shared" si="598"/>
        <v/>
      </c>
      <c r="H244" s="3" t="s">
        <v>144</v>
      </c>
      <c r="I244" s="11" t="str">
        <f t="shared" ref="I244:K244" si="731">+IF(H244="N/A","",((H244-H243)/H243))</f>
        <v/>
      </c>
      <c r="J244" s="3" t="s">
        <v>144</v>
      </c>
      <c r="K244" s="11" t="str">
        <f t="shared" si="731"/>
        <v/>
      </c>
      <c r="L244" s="3" t="s">
        <v>144</v>
      </c>
      <c r="M244" s="11" t="str">
        <f t="shared" ref="M244:O244" si="732">+IF(L244="N/A","",((L244-L243)/L243))</f>
        <v/>
      </c>
      <c r="N244" s="3" t="s">
        <v>144</v>
      </c>
      <c r="O244" s="11" t="str">
        <f t="shared" si="732"/>
        <v/>
      </c>
      <c r="P244" s="3" t="s">
        <v>144</v>
      </c>
      <c r="Q244" s="11" t="str">
        <f t="shared" ref="Q244:S244" si="733">+IF(P244="N/A","",((P244-P243)/P243))</f>
        <v/>
      </c>
      <c r="R244" s="3" t="s">
        <v>144</v>
      </c>
      <c r="S244" s="11" t="str">
        <f t="shared" si="733"/>
        <v/>
      </c>
    </row>
    <row r="245" spans="1:19">
      <c r="A245" s="5">
        <v>2</v>
      </c>
      <c r="B245" s="5">
        <v>12</v>
      </c>
      <c r="C245" s="5">
        <v>2010</v>
      </c>
      <c r="D245" s="3" t="s">
        <v>144</v>
      </c>
      <c r="E245" s="11" t="str">
        <f t="shared" si="598"/>
        <v/>
      </c>
      <c r="F245" s="3" t="s">
        <v>144</v>
      </c>
      <c r="G245" s="11" t="str">
        <f t="shared" si="598"/>
        <v/>
      </c>
      <c r="H245" s="3" t="s">
        <v>144</v>
      </c>
      <c r="I245" s="11" t="str">
        <f t="shared" ref="I245:K245" si="734">+IF(H245="N/A","",((H245-H244)/H244))</f>
        <v/>
      </c>
      <c r="J245" s="3" t="s">
        <v>144</v>
      </c>
      <c r="K245" s="11" t="str">
        <f t="shared" si="734"/>
        <v/>
      </c>
      <c r="L245" s="3" t="s">
        <v>144</v>
      </c>
      <c r="M245" s="11" t="str">
        <f t="shared" ref="M245:O245" si="735">+IF(L245="N/A","",((L245-L244)/L244))</f>
        <v/>
      </c>
      <c r="N245" s="3" t="s">
        <v>144</v>
      </c>
      <c r="O245" s="11" t="str">
        <f t="shared" si="735"/>
        <v/>
      </c>
      <c r="P245" s="3" t="s">
        <v>144</v>
      </c>
      <c r="Q245" s="11" t="str">
        <f t="shared" ref="Q245:S245" si="736">+IF(P245="N/A","",((P245-P244)/P244))</f>
        <v/>
      </c>
      <c r="R245" s="3" t="s">
        <v>144</v>
      </c>
      <c r="S245" s="11" t="str">
        <f t="shared" si="736"/>
        <v/>
      </c>
    </row>
    <row r="246" spans="1:19">
      <c r="A246" s="5">
        <v>3</v>
      </c>
      <c r="B246" s="5">
        <v>12</v>
      </c>
      <c r="C246" s="5">
        <v>2010</v>
      </c>
      <c r="D246" s="3" t="s">
        <v>144</v>
      </c>
      <c r="E246" s="11" t="str">
        <f t="shared" si="598"/>
        <v/>
      </c>
      <c r="F246" s="3" t="s">
        <v>144</v>
      </c>
      <c r="G246" s="11" t="str">
        <f t="shared" si="598"/>
        <v/>
      </c>
      <c r="H246" s="3" t="s">
        <v>144</v>
      </c>
      <c r="I246" s="11" t="str">
        <f t="shared" ref="I246:K246" si="737">+IF(H246="N/A","",((H246-H245)/H245))</f>
        <v/>
      </c>
      <c r="J246" s="3" t="s">
        <v>144</v>
      </c>
      <c r="K246" s="11" t="str">
        <f t="shared" si="737"/>
        <v/>
      </c>
      <c r="L246" s="3" t="s">
        <v>144</v>
      </c>
      <c r="M246" s="11" t="str">
        <f t="shared" ref="M246:O246" si="738">+IF(L246="N/A","",((L246-L245)/L245))</f>
        <v/>
      </c>
      <c r="N246" s="3" t="s">
        <v>144</v>
      </c>
      <c r="O246" s="11" t="str">
        <f t="shared" si="738"/>
        <v/>
      </c>
      <c r="P246" s="3" t="s">
        <v>144</v>
      </c>
      <c r="Q246" s="11" t="str">
        <f t="shared" ref="Q246:S246" si="739">+IF(P246="N/A","",((P246-P245)/P245))</f>
        <v/>
      </c>
      <c r="R246" s="3" t="s">
        <v>144</v>
      </c>
      <c r="S246" s="11" t="str">
        <f t="shared" si="739"/>
        <v/>
      </c>
    </row>
    <row r="247" spans="1:19">
      <c r="A247" s="5">
        <v>6</v>
      </c>
      <c r="B247" s="5">
        <v>12</v>
      </c>
      <c r="C247" s="5">
        <v>2010</v>
      </c>
      <c r="D247" s="3" t="s">
        <v>144</v>
      </c>
      <c r="E247" s="11" t="str">
        <f t="shared" si="598"/>
        <v/>
      </c>
      <c r="F247" s="3" t="s">
        <v>144</v>
      </c>
      <c r="G247" s="11" t="str">
        <f t="shared" si="598"/>
        <v/>
      </c>
      <c r="H247" s="3" t="s">
        <v>144</v>
      </c>
      <c r="I247" s="11" t="str">
        <f t="shared" ref="I247:K247" si="740">+IF(H247="N/A","",((H247-H246)/H246))</f>
        <v/>
      </c>
      <c r="J247" s="3" t="s">
        <v>144</v>
      </c>
      <c r="K247" s="11" t="str">
        <f t="shared" si="740"/>
        <v/>
      </c>
      <c r="L247" s="3" t="s">
        <v>144</v>
      </c>
      <c r="M247" s="11" t="str">
        <f t="shared" ref="M247:O247" si="741">+IF(L247="N/A","",((L247-L246)/L246))</f>
        <v/>
      </c>
      <c r="N247" s="3" t="s">
        <v>144</v>
      </c>
      <c r="O247" s="11" t="str">
        <f t="shared" si="741"/>
        <v/>
      </c>
      <c r="P247" s="3" t="s">
        <v>144</v>
      </c>
      <c r="Q247" s="11" t="str">
        <f t="shared" ref="Q247:S247" si="742">+IF(P247="N/A","",((P247-P246)/P246))</f>
        <v/>
      </c>
      <c r="R247" s="3" t="s">
        <v>144</v>
      </c>
      <c r="S247" s="11" t="str">
        <f t="shared" si="742"/>
        <v/>
      </c>
    </row>
    <row r="248" spans="1:19">
      <c r="A248" s="5">
        <v>7</v>
      </c>
      <c r="B248" s="5">
        <v>12</v>
      </c>
      <c r="C248" s="5">
        <v>2010</v>
      </c>
      <c r="D248" s="3" t="s">
        <v>144</v>
      </c>
      <c r="E248" s="11" t="str">
        <f t="shared" si="598"/>
        <v/>
      </c>
      <c r="F248" s="3" t="s">
        <v>144</v>
      </c>
      <c r="G248" s="11" t="str">
        <f t="shared" si="598"/>
        <v/>
      </c>
      <c r="H248" s="3" t="s">
        <v>144</v>
      </c>
      <c r="I248" s="11" t="str">
        <f t="shared" ref="I248:K248" si="743">+IF(H248="N/A","",((H248-H247)/H247))</f>
        <v/>
      </c>
      <c r="J248" s="3" t="s">
        <v>144</v>
      </c>
      <c r="K248" s="11" t="str">
        <f t="shared" si="743"/>
        <v/>
      </c>
      <c r="L248" s="3" t="s">
        <v>144</v>
      </c>
      <c r="M248" s="11" t="str">
        <f t="shared" ref="M248:O248" si="744">+IF(L248="N/A","",((L248-L247)/L247))</f>
        <v/>
      </c>
      <c r="N248" s="3" t="s">
        <v>144</v>
      </c>
      <c r="O248" s="11" t="str">
        <f t="shared" si="744"/>
        <v/>
      </c>
      <c r="P248" s="3" t="s">
        <v>144</v>
      </c>
      <c r="Q248" s="11" t="str">
        <f t="shared" ref="Q248:S248" si="745">+IF(P248="N/A","",((P248-P247)/P247))</f>
        <v/>
      </c>
      <c r="R248" s="3" t="s">
        <v>144</v>
      </c>
      <c r="S248" s="11" t="str">
        <f t="shared" si="745"/>
        <v/>
      </c>
    </row>
    <row r="249" spans="1:19">
      <c r="A249" s="5">
        <v>8</v>
      </c>
      <c r="B249" s="5">
        <v>12</v>
      </c>
      <c r="C249" s="5">
        <v>2010</v>
      </c>
      <c r="D249" s="3" t="s">
        <v>144</v>
      </c>
      <c r="E249" s="11" t="str">
        <f t="shared" si="598"/>
        <v/>
      </c>
      <c r="F249" s="3" t="s">
        <v>144</v>
      </c>
      <c r="G249" s="11" t="str">
        <f t="shared" si="598"/>
        <v/>
      </c>
      <c r="H249" s="3" t="s">
        <v>144</v>
      </c>
      <c r="I249" s="11" t="str">
        <f t="shared" ref="I249:K249" si="746">+IF(H249="N/A","",((H249-H248)/H248))</f>
        <v/>
      </c>
      <c r="J249" s="3" t="s">
        <v>144</v>
      </c>
      <c r="K249" s="11" t="str">
        <f t="shared" si="746"/>
        <v/>
      </c>
      <c r="L249" s="3" t="s">
        <v>144</v>
      </c>
      <c r="M249" s="11" t="str">
        <f t="shared" ref="M249:O249" si="747">+IF(L249="N/A","",((L249-L248)/L248))</f>
        <v/>
      </c>
      <c r="N249" s="3" t="s">
        <v>144</v>
      </c>
      <c r="O249" s="11" t="str">
        <f t="shared" si="747"/>
        <v/>
      </c>
      <c r="P249" s="3" t="s">
        <v>144</v>
      </c>
      <c r="Q249" s="11" t="str">
        <f t="shared" ref="Q249:S249" si="748">+IF(P249="N/A","",((P249-P248)/P248))</f>
        <v/>
      </c>
      <c r="R249" s="3" t="s">
        <v>144</v>
      </c>
      <c r="S249" s="11" t="str">
        <f t="shared" si="748"/>
        <v/>
      </c>
    </row>
    <row r="250" spans="1:19">
      <c r="A250" s="5">
        <v>9</v>
      </c>
      <c r="B250" s="5">
        <v>12</v>
      </c>
      <c r="C250" s="5">
        <v>2010</v>
      </c>
      <c r="D250" s="3" t="s">
        <v>144</v>
      </c>
      <c r="E250" s="11" t="str">
        <f t="shared" si="598"/>
        <v/>
      </c>
      <c r="F250" s="3" t="s">
        <v>144</v>
      </c>
      <c r="G250" s="11" t="str">
        <f t="shared" si="598"/>
        <v/>
      </c>
      <c r="H250" s="3" t="s">
        <v>144</v>
      </c>
      <c r="I250" s="11" t="str">
        <f t="shared" ref="I250:K250" si="749">+IF(H250="N/A","",((H250-H249)/H249))</f>
        <v/>
      </c>
      <c r="J250" s="3" t="s">
        <v>144</v>
      </c>
      <c r="K250" s="11" t="str">
        <f t="shared" si="749"/>
        <v/>
      </c>
      <c r="L250" s="3" t="s">
        <v>144</v>
      </c>
      <c r="M250" s="11" t="str">
        <f t="shared" ref="M250:O250" si="750">+IF(L250="N/A","",((L250-L249)/L249))</f>
        <v/>
      </c>
      <c r="N250" s="3" t="s">
        <v>144</v>
      </c>
      <c r="O250" s="11" t="str">
        <f t="shared" si="750"/>
        <v/>
      </c>
      <c r="P250" s="3" t="s">
        <v>144</v>
      </c>
      <c r="Q250" s="11" t="str">
        <f t="shared" ref="Q250:S250" si="751">+IF(P250="N/A","",((P250-P249)/P249))</f>
        <v/>
      </c>
      <c r="R250" s="3" t="s">
        <v>144</v>
      </c>
      <c r="S250" s="11" t="str">
        <f t="shared" si="751"/>
        <v/>
      </c>
    </row>
    <row r="251" spans="1:19">
      <c r="A251" s="5">
        <v>10</v>
      </c>
      <c r="B251" s="5">
        <v>12</v>
      </c>
      <c r="C251" s="5">
        <v>2010</v>
      </c>
      <c r="D251" s="3" t="s">
        <v>144</v>
      </c>
      <c r="E251" s="11" t="str">
        <f t="shared" si="598"/>
        <v/>
      </c>
      <c r="F251" s="3" t="s">
        <v>144</v>
      </c>
      <c r="G251" s="11" t="str">
        <f t="shared" si="598"/>
        <v/>
      </c>
      <c r="H251" s="3" t="s">
        <v>144</v>
      </c>
      <c r="I251" s="11" t="str">
        <f t="shared" ref="I251:K251" si="752">+IF(H251="N/A","",((H251-H250)/H250))</f>
        <v/>
      </c>
      <c r="J251" s="3" t="s">
        <v>144</v>
      </c>
      <c r="K251" s="11" t="str">
        <f t="shared" si="752"/>
        <v/>
      </c>
      <c r="L251" s="3" t="s">
        <v>144</v>
      </c>
      <c r="M251" s="11" t="str">
        <f t="shared" ref="M251:O251" si="753">+IF(L251="N/A","",((L251-L250)/L250))</f>
        <v/>
      </c>
      <c r="N251" s="3" t="s">
        <v>144</v>
      </c>
      <c r="O251" s="11" t="str">
        <f t="shared" si="753"/>
        <v/>
      </c>
      <c r="P251" s="3" t="s">
        <v>144</v>
      </c>
      <c r="Q251" s="11" t="str">
        <f t="shared" ref="Q251:S251" si="754">+IF(P251="N/A","",((P251-P250)/P250))</f>
        <v/>
      </c>
      <c r="R251" s="3" t="s">
        <v>144</v>
      </c>
      <c r="S251" s="11" t="str">
        <f t="shared" si="754"/>
        <v/>
      </c>
    </row>
    <row r="252" spans="1:19">
      <c r="A252" s="5">
        <v>13</v>
      </c>
      <c r="B252" s="5">
        <v>12</v>
      </c>
      <c r="C252" s="5">
        <v>2010</v>
      </c>
      <c r="D252" s="3" t="s">
        <v>144</v>
      </c>
      <c r="E252" s="11" t="str">
        <f t="shared" si="598"/>
        <v/>
      </c>
      <c r="F252" s="3" t="s">
        <v>144</v>
      </c>
      <c r="G252" s="11" t="str">
        <f t="shared" si="598"/>
        <v/>
      </c>
      <c r="H252" s="3" t="s">
        <v>144</v>
      </c>
      <c r="I252" s="11" t="str">
        <f t="shared" ref="I252:K252" si="755">+IF(H252="N/A","",((H252-H251)/H251))</f>
        <v/>
      </c>
      <c r="J252" s="3" t="s">
        <v>144</v>
      </c>
      <c r="K252" s="11" t="str">
        <f t="shared" si="755"/>
        <v/>
      </c>
      <c r="L252" s="3" t="s">
        <v>144</v>
      </c>
      <c r="M252" s="11" t="str">
        <f t="shared" ref="M252:O252" si="756">+IF(L252="N/A","",((L252-L251)/L251))</f>
        <v/>
      </c>
      <c r="N252" s="3" t="s">
        <v>144</v>
      </c>
      <c r="O252" s="11" t="str">
        <f t="shared" si="756"/>
        <v/>
      </c>
      <c r="P252" s="3" t="s">
        <v>144</v>
      </c>
      <c r="Q252" s="11" t="str">
        <f t="shared" ref="Q252:S252" si="757">+IF(P252="N/A","",((P252-P251)/P251))</f>
        <v/>
      </c>
      <c r="R252" s="3" t="s">
        <v>144</v>
      </c>
      <c r="S252" s="11" t="str">
        <f t="shared" si="757"/>
        <v/>
      </c>
    </row>
    <row r="253" spans="1:19">
      <c r="A253" s="5">
        <v>14</v>
      </c>
      <c r="B253" s="5">
        <v>12</v>
      </c>
      <c r="C253" s="5">
        <v>2010</v>
      </c>
      <c r="D253" s="3" t="s">
        <v>144</v>
      </c>
      <c r="E253" s="11" t="str">
        <f t="shared" si="598"/>
        <v/>
      </c>
      <c r="F253" s="3" t="s">
        <v>144</v>
      </c>
      <c r="G253" s="11" t="str">
        <f t="shared" si="598"/>
        <v/>
      </c>
      <c r="H253" s="3" t="s">
        <v>144</v>
      </c>
      <c r="I253" s="11" t="str">
        <f t="shared" ref="I253:K253" si="758">+IF(H253="N/A","",((H253-H252)/H252))</f>
        <v/>
      </c>
      <c r="J253" s="3" t="s">
        <v>144</v>
      </c>
      <c r="K253" s="11" t="str">
        <f t="shared" si="758"/>
        <v/>
      </c>
      <c r="L253" s="3" t="s">
        <v>144</v>
      </c>
      <c r="M253" s="11" t="str">
        <f t="shared" ref="M253:O253" si="759">+IF(L253="N/A","",((L253-L252)/L252))</f>
        <v/>
      </c>
      <c r="N253" s="3" t="s">
        <v>144</v>
      </c>
      <c r="O253" s="11" t="str">
        <f t="shared" si="759"/>
        <v/>
      </c>
      <c r="P253" s="3" t="s">
        <v>144</v>
      </c>
      <c r="Q253" s="11" t="str">
        <f t="shared" ref="Q253:S253" si="760">+IF(P253="N/A","",((P253-P252)/P252))</f>
        <v/>
      </c>
      <c r="R253" s="3" t="s">
        <v>144</v>
      </c>
      <c r="S253" s="11" t="str">
        <f t="shared" si="760"/>
        <v/>
      </c>
    </row>
    <row r="254" spans="1:19">
      <c r="A254" s="5">
        <v>15</v>
      </c>
      <c r="B254" s="5">
        <v>12</v>
      </c>
      <c r="C254" s="5">
        <v>2010</v>
      </c>
      <c r="D254" s="3">
        <v>16700</v>
      </c>
      <c r="E254" s="11" t="e">
        <f t="shared" si="598"/>
        <v>#VALUE!</v>
      </c>
      <c r="F254" s="3" t="s">
        <v>144</v>
      </c>
      <c r="G254" s="11" t="str">
        <f t="shared" si="598"/>
        <v/>
      </c>
      <c r="H254" s="3" t="s">
        <v>144</v>
      </c>
      <c r="I254" s="11" t="str">
        <f t="shared" ref="I254:K254" si="761">+IF(H254="N/A","",((H254-H253)/H253))</f>
        <v/>
      </c>
      <c r="J254" s="3" t="s">
        <v>144</v>
      </c>
      <c r="K254" s="11" t="str">
        <f t="shared" si="761"/>
        <v/>
      </c>
      <c r="L254" s="3" t="s">
        <v>144</v>
      </c>
      <c r="M254" s="11" t="str">
        <f t="shared" ref="M254:O254" si="762">+IF(L254="N/A","",((L254-L253)/L253))</f>
        <v/>
      </c>
      <c r="N254" s="3" t="s">
        <v>144</v>
      </c>
      <c r="O254" s="11" t="str">
        <f t="shared" si="762"/>
        <v/>
      </c>
      <c r="P254" s="3" t="s">
        <v>144</v>
      </c>
      <c r="Q254" s="11" t="str">
        <f t="shared" ref="Q254:S254" si="763">+IF(P254="N/A","",((P254-P253)/P253))</f>
        <v/>
      </c>
      <c r="R254" s="3" t="s">
        <v>144</v>
      </c>
      <c r="S254" s="11" t="str">
        <f t="shared" si="763"/>
        <v/>
      </c>
    </row>
    <row r="255" spans="1:19">
      <c r="A255" s="5">
        <v>16</v>
      </c>
      <c r="B255" s="5">
        <v>12</v>
      </c>
      <c r="C255" s="5">
        <v>2010</v>
      </c>
      <c r="D255" s="3">
        <v>16700</v>
      </c>
      <c r="E255" s="11">
        <f t="shared" si="598"/>
        <v>0</v>
      </c>
      <c r="F255" s="3" t="s">
        <v>144</v>
      </c>
      <c r="G255" s="11" t="str">
        <f t="shared" si="598"/>
        <v/>
      </c>
      <c r="H255" s="3" t="s">
        <v>144</v>
      </c>
      <c r="I255" s="11" t="str">
        <f t="shared" ref="I255:K255" si="764">+IF(H255="N/A","",((H255-H254)/H254))</f>
        <v/>
      </c>
      <c r="J255" s="3" t="s">
        <v>144</v>
      </c>
      <c r="K255" s="11" t="str">
        <f t="shared" si="764"/>
        <v/>
      </c>
      <c r="L255" s="3" t="s">
        <v>144</v>
      </c>
      <c r="M255" s="11" t="str">
        <f t="shared" ref="M255:O255" si="765">+IF(L255="N/A","",((L255-L254)/L254))</f>
        <v/>
      </c>
      <c r="N255" s="3" t="s">
        <v>144</v>
      </c>
      <c r="O255" s="11" t="str">
        <f t="shared" si="765"/>
        <v/>
      </c>
      <c r="P255" s="3" t="s">
        <v>144</v>
      </c>
      <c r="Q255" s="11" t="str">
        <f t="shared" ref="Q255:S255" si="766">+IF(P255="N/A","",((P255-P254)/P254))</f>
        <v/>
      </c>
      <c r="R255" s="3" t="s">
        <v>144</v>
      </c>
      <c r="S255" s="11" t="str">
        <f t="shared" si="766"/>
        <v/>
      </c>
    </row>
    <row r="256" spans="1:19">
      <c r="A256" s="5">
        <v>17</v>
      </c>
      <c r="B256" s="5">
        <v>12</v>
      </c>
      <c r="C256" s="5">
        <v>2010</v>
      </c>
      <c r="D256" s="3">
        <v>16700</v>
      </c>
      <c r="E256" s="11">
        <f t="shared" si="598"/>
        <v>0</v>
      </c>
      <c r="F256" s="3" t="s">
        <v>144</v>
      </c>
      <c r="G256" s="11" t="str">
        <f t="shared" si="598"/>
        <v/>
      </c>
      <c r="H256" s="3" t="s">
        <v>144</v>
      </c>
      <c r="I256" s="11" t="str">
        <f t="shared" ref="I256:K256" si="767">+IF(H256="N/A","",((H256-H255)/H255))</f>
        <v/>
      </c>
      <c r="J256" s="3" t="s">
        <v>144</v>
      </c>
      <c r="K256" s="11" t="str">
        <f t="shared" si="767"/>
        <v/>
      </c>
      <c r="L256" s="3" t="s">
        <v>144</v>
      </c>
      <c r="M256" s="11" t="str">
        <f t="shared" ref="M256:O256" si="768">+IF(L256="N/A","",((L256-L255)/L255))</f>
        <v/>
      </c>
      <c r="N256" s="3" t="s">
        <v>144</v>
      </c>
      <c r="O256" s="11" t="str">
        <f t="shared" si="768"/>
        <v/>
      </c>
      <c r="P256" s="3" t="s">
        <v>144</v>
      </c>
      <c r="Q256" s="11" t="str">
        <f t="shared" ref="Q256:S256" si="769">+IF(P256="N/A","",((P256-P255)/P255))</f>
        <v/>
      </c>
      <c r="R256" s="3" t="s">
        <v>144</v>
      </c>
      <c r="S256" s="11" t="str">
        <f t="shared" si="769"/>
        <v/>
      </c>
    </row>
    <row r="257" spans="1:19">
      <c r="A257" s="5">
        <v>20</v>
      </c>
      <c r="B257" s="5">
        <v>12</v>
      </c>
      <c r="C257" s="5">
        <v>2010</v>
      </c>
      <c r="D257" s="3">
        <v>16700</v>
      </c>
      <c r="E257" s="11">
        <f t="shared" si="598"/>
        <v>0</v>
      </c>
      <c r="F257" s="3" t="s">
        <v>144</v>
      </c>
      <c r="G257" s="11" t="str">
        <f t="shared" si="598"/>
        <v/>
      </c>
      <c r="H257" s="3" t="s">
        <v>144</v>
      </c>
      <c r="I257" s="11" t="str">
        <f t="shared" ref="I257:K257" si="770">+IF(H257="N/A","",((H257-H256)/H256))</f>
        <v/>
      </c>
      <c r="J257" s="3" t="s">
        <v>144</v>
      </c>
      <c r="K257" s="11" t="str">
        <f t="shared" si="770"/>
        <v/>
      </c>
      <c r="L257" s="3" t="s">
        <v>144</v>
      </c>
      <c r="M257" s="11" t="str">
        <f t="shared" ref="M257:O257" si="771">+IF(L257="N/A","",((L257-L256)/L256))</f>
        <v/>
      </c>
      <c r="N257" s="3" t="s">
        <v>144</v>
      </c>
      <c r="O257" s="11" t="str">
        <f t="shared" si="771"/>
        <v/>
      </c>
      <c r="P257" s="3" t="s">
        <v>144</v>
      </c>
      <c r="Q257" s="11" t="str">
        <f t="shared" ref="Q257:S257" si="772">+IF(P257="N/A","",((P257-P256)/P256))</f>
        <v/>
      </c>
      <c r="R257" s="3" t="s">
        <v>144</v>
      </c>
      <c r="S257" s="11" t="str">
        <f t="shared" si="772"/>
        <v/>
      </c>
    </row>
    <row r="258" spans="1:19">
      <c r="A258" s="5">
        <v>21</v>
      </c>
      <c r="B258" s="5">
        <v>12</v>
      </c>
      <c r="C258" s="5">
        <v>2010</v>
      </c>
      <c r="D258" s="3">
        <v>16700</v>
      </c>
      <c r="E258" s="11">
        <f t="shared" si="598"/>
        <v>0</v>
      </c>
      <c r="F258" s="3" t="s">
        <v>144</v>
      </c>
      <c r="G258" s="11" t="str">
        <f t="shared" si="598"/>
        <v/>
      </c>
      <c r="H258" s="3" t="s">
        <v>144</v>
      </c>
      <c r="I258" s="11" t="str">
        <f t="shared" ref="I258:K258" si="773">+IF(H258="N/A","",((H258-H257)/H257))</f>
        <v/>
      </c>
      <c r="J258" s="3" t="s">
        <v>144</v>
      </c>
      <c r="K258" s="11" t="str">
        <f t="shared" si="773"/>
        <v/>
      </c>
      <c r="L258" s="3" t="s">
        <v>144</v>
      </c>
      <c r="M258" s="11" t="str">
        <f t="shared" ref="M258:O258" si="774">+IF(L258="N/A","",((L258-L257)/L257))</f>
        <v/>
      </c>
      <c r="N258" s="3" t="s">
        <v>144</v>
      </c>
      <c r="O258" s="11" t="str">
        <f t="shared" si="774"/>
        <v/>
      </c>
      <c r="P258" s="3" t="s">
        <v>144</v>
      </c>
      <c r="Q258" s="11" t="str">
        <f t="shared" ref="Q258:S258" si="775">+IF(P258="N/A","",((P258-P257)/P257))</f>
        <v/>
      </c>
      <c r="R258" s="3" t="s">
        <v>144</v>
      </c>
      <c r="S258" s="11" t="str">
        <f t="shared" si="775"/>
        <v/>
      </c>
    </row>
    <row r="259" spans="1:19">
      <c r="A259" s="5">
        <v>22</v>
      </c>
      <c r="B259" s="5">
        <v>12</v>
      </c>
      <c r="C259" s="5">
        <v>2010</v>
      </c>
      <c r="D259" s="3">
        <v>16700</v>
      </c>
      <c r="E259" s="11">
        <f t="shared" si="598"/>
        <v>0</v>
      </c>
      <c r="F259" s="3" t="s">
        <v>144</v>
      </c>
      <c r="G259" s="11" t="str">
        <f t="shared" si="598"/>
        <v/>
      </c>
      <c r="H259" s="3" t="s">
        <v>144</v>
      </c>
      <c r="I259" s="11" t="str">
        <f t="shared" ref="I259:K259" si="776">+IF(H259="N/A","",((H259-H258)/H258))</f>
        <v/>
      </c>
      <c r="J259" s="3" t="s">
        <v>144</v>
      </c>
      <c r="K259" s="11" t="str">
        <f t="shared" si="776"/>
        <v/>
      </c>
      <c r="L259" s="3" t="s">
        <v>144</v>
      </c>
      <c r="M259" s="11" t="str">
        <f t="shared" ref="M259:O259" si="777">+IF(L259="N/A","",((L259-L258)/L258))</f>
        <v/>
      </c>
      <c r="N259" s="3" t="s">
        <v>144</v>
      </c>
      <c r="O259" s="11" t="str">
        <f t="shared" si="777"/>
        <v/>
      </c>
      <c r="P259" s="3" t="s">
        <v>144</v>
      </c>
      <c r="Q259" s="11" t="str">
        <f t="shared" ref="Q259:S259" si="778">+IF(P259="N/A","",((P259-P258)/P258))</f>
        <v/>
      </c>
      <c r="R259" s="3" t="s">
        <v>144</v>
      </c>
      <c r="S259" s="11" t="str">
        <f t="shared" si="778"/>
        <v/>
      </c>
    </row>
    <row r="260" spans="1:19">
      <c r="A260" s="5">
        <v>23</v>
      </c>
      <c r="B260" s="5">
        <v>12</v>
      </c>
      <c r="C260" s="5">
        <v>2010</v>
      </c>
      <c r="D260" s="3">
        <v>16700</v>
      </c>
      <c r="E260" s="11">
        <f t="shared" si="598"/>
        <v>0</v>
      </c>
      <c r="F260" s="3" t="s">
        <v>144</v>
      </c>
      <c r="G260" s="11" t="str">
        <f t="shared" si="598"/>
        <v/>
      </c>
      <c r="H260" s="3" t="s">
        <v>144</v>
      </c>
      <c r="I260" s="11" t="str">
        <f t="shared" ref="I260:K260" si="779">+IF(H260="N/A","",((H260-H259)/H259))</f>
        <v/>
      </c>
      <c r="J260" s="3" t="s">
        <v>144</v>
      </c>
      <c r="K260" s="11" t="str">
        <f t="shared" si="779"/>
        <v/>
      </c>
      <c r="L260" s="3" t="s">
        <v>144</v>
      </c>
      <c r="M260" s="11" t="str">
        <f t="shared" ref="M260:O260" si="780">+IF(L260="N/A","",((L260-L259)/L259))</f>
        <v/>
      </c>
      <c r="N260" s="3" t="s">
        <v>144</v>
      </c>
      <c r="O260" s="11" t="str">
        <f t="shared" si="780"/>
        <v/>
      </c>
      <c r="P260" s="3" t="s">
        <v>144</v>
      </c>
      <c r="Q260" s="11" t="str">
        <f t="shared" ref="Q260:S260" si="781">+IF(P260="N/A","",((P260-P259)/P259))</f>
        <v/>
      </c>
      <c r="R260" s="3" t="s">
        <v>144</v>
      </c>
      <c r="S260" s="11" t="str">
        <f t="shared" si="781"/>
        <v/>
      </c>
    </row>
    <row r="261" spans="1:19">
      <c r="A261" s="5">
        <v>24</v>
      </c>
      <c r="B261" s="5">
        <v>12</v>
      </c>
      <c r="C261" s="5">
        <v>2010</v>
      </c>
      <c r="D261" s="3">
        <v>16700</v>
      </c>
      <c r="E261" s="11">
        <f t="shared" si="598"/>
        <v>0</v>
      </c>
      <c r="F261" s="3" t="s">
        <v>144</v>
      </c>
      <c r="G261" s="11" t="str">
        <f t="shared" si="598"/>
        <v/>
      </c>
      <c r="H261" s="3" t="s">
        <v>144</v>
      </c>
      <c r="I261" s="11" t="str">
        <f t="shared" ref="I261:K261" si="782">+IF(H261="N/A","",((H261-H260)/H260))</f>
        <v/>
      </c>
      <c r="J261" s="3" t="s">
        <v>144</v>
      </c>
      <c r="K261" s="11" t="str">
        <f t="shared" si="782"/>
        <v/>
      </c>
      <c r="L261" s="3" t="s">
        <v>144</v>
      </c>
      <c r="M261" s="11" t="str">
        <f t="shared" ref="M261:O261" si="783">+IF(L261="N/A","",((L261-L260)/L260))</f>
        <v/>
      </c>
      <c r="N261" s="3" t="s">
        <v>144</v>
      </c>
      <c r="O261" s="11" t="str">
        <f t="shared" si="783"/>
        <v/>
      </c>
      <c r="P261" s="3" t="s">
        <v>144</v>
      </c>
      <c r="Q261" s="11" t="str">
        <f t="shared" ref="Q261:S261" si="784">+IF(P261="N/A","",((P261-P260)/P260))</f>
        <v/>
      </c>
      <c r="R261" s="3" t="s">
        <v>144</v>
      </c>
      <c r="S261" s="11" t="str">
        <f t="shared" si="784"/>
        <v/>
      </c>
    </row>
    <row r="262" spans="1:19">
      <c r="A262" s="5">
        <v>27</v>
      </c>
      <c r="B262" s="5">
        <v>12</v>
      </c>
      <c r="C262" s="5">
        <v>2010</v>
      </c>
      <c r="D262" s="3">
        <v>16700</v>
      </c>
      <c r="E262" s="11">
        <f t="shared" si="598"/>
        <v>0</v>
      </c>
      <c r="F262" s="3" t="s">
        <v>144</v>
      </c>
      <c r="G262" s="11" t="str">
        <f t="shared" si="598"/>
        <v/>
      </c>
      <c r="H262" s="3" t="s">
        <v>144</v>
      </c>
      <c r="I262" s="11" t="str">
        <f t="shared" ref="I262:K262" si="785">+IF(H262="N/A","",((H262-H261)/H261))</f>
        <v/>
      </c>
      <c r="J262" s="3" t="s">
        <v>144</v>
      </c>
      <c r="K262" s="11" t="str">
        <f t="shared" si="785"/>
        <v/>
      </c>
      <c r="L262" s="3" t="s">
        <v>144</v>
      </c>
      <c r="M262" s="11" t="str">
        <f t="shared" ref="M262:O262" si="786">+IF(L262="N/A","",((L262-L261)/L261))</f>
        <v/>
      </c>
      <c r="N262" s="3" t="s">
        <v>144</v>
      </c>
      <c r="O262" s="11" t="str">
        <f t="shared" si="786"/>
        <v/>
      </c>
      <c r="P262" s="3" t="s">
        <v>144</v>
      </c>
      <c r="Q262" s="11" t="str">
        <f t="shared" ref="Q262:S262" si="787">+IF(P262="N/A","",((P262-P261)/P261))</f>
        <v/>
      </c>
      <c r="R262" s="3" t="s">
        <v>144</v>
      </c>
      <c r="S262" s="11" t="str">
        <f t="shared" si="787"/>
        <v/>
      </c>
    </row>
    <row r="263" spans="1:19">
      <c r="A263" s="5">
        <v>28</v>
      </c>
      <c r="B263" s="5">
        <v>12</v>
      </c>
      <c r="C263" s="5">
        <v>2010</v>
      </c>
      <c r="D263" s="3">
        <v>16700</v>
      </c>
      <c r="E263" s="11">
        <f t="shared" si="598"/>
        <v>0</v>
      </c>
      <c r="F263" s="3" t="s">
        <v>144</v>
      </c>
      <c r="G263" s="11" t="str">
        <f t="shared" si="598"/>
        <v/>
      </c>
      <c r="H263" s="3" t="s">
        <v>144</v>
      </c>
      <c r="I263" s="11" t="str">
        <f t="shared" ref="I263:K263" si="788">+IF(H263="N/A","",((H263-H262)/H262))</f>
        <v/>
      </c>
      <c r="J263" s="3" t="s">
        <v>144</v>
      </c>
      <c r="K263" s="11" t="str">
        <f t="shared" si="788"/>
        <v/>
      </c>
      <c r="L263" s="3" t="s">
        <v>144</v>
      </c>
      <c r="M263" s="11" t="str">
        <f t="shared" ref="M263:O263" si="789">+IF(L263="N/A","",((L263-L262)/L262))</f>
        <v/>
      </c>
      <c r="N263" s="3" t="s">
        <v>144</v>
      </c>
      <c r="O263" s="11" t="str">
        <f t="shared" si="789"/>
        <v/>
      </c>
      <c r="P263" s="3" t="s">
        <v>144</v>
      </c>
      <c r="Q263" s="11" t="str">
        <f t="shared" ref="Q263:S263" si="790">+IF(P263="N/A","",((P263-P262)/P262))</f>
        <v/>
      </c>
      <c r="R263" s="3" t="s">
        <v>144</v>
      </c>
      <c r="S263" s="11" t="str">
        <f t="shared" si="790"/>
        <v/>
      </c>
    </row>
    <row r="264" spans="1:19">
      <c r="A264" s="5">
        <v>29</v>
      </c>
      <c r="B264" s="5">
        <v>12</v>
      </c>
      <c r="C264" s="5">
        <v>2010</v>
      </c>
      <c r="D264" s="3">
        <v>16700</v>
      </c>
      <c r="E264" s="11">
        <f t="shared" ref="E264:G327" si="791">+IF(D264="N/A","",((D264-D263)/D263))</f>
        <v>0</v>
      </c>
      <c r="F264" s="3" t="s">
        <v>144</v>
      </c>
      <c r="G264" s="11" t="str">
        <f t="shared" si="791"/>
        <v/>
      </c>
      <c r="H264" s="3" t="s">
        <v>144</v>
      </c>
      <c r="I264" s="11" t="str">
        <f t="shared" ref="I264:K264" si="792">+IF(H264="N/A","",((H264-H263)/H263))</f>
        <v/>
      </c>
      <c r="J264" s="3" t="s">
        <v>144</v>
      </c>
      <c r="K264" s="11" t="str">
        <f t="shared" si="792"/>
        <v/>
      </c>
      <c r="L264" s="3" t="s">
        <v>144</v>
      </c>
      <c r="M264" s="11" t="str">
        <f t="shared" ref="M264:O264" si="793">+IF(L264="N/A","",((L264-L263)/L263))</f>
        <v/>
      </c>
      <c r="N264" s="3" t="s">
        <v>144</v>
      </c>
      <c r="O264" s="11" t="str">
        <f t="shared" si="793"/>
        <v/>
      </c>
      <c r="P264" s="3" t="s">
        <v>144</v>
      </c>
      <c r="Q264" s="11" t="str">
        <f t="shared" ref="Q264:S264" si="794">+IF(P264="N/A","",((P264-P263)/P263))</f>
        <v/>
      </c>
      <c r="R264" s="3" t="s">
        <v>144</v>
      </c>
      <c r="S264" s="11" t="str">
        <f t="shared" si="794"/>
        <v/>
      </c>
    </row>
    <row r="265" spans="1:19">
      <c r="A265" s="5">
        <v>30</v>
      </c>
      <c r="B265" s="5">
        <v>12</v>
      </c>
      <c r="C265" s="5">
        <v>2010</v>
      </c>
      <c r="D265" s="3">
        <v>16700</v>
      </c>
      <c r="E265" s="11">
        <f t="shared" si="791"/>
        <v>0</v>
      </c>
      <c r="F265" s="3" t="s">
        <v>144</v>
      </c>
      <c r="G265" s="11" t="str">
        <f t="shared" si="791"/>
        <v/>
      </c>
      <c r="H265" s="3" t="s">
        <v>144</v>
      </c>
      <c r="I265" s="11" t="str">
        <f t="shared" ref="I265:K265" si="795">+IF(H265="N/A","",((H265-H264)/H264))</f>
        <v/>
      </c>
      <c r="J265" s="3" t="s">
        <v>144</v>
      </c>
      <c r="K265" s="11" t="str">
        <f t="shared" si="795"/>
        <v/>
      </c>
      <c r="L265" s="3" t="s">
        <v>144</v>
      </c>
      <c r="M265" s="11" t="str">
        <f t="shared" ref="M265:O265" si="796">+IF(L265="N/A","",((L265-L264)/L264))</f>
        <v/>
      </c>
      <c r="N265" s="3" t="s">
        <v>144</v>
      </c>
      <c r="O265" s="11" t="str">
        <f t="shared" si="796"/>
        <v/>
      </c>
      <c r="P265" s="3" t="s">
        <v>144</v>
      </c>
      <c r="Q265" s="11" t="str">
        <f t="shared" ref="Q265:S265" si="797">+IF(P265="N/A","",((P265-P264)/P264))</f>
        <v/>
      </c>
      <c r="R265" s="3" t="s">
        <v>144</v>
      </c>
      <c r="S265" s="11" t="str">
        <f t="shared" si="797"/>
        <v/>
      </c>
    </row>
    <row r="266" spans="1:19">
      <c r="A266" s="5">
        <v>31</v>
      </c>
      <c r="B266" s="5">
        <v>12</v>
      </c>
      <c r="C266" s="5">
        <v>2010</v>
      </c>
      <c r="D266" s="3">
        <v>16700</v>
      </c>
      <c r="E266" s="11">
        <f t="shared" si="791"/>
        <v>0</v>
      </c>
      <c r="F266" s="3" t="s">
        <v>144</v>
      </c>
      <c r="G266" s="11" t="str">
        <f t="shared" si="791"/>
        <v/>
      </c>
      <c r="H266" s="3" t="s">
        <v>144</v>
      </c>
      <c r="I266" s="11" t="str">
        <f t="shared" ref="I266:K266" si="798">+IF(H266="N/A","",((H266-H265)/H265))</f>
        <v/>
      </c>
      <c r="J266" s="3" t="s">
        <v>144</v>
      </c>
      <c r="K266" s="11" t="str">
        <f t="shared" si="798"/>
        <v/>
      </c>
      <c r="L266" s="3" t="s">
        <v>144</v>
      </c>
      <c r="M266" s="11" t="str">
        <f t="shared" ref="M266:O266" si="799">+IF(L266="N/A","",((L266-L265)/L265))</f>
        <v/>
      </c>
      <c r="N266" s="3" t="s">
        <v>144</v>
      </c>
      <c r="O266" s="11" t="str">
        <f t="shared" si="799"/>
        <v/>
      </c>
      <c r="P266" s="3" t="s">
        <v>144</v>
      </c>
      <c r="Q266" s="11" t="str">
        <f t="shared" ref="Q266:S266" si="800">+IF(P266="N/A","",((P266-P265)/P265))</f>
        <v/>
      </c>
      <c r="R266" s="3" t="s">
        <v>144</v>
      </c>
      <c r="S266" s="11" t="str">
        <f t="shared" si="800"/>
        <v/>
      </c>
    </row>
    <row r="267" spans="1:19">
      <c r="A267" s="5">
        <v>3</v>
      </c>
      <c r="B267" s="5">
        <v>1</v>
      </c>
      <c r="C267" s="5">
        <v>2011</v>
      </c>
      <c r="D267" s="3">
        <v>16700</v>
      </c>
      <c r="E267" s="11">
        <f t="shared" si="791"/>
        <v>0</v>
      </c>
      <c r="F267" s="3" t="s">
        <v>144</v>
      </c>
      <c r="G267" s="11" t="str">
        <f t="shared" si="791"/>
        <v/>
      </c>
      <c r="H267" s="3" t="s">
        <v>144</v>
      </c>
      <c r="I267" s="11" t="str">
        <f t="shared" ref="I267:K267" si="801">+IF(H267="N/A","",((H267-H266)/H266))</f>
        <v/>
      </c>
      <c r="J267" s="3" t="s">
        <v>144</v>
      </c>
      <c r="K267" s="11" t="str">
        <f t="shared" si="801"/>
        <v/>
      </c>
      <c r="L267" s="3" t="s">
        <v>144</v>
      </c>
      <c r="M267" s="11" t="str">
        <f t="shared" ref="M267:O267" si="802">+IF(L267="N/A","",((L267-L266)/L266))</f>
        <v/>
      </c>
      <c r="N267" s="3" t="s">
        <v>144</v>
      </c>
      <c r="O267" s="11" t="str">
        <f t="shared" si="802"/>
        <v/>
      </c>
      <c r="P267" s="3" t="s">
        <v>144</v>
      </c>
      <c r="Q267" s="11" t="str">
        <f t="shared" ref="Q267:S267" si="803">+IF(P267="N/A","",((P267-P266)/P266))</f>
        <v/>
      </c>
      <c r="R267" s="3" t="s">
        <v>144</v>
      </c>
      <c r="S267" s="11" t="str">
        <f t="shared" si="803"/>
        <v/>
      </c>
    </row>
    <row r="268" spans="1:19">
      <c r="A268" s="5">
        <v>4</v>
      </c>
      <c r="B268" s="5">
        <v>1</v>
      </c>
      <c r="C268" s="5">
        <v>2011</v>
      </c>
      <c r="D268" s="3">
        <v>16700</v>
      </c>
      <c r="E268" s="11">
        <f t="shared" si="791"/>
        <v>0</v>
      </c>
      <c r="F268" s="3" t="s">
        <v>144</v>
      </c>
      <c r="G268" s="11" t="str">
        <f t="shared" si="791"/>
        <v/>
      </c>
      <c r="H268" s="3" t="s">
        <v>144</v>
      </c>
      <c r="I268" s="11" t="str">
        <f t="shared" ref="I268:K268" si="804">+IF(H268="N/A","",((H268-H267)/H267))</f>
        <v/>
      </c>
      <c r="J268" s="3" t="s">
        <v>144</v>
      </c>
      <c r="K268" s="11" t="str">
        <f t="shared" si="804"/>
        <v/>
      </c>
      <c r="L268" s="3" t="s">
        <v>144</v>
      </c>
      <c r="M268" s="11" t="str">
        <f t="shared" ref="M268:O268" si="805">+IF(L268="N/A","",((L268-L267)/L267))</f>
        <v/>
      </c>
      <c r="N268" s="3" t="s">
        <v>144</v>
      </c>
      <c r="O268" s="11" t="str">
        <f t="shared" si="805"/>
        <v/>
      </c>
      <c r="P268" s="3" t="s">
        <v>144</v>
      </c>
      <c r="Q268" s="11" t="str">
        <f t="shared" ref="Q268:S268" si="806">+IF(P268="N/A","",((P268-P267)/P267))</f>
        <v/>
      </c>
      <c r="R268" s="3" t="s">
        <v>144</v>
      </c>
      <c r="S268" s="11" t="str">
        <f t="shared" si="806"/>
        <v/>
      </c>
    </row>
    <row r="269" spans="1:19">
      <c r="A269" s="5">
        <v>5</v>
      </c>
      <c r="B269" s="5">
        <v>1</v>
      </c>
      <c r="C269" s="5">
        <v>2011</v>
      </c>
      <c r="D269" s="3">
        <v>16700</v>
      </c>
      <c r="E269" s="11">
        <f t="shared" si="791"/>
        <v>0</v>
      </c>
      <c r="F269" s="3" t="s">
        <v>144</v>
      </c>
      <c r="G269" s="11" t="str">
        <f t="shared" si="791"/>
        <v/>
      </c>
      <c r="H269" s="3" t="s">
        <v>144</v>
      </c>
      <c r="I269" s="11" t="str">
        <f t="shared" ref="I269:K269" si="807">+IF(H269="N/A","",((H269-H268)/H268))</f>
        <v/>
      </c>
      <c r="J269" s="3" t="s">
        <v>144</v>
      </c>
      <c r="K269" s="11" t="str">
        <f t="shared" si="807"/>
        <v/>
      </c>
      <c r="L269" s="3" t="s">
        <v>144</v>
      </c>
      <c r="M269" s="11" t="str">
        <f t="shared" ref="M269:O269" si="808">+IF(L269="N/A","",((L269-L268)/L268))</f>
        <v/>
      </c>
      <c r="N269" s="3" t="s">
        <v>144</v>
      </c>
      <c r="O269" s="11" t="str">
        <f t="shared" si="808"/>
        <v/>
      </c>
      <c r="P269" s="3" t="s">
        <v>144</v>
      </c>
      <c r="Q269" s="11" t="str">
        <f t="shared" ref="Q269:S269" si="809">+IF(P269="N/A","",((P269-P268)/P268))</f>
        <v/>
      </c>
      <c r="R269" s="3" t="s">
        <v>144</v>
      </c>
      <c r="S269" s="11" t="str">
        <f t="shared" si="809"/>
        <v/>
      </c>
    </row>
    <row r="270" spans="1:19">
      <c r="A270" s="5">
        <v>6</v>
      </c>
      <c r="B270" s="5">
        <v>1</v>
      </c>
      <c r="C270" s="5">
        <v>2011</v>
      </c>
      <c r="D270" s="3">
        <v>16700</v>
      </c>
      <c r="E270" s="11">
        <f t="shared" si="791"/>
        <v>0</v>
      </c>
      <c r="F270" s="3" t="s">
        <v>144</v>
      </c>
      <c r="G270" s="11" t="str">
        <f t="shared" si="791"/>
        <v/>
      </c>
      <c r="H270" s="3" t="s">
        <v>144</v>
      </c>
      <c r="I270" s="11" t="str">
        <f t="shared" ref="I270:K270" si="810">+IF(H270="N/A","",((H270-H269)/H269))</f>
        <v/>
      </c>
      <c r="J270" s="3" t="s">
        <v>144</v>
      </c>
      <c r="K270" s="11" t="str">
        <f t="shared" si="810"/>
        <v/>
      </c>
      <c r="L270" s="3" t="s">
        <v>144</v>
      </c>
      <c r="M270" s="11" t="str">
        <f t="shared" ref="M270:O270" si="811">+IF(L270="N/A","",((L270-L269)/L269))</f>
        <v/>
      </c>
      <c r="N270" s="3" t="s">
        <v>144</v>
      </c>
      <c r="O270" s="11" t="str">
        <f t="shared" si="811"/>
        <v/>
      </c>
      <c r="P270" s="3" t="s">
        <v>144</v>
      </c>
      <c r="Q270" s="11" t="str">
        <f t="shared" ref="Q270:S270" si="812">+IF(P270="N/A","",((P270-P269)/P269))</f>
        <v/>
      </c>
      <c r="R270" s="3" t="s">
        <v>144</v>
      </c>
      <c r="S270" s="11" t="str">
        <f t="shared" si="812"/>
        <v/>
      </c>
    </row>
    <row r="271" spans="1:19">
      <c r="A271" s="5">
        <v>7</v>
      </c>
      <c r="B271" s="5">
        <v>1</v>
      </c>
      <c r="C271" s="5">
        <v>2011</v>
      </c>
      <c r="D271" s="3">
        <v>16700</v>
      </c>
      <c r="E271" s="11">
        <f t="shared" si="791"/>
        <v>0</v>
      </c>
      <c r="F271" s="3" t="s">
        <v>144</v>
      </c>
      <c r="G271" s="11" t="str">
        <f t="shared" si="791"/>
        <v/>
      </c>
      <c r="H271" s="3" t="s">
        <v>144</v>
      </c>
      <c r="I271" s="11" t="str">
        <f t="shared" ref="I271:K271" si="813">+IF(H271="N/A","",((H271-H270)/H270))</f>
        <v/>
      </c>
      <c r="J271" s="3" t="s">
        <v>144</v>
      </c>
      <c r="K271" s="11" t="str">
        <f t="shared" si="813"/>
        <v/>
      </c>
      <c r="L271" s="3" t="s">
        <v>144</v>
      </c>
      <c r="M271" s="11" t="str">
        <f t="shared" ref="M271:O271" si="814">+IF(L271="N/A","",((L271-L270)/L270))</f>
        <v/>
      </c>
      <c r="N271" s="3" t="s">
        <v>144</v>
      </c>
      <c r="O271" s="11" t="str">
        <f t="shared" si="814"/>
        <v/>
      </c>
      <c r="P271" s="3" t="s">
        <v>144</v>
      </c>
      <c r="Q271" s="11" t="str">
        <f t="shared" ref="Q271:S271" si="815">+IF(P271="N/A","",((P271-P270)/P270))</f>
        <v/>
      </c>
      <c r="R271" s="3" t="s">
        <v>144</v>
      </c>
      <c r="S271" s="11" t="str">
        <f t="shared" si="815"/>
        <v/>
      </c>
    </row>
    <row r="272" spans="1:19">
      <c r="A272" s="5">
        <v>10</v>
      </c>
      <c r="B272" s="5">
        <v>1</v>
      </c>
      <c r="C272" s="5">
        <v>2011</v>
      </c>
      <c r="D272" s="3">
        <v>16700</v>
      </c>
      <c r="E272" s="11">
        <f t="shared" si="791"/>
        <v>0</v>
      </c>
      <c r="F272" s="3" t="s">
        <v>144</v>
      </c>
      <c r="G272" s="11" t="str">
        <f t="shared" si="791"/>
        <v/>
      </c>
      <c r="H272" s="3" t="s">
        <v>144</v>
      </c>
      <c r="I272" s="11" t="str">
        <f t="shared" ref="I272:K272" si="816">+IF(H272="N/A","",((H272-H271)/H271))</f>
        <v/>
      </c>
      <c r="J272" s="3" t="s">
        <v>144</v>
      </c>
      <c r="K272" s="11" t="str">
        <f t="shared" si="816"/>
        <v/>
      </c>
      <c r="L272" s="3" t="s">
        <v>144</v>
      </c>
      <c r="M272" s="11" t="str">
        <f t="shared" ref="M272:O272" si="817">+IF(L272="N/A","",((L272-L271)/L271))</f>
        <v/>
      </c>
      <c r="N272" s="3" t="s">
        <v>144</v>
      </c>
      <c r="O272" s="11" t="str">
        <f t="shared" si="817"/>
        <v/>
      </c>
      <c r="P272" s="3" t="s">
        <v>144</v>
      </c>
      <c r="Q272" s="11" t="str">
        <f t="shared" ref="Q272:S272" si="818">+IF(P272="N/A","",((P272-P271)/P271))</f>
        <v/>
      </c>
      <c r="R272" s="3" t="s">
        <v>144</v>
      </c>
      <c r="S272" s="11" t="str">
        <f t="shared" si="818"/>
        <v/>
      </c>
    </row>
    <row r="273" spans="1:19">
      <c r="A273" s="5">
        <v>11</v>
      </c>
      <c r="B273" s="5">
        <v>1</v>
      </c>
      <c r="C273" s="5">
        <v>2011</v>
      </c>
      <c r="D273" s="3">
        <v>16700</v>
      </c>
      <c r="E273" s="11">
        <f t="shared" si="791"/>
        <v>0</v>
      </c>
      <c r="F273" s="3" t="s">
        <v>144</v>
      </c>
      <c r="G273" s="11" t="str">
        <f t="shared" si="791"/>
        <v/>
      </c>
      <c r="H273" s="3" t="s">
        <v>144</v>
      </c>
      <c r="I273" s="11" t="str">
        <f t="shared" ref="I273:K273" si="819">+IF(H273="N/A","",((H273-H272)/H272))</f>
        <v/>
      </c>
      <c r="J273" s="3" t="s">
        <v>144</v>
      </c>
      <c r="K273" s="11" t="str">
        <f t="shared" si="819"/>
        <v/>
      </c>
      <c r="L273" s="3" t="s">
        <v>144</v>
      </c>
      <c r="M273" s="11" t="str">
        <f t="shared" ref="M273:O273" si="820">+IF(L273="N/A","",((L273-L272)/L272))</f>
        <v/>
      </c>
      <c r="N273" s="3" t="s">
        <v>144</v>
      </c>
      <c r="O273" s="11" t="str">
        <f t="shared" si="820"/>
        <v/>
      </c>
      <c r="P273" s="3" t="s">
        <v>144</v>
      </c>
      <c r="Q273" s="11" t="str">
        <f t="shared" ref="Q273:S273" si="821">+IF(P273="N/A","",((P273-P272)/P272))</f>
        <v/>
      </c>
      <c r="R273" s="3" t="s">
        <v>144</v>
      </c>
      <c r="S273" s="11" t="str">
        <f t="shared" si="821"/>
        <v/>
      </c>
    </row>
    <row r="274" spans="1:19">
      <c r="A274" s="5">
        <v>12</v>
      </c>
      <c r="B274" s="5">
        <v>1</v>
      </c>
      <c r="C274" s="5">
        <v>2011</v>
      </c>
      <c r="D274" s="3">
        <v>16700</v>
      </c>
      <c r="E274" s="11">
        <f t="shared" si="791"/>
        <v>0</v>
      </c>
      <c r="F274" s="3" t="s">
        <v>144</v>
      </c>
      <c r="G274" s="11" t="str">
        <f t="shared" si="791"/>
        <v/>
      </c>
      <c r="H274" s="3" t="s">
        <v>144</v>
      </c>
      <c r="I274" s="11" t="str">
        <f t="shared" ref="I274:K274" si="822">+IF(H274="N/A","",((H274-H273)/H273))</f>
        <v/>
      </c>
      <c r="J274" s="3" t="s">
        <v>144</v>
      </c>
      <c r="K274" s="11" t="str">
        <f t="shared" si="822"/>
        <v/>
      </c>
      <c r="L274" s="3" t="s">
        <v>144</v>
      </c>
      <c r="M274" s="11" t="str">
        <f t="shared" ref="M274:O274" si="823">+IF(L274="N/A","",((L274-L273)/L273))</f>
        <v/>
      </c>
      <c r="N274" s="3" t="s">
        <v>144</v>
      </c>
      <c r="O274" s="11" t="str">
        <f t="shared" si="823"/>
        <v/>
      </c>
      <c r="P274" s="3" t="s">
        <v>144</v>
      </c>
      <c r="Q274" s="11" t="str">
        <f t="shared" ref="Q274:S274" si="824">+IF(P274="N/A","",((P274-P273)/P273))</f>
        <v/>
      </c>
      <c r="R274" s="3" t="s">
        <v>144</v>
      </c>
      <c r="S274" s="11" t="str">
        <f t="shared" si="824"/>
        <v/>
      </c>
    </row>
    <row r="275" spans="1:19">
      <c r="A275" s="5">
        <v>13</v>
      </c>
      <c r="B275" s="5">
        <v>1</v>
      </c>
      <c r="C275" s="5">
        <v>2011</v>
      </c>
      <c r="D275" s="3">
        <v>16700</v>
      </c>
      <c r="E275" s="11">
        <f t="shared" si="791"/>
        <v>0</v>
      </c>
      <c r="F275" s="3" t="s">
        <v>144</v>
      </c>
      <c r="G275" s="11" t="str">
        <f t="shared" si="791"/>
        <v/>
      </c>
      <c r="H275" s="3" t="s">
        <v>144</v>
      </c>
      <c r="I275" s="11" t="str">
        <f t="shared" ref="I275:K275" si="825">+IF(H275="N/A","",((H275-H274)/H274))</f>
        <v/>
      </c>
      <c r="J275" s="3" t="s">
        <v>144</v>
      </c>
      <c r="K275" s="11" t="str">
        <f t="shared" si="825"/>
        <v/>
      </c>
      <c r="L275" s="3" t="s">
        <v>144</v>
      </c>
      <c r="M275" s="11" t="str">
        <f t="shared" ref="M275:O275" si="826">+IF(L275="N/A","",((L275-L274)/L274))</f>
        <v/>
      </c>
      <c r="N275" s="3" t="s">
        <v>144</v>
      </c>
      <c r="O275" s="11" t="str">
        <f t="shared" si="826"/>
        <v/>
      </c>
      <c r="P275" s="3" t="s">
        <v>144</v>
      </c>
      <c r="Q275" s="11" t="str">
        <f t="shared" ref="Q275:S275" si="827">+IF(P275="N/A","",((P275-P274)/P274))</f>
        <v/>
      </c>
      <c r="R275" s="3" t="s">
        <v>144</v>
      </c>
      <c r="S275" s="11" t="str">
        <f t="shared" si="827"/>
        <v/>
      </c>
    </row>
    <row r="276" spans="1:19">
      <c r="A276" s="5">
        <v>14</v>
      </c>
      <c r="B276" s="5">
        <v>1</v>
      </c>
      <c r="C276" s="5">
        <v>2011</v>
      </c>
      <c r="D276" s="3">
        <v>16700</v>
      </c>
      <c r="E276" s="11">
        <f t="shared" si="791"/>
        <v>0</v>
      </c>
      <c r="F276" s="3" t="s">
        <v>144</v>
      </c>
      <c r="G276" s="11" t="str">
        <f t="shared" si="791"/>
        <v/>
      </c>
      <c r="H276" s="3" t="s">
        <v>144</v>
      </c>
      <c r="I276" s="11" t="str">
        <f t="shared" ref="I276:K276" si="828">+IF(H276="N/A","",((H276-H275)/H275))</f>
        <v/>
      </c>
      <c r="J276" s="3" t="s">
        <v>144</v>
      </c>
      <c r="K276" s="11" t="str">
        <f t="shared" si="828"/>
        <v/>
      </c>
      <c r="L276" s="3" t="s">
        <v>144</v>
      </c>
      <c r="M276" s="11" t="str">
        <f t="shared" ref="M276:O276" si="829">+IF(L276="N/A","",((L276-L275)/L275))</f>
        <v/>
      </c>
      <c r="N276" s="3" t="s">
        <v>144</v>
      </c>
      <c r="O276" s="11" t="str">
        <f t="shared" si="829"/>
        <v/>
      </c>
      <c r="P276" s="3" t="s">
        <v>144</v>
      </c>
      <c r="Q276" s="11" t="str">
        <f t="shared" ref="Q276:S276" si="830">+IF(P276="N/A","",((P276-P275)/P275))</f>
        <v/>
      </c>
      <c r="R276" s="3" t="s">
        <v>144</v>
      </c>
      <c r="S276" s="11" t="str">
        <f t="shared" si="830"/>
        <v/>
      </c>
    </row>
    <row r="277" spans="1:19">
      <c r="A277" s="5">
        <v>17</v>
      </c>
      <c r="B277" s="5">
        <v>1</v>
      </c>
      <c r="C277" s="5">
        <v>2011</v>
      </c>
      <c r="D277" s="3">
        <v>16700</v>
      </c>
      <c r="E277" s="11">
        <f t="shared" si="791"/>
        <v>0</v>
      </c>
      <c r="F277" s="3" t="s">
        <v>144</v>
      </c>
      <c r="G277" s="11" t="str">
        <f t="shared" si="791"/>
        <v/>
      </c>
      <c r="H277" s="3" t="s">
        <v>144</v>
      </c>
      <c r="I277" s="11" t="str">
        <f t="shared" ref="I277:K277" si="831">+IF(H277="N/A","",((H277-H276)/H276))</f>
        <v/>
      </c>
      <c r="J277" s="3" t="s">
        <v>144</v>
      </c>
      <c r="K277" s="11" t="str">
        <f t="shared" si="831"/>
        <v/>
      </c>
      <c r="L277" s="3" t="s">
        <v>144</v>
      </c>
      <c r="M277" s="11" t="str">
        <f t="shared" ref="M277:O277" si="832">+IF(L277="N/A","",((L277-L276)/L276))</f>
        <v/>
      </c>
      <c r="N277" s="3" t="s">
        <v>144</v>
      </c>
      <c r="O277" s="11" t="str">
        <f t="shared" si="832"/>
        <v/>
      </c>
      <c r="P277" s="3" t="s">
        <v>144</v>
      </c>
      <c r="Q277" s="11" t="str">
        <f t="shared" ref="Q277:S277" si="833">+IF(P277="N/A","",((P277-P276)/P276))</f>
        <v/>
      </c>
      <c r="R277" s="3" t="s">
        <v>144</v>
      </c>
      <c r="S277" s="11" t="str">
        <f t="shared" si="833"/>
        <v/>
      </c>
    </row>
    <row r="278" spans="1:19">
      <c r="A278" s="5">
        <v>18</v>
      </c>
      <c r="B278" s="5">
        <v>1</v>
      </c>
      <c r="C278" s="5">
        <v>2011</v>
      </c>
      <c r="D278" s="3">
        <v>16700</v>
      </c>
      <c r="E278" s="11">
        <f t="shared" si="791"/>
        <v>0</v>
      </c>
      <c r="F278" s="3" t="s">
        <v>144</v>
      </c>
      <c r="G278" s="11" t="str">
        <f t="shared" si="791"/>
        <v/>
      </c>
      <c r="H278" s="3" t="s">
        <v>144</v>
      </c>
      <c r="I278" s="11" t="str">
        <f t="shared" ref="I278:K278" si="834">+IF(H278="N/A","",((H278-H277)/H277))</f>
        <v/>
      </c>
      <c r="J278" s="3" t="s">
        <v>144</v>
      </c>
      <c r="K278" s="11" t="str">
        <f t="shared" si="834"/>
        <v/>
      </c>
      <c r="L278" s="3" t="s">
        <v>144</v>
      </c>
      <c r="M278" s="11" t="str">
        <f t="shared" ref="M278:O278" si="835">+IF(L278="N/A","",((L278-L277)/L277))</f>
        <v/>
      </c>
      <c r="N278" s="3" t="s">
        <v>144</v>
      </c>
      <c r="O278" s="11" t="str">
        <f t="shared" si="835"/>
        <v/>
      </c>
      <c r="P278" s="3" t="s">
        <v>144</v>
      </c>
      <c r="Q278" s="11" t="str">
        <f t="shared" ref="Q278:S278" si="836">+IF(P278="N/A","",((P278-P277)/P277))</f>
        <v/>
      </c>
      <c r="R278" s="3" t="s">
        <v>144</v>
      </c>
      <c r="S278" s="11" t="str">
        <f t="shared" si="836"/>
        <v/>
      </c>
    </row>
    <row r="279" spans="1:19">
      <c r="A279" s="5">
        <v>19</v>
      </c>
      <c r="B279" s="5">
        <v>1</v>
      </c>
      <c r="C279" s="5">
        <v>2011</v>
      </c>
      <c r="D279" s="3">
        <v>16700</v>
      </c>
      <c r="E279" s="11">
        <f t="shared" si="791"/>
        <v>0</v>
      </c>
      <c r="F279" s="3" t="s">
        <v>144</v>
      </c>
      <c r="G279" s="11" t="str">
        <f t="shared" si="791"/>
        <v/>
      </c>
      <c r="H279" s="3" t="s">
        <v>144</v>
      </c>
      <c r="I279" s="11" t="str">
        <f t="shared" ref="I279:K279" si="837">+IF(H279="N/A","",((H279-H278)/H278))</f>
        <v/>
      </c>
      <c r="J279" s="3" t="s">
        <v>144</v>
      </c>
      <c r="K279" s="11" t="str">
        <f t="shared" si="837"/>
        <v/>
      </c>
      <c r="L279" s="3" t="s">
        <v>144</v>
      </c>
      <c r="M279" s="11" t="str">
        <f t="shared" ref="M279:O279" si="838">+IF(L279="N/A","",((L279-L278)/L278))</f>
        <v/>
      </c>
      <c r="N279" s="3" t="s">
        <v>144</v>
      </c>
      <c r="O279" s="11" t="str">
        <f t="shared" si="838"/>
        <v/>
      </c>
      <c r="P279" s="3" t="s">
        <v>144</v>
      </c>
      <c r="Q279" s="11" t="str">
        <f t="shared" ref="Q279:S279" si="839">+IF(P279="N/A","",((P279-P278)/P278))</f>
        <v/>
      </c>
      <c r="R279" s="3" t="s">
        <v>144</v>
      </c>
      <c r="S279" s="11" t="str">
        <f t="shared" si="839"/>
        <v/>
      </c>
    </row>
    <row r="280" spans="1:19">
      <c r="A280" s="5">
        <v>20</v>
      </c>
      <c r="B280" s="5">
        <v>1</v>
      </c>
      <c r="C280" s="5">
        <v>2011</v>
      </c>
      <c r="D280" s="3">
        <v>16700</v>
      </c>
      <c r="E280" s="11">
        <f t="shared" si="791"/>
        <v>0</v>
      </c>
      <c r="F280" s="3" t="s">
        <v>144</v>
      </c>
      <c r="G280" s="11" t="str">
        <f t="shared" si="791"/>
        <v/>
      </c>
      <c r="H280" s="3" t="s">
        <v>144</v>
      </c>
      <c r="I280" s="11" t="str">
        <f t="shared" ref="I280:K280" si="840">+IF(H280="N/A","",((H280-H279)/H279))</f>
        <v/>
      </c>
      <c r="J280" s="3" t="s">
        <v>144</v>
      </c>
      <c r="K280" s="11" t="str">
        <f t="shared" si="840"/>
        <v/>
      </c>
      <c r="L280" s="3" t="s">
        <v>144</v>
      </c>
      <c r="M280" s="11" t="str">
        <f t="shared" ref="M280:O280" si="841">+IF(L280="N/A","",((L280-L279)/L279))</f>
        <v/>
      </c>
      <c r="N280" s="3" t="s">
        <v>144</v>
      </c>
      <c r="O280" s="11" t="str">
        <f t="shared" si="841"/>
        <v/>
      </c>
      <c r="P280" s="3" t="s">
        <v>144</v>
      </c>
      <c r="Q280" s="11" t="str">
        <f t="shared" ref="Q280:S280" si="842">+IF(P280="N/A","",((P280-P279)/P279))</f>
        <v/>
      </c>
      <c r="R280" s="3" t="s">
        <v>144</v>
      </c>
      <c r="S280" s="11" t="str">
        <f t="shared" si="842"/>
        <v/>
      </c>
    </row>
    <row r="281" spans="1:19">
      <c r="A281" s="5">
        <v>21</v>
      </c>
      <c r="B281" s="5">
        <v>1</v>
      </c>
      <c r="C281" s="5">
        <v>2011</v>
      </c>
      <c r="D281" s="3">
        <v>16700</v>
      </c>
      <c r="E281" s="11">
        <f t="shared" si="791"/>
        <v>0</v>
      </c>
      <c r="F281" s="3" t="s">
        <v>144</v>
      </c>
      <c r="G281" s="11" t="str">
        <f t="shared" si="791"/>
        <v/>
      </c>
      <c r="H281" s="3" t="s">
        <v>144</v>
      </c>
      <c r="I281" s="11" t="str">
        <f t="shared" ref="I281:K281" si="843">+IF(H281="N/A","",((H281-H280)/H280))</f>
        <v/>
      </c>
      <c r="J281" s="3" t="s">
        <v>144</v>
      </c>
      <c r="K281" s="11" t="str">
        <f t="shared" si="843"/>
        <v/>
      </c>
      <c r="L281" s="3" t="s">
        <v>144</v>
      </c>
      <c r="M281" s="11" t="str">
        <f t="shared" ref="M281:O281" si="844">+IF(L281="N/A","",((L281-L280)/L280))</f>
        <v/>
      </c>
      <c r="N281" s="3" t="s">
        <v>144</v>
      </c>
      <c r="O281" s="11" t="str">
        <f t="shared" si="844"/>
        <v/>
      </c>
      <c r="P281" s="3" t="s">
        <v>144</v>
      </c>
      <c r="Q281" s="11" t="str">
        <f t="shared" ref="Q281:S281" si="845">+IF(P281="N/A","",((P281-P280)/P280))</f>
        <v/>
      </c>
      <c r="R281" s="3" t="s">
        <v>144</v>
      </c>
      <c r="S281" s="11" t="str">
        <f t="shared" si="845"/>
        <v/>
      </c>
    </row>
    <row r="282" spans="1:19">
      <c r="A282" s="5">
        <v>24</v>
      </c>
      <c r="B282" s="5">
        <v>1</v>
      </c>
      <c r="C282" s="5">
        <v>2011</v>
      </c>
      <c r="D282" s="3">
        <v>16700</v>
      </c>
      <c r="E282" s="11">
        <f t="shared" si="791"/>
        <v>0</v>
      </c>
      <c r="F282" s="3" t="s">
        <v>144</v>
      </c>
      <c r="G282" s="11" t="str">
        <f t="shared" si="791"/>
        <v/>
      </c>
      <c r="H282" s="3" t="s">
        <v>144</v>
      </c>
      <c r="I282" s="11" t="str">
        <f t="shared" ref="I282:K282" si="846">+IF(H282="N/A","",((H282-H281)/H281))</f>
        <v/>
      </c>
      <c r="J282" s="3" t="s">
        <v>144</v>
      </c>
      <c r="K282" s="11" t="str">
        <f t="shared" si="846"/>
        <v/>
      </c>
      <c r="L282" s="3" t="s">
        <v>144</v>
      </c>
      <c r="M282" s="11" t="str">
        <f t="shared" ref="M282:O282" si="847">+IF(L282="N/A","",((L282-L281)/L281))</f>
        <v/>
      </c>
      <c r="N282" s="3" t="s">
        <v>144</v>
      </c>
      <c r="O282" s="11" t="str">
        <f t="shared" si="847"/>
        <v/>
      </c>
      <c r="P282" s="3" t="s">
        <v>144</v>
      </c>
      <c r="Q282" s="11" t="str">
        <f t="shared" ref="Q282:S282" si="848">+IF(P282="N/A","",((P282-P281)/P281))</f>
        <v/>
      </c>
      <c r="R282" s="3" t="s">
        <v>144</v>
      </c>
      <c r="S282" s="11" t="str">
        <f t="shared" si="848"/>
        <v/>
      </c>
    </row>
    <row r="283" spans="1:19">
      <c r="A283" s="5">
        <v>25</v>
      </c>
      <c r="B283" s="5">
        <v>1</v>
      </c>
      <c r="C283" s="5">
        <v>2011</v>
      </c>
      <c r="D283" s="3">
        <v>16700</v>
      </c>
      <c r="E283" s="11">
        <f t="shared" si="791"/>
        <v>0</v>
      </c>
      <c r="F283" s="3" t="s">
        <v>144</v>
      </c>
      <c r="G283" s="11" t="str">
        <f t="shared" si="791"/>
        <v/>
      </c>
      <c r="H283" s="3" t="s">
        <v>144</v>
      </c>
      <c r="I283" s="11" t="str">
        <f t="shared" ref="I283:K283" si="849">+IF(H283="N/A","",((H283-H282)/H282))</f>
        <v/>
      </c>
      <c r="J283" s="3" t="s">
        <v>144</v>
      </c>
      <c r="K283" s="11" t="str">
        <f t="shared" si="849"/>
        <v/>
      </c>
      <c r="L283" s="3" t="s">
        <v>144</v>
      </c>
      <c r="M283" s="11" t="str">
        <f t="shared" ref="M283:O283" si="850">+IF(L283="N/A","",((L283-L282)/L282))</f>
        <v/>
      </c>
      <c r="N283" s="3" t="s">
        <v>144</v>
      </c>
      <c r="O283" s="11" t="str">
        <f t="shared" si="850"/>
        <v/>
      </c>
      <c r="P283" s="3" t="s">
        <v>144</v>
      </c>
      <c r="Q283" s="11" t="str">
        <f t="shared" ref="Q283:S283" si="851">+IF(P283="N/A","",((P283-P282)/P282))</f>
        <v/>
      </c>
      <c r="R283" s="3" t="s">
        <v>144</v>
      </c>
      <c r="S283" s="11" t="str">
        <f t="shared" si="851"/>
        <v/>
      </c>
    </row>
    <row r="284" spans="1:19">
      <c r="A284" s="5">
        <v>26</v>
      </c>
      <c r="B284" s="5">
        <v>1</v>
      </c>
      <c r="C284" s="5">
        <v>2011</v>
      </c>
      <c r="D284" s="3">
        <v>16700</v>
      </c>
      <c r="E284" s="11">
        <f t="shared" si="791"/>
        <v>0</v>
      </c>
      <c r="F284" s="3" t="s">
        <v>144</v>
      </c>
      <c r="G284" s="11" t="str">
        <f t="shared" si="791"/>
        <v/>
      </c>
      <c r="H284" s="3" t="s">
        <v>144</v>
      </c>
      <c r="I284" s="11" t="str">
        <f t="shared" ref="I284:K284" si="852">+IF(H284="N/A","",((H284-H283)/H283))</f>
        <v/>
      </c>
      <c r="J284" s="3" t="s">
        <v>144</v>
      </c>
      <c r="K284" s="11" t="str">
        <f t="shared" si="852"/>
        <v/>
      </c>
      <c r="L284" s="3" t="s">
        <v>144</v>
      </c>
      <c r="M284" s="11" t="str">
        <f t="shared" ref="M284:O284" si="853">+IF(L284="N/A","",((L284-L283)/L283))</f>
        <v/>
      </c>
      <c r="N284" s="3" t="s">
        <v>144</v>
      </c>
      <c r="O284" s="11" t="str">
        <f t="shared" si="853"/>
        <v/>
      </c>
      <c r="P284" s="3" t="s">
        <v>144</v>
      </c>
      <c r="Q284" s="11" t="str">
        <f t="shared" ref="Q284:S284" si="854">+IF(P284="N/A","",((P284-P283)/P283))</f>
        <v/>
      </c>
      <c r="R284" s="3" t="s">
        <v>144</v>
      </c>
      <c r="S284" s="11" t="str">
        <f t="shared" si="854"/>
        <v/>
      </c>
    </row>
    <row r="285" spans="1:19">
      <c r="A285" s="5">
        <v>27</v>
      </c>
      <c r="B285" s="5">
        <v>1</v>
      </c>
      <c r="C285" s="5">
        <v>2011</v>
      </c>
      <c r="D285" s="3">
        <v>16700</v>
      </c>
      <c r="E285" s="11">
        <f t="shared" si="791"/>
        <v>0</v>
      </c>
      <c r="F285" s="3" t="s">
        <v>144</v>
      </c>
      <c r="G285" s="11" t="str">
        <f t="shared" si="791"/>
        <v/>
      </c>
      <c r="H285" s="3" t="s">
        <v>144</v>
      </c>
      <c r="I285" s="11" t="str">
        <f t="shared" ref="I285:K285" si="855">+IF(H285="N/A","",((H285-H284)/H284))</f>
        <v/>
      </c>
      <c r="J285" s="3" t="s">
        <v>144</v>
      </c>
      <c r="K285" s="11" t="str">
        <f t="shared" si="855"/>
        <v/>
      </c>
      <c r="L285" s="3" t="s">
        <v>144</v>
      </c>
      <c r="M285" s="11" t="str">
        <f t="shared" ref="M285:O285" si="856">+IF(L285="N/A","",((L285-L284)/L284))</f>
        <v/>
      </c>
      <c r="N285" s="3" t="s">
        <v>144</v>
      </c>
      <c r="O285" s="11" t="str">
        <f t="shared" si="856"/>
        <v/>
      </c>
      <c r="P285" s="3" t="s">
        <v>144</v>
      </c>
      <c r="Q285" s="11" t="str">
        <f t="shared" ref="Q285:S285" si="857">+IF(P285="N/A","",((P285-P284)/P284))</f>
        <v/>
      </c>
      <c r="R285" s="3" t="s">
        <v>144</v>
      </c>
      <c r="S285" s="11" t="str">
        <f t="shared" si="857"/>
        <v/>
      </c>
    </row>
    <row r="286" spans="1:19">
      <c r="A286" s="5">
        <v>28</v>
      </c>
      <c r="B286" s="5">
        <v>1</v>
      </c>
      <c r="C286" s="5">
        <v>2011</v>
      </c>
      <c r="D286" s="3">
        <v>16700</v>
      </c>
      <c r="E286" s="11">
        <f t="shared" si="791"/>
        <v>0</v>
      </c>
      <c r="F286" s="3" t="s">
        <v>144</v>
      </c>
      <c r="G286" s="11" t="str">
        <f t="shared" si="791"/>
        <v/>
      </c>
      <c r="H286" s="3" t="s">
        <v>144</v>
      </c>
      <c r="I286" s="11" t="str">
        <f t="shared" ref="I286:K286" si="858">+IF(H286="N/A","",((H286-H285)/H285))</f>
        <v/>
      </c>
      <c r="J286" s="3" t="s">
        <v>144</v>
      </c>
      <c r="K286" s="11" t="str">
        <f t="shared" si="858"/>
        <v/>
      </c>
      <c r="L286" s="3" t="s">
        <v>144</v>
      </c>
      <c r="M286" s="11" t="str">
        <f t="shared" ref="M286:O286" si="859">+IF(L286="N/A","",((L286-L285)/L285))</f>
        <v/>
      </c>
      <c r="N286" s="3" t="s">
        <v>144</v>
      </c>
      <c r="O286" s="11" t="str">
        <f t="shared" si="859"/>
        <v/>
      </c>
      <c r="P286" s="3" t="s">
        <v>144</v>
      </c>
      <c r="Q286" s="11" t="str">
        <f t="shared" ref="Q286:S286" si="860">+IF(P286="N/A","",((P286-P285)/P285))</f>
        <v/>
      </c>
      <c r="R286" s="3" t="s">
        <v>144</v>
      </c>
      <c r="S286" s="11" t="str">
        <f t="shared" si="860"/>
        <v/>
      </c>
    </row>
    <row r="287" spans="1:19">
      <c r="A287" s="5">
        <v>31</v>
      </c>
      <c r="B287" s="5">
        <v>1</v>
      </c>
      <c r="C287" s="5">
        <v>2011</v>
      </c>
      <c r="D287" s="3">
        <v>16700</v>
      </c>
      <c r="E287" s="11">
        <f t="shared" si="791"/>
        <v>0</v>
      </c>
      <c r="F287" s="3" t="s">
        <v>144</v>
      </c>
      <c r="G287" s="11" t="str">
        <f t="shared" si="791"/>
        <v/>
      </c>
      <c r="H287" s="3" t="s">
        <v>144</v>
      </c>
      <c r="I287" s="11" t="str">
        <f t="shared" ref="I287:K287" si="861">+IF(H287="N/A","",((H287-H286)/H286))</f>
        <v/>
      </c>
      <c r="J287" s="3" t="s">
        <v>144</v>
      </c>
      <c r="K287" s="11" t="str">
        <f t="shared" si="861"/>
        <v/>
      </c>
      <c r="L287" s="3" t="s">
        <v>144</v>
      </c>
      <c r="M287" s="11" t="str">
        <f t="shared" ref="M287:O287" si="862">+IF(L287="N/A","",((L287-L286)/L286))</f>
        <v/>
      </c>
      <c r="N287" s="3" t="s">
        <v>144</v>
      </c>
      <c r="O287" s="11" t="str">
        <f t="shared" si="862"/>
        <v/>
      </c>
      <c r="P287" s="3" t="s">
        <v>144</v>
      </c>
      <c r="Q287" s="11" t="str">
        <f t="shared" ref="Q287:S287" si="863">+IF(P287="N/A","",((P287-P286)/P286))</f>
        <v/>
      </c>
      <c r="R287" s="3" t="s">
        <v>144</v>
      </c>
      <c r="S287" s="11" t="str">
        <f t="shared" si="863"/>
        <v/>
      </c>
    </row>
    <row r="288" spans="1:19">
      <c r="A288" s="5">
        <v>1</v>
      </c>
      <c r="B288" s="5">
        <v>2</v>
      </c>
      <c r="C288" s="5">
        <v>2011</v>
      </c>
      <c r="D288" s="3">
        <v>16700</v>
      </c>
      <c r="E288" s="11">
        <f t="shared" si="791"/>
        <v>0</v>
      </c>
      <c r="F288" s="3" t="s">
        <v>144</v>
      </c>
      <c r="G288" s="11" t="str">
        <f t="shared" si="791"/>
        <v/>
      </c>
      <c r="H288" s="3" t="s">
        <v>144</v>
      </c>
      <c r="I288" s="11" t="str">
        <f t="shared" ref="I288:K288" si="864">+IF(H288="N/A","",((H288-H287)/H287))</f>
        <v/>
      </c>
      <c r="J288" s="3" t="s">
        <v>144</v>
      </c>
      <c r="K288" s="11" t="str">
        <f t="shared" si="864"/>
        <v/>
      </c>
      <c r="L288" s="3" t="s">
        <v>144</v>
      </c>
      <c r="M288" s="11" t="str">
        <f t="shared" ref="M288:O288" si="865">+IF(L288="N/A","",((L288-L287)/L287))</f>
        <v/>
      </c>
      <c r="N288" s="3" t="s">
        <v>144</v>
      </c>
      <c r="O288" s="11" t="str">
        <f t="shared" si="865"/>
        <v/>
      </c>
      <c r="P288" s="3" t="s">
        <v>144</v>
      </c>
      <c r="Q288" s="11" t="str">
        <f t="shared" ref="Q288:S288" si="866">+IF(P288="N/A","",((P288-P287)/P287))</f>
        <v/>
      </c>
      <c r="R288" s="3" t="s">
        <v>144</v>
      </c>
      <c r="S288" s="11" t="str">
        <f t="shared" si="866"/>
        <v/>
      </c>
    </row>
    <row r="289" spans="1:19">
      <c r="A289" s="5">
        <v>2</v>
      </c>
      <c r="B289" s="5">
        <v>2</v>
      </c>
      <c r="C289" s="5">
        <v>2011</v>
      </c>
      <c r="D289" s="3">
        <v>16700</v>
      </c>
      <c r="E289" s="11">
        <f t="shared" si="791"/>
        <v>0</v>
      </c>
      <c r="F289" s="3" t="s">
        <v>144</v>
      </c>
      <c r="G289" s="11" t="str">
        <f t="shared" si="791"/>
        <v/>
      </c>
      <c r="H289" s="3" t="s">
        <v>144</v>
      </c>
      <c r="I289" s="11" t="str">
        <f t="shared" ref="I289:K289" si="867">+IF(H289="N/A","",((H289-H288)/H288))</f>
        <v/>
      </c>
      <c r="J289" s="3" t="s">
        <v>144</v>
      </c>
      <c r="K289" s="11" t="str">
        <f t="shared" si="867"/>
        <v/>
      </c>
      <c r="L289" s="3" t="s">
        <v>144</v>
      </c>
      <c r="M289" s="11" t="str">
        <f t="shared" ref="M289:O289" si="868">+IF(L289="N/A","",((L289-L288)/L288))</f>
        <v/>
      </c>
      <c r="N289" s="3" t="s">
        <v>144</v>
      </c>
      <c r="O289" s="11" t="str">
        <f t="shared" si="868"/>
        <v/>
      </c>
      <c r="P289" s="3" t="s">
        <v>144</v>
      </c>
      <c r="Q289" s="11" t="str">
        <f t="shared" ref="Q289:S289" si="869">+IF(P289="N/A","",((P289-P288)/P288))</f>
        <v/>
      </c>
      <c r="R289" s="3" t="s">
        <v>144</v>
      </c>
      <c r="S289" s="11" t="str">
        <f t="shared" si="869"/>
        <v/>
      </c>
    </row>
    <row r="290" spans="1:19">
      <c r="A290" s="5">
        <v>3</v>
      </c>
      <c r="B290" s="5">
        <v>2</v>
      </c>
      <c r="C290" s="5">
        <v>2011</v>
      </c>
      <c r="D290" s="3">
        <v>16700</v>
      </c>
      <c r="E290" s="11">
        <f t="shared" si="791"/>
        <v>0</v>
      </c>
      <c r="F290" s="3" t="s">
        <v>144</v>
      </c>
      <c r="G290" s="11" t="str">
        <f t="shared" si="791"/>
        <v/>
      </c>
      <c r="H290" s="3" t="s">
        <v>144</v>
      </c>
      <c r="I290" s="11" t="str">
        <f t="shared" ref="I290:K290" si="870">+IF(H290="N/A","",((H290-H289)/H289))</f>
        <v/>
      </c>
      <c r="J290" s="3" t="s">
        <v>144</v>
      </c>
      <c r="K290" s="11" t="str">
        <f t="shared" si="870"/>
        <v/>
      </c>
      <c r="L290" s="3" t="s">
        <v>144</v>
      </c>
      <c r="M290" s="11" t="str">
        <f t="shared" ref="M290:O290" si="871">+IF(L290="N/A","",((L290-L289)/L289))</f>
        <v/>
      </c>
      <c r="N290" s="3" t="s">
        <v>144</v>
      </c>
      <c r="O290" s="11" t="str">
        <f t="shared" si="871"/>
        <v/>
      </c>
      <c r="P290" s="3" t="s">
        <v>144</v>
      </c>
      <c r="Q290" s="11" t="str">
        <f t="shared" ref="Q290:S290" si="872">+IF(P290="N/A","",((P290-P289)/P289))</f>
        <v/>
      </c>
      <c r="R290" s="3" t="s">
        <v>144</v>
      </c>
      <c r="S290" s="11" t="str">
        <f t="shared" si="872"/>
        <v/>
      </c>
    </row>
    <row r="291" spans="1:19">
      <c r="A291" s="5">
        <v>4</v>
      </c>
      <c r="B291" s="5">
        <v>2</v>
      </c>
      <c r="C291" s="5">
        <v>2011</v>
      </c>
      <c r="D291" s="3">
        <v>16700</v>
      </c>
      <c r="E291" s="11">
        <f t="shared" si="791"/>
        <v>0</v>
      </c>
      <c r="F291" s="3" t="s">
        <v>144</v>
      </c>
      <c r="G291" s="11" t="str">
        <f t="shared" si="791"/>
        <v/>
      </c>
      <c r="H291" s="3" t="s">
        <v>144</v>
      </c>
      <c r="I291" s="11" t="str">
        <f t="shared" ref="I291:K291" si="873">+IF(H291="N/A","",((H291-H290)/H290))</f>
        <v/>
      </c>
      <c r="J291" s="3" t="s">
        <v>144</v>
      </c>
      <c r="K291" s="11" t="str">
        <f t="shared" si="873"/>
        <v/>
      </c>
      <c r="L291" s="3" t="s">
        <v>144</v>
      </c>
      <c r="M291" s="11" t="str">
        <f t="shared" ref="M291:O291" si="874">+IF(L291="N/A","",((L291-L290)/L290))</f>
        <v/>
      </c>
      <c r="N291" s="3" t="s">
        <v>144</v>
      </c>
      <c r="O291" s="11" t="str">
        <f t="shared" si="874"/>
        <v/>
      </c>
      <c r="P291" s="3" t="s">
        <v>144</v>
      </c>
      <c r="Q291" s="11" t="str">
        <f t="shared" ref="Q291:S291" si="875">+IF(P291="N/A","",((P291-P290)/P290))</f>
        <v/>
      </c>
      <c r="R291" s="3" t="s">
        <v>144</v>
      </c>
      <c r="S291" s="11" t="str">
        <f t="shared" si="875"/>
        <v/>
      </c>
    </row>
    <row r="292" spans="1:19">
      <c r="A292" s="5">
        <v>7</v>
      </c>
      <c r="B292" s="5">
        <v>2</v>
      </c>
      <c r="C292" s="5">
        <v>2011</v>
      </c>
      <c r="D292" s="3">
        <v>16700</v>
      </c>
      <c r="E292" s="11">
        <f t="shared" si="791"/>
        <v>0</v>
      </c>
      <c r="F292" s="3" t="s">
        <v>144</v>
      </c>
      <c r="G292" s="11" t="str">
        <f t="shared" si="791"/>
        <v/>
      </c>
      <c r="H292" s="3" t="s">
        <v>144</v>
      </c>
      <c r="I292" s="11" t="str">
        <f t="shared" ref="I292:K292" si="876">+IF(H292="N/A","",((H292-H291)/H291))</f>
        <v/>
      </c>
      <c r="J292" s="3" t="s">
        <v>144</v>
      </c>
      <c r="K292" s="11" t="str">
        <f t="shared" si="876"/>
        <v/>
      </c>
      <c r="L292" s="3" t="s">
        <v>144</v>
      </c>
      <c r="M292" s="11" t="str">
        <f t="shared" ref="M292:O292" si="877">+IF(L292="N/A","",((L292-L291)/L291))</f>
        <v/>
      </c>
      <c r="N292" s="3" t="s">
        <v>144</v>
      </c>
      <c r="O292" s="11" t="str">
        <f t="shared" si="877"/>
        <v/>
      </c>
      <c r="P292" s="3" t="s">
        <v>144</v>
      </c>
      <c r="Q292" s="11" t="str">
        <f t="shared" ref="Q292:S292" si="878">+IF(P292="N/A","",((P292-P291)/P291))</f>
        <v/>
      </c>
      <c r="R292" s="3" t="s">
        <v>144</v>
      </c>
      <c r="S292" s="11" t="str">
        <f t="shared" si="878"/>
        <v/>
      </c>
    </row>
    <row r="293" spans="1:19">
      <c r="A293" s="5">
        <v>8</v>
      </c>
      <c r="B293" s="5">
        <v>2</v>
      </c>
      <c r="C293" s="5">
        <v>2011</v>
      </c>
      <c r="D293" s="3">
        <v>16700</v>
      </c>
      <c r="E293" s="11">
        <f t="shared" si="791"/>
        <v>0</v>
      </c>
      <c r="F293" s="3" t="s">
        <v>144</v>
      </c>
      <c r="G293" s="11" t="str">
        <f t="shared" si="791"/>
        <v/>
      </c>
      <c r="H293" s="3" t="s">
        <v>144</v>
      </c>
      <c r="I293" s="11" t="str">
        <f t="shared" ref="I293:K293" si="879">+IF(H293="N/A","",((H293-H292)/H292))</f>
        <v/>
      </c>
      <c r="J293" s="3" t="s">
        <v>144</v>
      </c>
      <c r="K293" s="11" t="str">
        <f t="shared" si="879"/>
        <v/>
      </c>
      <c r="L293" s="3" t="s">
        <v>144</v>
      </c>
      <c r="M293" s="11" t="str">
        <f t="shared" ref="M293:O293" si="880">+IF(L293="N/A","",((L293-L292)/L292))</f>
        <v/>
      </c>
      <c r="N293" s="3" t="s">
        <v>144</v>
      </c>
      <c r="O293" s="11" t="str">
        <f t="shared" si="880"/>
        <v/>
      </c>
      <c r="P293" s="3" t="s">
        <v>144</v>
      </c>
      <c r="Q293" s="11" t="str">
        <f t="shared" ref="Q293:S293" si="881">+IF(P293="N/A","",((P293-P292)/P292))</f>
        <v/>
      </c>
      <c r="R293" s="3" t="s">
        <v>144</v>
      </c>
      <c r="S293" s="11" t="str">
        <f t="shared" si="881"/>
        <v/>
      </c>
    </row>
    <row r="294" spans="1:19">
      <c r="A294" s="5">
        <v>9</v>
      </c>
      <c r="B294" s="5">
        <v>2</v>
      </c>
      <c r="C294" s="5">
        <v>2011</v>
      </c>
      <c r="D294" s="3">
        <v>16700</v>
      </c>
      <c r="E294" s="11">
        <f t="shared" si="791"/>
        <v>0</v>
      </c>
      <c r="F294" s="3" t="s">
        <v>144</v>
      </c>
      <c r="G294" s="11" t="str">
        <f t="shared" si="791"/>
        <v/>
      </c>
      <c r="H294" s="3" t="s">
        <v>144</v>
      </c>
      <c r="I294" s="11" t="str">
        <f t="shared" ref="I294:K294" si="882">+IF(H294="N/A","",((H294-H293)/H293))</f>
        <v/>
      </c>
      <c r="J294" s="3" t="s">
        <v>144</v>
      </c>
      <c r="K294" s="11" t="str">
        <f t="shared" si="882"/>
        <v/>
      </c>
      <c r="L294" s="3" t="s">
        <v>144</v>
      </c>
      <c r="M294" s="11" t="str">
        <f t="shared" ref="M294:O294" si="883">+IF(L294="N/A","",((L294-L293)/L293))</f>
        <v/>
      </c>
      <c r="N294" s="3" t="s">
        <v>144</v>
      </c>
      <c r="O294" s="11" t="str">
        <f t="shared" si="883"/>
        <v/>
      </c>
      <c r="P294" s="3" t="s">
        <v>144</v>
      </c>
      <c r="Q294" s="11" t="str">
        <f t="shared" ref="Q294:S294" si="884">+IF(P294="N/A","",((P294-P293)/P293))</f>
        <v/>
      </c>
      <c r="R294" s="3" t="s">
        <v>144</v>
      </c>
      <c r="S294" s="11" t="str">
        <f t="shared" si="884"/>
        <v/>
      </c>
    </row>
    <row r="295" spans="1:19">
      <c r="A295" s="5">
        <v>10</v>
      </c>
      <c r="B295" s="5">
        <v>2</v>
      </c>
      <c r="C295" s="5">
        <v>2011</v>
      </c>
      <c r="D295" s="3">
        <v>16700</v>
      </c>
      <c r="E295" s="11">
        <f t="shared" si="791"/>
        <v>0</v>
      </c>
      <c r="F295" s="3" t="s">
        <v>144</v>
      </c>
      <c r="G295" s="11" t="str">
        <f t="shared" si="791"/>
        <v/>
      </c>
      <c r="H295" s="3" t="s">
        <v>144</v>
      </c>
      <c r="I295" s="11" t="str">
        <f t="shared" ref="I295:K295" si="885">+IF(H295="N/A","",((H295-H294)/H294))</f>
        <v/>
      </c>
      <c r="J295" s="3" t="s">
        <v>144</v>
      </c>
      <c r="K295" s="11" t="str">
        <f t="shared" si="885"/>
        <v/>
      </c>
      <c r="L295" s="3" t="s">
        <v>144</v>
      </c>
      <c r="M295" s="11" t="str">
        <f t="shared" ref="M295:O295" si="886">+IF(L295="N/A","",((L295-L294)/L294))</f>
        <v/>
      </c>
      <c r="N295" s="3" t="s">
        <v>144</v>
      </c>
      <c r="O295" s="11" t="str">
        <f t="shared" si="886"/>
        <v/>
      </c>
      <c r="P295" s="3" t="s">
        <v>144</v>
      </c>
      <c r="Q295" s="11" t="str">
        <f t="shared" ref="Q295:S295" si="887">+IF(P295="N/A","",((P295-P294)/P294))</f>
        <v/>
      </c>
      <c r="R295" s="3" t="s">
        <v>144</v>
      </c>
      <c r="S295" s="11" t="str">
        <f t="shared" si="887"/>
        <v/>
      </c>
    </row>
    <row r="296" spans="1:19">
      <c r="A296" s="5">
        <v>11</v>
      </c>
      <c r="B296" s="5">
        <v>2</v>
      </c>
      <c r="C296" s="5">
        <v>2011</v>
      </c>
      <c r="D296" s="3">
        <v>16700</v>
      </c>
      <c r="E296" s="11">
        <f t="shared" si="791"/>
        <v>0</v>
      </c>
      <c r="F296" s="3" t="s">
        <v>144</v>
      </c>
      <c r="G296" s="11" t="str">
        <f t="shared" si="791"/>
        <v/>
      </c>
      <c r="H296" s="3" t="s">
        <v>144</v>
      </c>
      <c r="I296" s="11" t="str">
        <f t="shared" ref="I296:K296" si="888">+IF(H296="N/A","",((H296-H295)/H295))</f>
        <v/>
      </c>
      <c r="J296" s="3" t="s">
        <v>144</v>
      </c>
      <c r="K296" s="11" t="str">
        <f t="shared" si="888"/>
        <v/>
      </c>
      <c r="L296" s="3" t="s">
        <v>144</v>
      </c>
      <c r="M296" s="11" t="str">
        <f t="shared" ref="M296:O296" si="889">+IF(L296="N/A","",((L296-L295)/L295))</f>
        <v/>
      </c>
      <c r="N296" s="3" t="s">
        <v>144</v>
      </c>
      <c r="O296" s="11" t="str">
        <f t="shared" si="889"/>
        <v/>
      </c>
      <c r="P296" s="3" t="s">
        <v>144</v>
      </c>
      <c r="Q296" s="11" t="str">
        <f t="shared" ref="Q296:S296" si="890">+IF(P296="N/A","",((P296-P295)/P295))</f>
        <v/>
      </c>
      <c r="R296" s="3" t="s">
        <v>144</v>
      </c>
      <c r="S296" s="11" t="str">
        <f t="shared" si="890"/>
        <v/>
      </c>
    </row>
    <row r="297" spans="1:19">
      <c r="A297" s="5">
        <v>14</v>
      </c>
      <c r="B297" s="5">
        <v>2</v>
      </c>
      <c r="C297" s="5">
        <v>2011</v>
      </c>
      <c r="D297" s="3">
        <v>16700</v>
      </c>
      <c r="E297" s="11">
        <f t="shared" si="791"/>
        <v>0</v>
      </c>
      <c r="F297" s="3" t="s">
        <v>144</v>
      </c>
      <c r="G297" s="11" t="str">
        <f t="shared" si="791"/>
        <v/>
      </c>
      <c r="H297" s="3" t="s">
        <v>144</v>
      </c>
      <c r="I297" s="11" t="str">
        <f t="shared" ref="I297:K297" si="891">+IF(H297="N/A","",((H297-H296)/H296))</f>
        <v/>
      </c>
      <c r="J297" s="3" t="s">
        <v>144</v>
      </c>
      <c r="K297" s="11" t="str">
        <f t="shared" si="891"/>
        <v/>
      </c>
      <c r="L297" s="3" t="s">
        <v>144</v>
      </c>
      <c r="M297" s="11" t="str">
        <f t="shared" ref="M297:O297" si="892">+IF(L297="N/A","",((L297-L296)/L296))</f>
        <v/>
      </c>
      <c r="N297" s="3" t="s">
        <v>144</v>
      </c>
      <c r="O297" s="11" t="str">
        <f t="shared" si="892"/>
        <v/>
      </c>
      <c r="P297" s="3" t="s">
        <v>144</v>
      </c>
      <c r="Q297" s="11" t="str">
        <f t="shared" ref="Q297:S297" si="893">+IF(P297="N/A","",((P297-P296)/P296))</f>
        <v/>
      </c>
      <c r="R297" s="3" t="s">
        <v>144</v>
      </c>
      <c r="S297" s="11" t="str">
        <f t="shared" si="893"/>
        <v/>
      </c>
    </row>
    <row r="298" spans="1:19">
      <c r="A298" s="5">
        <v>15</v>
      </c>
      <c r="B298" s="5">
        <v>2</v>
      </c>
      <c r="C298" s="5">
        <v>2011</v>
      </c>
      <c r="D298" s="3">
        <v>16700</v>
      </c>
      <c r="E298" s="11">
        <f t="shared" si="791"/>
        <v>0</v>
      </c>
      <c r="F298" s="3" t="s">
        <v>144</v>
      </c>
      <c r="G298" s="11" t="str">
        <f t="shared" si="791"/>
        <v/>
      </c>
      <c r="H298" s="3" t="s">
        <v>144</v>
      </c>
      <c r="I298" s="11" t="str">
        <f t="shared" ref="I298:K298" si="894">+IF(H298="N/A","",((H298-H297)/H297))</f>
        <v/>
      </c>
      <c r="J298" s="3" t="s">
        <v>144</v>
      </c>
      <c r="K298" s="11" t="str">
        <f t="shared" si="894"/>
        <v/>
      </c>
      <c r="L298" s="3" t="s">
        <v>144</v>
      </c>
      <c r="M298" s="11" t="str">
        <f t="shared" ref="M298:O298" si="895">+IF(L298="N/A","",((L298-L297)/L297))</f>
        <v/>
      </c>
      <c r="N298" s="3" t="s">
        <v>144</v>
      </c>
      <c r="O298" s="11" t="str">
        <f t="shared" si="895"/>
        <v/>
      </c>
      <c r="P298" s="3" t="s">
        <v>144</v>
      </c>
      <c r="Q298" s="11" t="str">
        <f t="shared" ref="Q298:S298" si="896">+IF(P298="N/A","",((P298-P297)/P297))</f>
        <v/>
      </c>
      <c r="R298" s="3" t="s">
        <v>144</v>
      </c>
      <c r="S298" s="11" t="str">
        <f t="shared" si="896"/>
        <v/>
      </c>
    </row>
    <row r="299" spans="1:19">
      <c r="A299" s="5">
        <v>16</v>
      </c>
      <c r="B299" s="5">
        <v>2</v>
      </c>
      <c r="C299" s="5">
        <v>2011</v>
      </c>
      <c r="D299" s="3">
        <v>16700</v>
      </c>
      <c r="E299" s="11">
        <f t="shared" si="791"/>
        <v>0</v>
      </c>
      <c r="F299" s="3" t="s">
        <v>144</v>
      </c>
      <c r="G299" s="11" t="str">
        <f t="shared" si="791"/>
        <v/>
      </c>
      <c r="H299" s="3" t="s">
        <v>144</v>
      </c>
      <c r="I299" s="11" t="str">
        <f t="shared" ref="I299:K299" si="897">+IF(H299="N/A","",((H299-H298)/H298))</f>
        <v/>
      </c>
      <c r="J299" s="3" t="s">
        <v>144</v>
      </c>
      <c r="K299" s="11" t="str">
        <f t="shared" si="897"/>
        <v/>
      </c>
      <c r="L299" s="3" t="s">
        <v>144</v>
      </c>
      <c r="M299" s="11" t="str">
        <f t="shared" ref="M299:O299" si="898">+IF(L299="N/A","",((L299-L298)/L298))</f>
        <v/>
      </c>
      <c r="N299" s="3" t="s">
        <v>144</v>
      </c>
      <c r="O299" s="11" t="str">
        <f t="shared" si="898"/>
        <v/>
      </c>
      <c r="P299" s="3" t="s">
        <v>144</v>
      </c>
      <c r="Q299" s="11" t="str">
        <f t="shared" ref="Q299:S299" si="899">+IF(P299="N/A","",((P299-P298)/P298))</f>
        <v/>
      </c>
      <c r="R299" s="3" t="s">
        <v>144</v>
      </c>
      <c r="S299" s="11" t="str">
        <f t="shared" si="899"/>
        <v/>
      </c>
    </row>
    <row r="300" spans="1:19">
      <c r="A300" s="5">
        <v>17</v>
      </c>
      <c r="B300" s="5">
        <v>2</v>
      </c>
      <c r="C300" s="5">
        <v>2011</v>
      </c>
      <c r="D300" s="3">
        <v>16700</v>
      </c>
      <c r="E300" s="11">
        <f t="shared" si="791"/>
        <v>0</v>
      </c>
      <c r="F300" s="3" t="s">
        <v>144</v>
      </c>
      <c r="G300" s="11" t="str">
        <f t="shared" si="791"/>
        <v/>
      </c>
      <c r="H300" s="3" t="s">
        <v>144</v>
      </c>
      <c r="I300" s="11" t="str">
        <f t="shared" ref="I300:K300" si="900">+IF(H300="N/A","",((H300-H299)/H299))</f>
        <v/>
      </c>
      <c r="J300" s="3" t="s">
        <v>144</v>
      </c>
      <c r="K300" s="11" t="str">
        <f t="shared" si="900"/>
        <v/>
      </c>
      <c r="L300" s="3" t="s">
        <v>144</v>
      </c>
      <c r="M300" s="11" t="str">
        <f t="shared" ref="M300:O300" si="901">+IF(L300="N/A","",((L300-L299)/L299))</f>
        <v/>
      </c>
      <c r="N300" s="3" t="s">
        <v>144</v>
      </c>
      <c r="O300" s="11" t="str">
        <f t="shared" si="901"/>
        <v/>
      </c>
      <c r="P300" s="3" t="s">
        <v>144</v>
      </c>
      <c r="Q300" s="11" t="str">
        <f t="shared" ref="Q300:S300" si="902">+IF(P300="N/A","",((P300-P299)/P299))</f>
        <v/>
      </c>
      <c r="R300" s="3" t="s">
        <v>144</v>
      </c>
      <c r="S300" s="11" t="str">
        <f t="shared" si="902"/>
        <v/>
      </c>
    </row>
    <row r="301" spans="1:19">
      <c r="A301" s="5">
        <v>18</v>
      </c>
      <c r="B301" s="5">
        <v>2</v>
      </c>
      <c r="C301" s="5">
        <v>2011</v>
      </c>
      <c r="D301" s="3">
        <v>16700</v>
      </c>
      <c r="E301" s="11">
        <f t="shared" si="791"/>
        <v>0</v>
      </c>
      <c r="F301" s="3" t="s">
        <v>144</v>
      </c>
      <c r="G301" s="11" t="str">
        <f t="shared" si="791"/>
        <v/>
      </c>
      <c r="H301" s="3" t="s">
        <v>144</v>
      </c>
      <c r="I301" s="11" t="str">
        <f t="shared" ref="I301:K301" si="903">+IF(H301="N/A","",((H301-H300)/H300))</f>
        <v/>
      </c>
      <c r="J301" s="3" t="s">
        <v>144</v>
      </c>
      <c r="K301" s="11" t="str">
        <f t="shared" si="903"/>
        <v/>
      </c>
      <c r="L301" s="3" t="s">
        <v>144</v>
      </c>
      <c r="M301" s="11" t="str">
        <f t="shared" ref="M301:O301" si="904">+IF(L301="N/A","",((L301-L300)/L300))</f>
        <v/>
      </c>
      <c r="N301" s="3" t="s">
        <v>144</v>
      </c>
      <c r="O301" s="11" t="str">
        <f t="shared" si="904"/>
        <v/>
      </c>
      <c r="P301" s="3" t="s">
        <v>144</v>
      </c>
      <c r="Q301" s="11" t="str">
        <f t="shared" ref="Q301:S301" si="905">+IF(P301="N/A","",((P301-P300)/P300))</f>
        <v/>
      </c>
      <c r="R301" s="3" t="s">
        <v>144</v>
      </c>
      <c r="S301" s="11" t="str">
        <f t="shared" si="905"/>
        <v/>
      </c>
    </row>
    <row r="302" spans="1:19">
      <c r="A302" s="5">
        <v>21</v>
      </c>
      <c r="B302" s="5">
        <v>2</v>
      </c>
      <c r="C302" s="5">
        <v>2011</v>
      </c>
      <c r="D302" s="3">
        <v>16700</v>
      </c>
      <c r="E302" s="11">
        <f t="shared" si="791"/>
        <v>0</v>
      </c>
      <c r="F302" s="3" t="s">
        <v>144</v>
      </c>
      <c r="G302" s="11" t="str">
        <f t="shared" si="791"/>
        <v/>
      </c>
      <c r="H302" s="3" t="s">
        <v>144</v>
      </c>
      <c r="I302" s="11" t="str">
        <f t="shared" ref="I302:K302" si="906">+IF(H302="N/A","",((H302-H301)/H301))</f>
        <v/>
      </c>
      <c r="J302" s="3" t="s">
        <v>144</v>
      </c>
      <c r="K302" s="11" t="str">
        <f t="shared" si="906"/>
        <v/>
      </c>
      <c r="L302" s="3" t="s">
        <v>144</v>
      </c>
      <c r="M302" s="11" t="str">
        <f t="shared" ref="M302:O302" si="907">+IF(L302="N/A","",((L302-L301)/L301))</f>
        <v/>
      </c>
      <c r="N302" s="3" t="s">
        <v>144</v>
      </c>
      <c r="O302" s="11" t="str">
        <f t="shared" si="907"/>
        <v/>
      </c>
      <c r="P302" s="3" t="s">
        <v>144</v>
      </c>
      <c r="Q302" s="11" t="str">
        <f t="shared" ref="Q302:S302" si="908">+IF(P302="N/A","",((P302-P301)/P301))</f>
        <v/>
      </c>
      <c r="R302" s="3" t="s">
        <v>144</v>
      </c>
      <c r="S302" s="11" t="str">
        <f t="shared" si="908"/>
        <v/>
      </c>
    </row>
    <row r="303" spans="1:19">
      <c r="A303" s="5">
        <v>22</v>
      </c>
      <c r="B303" s="5">
        <v>2</v>
      </c>
      <c r="C303" s="5">
        <v>2011</v>
      </c>
      <c r="D303" s="3">
        <v>16700</v>
      </c>
      <c r="E303" s="11">
        <f t="shared" si="791"/>
        <v>0</v>
      </c>
      <c r="F303" s="3" t="s">
        <v>144</v>
      </c>
      <c r="G303" s="11" t="str">
        <f t="shared" si="791"/>
        <v/>
      </c>
      <c r="H303" s="3" t="s">
        <v>144</v>
      </c>
      <c r="I303" s="11" t="str">
        <f t="shared" ref="I303:K303" si="909">+IF(H303="N/A","",((H303-H302)/H302))</f>
        <v/>
      </c>
      <c r="J303" s="3" t="s">
        <v>144</v>
      </c>
      <c r="K303" s="11" t="str">
        <f t="shared" si="909"/>
        <v/>
      </c>
      <c r="L303" s="3" t="s">
        <v>144</v>
      </c>
      <c r="M303" s="11" t="str">
        <f t="shared" ref="M303:O303" si="910">+IF(L303="N/A","",((L303-L302)/L302))</f>
        <v/>
      </c>
      <c r="N303" s="3" t="s">
        <v>144</v>
      </c>
      <c r="O303" s="11" t="str">
        <f t="shared" si="910"/>
        <v/>
      </c>
      <c r="P303" s="3" t="s">
        <v>144</v>
      </c>
      <c r="Q303" s="11" t="str">
        <f t="shared" ref="Q303:S303" si="911">+IF(P303="N/A","",((P303-P302)/P302))</f>
        <v/>
      </c>
      <c r="R303" s="3" t="s">
        <v>144</v>
      </c>
      <c r="S303" s="11" t="str">
        <f t="shared" si="911"/>
        <v/>
      </c>
    </row>
    <row r="304" spans="1:19">
      <c r="A304" s="5">
        <v>23</v>
      </c>
      <c r="B304" s="5">
        <v>2</v>
      </c>
      <c r="C304" s="5">
        <v>2011</v>
      </c>
      <c r="D304" s="3">
        <v>16700</v>
      </c>
      <c r="E304" s="11">
        <f t="shared" si="791"/>
        <v>0</v>
      </c>
      <c r="F304" s="3" t="s">
        <v>144</v>
      </c>
      <c r="G304" s="11" t="str">
        <f t="shared" si="791"/>
        <v/>
      </c>
      <c r="H304" s="3" t="s">
        <v>144</v>
      </c>
      <c r="I304" s="11" t="str">
        <f t="shared" ref="I304:K304" si="912">+IF(H304="N/A","",((H304-H303)/H303))</f>
        <v/>
      </c>
      <c r="J304" s="3" t="s">
        <v>144</v>
      </c>
      <c r="K304" s="11" t="str">
        <f t="shared" si="912"/>
        <v/>
      </c>
      <c r="L304" s="3" t="s">
        <v>144</v>
      </c>
      <c r="M304" s="11" t="str">
        <f t="shared" ref="M304:O304" si="913">+IF(L304="N/A","",((L304-L303)/L303))</f>
        <v/>
      </c>
      <c r="N304" s="3" t="s">
        <v>144</v>
      </c>
      <c r="O304" s="11" t="str">
        <f t="shared" si="913"/>
        <v/>
      </c>
      <c r="P304" s="3" t="s">
        <v>144</v>
      </c>
      <c r="Q304" s="11" t="str">
        <f t="shared" ref="Q304:S304" si="914">+IF(P304="N/A","",((P304-P303)/P303))</f>
        <v/>
      </c>
      <c r="R304" s="3" t="s">
        <v>144</v>
      </c>
      <c r="S304" s="11" t="str">
        <f t="shared" si="914"/>
        <v/>
      </c>
    </row>
    <row r="305" spans="1:19">
      <c r="A305" s="5">
        <v>24</v>
      </c>
      <c r="B305" s="5">
        <v>2</v>
      </c>
      <c r="C305" s="5">
        <v>2011</v>
      </c>
      <c r="D305" s="3">
        <v>16700</v>
      </c>
      <c r="E305" s="11">
        <f t="shared" si="791"/>
        <v>0</v>
      </c>
      <c r="F305" s="3" t="s">
        <v>144</v>
      </c>
      <c r="G305" s="11" t="str">
        <f t="shared" si="791"/>
        <v/>
      </c>
      <c r="H305" s="3" t="s">
        <v>144</v>
      </c>
      <c r="I305" s="11" t="str">
        <f t="shared" ref="I305:K305" si="915">+IF(H305="N/A","",((H305-H304)/H304))</f>
        <v/>
      </c>
      <c r="J305" s="3" t="s">
        <v>144</v>
      </c>
      <c r="K305" s="11" t="str">
        <f t="shared" si="915"/>
        <v/>
      </c>
      <c r="L305" s="3" t="s">
        <v>144</v>
      </c>
      <c r="M305" s="11" t="str">
        <f t="shared" ref="M305:O305" si="916">+IF(L305="N/A","",((L305-L304)/L304))</f>
        <v/>
      </c>
      <c r="N305" s="3" t="s">
        <v>144</v>
      </c>
      <c r="O305" s="11" t="str">
        <f t="shared" si="916"/>
        <v/>
      </c>
      <c r="P305" s="3" t="s">
        <v>144</v>
      </c>
      <c r="Q305" s="11" t="str">
        <f t="shared" ref="Q305:S305" si="917">+IF(P305="N/A","",((P305-P304)/P304))</f>
        <v/>
      </c>
      <c r="R305" s="3" t="s">
        <v>144</v>
      </c>
      <c r="S305" s="11" t="str">
        <f t="shared" si="917"/>
        <v/>
      </c>
    </row>
    <row r="306" spans="1:19">
      <c r="A306" s="5">
        <v>25</v>
      </c>
      <c r="B306" s="5">
        <v>2</v>
      </c>
      <c r="C306" s="5">
        <v>2011</v>
      </c>
      <c r="D306" s="3">
        <v>16700</v>
      </c>
      <c r="E306" s="11">
        <f t="shared" si="791"/>
        <v>0</v>
      </c>
      <c r="F306" s="3" t="s">
        <v>144</v>
      </c>
      <c r="G306" s="11" t="str">
        <f t="shared" si="791"/>
        <v/>
      </c>
      <c r="H306" s="3" t="s">
        <v>144</v>
      </c>
      <c r="I306" s="11" t="str">
        <f t="shared" ref="I306:K306" si="918">+IF(H306="N/A","",((H306-H305)/H305))</f>
        <v/>
      </c>
      <c r="J306" s="3" t="s">
        <v>144</v>
      </c>
      <c r="K306" s="11" t="str">
        <f t="shared" si="918"/>
        <v/>
      </c>
      <c r="L306" s="3" t="s">
        <v>144</v>
      </c>
      <c r="M306" s="11" t="str">
        <f t="shared" ref="M306:O306" si="919">+IF(L306="N/A","",((L306-L305)/L305))</f>
        <v/>
      </c>
      <c r="N306" s="3" t="s">
        <v>144</v>
      </c>
      <c r="O306" s="11" t="str">
        <f t="shared" si="919"/>
        <v/>
      </c>
      <c r="P306" s="3" t="s">
        <v>144</v>
      </c>
      <c r="Q306" s="11" t="str">
        <f t="shared" ref="Q306:S306" si="920">+IF(P306="N/A","",((P306-P305)/P305))</f>
        <v/>
      </c>
      <c r="R306" s="3" t="s">
        <v>144</v>
      </c>
      <c r="S306" s="11" t="str">
        <f t="shared" si="920"/>
        <v/>
      </c>
    </row>
    <row r="307" spans="1:19">
      <c r="A307" s="5">
        <v>28</v>
      </c>
      <c r="B307" s="5">
        <v>2</v>
      </c>
      <c r="C307" s="5">
        <v>2011</v>
      </c>
      <c r="D307" s="3">
        <v>16700</v>
      </c>
      <c r="E307" s="11">
        <f t="shared" si="791"/>
        <v>0</v>
      </c>
      <c r="F307" s="3" t="s">
        <v>144</v>
      </c>
      <c r="G307" s="11" t="str">
        <f t="shared" si="791"/>
        <v/>
      </c>
      <c r="H307" s="3" t="s">
        <v>144</v>
      </c>
      <c r="I307" s="11" t="str">
        <f t="shared" ref="I307:K307" si="921">+IF(H307="N/A","",((H307-H306)/H306))</f>
        <v/>
      </c>
      <c r="J307" s="3" t="s">
        <v>144</v>
      </c>
      <c r="K307" s="11" t="str">
        <f t="shared" si="921"/>
        <v/>
      </c>
      <c r="L307" s="3" t="s">
        <v>144</v>
      </c>
      <c r="M307" s="11" t="str">
        <f t="shared" ref="M307:O307" si="922">+IF(L307="N/A","",((L307-L306)/L306))</f>
        <v/>
      </c>
      <c r="N307" s="3" t="s">
        <v>144</v>
      </c>
      <c r="O307" s="11" t="str">
        <f t="shared" si="922"/>
        <v/>
      </c>
      <c r="P307" s="3" t="s">
        <v>144</v>
      </c>
      <c r="Q307" s="11" t="str">
        <f t="shared" ref="Q307:S307" si="923">+IF(P307="N/A","",((P307-P306)/P306))</f>
        <v/>
      </c>
      <c r="R307" s="3" t="s">
        <v>144</v>
      </c>
      <c r="S307" s="11" t="str">
        <f t="shared" si="923"/>
        <v/>
      </c>
    </row>
    <row r="308" spans="1:19">
      <c r="A308" s="5">
        <v>1</v>
      </c>
      <c r="B308" s="5">
        <v>3</v>
      </c>
      <c r="C308" s="5">
        <v>2011</v>
      </c>
      <c r="D308" s="3">
        <v>16700</v>
      </c>
      <c r="E308" s="11">
        <f t="shared" si="791"/>
        <v>0</v>
      </c>
      <c r="F308" s="3" t="s">
        <v>144</v>
      </c>
      <c r="G308" s="11" t="str">
        <f t="shared" si="791"/>
        <v/>
      </c>
      <c r="H308" s="3" t="s">
        <v>144</v>
      </c>
      <c r="I308" s="11" t="str">
        <f t="shared" ref="I308:K308" si="924">+IF(H308="N/A","",((H308-H307)/H307))</f>
        <v/>
      </c>
      <c r="J308" s="3" t="s">
        <v>144</v>
      </c>
      <c r="K308" s="11" t="str">
        <f t="shared" si="924"/>
        <v/>
      </c>
      <c r="L308" s="3" t="s">
        <v>144</v>
      </c>
      <c r="M308" s="11" t="str">
        <f t="shared" ref="M308:O308" si="925">+IF(L308="N/A","",((L308-L307)/L307))</f>
        <v/>
      </c>
      <c r="N308" s="3" t="s">
        <v>144</v>
      </c>
      <c r="O308" s="11" t="str">
        <f t="shared" si="925"/>
        <v/>
      </c>
      <c r="P308" s="3" t="s">
        <v>144</v>
      </c>
      <c r="Q308" s="11" t="str">
        <f t="shared" ref="Q308:S308" si="926">+IF(P308="N/A","",((P308-P307)/P307))</f>
        <v/>
      </c>
      <c r="R308" s="3" t="s">
        <v>144</v>
      </c>
      <c r="S308" s="11" t="str">
        <f t="shared" si="926"/>
        <v/>
      </c>
    </row>
    <row r="309" spans="1:19">
      <c r="A309" s="5">
        <v>2</v>
      </c>
      <c r="B309" s="5">
        <v>3</v>
      </c>
      <c r="C309" s="5">
        <v>2011</v>
      </c>
      <c r="D309" s="3">
        <v>16700</v>
      </c>
      <c r="E309" s="11">
        <f t="shared" si="791"/>
        <v>0</v>
      </c>
      <c r="F309" s="3" t="s">
        <v>144</v>
      </c>
      <c r="G309" s="11" t="str">
        <f t="shared" si="791"/>
        <v/>
      </c>
      <c r="H309" s="3" t="s">
        <v>144</v>
      </c>
      <c r="I309" s="11" t="str">
        <f t="shared" ref="I309:K309" si="927">+IF(H309="N/A","",((H309-H308)/H308))</f>
        <v/>
      </c>
      <c r="J309" s="3" t="s">
        <v>144</v>
      </c>
      <c r="K309" s="11" t="str">
        <f t="shared" si="927"/>
        <v/>
      </c>
      <c r="L309" s="3" t="s">
        <v>144</v>
      </c>
      <c r="M309" s="11" t="str">
        <f t="shared" ref="M309:O309" si="928">+IF(L309="N/A","",((L309-L308)/L308))</f>
        <v/>
      </c>
      <c r="N309" s="3" t="s">
        <v>144</v>
      </c>
      <c r="O309" s="11" t="str">
        <f t="shared" si="928"/>
        <v/>
      </c>
      <c r="P309" s="3" t="s">
        <v>144</v>
      </c>
      <c r="Q309" s="11" t="str">
        <f t="shared" ref="Q309:S309" si="929">+IF(P309="N/A","",((P309-P308)/P308))</f>
        <v/>
      </c>
      <c r="R309" s="3" t="s">
        <v>144</v>
      </c>
      <c r="S309" s="11" t="str">
        <f t="shared" si="929"/>
        <v/>
      </c>
    </row>
    <row r="310" spans="1:19">
      <c r="A310" s="5">
        <v>3</v>
      </c>
      <c r="B310" s="5">
        <v>3</v>
      </c>
      <c r="C310" s="5">
        <v>2011</v>
      </c>
      <c r="D310" s="3">
        <v>16700</v>
      </c>
      <c r="E310" s="11">
        <f t="shared" si="791"/>
        <v>0</v>
      </c>
      <c r="F310" s="3" t="s">
        <v>144</v>
      </c>
      <c r="G310" s="11" t="str">
        <f t="shared" si="791"/>
        <v/>
      </c>
      <c r="H310" s="3" t="s">
        <v>144</v>
      </c>
      <c r="I310" s="11" t="str">
        <f t="shared" ref="I310:K310" si="930">+IF(H310="N/A","",((H310-H309)/H309))</f>
        <v/>
      </c>
      <c r="J310" s="3" t="s">
        <v>144</v>
      </c>
      <c r="K310" s="11" t="str">
        <f t="shared" si="930"/>
        <v/>
      </c>
      <c r="L310" s="3" t="s">
        <v>144</v>
      </c>
      <c r="M310" s="11" t="str">
        <f t="shared" ref="M310:O310" si="931">+IF(L310="N/A","",((L310-L309)/L309))</f>
        <v/>
      </c>
      <c r="N310" s="3" t="s">
        <v>144</v>
      </c>
      <c r="O310" s="11" t="str">
        <f t="shared" si="931"/>
        <v/>
      </c>
      <c r="P310" s="3" t="s">
        <v>144</v>
      </c>
      <c r="Q310" s="11" t="str">
        <f t="shared" ref="Q310:S310" si="932">+IF(P310="N/A","",((P310-P309)/P309))</f>
        <v/>
      </c>
      <c r="R310" s="3" t="s">
        <v>144</v>
      </c>
      <c r="S310" s="11" t="str">
        <f t="shared" si="932"/>
        <v/>
      </c>
    </row>
    <row r="311" spans="1:19">
      <c r="A311" s="5">
        <v>4</v>
      </c>
      <c r="B311" s="5">
        <v>3</v>
      </c>
      <c r="C311" s="5">
        <v>2011</v>
      </c>
      <c r="D311" s="3">
        <v>16700</v>
      </c>
      <c r="E311" s="11">
        <f t="shared" si="791"/>
        <v>0</v>
      </c>
      <c r="F311" s="3" t="s">
        <v>144</v>
      </c>
      <c r="G311" s="11" t="str">
        <f t="shared" si="791"/>
        <v/>
      </c>
      <c r="H311" s="3" t="s">
        <v>144</v>
      </c>
      <c r="I311" s="11" t="str">
        <f t="shared" ref="I311:K311" si="933">+IF(H311="N/A","",((H311-H310)/H310))</f>
        <v/>
      </c>
      <c r="J311" s="3" t="s">
        <v>144</v>
      </c>
      <c r="K311" s="11" t="str">
        <f t="shared" si="933"/>
        <v/>
      </c>
      <c r="L311" s="3" t="s">
        <v>144</v>
      </c>
      <c r="M311" s="11" t="str">
        <f t="shared" ref="M311:O311" si="934">+IF(L311="N/A","",((L311-L310)/L310))</f>
        <v/>
      </c>
      <c r="N311" s="3" t="s">
        <v>144</v>
      </c>
      <c r="O311" s="11" t="str">
        <f t="shared" si="934"/>
        <v/>
      </c>
      <c r="P311" s="3" t="s">
        <v>144</v>
      </c>
      <c r="Q311" s="11" t="str">
        <f t="shared" ref="Q311:S311" si="935">+IF(P311="N/A","",((P311-P310)/P310))</f>
        <v/>
      </c>
      <c r="R311" s="3" t="s">
        <v>144</v>
      </c>
      <c r="S311" s="11" t="str">
        <f t="shared" si="935"/>
        <v/>
      </c>
    </row>
    <row r="312" spans="1:19">
      <c r="A312" s="5">
        <v>7</v>
      </c>
      <c r="B312" s="5">
        <v>3</v>
      </c>
      <c r="C312" s="5">
        <v>2011</v>
      </c>
      <c r="D312" s="3">
        <v>16700</v>
      </c>
      <c r="E312" s="11">
        <f t="shared" si="791"/>
        <v>0</v>
      </c>
      <c r="F312" s="3" t="s">
        <v>144</v>
      </c>
      <c r="G312" s="11" t="str">
        <f t="shared" si="791"/>
        <v/>
      </c>
      <c r="H312" s="3" t="s">
        <v>144</v>
      </c>
      <c r="I312" s="11" t="str">
        <f t="shared" ref="I312:K312" si="936">+IF(H312="N/A","",((H312-H311)/H311))</f>
        <v/>
      </c>
      <c r="J312" s="3" t="s">
        <v>144</v>
      </c>
      <c r="K312" s="11" t="str">
        <f t="shared" si="936"/>
        <v/>
      </c>
      <c r="L312" s="3" t="s">
        <v>144</v>
      </c>
      <c r="M312" s="11" t="str">
        <f t="shared" ref="M312:O312" si="937">+IF(L312="N/A","",((L312-L311)/L311))</f>
        <v/>
      </c>
      <c r="N312" s="3" t="s">
        <v>144</v>
      </c>
      <c r="O312" s="11" t="str">
        <f t="shared" si="937"/>
        <v/>
      </c>
      <c r="P312" s="3" t="s">
        <v>144</v>
      </c>
      <c r="Q312" s="11" t="str">
        <f t="shared" ref="Q312:S312" si="938">+IF(P312="N/A","",((P312-P311)/P311))</f>
        <v/>
      </c>
      <c r="R312" s="3" t="s">
        <v>144</v>
      </c>
      <c r="S312" s="11" t="str">
        <f t="shared" si="938"/>
        <v/>
      </c>
    </row>
    <row r="313" spans="1:19">
      <c r="A313" s="5">
        <v>8</v>
      </c>
      <c r="B313" s="5">
        <v>3</v>
      </c>
      <c r="C313" s="5">
        <v>2011</v>
      </c>
      <c r="D313" s="3">
        <v>16700</v>
      </c>
      <c r="E313" s="11">
        <f t="shared" si="791"/>
        <v>0</v>
      </c>
      <c r="F313" s="3" t="s">
        <v>144</v>
      </c>
      <c r="G313" s="11" t="str">
        <f t="shared" si="791"/>
        <v/>
      </c>
      <c r="H313" s="3" t="s">
        <v>144</v>
      </c>
      <c r="I313" s="11" t="str">
        <f t="shared" ref="I313:K313" si="939">+IF(H313="N/A","",((H313-H312)/H312))</f>
        <v/>
      </c>
      <c r="J313" s="3" t="s">
        <v>144</v>
      </c>
      <c r="K313" s="11" t="str">
        <f t="shared" si="939"/>
        <v/>
      </c>
      <c r="L313" s="3" t="s">
        <v>144</v>
      </c>
      <c r="M313" s="11" t="str">
        <f t="shared" ref="M313:O313" si="940">+IF(L313="N/A","",((L313-L312)/L312))</f>
        <v/>
      </c>
      <c r="N313" s="3" t="s">
        <v>144</v>
      </c>
      <c r="O313" s="11" t="str">
        <f t="shared" si="940"/>
        <v/>
      </c>
      <c r="P313" s="3" t="s">
        <v>144</v>
      </c>
      <c r="Q313" s="11" t="str">
        <f t="shared" ref="Q313:S313" si="941">+IF(P313="N/A","",((P313-P312)/P312))</f>
        <v/>
      </c>
      <c r="R313" s="3" t="s">
        <v>144</v>
      </c>
      <c r="S313" s="11" t="str">
        <f t="shared" si="941"/>
        <v/>
      </c>
    </row>
    <row r="314" spans="1:19">
      <c r="A314" s="5">
        <v>9</v>
      </c>
      <c r="B314" s="5">
        <v>3</v>
      </c>
      <c r="C314" s="5">
        <v>2011</v>
      </c>
      <c r="D314" s="3">
        <v>16700</v>
      </c>
      <c r="E314" s="11">
        <f t="shared" si="791"/>
        <v>0</v>
      </c>
      <c r="F314" s="3" t="s">
        <v>144</v>
      </c>
      <c r="G314" s="11" t="str">
        <f t="shared" si="791"/>
        <v/>
      </c>
      <c r="H314" s="3" t="s">
        <v>144</v>
      </c>
      <c r="I314" s="11" t="str">
        <f t="shared" ref="I314:K314" si="942">+IF(H314="N/A","",((H314-H313)/H313))</f>
        <v/>
      </c>
      <c r="J314" s="3" t="s">
        <v>144</v>
      </c>
      <c r="K314" s="11" t="str">
        <f t="shared" si="942"/>
        <v/>
      </c>
      <c r="L314" s="3" t="s">
        <v>144</v>
      </c>
      <c r="M314" s="11" t="str">
        <f t="shared" ref="M314:O314" si="943">+IF(L314="N/A","",((L314-L313)/L313))</f>
        <v/>
      </c>
      <c r="N314" s="3" t="s">
        <v>144</v>
      </c>
      <c r="O314" s="11" t="str">
        <f t="shared" si="943"/>
        <v/>
      </c>
      <c r="P314" s="3" t="s">
        <v>144</v>
      </c>
      <c r="Q314" s="11" t="str">
        <f t="shared" ref="Q314:S314" si="944">+IF(P314="N/A","",((P314-P313)/P313))</f>
        <v/>
      </c>
      <c r="R314" s="3" t="s">
        <v>144</v>
      </c>
      <c r="S314" s="11" t="str">
        <f t="shared" si="944"/>
        <v/>
      </c>
    </row>
    <row r="315" spans="1:19">
      <c r="A315" s="5">
        <v>10</v>
      </c>
      <c r="B315" s="5">
        <v>3</v>
      </c>
      <c r="C315" s="5">
        <v>2011</v>
      </c>
      <c r="D315" s="3">
        <v>16700</v>
      </c>
      <c r="E315" s="11">
        <f t="shared" si="791"/>
        <v>0</v>
      </c>
      <c r="F315" s="3" t="s">
        <v>144</v>
      </c>
      <c r="G315" s="11" t="str">
        <f t="shared" si="791"/>
        <v/>
      </c>
      <c r="H315" s="3" t="s">
        <v>144</v>
      </c>
      <c r="I315" s="11" t="str">
        <f t="shared" ref="I315:K315" si="945">+IF(H315="N/A","",((H315-H314)/H314))</f>
        <v/>
      </c>
      <c r="J315" s="3" t="s">
        <v>144</v>
      </c>
      <c r="K315" s="11" t="str">
        <f t="shared" si="945"/>
        <v/>
      </c>
      <c r="L315" s="3" t="s">
        <v>144</v>
      </c>
      <c r="M315" s="11" t="str">
        <f t="shared" ref="M315:O315" si="946">+IF(L315="N/A","",((L315-L314)/L314))</f>
        <v/>
      </c>
      <c r="N315" s="3" t="s">
        <v>144</v>
      </c>
      <c r="O315" s="11" t="str">
        <f t="shared" si="946"/>
        <v/>
      </c>
      <c r="P315" s="3" t="s">
        <v>144</v>
      </c>
      <c r="Q315" s="11" t="str">
        <f t="shared" ref="Q315:S315" si="947">+IF(P315="N/A","",((P315-P314)/P314))</f>
        <v/>
      </c>
      <c r="R315" s="3" t="s">
        <v>144</v>
      </c>
      <c r="S315" s="11" t="str">
        <f t="shared" si="947"/>
        <v/>
      </c>
    </row>
    <row r="316" spans="1:19">
      <c r="A316" s="5">
        <v>11</v>
      </c>
      <c r="B316" s="5">
        <v>3</v>
      </c>
      <c r="C316" s="5">
        <v>2011</v>
      </c>
      <c r="D316" s="3">
        <v>16700</v>
      </c>
      <c r="E316" s="11">
        <f t="shared" si="791"/>
        <v>0</v>
      </c>
      <c r="F316" s="3" t="s">
        <v>144</v>
      </c>
      <c r="G316" s="11" t="str">
        <f t="shared" si="791"/>
        <v/>
      </c>
      <c r="H316" s="3" t="s">
        <v>144</v>
      </c>
      <c r="I316" s="11" t="str">
        <f t="shared" ref="I316:K316" si="948">+IF(H316="N/A","",((H316-H315)/H315))</f>
        <v/>
      </c>
      <c r="J316" s="3" t="s">
        <v>144</v>
      </c>
      <c r="K316" s="11" t="str">
        <f t="shared" si="948"/>
        <v/>
      </c>
      <c r="L316" s="3" t="s">
        <v>144</v>
      </c>
      <c r="M316" s="11" t="str">
        <f t="shared" ref="M316:O316" si="949">+IF(L316="N/A","",((L316-L315)/L315))</f>
        <v/>
      </c>
      <c r="N316" s="3" t="s">
        <v>144</v>
      </c>
      <c r="O316" s="11" t="str">
        <f t="shared" si="949"/>
        <v/>
      </c>
      <c r="P316" s="3" t="s">
        <v>144</v>
      </c>
      <c r="Q316" s="11" t="str">
        <f t="shared" ref="Q316:S316" si="950">+IF(P316="N/A","",((P316-P315)/P315))</f>
        <v/>
      </c>
      <c r="R316" s="3" t="s">
        <v>144</v>
      </c>
      <c r="S316" s="11" t="str">
        <f t="shared" si="950"/>
        <v/>
      </c>
    </row>
    <row r="317" spans="1:19">
      <c r="A317" s="5">
        <v>14</v>
      </c>
      <c r="B317" s="5">
        <v>3</v>
      </c>
      <c r="C317" s="5">
        <v>2011</v>
      </c>
      <c r="D317" s="3">
        <v>16700</v>
      </c>
      <c r="E317" s="11">
        <f t="shared" si="791"/>
        <v>0</v>
      </c>
      <c r="F317" s="3" t="s">
        <v>144</v>
      </c>
      <c r="G317" s="11" t="str">
        <f t="shared" si="791"/>
        <v/>
      </c>
      <c r="H317" s="3" t="s">
        <v>144</v>
      </c>
      <c r="I317" s="11" t="str">
        <f t="shared" ref="I317:K317" si="951">+IF(H317="N/A","",((H317-H316)/H316))</f>
        <v/>
      </c>
      <c r="J317" s="3" t="s">
        <v>144</v>
      </c>
      <c r="K317" s="11" t="str">
        <f t="shared" si="951"/>
        <v/>
      </c>
      <c r="L317" s="3" t="s">
        <v>144</v>
      </c>
      <c r="M317" s="11" t="str">
        <f t="shared" ref="M317:O317" si="952">+IF(L317="N/A","",((L317-L316)/L316))</f>
        <v/>
      </c>
      <c r="N317" s="3" t="s">
        <v>144</v>
      </c>
      <c r="O317" s="11" t="str">
        <f t="shared" si="952"/>
        <v/>
      </c>
      <c r="P317" s="3" t="s">
        <v>144</v>
      </c>
      <c r="Q317" s="11" t="str">
        <f t="shared" ref="Q317:S317" si="953">+IF(P317="N/A","",((P317-P316)/P316))</f>
        <v/>
      </c>
      <c r="R317" s="3" t="s">
        <v>144</v>
      </c>
      <c r="S317" s="11" t="str">
        <f t="shared" si="953"/>
        <v/>
      </c>
    </row>
    <row r="318" spans="1:19">
      <c r="A318" s="5">
        <v>15</v>
      </c>
      <c r="B318" s="5">
        <v>3</v>
      </c>
      <c r="C318" s="5">
        <v>2011</v>
      </c>
      <c r="D318" s="3">
        <v>16700</v>
      </c>
      <c r="E318" s="11">
        <f t="shared" si="791"/>
        <v>0</v>
      </c>
      <c r="F318" s="3" t="s">
        <v>144</v>
      </c>
      <c r="G318" s="11" t="str">
        <f t="shared" si="791"/>
        <v/>
      </c>
      <c r="H318" s="3" t="s">
        <v>144</v>
      </c>
      <c r="I318" s="11" t="str">
        <f t="shared" ref="I318:K318" si="954">+IF(H318="N/A","",((H318-H317)/H317))</f>
        <v/>
      </c>
      <c r="J318" s="3" t="s">
        <v>144</v>
      </c>
      <c r="K318" s="11" t="str">
        <f t="shared" si="954"/>
        <v/>
      </c>
      <c r="L318" s="3" t="s">
        <v>144</v>
      </c>
      <c r="M318" s="11" t="str">
        <f t="shared" ref="M318:O318" si="955">+IF(L318="N/A","",((L318-L317)/L317))</f>
        <v/>
      </c>
      <c r="N318" s="3" t="s">
        <v>144</v>
      </c>
      <c r="O318" s="11" t="str">
        <f t="shared" si="955"/>
        <v/>
      </c>
      <c r="P318" s="3" t="s">
        <v>144</v>
      </c>
      <c r="Q318" s="11" t="str">
        <f t="shared" ref="Q318:S318" si="956">+IF(P318="N/A","",((P318-P317)/P317))</f>
        <v/>
      </c>
      <c r="R318" s="3" t="s">
        <v>144</v>
      </c>
      <c r="S318" s="11" t="str">
        <f t="shared" si="956"/>
        <v/>
      </c>
    </row>
    <row r="319" spans="1:19">
      <c r="A319" s="5">
        <v>16</v>
      </c>
      <c r="B319" s="5">
        <v>3</v>
      </c>
      <c r="C319" s="5">
        <v>2011</v>
      </c>
      <c r="D319" s="3">
        <v>16700</v>
      </c>
      <c r="E319" s="11">
        <f t="shared" si="791"/>
        <v>0</v>
      </c>
      <c r="F319" s="3" t="s">
        <v>144</v>
      </c>
      <c r="G319" s="11" t="str">
        <f t="shared" si="791"/>
        <v/>
      </c>
      <c r="H319" s="3" t="s">
        <v>144</v>
      </c>
      <c r="I319" s="11" t="str">
        <f t="shared" ref="I319:K319" si="957">+IF(H319="N/A","",((H319-H318)/H318))</f>
        <v/>
      </c>
      <c r="J319" s="3" t="s">
        <v>144</v>
      </c>
      <c r="K319" s="11" t="str">
        <f t="shared" si="957"/>
        <v/>
      </c>
      <c r="L319" s="3" t="s">
        <v>144</v>
      </c>
      <c r="M319" s="11" t="str">
        <f t="shared" ref="M319:O319" si="958">+IF(L319="N/A","",((L319-L318)/L318))</f>
        <v/>
      </c>
      <c r="N319" s="3" t="s">
        <v>144</v>
      </c>
      <c r="O319" s="11" t="str">
        <f t="shared" si="958"/>
        <v/>
      </c>
      <c r="P319" s="3" t="s">
        <v>144</v>
      </c>
      <c r="Q319" s="11" t="str">
        <f t="shared" ref="Q319:S319" si="959">+IF(P319="N/A","",((P319-P318)/P318))</f>
        <v/>
      </c>
      <c r="R319" s="3" t="s">
        <v>144</v>
      </c>
      <c r="S319" s="11" t="str">
        <f t="shared" si="959"/>
        <v/>
      </c>
    </row>
    <row r="320" spans="1:19">
      <c r="A320" s="5">
        <v>17</v>
      </c>
      <c r="B320" s="5">
        <v>3</v>
      </c>
      <c r="C320" s="5">
        <v>2011</v>
      </c>
      <c r="D320" s="3">
        <v>16700</v>
      </c>
      <c r="E320" s="11">
        <f t="shared" si="791"/>
        <v>0</v>
      </c>
      <c r="F320" s="3" t="s">
        <v>144</v>
      </c>
      <c r="G320" s="11" t="str">
        <f t="shared" si="791"/>
        <v/>
      </c>
      <c r="H320" s="3" t="s">
        <v>144</v>
      </c>
      <c r="I320" s="11" t="str">
        <f t="shared" ref="I320:K320" si="960">+IF(H320="N/A","",((H320-H319)/H319))</f>
        <v/>
      </c>
      <c r="J320" s="3" t="s">
        <v>144</v>
      </c>
      <c r="K320" s="11" t="str">
        <f t="shared" si="960"/>
        <v/>
      </c>
      <c r="L320" s="3" t="s">
        <v>144</v>
      </c>
      <c r="M320" s="11" t="str">
        <f t="shared" ref="M320:O320" si="961">+IF(L320="N/A","",((L320-L319)/L319))</f>
        <v/>
      </c>
      <c r="N320" s="3" t="s">
        <v>144</v>
      </c>
      <c r="O320" s="11" t="str">
        <f t="shared" si="961"/>
        <v/>
      </c>
      <c r="P320" s="3" t="s">
        <v>144</v>
      </c>
      <c r="Q320" s="11" t="str">
        <f t="shared" ref="Q320:S320" si="962">+IF(P320="N/A","",((P320-P319)/P319))</f>
        <v/>
      </c>
      <c r="R320" s="3" t="s">
        <v>144</v>
      </c>
      <c r="S320" s="11" t="str">
        <f t="shared" si="962"/>
        <v/>
      </c>
    </row>
    <row r="321" spans="1:19">
      <c r="A321" s="5">
        <v>18</v>
      </c>
      <c r="B321" s="5">
        <v>3</v>
      </c>
      <c r="C321" s="5">
        <v>2011</v>
      </c>
      <c r="D321" s="3">
        <v>16700</v>
      </c>
      <c r="E321" s="11">
        <f t="shared" si="791"/>
        <v>0</v>
      </c>
      <c r="F321" s="3" t="s">
        <v>144</v>
      </c>
      <c r="G321" s="11" t="str">
        <f t="shared" si="791"/>
        <v/>
      </c>
      <c r="H321" s="3" t="s">
        <v>144</v>
      </c>
      <c r="I321" s="11" t="str">
        <f t="shared" ref="I321:K321" si="963">+IF(H321="N/A","",((H321-H320)/H320))</f>
        <v/>
      </c>
      <c r="J321" s="3" t="s">
        <v>144</v>
      </c>
      <c r="K321" s="11" t="str">
        <f t="shared" si="963"/>
        <v/>
      </c>
      <c r="L321" s="3" t="s">
        <v>144</v>
      </c>
      <c r="M321" s="11" t="str">
        <f t="shared" ref="M321:O321" si="964">+IF(L321="N/A","",((L321-L320)/L320))</f>
        <v/>
      </c>
      <c r="N321" s="3" t="s">
        <v>144</v>
      </c>
      <c r="O321" s="11" t="str">
        <f t="shared" si="964"/>
        <v/>
      </c>
      <c r="P321" s="3" t="s">
        <v>144</v>
      </c>
      <c r="Q321" s="11" t="str">
        <f t="shared" ref="Q321:S321" si="965">+IF(P321="N/A","",((P321-P320)/P320))</f>
        <v/>
      </c>
      <c r="R321" s="3" t="s">
        <v>144</v>
      </c>
      <c r="S321" s="11" t="str">
        <f t="shared" si="965"/>
        <v/>
      </c>
    </row>
    <row r="322" spans="1:19">
      <c r="A322" s="5">
        <v>21</v>
      </c>
      <c r="B322" s="5">
        <v>3</v>
      </c>
      <c r="C322" s="5">
        <v>2011</v>
      </c>
      <c r="D322" s="3">
        <v>16700</v>
      </c>
      <c r="E322" s="11">
        <f t="shared" si="791"/>
        <v>0</v>
      </c>
      <c r="F322" s="3" t="s">
        <v>144</v>
      </c>
      <c r="G322" s="11" t="str">
        <f t="shared" si="791"/>
        <v/>
      </c>
      <c r="H322" s="3" t="s">
        <v>144</v>
      </c>
      <c r="I322" s="11" t="str">
        <f t="shared" ref="I322:K322" si="966">+IF(H322="N/A","",((H322-H321)/H321))</f>
        <v/>
      </c>
      <c r="J322" s="3" t="s">
        <v>144</v>
      </c>
      <c r="K322" s="11" t="str">
        <f t="shared" si="966"/>
        <v/>
      </c>
      <c r="L322" s="3" t="s">
        <v>144</v>
      </c>
      <c r="M322" s="11" t="str">
        <f t="shared" ref="M322:O322" si="967">+IF(L322="N/A","",((L322-L321)/L321))</f>
        <v/>
      </c>
      <c r="N322" s="3" t="s">
        <v>144</v>
      </c>
      <c r="O322" s="11" t="str">
        <f t="shared" si="967"/>
        <v/>
      </c>
      <c r="P322" s="3" t="s">
        <v>144</v>
      </c>
      <c r="Q322" s="11" t="str">
        <f t="shared" ref="Q322:S322" si="968">+IF(P322="N/A","",((P322-P321)/P321))</f>
        <v/>
      </c>
      <c r="R322" s="3" t="s">
        <v>144</v>
      </c>
      <c r="S322" s="11" t="str">
        <f t="shared" si="968"/>
        <v/>
      </c>
    </row>
    <row r="323" spans="1:19">
      <c r="A323" s="5">
        <v>22</v>
      </c>
      <c r="B323" s="5">
        <v>3</v>
      </c>
      <c r="C323" s="5">
        <v>2011</v>
      </c>
      <c r="D323" s="3">
        <v>16700</v>
      </c>
      <c r="E323" s="11">
        <f t="shared" si="791"/>
        <v>0</v>
      </c>
      <c r="F323" s="3" t="s">
        <v>144</v>
      </c>
      <c r="G323" s="11" t="str">
        <f t="shared" si="791"/>
        <v/>
      </c>
      <c r="H323" s="3" t="s">
        <v>144</v>
      </c>
      <c r="I323" s="11" t="str">
        <f t="shared" ref="I323:K323" si="969">+IF(H323="N/A","",((H323-H322)/H322))</f>
        <v/>
      </c>
      <c r="J323" s="3" t="s">
        <v>144</v>
      </c>
      <c r="K323" s="11" t="str">
        <f t="shared" si="969"/>
        <v/>
      </c>
      <c r="L323" s="3" t="s">
        <v>144</v>
      </c>
      <c r="M323" s="11" t="str">
        <f t="shared" ref="M323:O323" si="970">+IF(L323="N/A","",((L323-L322)/L322))</f>
        <v/>
      </c>
      <c r="N323" s="3" t="s">
        <v>144</v>
      </c>
      <c r="O323" s="11" t="str">
        <f t="shared" si="970"/>
        <v/>
      </c>
      <c r="P323" s="3" t="s">
        <v>144</v>
      </c>
      <c r="Q323" s="11" t="str">
        <f t="shared" ref="Q323:S323" si="971">+IF(P323="N/A","",((P323-P322)/P322))</f>
        <v/>
      </c>
      <c r="R323" s="3" t="s">
        <v>144</v>
      </c>
      <c r="S323" s="11" t="str">
        <f t="shared" si="971"/>
        <v/>
      </c>
    </row>
    <row r="324" spans="1:19">
      <c r="A324" s="5">
        <v>23</v>
      </c>
      <c r="B324" s="5">
        <v>3</v>
      </c>
      <c r="C324" s="5">
        <v>2011</v>
      </c>
      <c r="D324" s="3">
        <v>16700</v>
      </c>
      <c r="E324" s="11">
        <f t="shared" si="791"/>
        <v>0</v>
      </c>
      <c r="F324" s="3" t="s">
        <v>144</v>
      </c>
      <c r="G324" s="11" t="str">
        <f t="shared" si="791"/>
        <v/>
      </c>
      <c r="H324" s="3" t="s">
        <v>144</v>
      </c>
      <c r="I324" s="11" t="str">
        <f t="shared" ref="I324:K324" si="972">+IF(H324="N/A","",((H324-H323)/H323))</f>
        <v/>
      </c>
      <c r="J324" s="3" t="s">
        <v>144</v>
      </c>
      <c r="K324" s="11" t="str">
        <f t="shared" si="972"/>
        <v/>
      </c>
      <c r="L324" s="3" t="s">
        <v>144</v>
      </c>
      <c r="M324" s="11" t="str">
        <f t="shared" ref="M324:O324" si="973">+IF(L324="N/A","",((L324-L323)/L323))</f>
        <v/>
      </c>
      <c r="N324" s="3" t="s">
        <v>144</v>
      </c>
      <c r="O324" s="11" t="str">
        <f t="shared" si="973"/>
        <v/>
      </c>
      <c r="P324" s="3" t="s">
        <v>144</v>
      </c>
      <c r="Q324" s="11" t="str">
        <f t="shared" ref="Q324:S324" si="974">+IF(P324="N/A","",((P324-P323)/P323))</f>
        <v/>
      </c>
      <c r="R324" s="3" t="s">
        <v>144</v>
      </c>
      <c r="S324" s="11" t="str">
        <f t="shared" si="974"/>
        <v/>
      </c>
    </row>
    <row r="325" spans="1:19">
      <c r="A325" s="5">
        <v>24</v>
      </c>
      <c r="B325" s="5">
        <v>3</v>
      </c>
      <c r="C325" s="5">
        <v>2011</v>
      </c>
      <c r="D325" s="3">
        <v>16700</v>
      </c>
      <c r="E325" s="11">
        <f t="shared" si="791"/>
        <v>0</v>
      </c>
      <c r="F325" s="3" t="s">
        <v>144</v>
      </c>
      <c r="G325" s="11" t="str">
        <f t="shared" si="791"/>
        <v/>
      </c>
      <c r="H325" s="3" t="s">
        <v>144</v>
      </c>
      <c r="I325" s="11" t="str">
        <f t="shared" ref="I325:K325" si="975">+IF(H325="N/A","",((H325-H324)/H324))</f>
        <v/>
      </c>
      <c r="J325" s="3" t="s">
        <v>144</v>
      </c>
      <c r="K325" s="11" t="str">
        <f t="shared" si="975"/>
        <v/>
      </c>
      <c r="L325" s="3" t="s">
        <v>144</v>
      </c>
      <c r="M325" s="11" t="str">
        <f t="shared" ref="M325:O325" si="976">+IF(L325="N/A","",((L325-L324)/L324))</f>
        <v/>
      </c>
      <c r="N325" s="3" t="s">
        <v>144</v>
      </c>
      <c r="O325" s="11" t="str">
        <f t="shared" si="976"/>
        <v/>
      </c>
      <c r="P325" s="3" t="s">
        <v>144</v>
      </c>
      <c r="Q325" s="11" t="str">
        <f t="shared" ref="Q325:S325" si="977">+IF(P325="N/A","",((P325-P324)/P324))</f>
        <v/>
      </c>
      <c r="R325" s="3" t="s">
        <v>144</v>
      </c>
      <c r="S325" s="11" t="str">
        <f t="shared" si="977"/>
        <v/>
      </c>
    </row>
    <row r="326" spans="1:19">
      <c r="A326" s="5">
        <v>25</v>
      </c>
      <c r="B326" s="5">
        <v>3</v>
      </c>
      <c r="C326" s="5">
        <v>2011</v>
      </c>
      <c r="D326" s="3">
        <v>16700</v>
      </c>
      <c r="E326" s="11">
        <f t="shared" si="791"/>
        <v>0</v>
      </c>
      <c r="F326" s="3" t="s">
        <v>144</v>
      </c>
      <c r="G326" s="11" t="str">
        <f t="shared" si="791"/>
        <v/>
      </c>
      <c r="H326" s="3" t="s">
        <v>144</v>
      </c>
      <c r="I326" s="11" t="str">
        <f t="shared" ref="I326:K326" si="978">+IF(H326="N/A","",((H326-H325)/H325))</f>
        <v/>
      </c>
      <c r="J326" s="3" t="s">
        <v>144</v>
      </c>
      <c r="K326" s="11" t="str">
        <f t="shared" si="978"/>
        <v/>
      </c>
      <c r="L326" s="3" t="s">
        <v>144</v>
      </c>
      <c r="M326" s="11" t="str">
        <f t="shared" ref="M326:O326" si="979">+IF(L326="N/A","",((L326-L325)/L325))</f>
        <v/>
      </c>
      <c r="N326" s="3" t="s">
        <v>144</v>
      </c>
      <c r="O326" s="11" t="str">
        <f t="shared" si="979"/>
        <v/>
      </c>
      <c r="P326" s="3" t="s">
        <v>144</v>
      </c>
      <c r="Q326" s="11" t="str">
        <f t="shared" ref="Q326:S326" si="980">+IF(P326="N/A","",((P326-P325)/P325))</f>
        <v/>
      </c>
      <c r="R326" s="3" t="s">
        <v>144</v>
      </c>
      <c r="S326" s="11" t="str">
        <f t="shared" si="980"/>
        <v/>
      </c>
    </row>
    <row r="327" spans="1:19">
      <c r="A327" s="5">
        <v>28</v>
      </c>
      <c r="B327" s="5">
        <v>3</v>
      </c>
      <c r="C327" s="5">
        <v>2011</v>
      </c>
      <c r="D327" s="3">
        <v>16700</v>
      </c>
      <c r="E327" s="11">
        <f t="shared" si="791"/>
        <v>0</v>
      </c>
      <c r="F327" s="3" t="s">
        <v>144</v>
      </c>
      <c r="G327" s="11" t="str">
        <f t="shared" si="791"/>
        <v/>
      </c>
      <c r="H327" s="3" t="s">
        <v>144</v>
      </c>
      <c r="I327" s="11" t="str">
        <f t="shared" ref="I327:K327" si="981">+IF(H327="N/A","",((H327-H326)/H326))</f>
        <v/>
      </c>
      <c r="J327" s="3" t="s">
        <v>144</v>
      </c>
      <c r="K327" s="11" t="str">
        <f t="shared" si="981"/>
        <v/>
      </c>
      <c r="L327" s="3" t="s">
        <v>144</v>
      </c>
      <c r="M327" s="11" t="str">
        <f t="shared" ref="M327:O327" si="982">+IF(L327="N/A","",((L327-L326)/L326))</f>
        <v/>
      </c>
      <c r="N327" s="3" t="s">
        <v>144</v>
      </c>
      <c r="O327" s="11" t="str">
        <f t="shared" si="982"/>
        <v/>
      </c>
      <c r="P327" s="3" t="s">
        <v>144</v>
      </c>
      <c r="Q327" s="11" t="str">
        <f t="shared" ref="Q327:S327" si="983">+IF(P327="N/A","",((P327-P326)/P326))</f>
        <v/>
      </c>
      <c r="R327" s="3" t="s">
        <v>144</v>
      </c>
      <c r="S327" s="11" t="str">
        <f t="shared" si="983"/>
        <v/>
      </c>
    </row>
    <row r="328" spans="1:19">
      <c r="A328" s="5">
        <v>29</v>
      </c>
      <c r="B328" s="5">
        <v>3</v>
      </c>
      <c r="C328" s="5">
        <v>2011</v>
      </c>
      <c r="D328" s="3">
        <v>16700</v>
      </c>
      <c r="E328" s="11">
        <f t="shared" ref="E328:G391" si="984">+IF(D328="N/A","",((D328-D327)/D327))</f>
        <v>0</v>
      </c>
      <c r="F328" s="3" t="s">
        <v>144</v>
      </c>
      <c r="G328" s="11" t="str">
        <f t="shared" si="984"/>
        <v/>
      </c>
      <c r="H328" s="3" t="s">
        <v>144</v>
      </c>
      <c r="I328" s="11" t="str">
        <f t="shared" ref="I328:K328" si="985">+IF(H328="N/A","",((H328-H327)/H327))</f>
        <v/>
      </c>
      <c r="J328" s="3" t="s">
        <v>144</v>
      </c>
      <c r="K328" s="11" t="str">
        <f t="shared" si="985"/>
        <v/>
      </c>
      <c r="L328" s="3" t="s">
        <v>144</v>
      </c>
      <c r="M328" s="11" t="str">
        <f t="shared" ref="M328:O328" si="986">+IF(L328="N/A","",((L328-L327)/L327))</f>
        <v/>
      </c>
      <c r="N328" s="3" t="s">
        <v>144</v>
      </c>
      <c r="O328" s="11" t="str">
        <f t="shared" si="986"/>
        <v/>
      </c>
      <c r="P328" s="3" t="s">
        <v>144</v>
      </c>
      <c r="Q328" s="11" t="str">
        <f t="shared" ref="Q328:S328" si="987">+IF(P328="N/A","",((P328-P327)/P327))</f>
        <v/>
      </c>
      <c r="R328" s="3" t="s">
        <v>144</v>
      </c>
      <c r="S328" s="11" t="str">
        <f t="shared" si="987"/>
        <v/>
      </c>
    </row>
    <row r="329" spans="1:19">
      <c r="A329" s="5">
        <v>30</v>
      </c>
      <c r="B329" s="5">
        <v>3</v>
      </c>
      <c r="C329" s="5">
        <v>2011</v>
      </c>
      <c r="D329" s="3">
        <v>16700</v>
      </c>
      <c r="E329" s="11">
        <f t="shared" si="984"/>
        <v>0</v>
      </c>
      <c r="F329" s="3" t="s">
        <v>144</v>
      </c>
      <c r="G329" s="11" t="str">
        <f t="shared" si="984"/>
        <v/>
      </c>
      <c r="H329" s="3" t="s">
        <v>144</v>
      </c>
      <c r="I329" s="11" t="str">
        <f t="shared" ref="I329:K329" si="988">+IF(H329="N/A","",((H329-H328)/H328))</f>
        <v/>
      </c>
      <c r="J329" s="3" t="s">
        <v>144</v>
      </c>
      <c r="K329" s="11" t="str">
        <f t="shared" si="988"/>
        <v/>
      </c>
      <c r="L329" s="3" t="s">
        <v>144</v>
      </c>
      <c r="M329" s="11" t="str">
        <f t="shared" ref="M329:O329" si="989">+IF(L329="N/A","",((L329-L328)/L328))</f>
        <v/>
      </c>
      <c r="N329" s="3" t="s">
        <v>144</v>
      </c>
      <c r="O329" s="11" t="str">
        <f t="shared" si="989"/>
        <v/>
      </c>
      <c r="P329" s="3" t="s">
        <v>144</v>
      </c>
      <c r="Q329" s="11" t="str">
        <f t="shared" ref="Q329:S329" si="990">+IF(P329="N/A","",((P329-P328)/P328))</f>
        <v/>
      </c>
      <c r="R329" s="3" t="s">
        <v>144</v>
      </c>
      <c r="S329" s="11" t="str">
        <f t="shared" si="990"/>
        <v/>
      </c>
    </row>
    <row r="330" spans="1:19">
      <c r="A330" s="5">
        <v>31</v>
      </c>
      <c r="B330" s="5">
        <v>3</v>
      </c>
      <c r="C330" s="5">
        <v>2011</v>
      </c>
      <c r="D330" s="3">
        <v>16700</v>
      </c>
      <c r="E330" s="11">
        <f t="shared" si="984"/>
        <v>0</v>
      </c>
      <c r="F330" s="3" t="s">
        <v>144</v>
      </c>
      <c r="G330" s="11" t="str">
        <f t="shared" si="984"/>
        <v/>
      </c>
      <c r="H330" s="3" t="s">
        <v>144</v>
      </c>
      <c r="I330" s="11" t="str">
        <f t="shared" ref="I330:K330" si="991">+IF(H330="N/A","",((H330-H329)/H329))</f>
        <v/>
      </c>
      <c r="J330" s="3" t="s">
        <v>144</v>
      </c>
      <c r="K330" s="11" t="str">
        <f t="shared" si="991"/>
        <v/>
      </c>
      <c r="L330" s="3" t="s">
        <v>144</v>
      </c>
      <c r="M330" s="11" t="str">
        <f t="shared" ref="M330:O330" si="992">+IF(L330="N/A","",((L330-L329)/L329))</f>
        <v/>
      </c>
      <c r="N330" s="3" t="s">
        <v>144</v>
      </c>
      <c r="O330" s="11" t="str">
        <f t="shared" si="992"/>
        <v/>
      </c>
      <c r="P330" s="3" t="s">
        <v>144</v>
      </c>
      <c r="Q330" s="11" t="str">
        <f t="shared" ref="Q330:S330" si="993">+IF(P330="N/A","",((P330-P329)/P329))</f>
        <v/>
      </c>
      <c r="R330" s="3" t="s">
        <v>144</v>
      </c>
      <c r="S330" s="11" t="str">
        <f t="shared" si="993"/>
        <v/>
      </c>
    </row>
    <row r="331" spans="1:19">
      <c r="A331" s="5">
        <v>1</v>
      </c>
      <c r="B331" s="5">
        <v>4</v>
      </c>
      <c r="C331" s="5">
        <v>2011</v>
      </c>
      <c r="D331" s="3">
        <v>16700</v>
      </c>
      <c r="E331" s="11">
        <f t="shared" si="984"/>
        <v>0</v>
      </c>
      <c r="F331" s="3" t="s">
        <v>144</v>
      </c>
      <c r="G331" s="11" t="str">
        <f t="shared" si="984"/>
        <v/>
      </c>
      <c r="H331" s="3" t="s">
        <v>144</v>
      </c>
      <c r="I331" s="11" t="str">
        <f t="shared" ref="I331:K331" si="994">+IF(H331="N/A","",((H331-H330)/H330))</f>
        <v/>
      </c>
      <c r="J331" s="3" t="s">
        <v>144</v>
      </c>
      <c r="K331" s="11" t="str">
        <f t="shared" si="994"/>
        <v/>
      </c>
      <c r="L331" s="3" t="s">
        <v>144</v>
      </c>
      <c r="M331" s="11" t="str">
        <f t="shared" ref="M331:O331" si="995">+IF(L331="N/A","",((L331-L330)/L330))</f>
        <v/>
      </c>
      <c r="N331" s="3" t="s">
        <v>144</v>
      </c>
      <c r="O331" s="11" t="str">
        <f t="shared" si="995"/>
        <v/>
      </c>
      <c r="P331" s="3" t="s">
        <v>144</v>
      </c>
      <c r="Q331" s="11" t="str">
        <f t="shared" ref="Q331:S331" si="996">+IF(P331="N/A","",((P331-P330)/P330))</f>
        <v/>
      </c>
      <c r="R331" s="3" t="s">
        <v>144</v>
      </c>
      <c r="S331" s="11" t="str">
        <f t="shared" si="996"/>
        <v/>
      </c>
    </row>
    <row r="332" spans="1:19">
      <c r="A332" s="5">
        <v>4</v>
      </c>
      <c r="B332" s="5">
        <v>4</v>
      </c>
      <c r="C332" s="5">
        <v>2011</v>
      </c>
      <c r="D332" s="3">
        <v>16700</v>
      </c>
      <c r="E332" s="11">
        <f t="shared" si="984"/>
        <v>0</v>
      </c>
      <c r="F332" s="3" t="s">
        <v>144</v>
      </c>
      <c r="G332" s="11" t="str">
        <f t="shared" si="984"/>
        <v/>
      </c>
      <c r="H332" s="3" t="s">
        <v>144</v>
      </c>
      <c r="I332" s="11" t="str">
        <f t="shared" ref="I332:K332" si="997">+IF(H332="N/A","",((H332-H331)/H331))</f>
        <v/>
      </c>
      <c r="J332" s="3" t="s">
        <v>144</v>
      </c>
      <c r="K332" s="11" t="str">
        <f t="shared" si="997"/>
        <v/>
      </c>
      <c r="L332" s="3" t="s">
        <v>144</v>
      </c>
      <c r="M332" s="11" t="str">
        <f t="shared" ref="M332:O332" si="998">+IF(L332="N/A","",((L332-L331)/L331))</f>
        <v/>
      </c>
      <c r="N332" s="3" t="s">
        <v>144</v>
      </c>
      <c r="O332" s="11" t="str">
        <f t="shared" si="998"/>
        <v/>
      </c>
      <c r="P332" s="3" t="s">
        <v>144</v>
      </c>
      <c r="Q332" s="11" t="str">
        <f t="shared" ref="Q332:S332" si="999">+IF(P332="N/A","",((P332-P331)/P331))</f>
        <v/>
      </c>
      <c r="R332" s="3" t="s">
        <v>144</v>
      </c>
      <c r="S332" s="11" t="str">
        <f t="shared" si="999"/>
        <v/>
      </c>
    </row>
    <row r="333" spans="1:19">
      <c r="A333" s="5">
        <v>5</v>
      </c>
      <c r="B333" s="5">
        <v>4</v>
      </c>
      <c r="C333" s="5">
        <v>2011</v>
      </c>
      <c r="D333" s="3">
        <v>16700</v>
      </c>
      <c r="E333" s="11">
        <f t="shared" si="984"/>
        <v>0</v>
      </c>
      <c r="F333" s="3" t="s">
        <v>144</v>
      </c>
      <c r="G333" s="11" t="str">
        <f t="shared" si="984"/>
        <v/>
      </c>
      <c r="H333" s="3" t="s">
        <v>144</v>
      </c>
      <c r="I333" s="11" t="str">
        <f t="shared" ref="I333:K333" si="1000">+IF(H333="N/A","",((H333-H332)/H332))</f>
        <v/>
      </c>
      <c r="J333" s="3" t="s">
        <v>144</v>
      </c>
      <c r="K333" s="11" t="str">
        <f t="shared" si="1000"/>
        <v/>
      </c>
      <c r="L333" s="3" t="s">
        <v>144</v>
      </c>
      <c r="M333" s="11" t="str">
        <f t="shared" ref="M333:O333" si="1001">+IF(L333="N/A","",((L333-L332)/L332))</f>
        <v/>
      </c>
      <c r="N333" s="3" t="s">
        <v>144</v>
      </c>
      <c r="O333" s="11" t="str">
        <f t="shared" si="1001"/>
        <v/>
      </c>
      <c r="P333" s="3" t="s">
        <v>144</v>
      </c>
      <c r="Q333" s="11" t="str">
        <f t="shared" ref="Q333:S333" si="1002">+IF(P333="N/A","",((P333-P332)/P332))</f>
        <v/>
      </c>
      <c r="R333" s="3" t="s">
        <v>144</v>
      </c>
      <c r="S333" s="11" t="str">
        <f t="shared" si="1002"/>
        <v/>
      </c>
    </row>
    <row r="334" spans="1:19">
      <c r="A334" s="5">
        <v>6</v>
      </c>
      <c r="B334" s="5">
        <v>4</v>
      </c>
      <c r="C334" s="5">
        <v>2011</v>
      </c>
      <c r="D334" s="3">
        <v>16700</v>
      </c>
      <c r="E334" s="11">
        <f t="shared" si="984"/>
        <v>0</v>
      </c>
      <c r="F334" s="3" t="s">
        <v>144</v>
      </c>
      <c r="G334" s="11" t="str">
        <f t="shared" si="984"/>
        <v/>
      </c>
      <c r="H334" s="3" t="s">
        <v>144</v>
      </c>
      <c r="I334" s="11" t="str">
        <f t="shared" ref="I334:K334" si="1003">+IF(H334="N/A","",((H334-H333)/H333))</f>
        <v/>
      </c>
      <c r="J334" s="3" t="s">
        <v>144</v>
      </c>
      <c r="K334" s="11" t="str">
        <f t="shared" si="1003"/>
        <v/>
      </c>
      <c r="L334" s="3" t="s">
        <v>144</v>
      </c>
      <c r="M334" s="11" t="str">
        <f t="shared" ref="M334:O334" si="1004">+IF(L334="N/A","",((L334-L333)/L333))</f>
        <v/>
      </c>
      <c r="N334" s="3" t="s">
        <v>144</v>
      </c>
      <c r="O334" s="11" t="str">
        <f t="shared" si="1004"/>
        <v/>
      </c>
      <c r="P334" s="3" t="s">
        <v>144</v>
      </c>
      <c r="Q334" s="11" t="str">
        <f t="shared" ref="Q334:S334" si="1005">+IF(P334="N/A","",((P334-P333)/P333))</f>
        <v/>
      </c>
      <c r="R334" s="3" t="s">
        <v>144</v>
      </c>
      <c r="S334" s="11" t="str">
        <f t="shared" si="1005"/>
        <v/>
      </c>
    </row>
    <row r="335" spans="1:19">
      <c r="A335" s="5">
        <v>7</v>
      </c>
      <c r="B335" s="5">
        <v>4</v>
      </c>
      <c r="C335" s="5">
        <v>2011</v>
      </c>
      <c r="D335" s="3">
        <v>16700</v>
      </c>
      <c r="E335" s="11">
        <f t="shared" si="984"/>
        <v>0</v>
      </c>
      <c r="F335" s="3" t="s">
        <v>144</v>
      </c>
      <c r="G335" s="11" t="str">
        <f t="shared" si="984"/>
        <v/>
      </c>
      <c r="H335" s="3" t="s">
        <v>144</v>
      </c>
      <c r="I335" s="11" t="str">
        <f t="shared" ref="I335:K335" si="1006">+IF(H335="N/A","",((H335-H334)/H334))</f>
        <v/>
      </c>
      <c r="J335" s="3" t="s">
        <v>144</v>
      </c>
      <c r="K335" s="11" t="str">
        <f t="shared" si="1006"/>
        <v/>
      </c>
      <c r="L335" s="3" t="s">
        <v>144</v>
      </c>
      <c r="M335" s="11" t="str">
        <f t="shared" ref="M335:O335" si="1007">+IF(L335="N/A","",((L335-L334)/L334))</f>
        <v/>
      </c>
      <c r="N335" s="3" t="s">
        <v>144</v>
      </c>
      <c r="O335" s="11" t="str">
        <f t="shared" si="1007"/>
        <v/>
      </c>
      <c r="P335" s="3" t="s">
        <v>144</v>
      </c>
      <c r="Q335" s="11" t="str">
        <f t="shared" ref="Q335:S335" si="1008">+IF(P335="N/A","",((P335-P334)/P334))</f>
        <v/>
      </c>
      <c r="R335" s="3" t="s">
        <v>144</v>
      </c>
      <c r="S335" s="11" t="str">
        <f t="shared" si="1008"/>
        <v/>
      </c>
    </row>
    <row r="336" spans="1:19">
      <c r="A336" s="5">
        <v>8</v>
      </c>
      <c r="B336" s="5">
        <v>4</v>
      </c>
      <c r="C336" s="5">
        <v>2011</v>
      </c>
      <c r="D336" s="3">
        <v>16700</v>
      </c>
      <c r="E336" s="11">
        <f t="shared" si="984"/>
        <v>0</v>
      </c>
      <c r="F336" s="3" t="s">
        <v>144</v>
      </c>
      <c r="G336" s="11" t="str">
        <f t="shared" si="984"/>
        <v/>
      </c>
      <c r="H336" s="3" t="s">
        <v>144</v>
      </c>
      <c r="I336" s="11" t="str">
        <f t="shared" ref="I336:K336" si="1009">+IF(H336="N/A","",((H336-H335)/H335))</f>
        <v/>
      </c>
      <c r="J336" s="3" t="s">
        <v>144</v>
      </c>
      <c r="K336" s="11" t="str">
        <f t="shared" si="1009"/>
        <v/>
      </c>
      <c r="L336" s="3" t="s">
        <v>144</v>
      </c>
      <c r="M336" s="11" t="str">
        <f t="shared" ref="M336:O336" si="1010">+IF(L336="N/A","",((L336-L335)/L335))</f>
        <v/>
      </c>
      <c r="N336" s="3" t="s">
        <v>144</v>
      </c>
      <c r="O336" s="11" t="str">
        <f t="shared" si="1010"/>
        <v/>
      </c>
      <c r="P336" s="3" t="s">
        <v>144</v>
      </c>
      <c r="Q336" s="11" t="str">
        <f t="shared" ref="Q336:S336" si="1011">+IF(P336="N/A","",((P336-P335)/P335))</f>
        <v/>
      </c>
      <c r="R336" s="3" t="s">
        <v>144</v>
      </c>
      <c r="S336" s="11" t="str">
        <f t="shared" si="1011"/>
        <v/>
      </c>
    </row>
    <row r="337" spans="1:19">
      <c r="A337" s="5">
        <v>11</v>
      </c>
      <c r="B337" s="5">
        <v>4</v>
      </c>
      <c r="C337" s="5">
        <v>2011</v>
      </c>
      <c r="D337" s="3">
        <v>16700</v>
      </c>
      <c r="E337" s="11">
        <f t="shared" si="984"/>
        <v>0</v>
      </c>
      <c r="F337" s="3" t="s">
        <v>144</v>
      </c>
      <c r="G337" s="11" t="str">
        <f t="shared" si="984"/>
        <v/>
      </c>
      <c r="H337" s="3" t="s">
        <v>144</v>
      </c>
      <c r="I337" s="11" t="str">
        <f t="shared" ref="I337:K337" si="1012">+IF(H337="N/A","",((H337-H336)/H336))</f>
        <v/>
      </c>
      <c r="J337" s="3" t="s">
        <v>144</v>
      </c>
      <c r="K337" s="11" t="str">
        <f t="shared" si="1012"/>
        <v/>
      </c>
      <c r="L337" s="3" t="s">
        <v>144</v>
      </c>
      <c r="M337" s="11" t="str">
        <f t="shared" ref="M337:O337" si="1013">+IF(L337="N/A","",((L337-L336)/L336))</f>
        <v/>
      </c>
      <c r="N337" s="3" t="s">
        <v>144</v>
      </c>
      <c r="O337" s="11" t="str">
        <f t="shared" si="1013"/>
        <v/>
      </c>
      <c r="P337" s="3" t="s">
        <v>144</v>
      </c>
      <c r="Q337" s="11" t="str">
        <f t="shared" ref="Q337:S337" si="1014">+IF(P337="N/A","",((P337-P336)/P336))</f>
        <v/>
      </c>
      <c r="R337" s="3" t="s">
        <v>144</v>
      </c>
      <c r="S337" s="11" t="str">
        <f t="shared" si="1014"/>
        <v/>
      </c>
    </row>
    <row r="338" spans="1:19">
      <c r="A338" s="5">
        <v>12</v>
      </c>
      <c r="B338" s="5">
        <v>4</v>
      </c>
      <c r="C338" s="5">
        <v>2011</v>
      </c>
      <c r="D338" s="3">
        <v>16700</v>
      </c>
      <c r="E338" s="11">
        <f t="shared" si="984"/>
        <v>0</v>
      </c>
      <c r="F338" s="3" t="s">
        <v>144</v>
      </c>
      <c r="G338" s="11" t="str">
        <f t="shared" si="984"/>
        <v/>
      </c>
      <c r="H338" s="3" t="s">
        <v>144</v>
      </c>
      <c r="I338" s="11" t="str">
        <f t="shared" ref="I338:K338" si="1015">+IF(H338="N/A","",((H338-H337)/H337))</f>
        <v/>
      </c>
      <c r="J338" s="3" t="s">
        <v>144</v>
      </c>
      <c r="K338" s="11" t="str">
        <f t="shared" si="1015"/>
        <v/>
      </c>
      <c r="L338" s="3" t="s">
        <v>144</v>
      </c>
      <c r="M338" s="11" t="str">
        <f t="shared" ref="M338:O338" si="1016">+IF(L338="N/A","",((L338-L337)/L337))</f>
        <v/>
      </c>
      <c r="N338" s="3" t="s">
        <v>144</v>
      </c>
      <c r="O338" s="11" t="str">
        <f t="shared" si="1016"/>
        <v/>
      </c>
      <c r="P338" s="3" t="s">
        <v>144</v>
      </c>
      <c r="Q338" s="11" t="str">
        <f t="shared" ref="Q338:S338" si="1017">+IF(P338="N/A","",((P338-P337)/P337))</f>
        <v/>
      </c>
      <c r="R338" s="3" t="s">
        <v>144</v>
      </c>
      <c r="S338" s="11" t="str">
        <f t="shared" si="1017"/>
        <v/>
      </c>
    </row>
    <row r="339" spans="1:19">
      <c r="A339" s="5">
        <v>13</v>
      </c>
      <c r="B339" s="5">
        <v>4</v>
      </c>
      <c r="C339" s="5">
        <v>2011</v>
      </c>
      <c r="D339" s="3">
        <v>16700</v>
      </c>
      <c r="E339" s="11">
        <f t="shared" si="984"/>
        <v>0</v>
      </c>
      <c r="F339" s="3" t="s">
        <v>144</v>
      </c>
      <c r="G339" s="11" t="str">
        <f t="shared" si="984"/>
        <v/>
      </c>
      <c r="H339" s="3" t="s">
        <v>144</v>
      </c>
      <c r="I339" s="11" t="str">
        <f t="shared" ref="I339:K339" si="1018">+IF(H339="N/A","",((H339-H338)/H338))</f>
        <v/>
      </c>
      <c r="J339" s="3" t="s">
        <v>144</v>
      </c>
      <c r="K339" s="11" t="str">
        <f t="shared" si="1018"/>
        <v/>
      </c>
      <c r="L339" s="3" t="s">
        <v>144</v>
      </c>
      <c r="M339" s="11" t="str">
        <f t="shared" ref="M339:O339" si="1019">+IF(L339="N/A","",((L339-L338)/L338))</f>
        <v/>
      </c>
      <c r="N339" s="3" t="s">
        <v>144</v>
      </c>
      <c r="O339" s="11" t="str">
        <f t="shared" si="1019"/>
        <v/>
      </c>
      <c r="P339" s="3" t="s">
        <v>144</v>
      </c>
      <c r="Q339" s="11" t="str">
        <f t="shared" ref="Q339:S339" si="1020">+IF(P339="N/A","",((P339-P338)/P338))</f>
        <v/>
      </c>
      <c r="R339" s="3" t="s">
        <v>144</v>
      </c>
      <c r="S339" s="11" t="str">
        <f t="shared" si="1020"/>
        <v/>
      </c>
    </row>
    <row r="340" spans="1:19">
      <c r="A340" s="5">
        <v>14</v>
      </c>
      <c r="B340" s="5">
        <v>4</v>
      </c>
      <c r="C340" s="5">
        <v>2011</v>
      </c>
      <c r="D340" s="3">
        <v>16700</v>
      </c>
      <c r="E340" s="11">
        <f t="shared" si="984"/>
        <v>0</v>
      </c>
      <c r="F340" s="3" t="s">
        <v>144</v>
      </c>
      <c r="G340" s="11" t="str">
        <f t="shared" si="984"/>
        <v/>
      </c>
      <c r="H340" s="3" t="s">
        <v>144</v>
      </c>
      <c r="I340" s="11" t="str">
        <f t="shared" ref="I340:K340" si="1021">+IF(H340="N/A","",((H340-H339)/H339))</f>
        <v/>
      </c>
      <c r="J340" s="3" t="s">
        <v>144</v>
      </c>
      <c r="K340" s="11" t="str">
        <f t="shared" si="1021"/>
        <v/>
      </c>
      <c r="L340" s="3" t="s">
        <v>144</v>
      </c>
      <c r="M340" s="11" t="str">
        <f t="shared" ref="M340:O340" si="1022">+IF(L340="N/A","",((L340-L339)/L339))</f>
        <v/>
      </c>
      <c r="N340" s="3" t="s">
        <v>144</v>
      </c>
      <c r="O340" s="11" t="str">
        <f t="shared" si="1022"/>
        <v/>
      </c>
      <c r="P340" s="3" t="s">
        <v>144</v>
      </c>
      <c r="Q340" s="11" t="str">
        <f t="shared" ref="Q340:S340" si="1023">+IF(P340="N/A","",((P340-P339)/P339))</f>
        <v/>
      </c>
      <c r="R340" s="3" t="s">
        <v>144</v>
      </c>
      <c r="S340" s="11" t="str">
        <f t="shared" si="1023"/>
        <v/>
      </c>
    </row>
    <row r="341" spans="1:19">
      <c r="A341" s="5">
        <v>15</v>
      </c>
      <c r="B341" s="5">
        <v>4</v>
      </c>
      <c r="C341" s="5">
        <v>2011</v>
      </c>
      <c r="D341" s="3">
        <v>16700</v>
      </c>
      <c r="E341" s="11">
        <f t="shared" si="984"/>
        <v>0</v>
      </c>
      <c r="F341" s="3" t="s">
        <v>144</v>
      </c>
      <c r="G341" s="11" t="str">
        <f t="shared" si="984"/>
        <v/>
      </c>
      <c r="H341" s="3" t="s">
        <v>144</v>
      </c>
      <c r="I341" s="11" t="str">
        <f t="shared" ref="I341:K341" si="1024">+IF(H341="N/A","",((H341-H340)/H340))</f>
        <v/>
      </c>
      <c r="J341" s="3" t="s">
        <v>144</v>
      </c>
      <c r="K341" s="11" t="str">
        <f t="shared" si="1024"/>
        <v/>
      </c>
      <c r="L341" s="3" t="s">
        <v>144</v>
      </c>
      <c r="M341" s="11" t="str">
        <f t="shared" ref="M341:O341" si="1025">+IF(L341="N/A","",((L341-L340)/L340))</f>
        <v/>
      </c>
      <c r="N341" s="3" t="s">
        <v>144</v>
      </c>
      <c r="O341" s="11" t="str">
        <f t="shared" si="1025"/>
        <v/>
      </c>
      <c r="P341" s="3" t="s">
        <v>144</v>
      </c>
      <c r="Q341" s="11" t="str">
        <f t="shared" ref="Q341:S341" si="1026">+IF(P341="N/A","",((P341-P340)/P340))</f>
        <v/>
      </c>
      <c r="R341" s="3" t="s">
        <v>144</v>
      </c>
      <c r="S341" s="11" t="str">
        <f t="shared" si="1026"/>
        <v/>
      </c>
    </row>
    <row r="342" spans="1:19">
      <c r="A342" s="5">
        <v>18</v>
      </c>
      <c r="B342" s="5">
        <v>4</v>
      </c>
      <c r="C342" s="5">
        <v>2011</v>
      </c>
      <c r="D342" s="3">
        <v>16700</v>
      </c>
      <c r="E342" s="11">
        <f t="shared" si="984"/>
        <v>0</v>
      </c>
      <c r="F342" s="3" t="s">
        <v>144</v>
      </c>
      <c r="G342" s="11" t="str">
        <f t="shared" si="984"/>
        <v/>
      </c>
      <c r="H342" s="3" t="s">
        <v>144</v>
      </c>
      <c r="I342" s="11" t="str">
        <f t="shared" ref="I342:K342" si="1027">+IF(H342="N/A","",((H342-H341)/H341))</f>
        <v/>
      </c>
      <c r="J342" s="3" t="s">
        <v>144</v>
      </c>
      <c r="K342" s="11" t="str">
        <f t="shared" si="1027"/>
        <v/>
      </c>
      <c r="L342" s="3" t="s">
        <v>144</v>
      </c>
      <c r="M342" s="11" t="str">
        <f t="shared" ref="M342:O342" si="1028">+IF(L342="N/A","",((L342-L341)/L341))</f>
        <v/>
      </c>
      <c r="N342" s="3" t="s">
        <v>144</v>
      </c>
      <c r="O342" s="11" t="str">
        <f t="shared" si="1028"/>
        <v/>
      </c>
      <c r="P342" s="3" t="s">
        <v>144</v>
      </c>
      <c r="Q342" s="11" t="str">
        <f t="shared" ref="Q342:S342" si="1029">+IF(P342="N/A","",((P342-P341)/P341))</f>
        <v/>
      </c>
      <c r="R342" s="3" t="s">
        <v>144</v>
      </c>
      <c r="S342" s="11" t="str">
        <f t="shared" si="1029"/>
        <v/>
      </c>
    </row>
    <row r="343" spans="1:19">
      <c r="A343" s="5">
        <v>19</v>
      </c>
      <c r="B343" s="5">
        <v>4</v>
      </c>
      <c r="C343" s="5">
        <v>2011</v>
      </c>
      <c r="D343" s="3">
        <v>16700</v>
      </c>
      <c r="E343" s="11">
        <f t="shared" si="984"/>
        <v>0</v>
      </c>
      <c r="F343" s="3" t="s">
        <v>144</v>
      </c>
      <c r="G343" s="11" t="str">
        <f t="shared" si="984"/>
        <v/>
      </c>
      <c r="H343" s="3" t="s">
        <v>144</v>
      </c>
      <c r="I343" s="11" t="str">
        <f t="shared" ref="I343:K343" si="1030">+IF(H343="N/A","",((H343-H342)/H342))</f>
        <v/>
      </c>
      <c r="J343" s="3" t="s">
        <v>144</v>
      </c>
      <c r="K343" s="11" t="str">
        <f t="shared" si="1030"/>
        <v/>
      </c>
      <c r="L343" s="3" t="s">
        <v>144</v>
      </c>
      <c r="M343" s="11" t="str">
        <f t="shared" ref="M343:O343" si="1031">+IF(L343="N/A","",((L343-L342)/L342))</f>
        <v/>
      </c>
      <c r="N343" s="3" t="s">
        <v>144</v>
      </c>
      <c r="O343" s="11" t="str">
        <f t="shared" si="1031"/>
        <v/>
      </c>
      <c r="P343" s="3" t="s">
        <v>144</v>
      </c>
      <c r="Q343" s="11" t="str">
        <f t="shared" ref="Q343:S343" si="1032">+IF(P343="N/A","",((P343-P342)/P342))</f>
        <v/>
      </c>
      <c r="R343" s="3" t="s">
        <v>144</v>
      </c>
      <c r="S343" s="11" t="str">
        <f t="shared" si="1032"/>
        <v/>
      </c>
    </row>
    <row r="344" spans="1:19">
      <c r="A344" s="5">
        <v>20</v>
      </c>
      <c r="B344" s="5">
        <v>4</v>
      </c>
      <c r="C344" s="5">
        <v>2011</v>
      </c>
      <c r="D344" s="3">
        <v>16700</v>
      </c>
      <c r="E344" s="11">
        <f t="shared" si="984"/>
        <v>0</v>
      </c>
      <c r="F344" s="3" t="s">
        <v>144</v>
      </c>
      <c r="G344" s="11" t="str">
        <f t="shared" si="984"/>
        <v/>
      </c>
      <c r="H344" s="3" t="s">
        <v>144</v>
      </c>
      <c r="I344" s="11" t="str">
        <f t="shared" ref="I344:K344" si="1033">+IF(H344="N/A","",((H344-H343)/H343))</f>
        <v/>
      </c>
      <c r="J344" s="3" t="s">
        <v>144</v>
      </c>
      <c r="K344" s="11" t="str">
        <f t="shared" si="1033"/>
        <v/>
      </c>
      <c r="L344" s="3" t="s">
        <v>144</v>
      </c>
      <c r="M344" s="11" t="str">
        <f t="shared" ref="M344:O344" si="1034">+IF(L344="N/A","",((L344-L343)/L343))</f>
        <v/>
      </c>
      <c r="N344" s="3" t="s">
        <v>144</v>
      </c>
      <c r="O344" s="11" t="str">
        <f t="shared" si="1034"/>
        <v/>
      </c>
      <c r="P344" s="3" t="s">
        <v>144</v>
      </c>
      <c r="Q344" s="11" t="str">
        <f t="shared" ref="Q344:S344" si="1035">+IF(P344="N/A","",((P344-P343)/P343))</f>
        <v/>
      </c>
      <c r="R344" s="3" t="s">
        <v>144</v>
      </c>
      <c r="S344" s="11" t="str">
        <f t="shared" si="1035"/>
        <v/>
      </c>
    </row>
    <row r="345" spans="1:19">
      <c r="A345" s="5">
        <v>21</v>
      </c>
      <c r="B345" s="5">
        <v>4</v>
      </c>
      <c r="C345" s="5">
        <v>2011</v>
      </c>
      <c r="D345" s="3">
        <v>16700</v>
      </c>
      <c r="E345" s="11">
        <f t="shared" si="984"/>
        <v>0</v>
      </c>
      <c r="F345" s="3" t="s">
        <v>144</v>
      </c>
      <c r="G345" s="11" t="str">
        <f t="shared" si="984"/>
        <v/>
      </c>
      <c r="H345" s="3" t="s">
        <v>144</v>
      </c>
      <c r="I345" s="11" t="str">
        <f t="shared" ref="I345:K345" si="1036">+IF(H345="N/A","",((H345-H344)/H344))</f>
        <v/>
      </c>
      <c r="J345" s="3" t="s">
        <v>144</v>
      </c>
      <c r="K345" s="11" t="str">
        <f t="shared" si="1036"/>
        <v/>
      </c>
      <c r="L345" s="3" t="s">
        <v>144</v>
      </c>
      <c r="M345" s="11" t="str">
        <f t="shared" ref="M345:O345" si="1037">+IF(L345="N/A","",((L345-L344)/L344))</f>
        <v/>
      </c>
      <c r="N345" s="3" t="s">
        <v>144</v>
      </c>
      <c r="O345" s="11" t="str">
        <f t="shared" si="1037"/>
        <v/>
      </c>
      <c r="P345" s="3" t="s">
        <v>144</v>
      </c>
      <c r="Q345" s="11" t="str">
        <f t="shared" ref="Q345:S345" si="1038">+IF(P345="N/A","",((P345-P344)/P344))</f>
        <v/>
      </c>
      <c r="R345" s="3" t="s">
        <v>144</v>
      </c>
      <c r="S345" s="11" t="str">
        <f t="shared" si="1038"/>
        <v/>
      </c>
    </row>
    <row r="346" spans="1:19">
      <c r="A346" s="5">
        <v>22</v>
      </c>
      <c r="B346" s="5">
        <v>4</v>
      </c>
      <c r="C346" s="5">
        <v>2011</v>
      </c>
      <c r="D346" s="3">
        <v>16700</v>
      </c>
      <c r="E346" s="11">
        <f t="shared" si="984"/>
        <v>0</v>
      </c>
      <c r="F346" s="3" t="s">
        <v>144</v>
      </c>
      <c r="G346" s="11" t="str">
        <f t="shared" si="984"/>
        <v/>
      </c>
      <c r="H346" s="3" t="s">
        <v>144</v>
      </c>
      <c r="I346" s="11" t="str">
        <f t="shared" ref="I346:K346" si="1039">+IF(H346="N/A","",((H346-H345)/H345))</f>
        <v/>
      </c>
      <c r="J346" s="3" t="s">
        <v>144</v>
      </c>
      <c r="K346" s="11" t="str">
        <f t="shared" si="1039"/>
        <v/>
      </c>
      <c r="L346" s="3" t="s">
        <v>144</v>
      </c>
      <c r="M346" s="11" t="str">
        <f t="shared" ref="M346:O346" si="1040">+IF(L346="N/A","",((L346-L345)/L345))</f>
        <v/>
      </c>
      <c r="N346" s="3" t="s">
        <v>144</v>
      </c>
      <c r="O346" s="11" t="str">
        <f t="shared" si="1040"/>
        <v/>
      </c>
      <c r="P346" s="3" t="s">
        <v>144</v>
      </c>
      <c r="Q346" s="11" t="str">
        <f t="shared" ref="Q346:S346" si="1041">+IF(P346="N/A","",((P346-P345)/P345))</f>
        <v/>
      </c>
      <c r="R346" s="3" t="s">
        <v>144</v>
      </c>
      <c r="S346" s="11" t="str">
        <f t="shared" si="1041"/>
        <v/>
      </c>
    </row>
    <row r="347" spans="1:19">
      <c r="A347" s="5">
        <v>25</v>
      </c>
      <c r="B347" s="5">
        <v>4</v>
      </c>
      <c r="C347" s="5">
        <v>2011</v>
      </c>
      <c r="D347" s="3">
        <v>16700</v>
      </c>
      <c r="E347" s="11">
        <f t="shared" si="984"/>
        <v>0</v>
      </c>
      <c r="F347" s="3" t="s">
        <v>144</v>
      </c>
      <c r="G347" s="11" t="str">
        <f t="shared" si="984"/>
        <v/>
      </c>
      <c r="H347" s="3" t="s">
        <v>144</v>
      </c>
      <c r="I347" s="11" t="str">
        <f t="shared" ref="I347:K347" si="1042">+IF(H347="N/A","",((H347-H346)/H346))</f>
        <v/>
      </c>
      <c r="J347" s="3" t="s">
        <v>144</v>
      </c>
      <c r="K347" s="11" t="str">
        <f t="shared" si="1042"/>
        <v/>
      </c>
      <c r="L347" s="3" t="s">
        <v>144</v>
      </c>
      <c r="M347" s="11" t="str">
        <f t="shared" ref="M347:O347" si="1043">+IF(L347="N/A","",((L347-L346)/L346))</f>
        <v/>
      </c>
      <c r="N347" s="3" t="s">
        <v>144</v>
      </c>
      <c r="O347" s="11" t="str">
        <f t="shared" si="1043"/>
        <v/>
      </c>
      <c r="P347" s="3" t="s">
        <v>144</v>
      </c>
      <c r="Q347" s="11" t="str">
        <f t="shared" ref="Q347:S347" si="1044">+IF(P347="N/A","",((P347-P346)/P346))</f>
        <v/>
      </c>
      <c r="R347" s="3" t="s">
        <v>144</v>
      </c>
      <c r="S347" s="11" t="str">
        <f t="shared" si="1044"/>
        <v/>
      </c>
    </row>
    <row r="348" spans="1:19">
      <c r="A348" s="5">
        <v>26</v>
      </c>
      <c r="B348" s="5">
        <v>4</v>
      </c>
      <c r="C348" s="5">
        <v>2011</v>
      </c>
      <c r="D348" s="3">
        <v>16700</v>
      </c>
      <c r="E348" s="11">
        <f t="shared" si="984"/>
        <v>0</v>
      </c>
      <c r="F348" s="3" t="s">
        <v>144</v>
      </c>
      <c r="G348" s="11" t="str">
        <f t="shared" si="984"/>
        <v/>
      </c>
      <c r="H348" s="3" t="s">
        <v>144</v>
      </c>
      <c r="I348" s="11" t="str">
        <f t="shared" ref="I348:K348" si="1045">+IF(H348="N/A","",((H348-H347)/H347))</f>
        <v/>
      </c>
      <c r="J348" s="3" t="s">
        <v>144</v>
      </c>
      <c r="K348" s="11" t="str">
        <f t="shared" si="1045"/>
        <v/>
      </c>
      <c r="L348" s="3" t="s">
        <v>144</v>
      </c>
      <c r="M348" s="11" t="str">
        <f t="shared" ref="M348:O348" si="1046">+IF(L348="N/A","",((L348-L347)/L347))</f>
        <v/>
      </c>
      <c r="N348" s="3" t="s">
        <v>144</v>
      </c>
      <c r="O348" s="11" t="str">
        <f t="shared" si="1046"/>
        <v/>
      </c>
      <c r="P348" s="3" t="s">
        <v>144</v>
      </c>
      <c r="Q348" s="11" t="str">
        <f t="shared" ref="Q348:S348" si="1047">+IF(P348="N/A","",((P348-P347)/P347))</f>
        <v/>
      </c>
      <c r="R348" s="3" t="s">
        <v>144</v>
      </c>
      <c r="S348" s="11" t="str">
        <f t="shared" si="1047"/>
        <v/>
      </c>
    </row>
    <row r="349" spans="1:19">
      <c r="A349" s="5">
        <v>27</v>
      </c>
      <c r="B349" s="5">
        <v>4</v>
      </c>
      <c r="C349" s="5">
        <v>2011</v>
      </c>
      <c r="D349" s="3">
        <v>16700</v>
      </c>
      <c r="E349" s="11">
        <f t="shared" si="984"/>
        <v>0</v>
      </c>
      <c r="F349" s="3" t="s">
        <v>144</v>
      </c>
      <c r="G349" s="11" t="str">
        <f t="shared" si="984"/>
        <v/>
      </c>
      <c r="H349" s="3" t="s">
        <v>144</v>
      </c>
      <c r="I349" s="11" t="str">
        <f t="shared" ref="I349:K349" si="1048">+IF(H349="N/A","",((H349-H348)/H348))</f>
        <v/>
      </c>
      <c r="J349" s="3" t="s">
        <v>144</v>
      </c>
      <c r="K349" s="11" t="str">
        <f t="shared" si="1048"/>
        <v/>
      </c>
      <c r="L349" s="3" t="s">
        <v>144</v>
      </c>
      <c r="M349" s="11" t="str">
        <f t="shared" ref="M349:O349" si="1049">+IF(L349="N/A","",((L349-L348)/L348))</f>
        <v/>
      </c>
      <c r="N349" s="3" t="s">
        <v>144</v>
      </c>
      <c r="O349" s="11" t="str">
        <f t="shared" si="1049"/>
        <v/>
      </c>
      <c r="P349" s="3" t="s">
        <v>144</v>
      </c>
      <c r="Q349" s="11" t="str">
        <f t="shared" ref="Q349:S349" si="1050">+IF(P349="N/A","",((P349-P348)/P348))</f>
        <v/>
      </c>
      <c r="R349" s="3" t="s">
        <v>144</v>
      </c>
      <c r="S349" s="11" t="str">
        <f t="shared" si="1050"/>
        <v/>
      </c>
    </row>
    <row r="350" spans="1:19">
      <c r="A350" s="5">
        <v>28</v>
      </c>
      <c r="B350" s="5">
        <v>4</v>
      </c>
      <c r="C350" s="5">
        <v>2011</v>
      </c>
      <c r="D350" s="3">
        <v>16700</v>
      </c>
      <c r="E350" s="11">
        <f t="shared" si="984"/>
        <v>0</v>
      </c>
      <c r="F350" s="3" t="s">
        <v>144</v>
      </c>
      <c r="G350" s="11" t="str">
        <f t="shared" si="984"/>
        <v/>
      </c>
      <c r="H350" s="3" t="s">
        <v>144</v>
      </c>
      <c r="I350" s="11" t="str">
        <f t="shared" ref="I350:K350" si="1051">+IF(H350="N/A","",((H350-H349)/H349))</f>
        <v/>
      </c>
      <c r="J350" s="3" t="s">
        <v>144</v>
      </c>
      <c r="K350" s="11" t="str">
        <f t="shared" si="1051"/>
        <v/>
      </c>
      <c r="L350" s="3" t="s">
        <v>144</v>
      </c>
      <c r="M350" s="11" t="str">
        <f t="shared" ref="M350:O350" si="1052">+IF(L350="N/A","",((L350-L349)/L349))</f>
        <v/>
      </c>
      <c r="N350" s="3" t="s">
        <v>144</v>
      </c>
      <c r="O350" s="11" t="str">
        <f t="shared" si="1052"/>
        <v/>
      </c>
      <c r="P350" s="3" t="s">
        <v>144</v>
      </c>
      <c r="Q350" s="11" t="str">
        <f t="shared" ref="Q350:S350" si="1053">+IF(P350="N/A","",((P350-P349)/P349))</f>
        <v/>
      </c>
      <c r="R350" s="3" t="s">
        <v>144</v>
      </c>
      <c r="S350" s="11" t="str">
        <f t="shared" si="1053"/>
        <v/>
      </c>
    </row>
    <row r="351" spans="1:19">
      <c r="A351" s="5">
        <v>29</v>
      </c>
      <c r="B351" s="5">
        <v>4</v>
      </c>
      <c r="C351" s="5">
        <v>2011</v>
      </c>
      <c r="D351" s="3">
        <v>16700</v>
      </c>
      <c r="E351" s="11">
        <f t="shared" si="984"/>
        <v>0</v>
      </c>
      <c r="F351" s="3" t="s">
        <v>144</v>
      </c>
      <c r="G351" s="11" t="str">
        <f t="shared" si="984"/>
        <v/>
      </c>
      <c r="H351" s="3" t="s">
        <v>144</v>
      </c>
      <c r="I351" s="11" t="str">
        <f t="shared" ref="I351:K351" si="1054">+IF(H351="N/A","",((H351-H350)/H350))</f>
        <v/>
      </c>
      <c r="J351" s="3" t="s">
        <v>144</v>
      </c>
      <c r="K351" s="11" t="str">
        <f t="shared" si="1054"/>
        <v/>
      </c>
      <c r="L351" s="3" t="s">
        <v>144</v>
      </c>
      <c r="M351" s="11" t="str">
        <f t="shared" ref="M351:O351" si="1055">+IF(L351="N/A","",((L351-L350)/L350))</f>
        <v/>
      </c>
      <c r="N351" s="3" t="s">
        <v>144</v>
      </c>
      <c r="O351" s="11" t="str">
        <f t="shared" si="1055"/>
        <v/>
      </c>
      <c r="P351" s="3" t="s">
        <v>144</v>
      </c>
      <c r="Q351" s="11" t="str">
        <f t="shared" ref="Q351:S351" si="1056">+IF(P351="N/A","",((P351-P350)/P350))</f>
        <v/>
      </c>
      <c r="R351" s="3" t="s">
        <v>144</v>
      </c>
      <c r="S351" s="11" t="str">
        <f t="shared" si="1056"/>
        <v/>
      </c>
    </row>
    <row r="352" spans="1:19">
      <c r="A352" s="5">
        <v>2</v>
      </c>
      <c r="B352" s="5">
        <v>5</v>
      </c>
      <c r="C352" s="5">
        <v>2011</v>
      </c>
      <c r="D352" s="3">
        <v>16700</v>
      </c>
      <c r="E352" s="11">
        <f t="shared" si="984"/>
        <v>0</v>
      </c>
      <c r="F352" s="3" t="s">
        <v>144</v>
      </c>
      <c r="G352" s="11" t="str">
        <f t="shared" si="984"/>
        <v/>
      </c>
      <c r="H352" s="3" t="s">
        <v>144</v>
      </c>
      <c r="I352" s="11" t="str">
        <f t="shared" ref="I352:K352" si="1057">+IF(H352="N/A","",((H352-H351)/H351))</f>
        <v/>
      </c>
      <c r="J352" s="3" t="s">
        <v>144</v>
      </c>
      <c r="K352" s="11" t="str">
        <f t="shared" si="1057"/>
        <v/>
      </c>
      <c r="L352" s="3" t="s">
        <v>144</v>
      </c>
      <c r="M352" s="11" t="str">
        <f t="shared" ref="M352:O352" si="1058">+IF(L352="N/A","",((L352-L351)/L351))</f>
        <v/>
      </c>
      <c r="N352" s="3" t="s">
        <v>144</v>
      </c>
      <c r="O352" s="11" t="str">
        <f t="shared" si="1058"/>
        <v/>
      </c>
      <c r="P352" s="3" t="s">
        <v>144</v>
      </c>
      <c r="Q352" s="11" t="str">
        <f t="shared" ref="Q352:S352" si="1059">+IF(P352="N/A","",((P352-P351)/P351))</f>
        <v/>
      </c>
      <c r="R352" s="3" t="s">
        <v>144</v>
      </c>
      <c r="S352" s="11" t="str">
        <f t="shared" si="1059"/>
        <v/>
      </c>
    </row>
    <row r="353" spans="1:19">
      <c r="A353" s="5">
        <v>3</v>
      </c>
      <c r="B353" s="5">
        <v>5</v>
      </c>
      <c r="C353" s="5">
        <v>2011</v>
      </c>
      <c r="D353" s="3">
        <v>16700</v>
      </c>
      <c r="E353" s="11">
        <f t="shared" si="984"/>
        <v>0</v>
      </c>
      <c r="F353" s="3" t="s">
        <v>144</v>
      </c>
      <c r="G353" s="11" t="str">
        <f t="shared" si="984"/>
        <v/>
      </c>
      <c r="H353" s="3" t="s">
        <v>144</v>
      </c>
      <c r="I353" s="11" t="str">
        <f t="shared" ref="I353:K353" si="1060">+IF(H353="N/A","",((H353-H352)/H352))</f>
        <v/>
      </c>
      <c r="J353" s="3" t="s">
        <v>144</v>
      </c>
      <c r="K353" s="11" t="str">
        <f t="shared" si="1060"/>
        <v/>
      </c>
      <c r="L353" s="3" t="s">
        <v>144</v>
      </c>
      <c r="M353" s="11" t="str">
        <f t="shared" ref="M353:O353" si="1061">+IF(L353="N/A","",((L353-L352)/L352))</f>
        <v/>
      </c>
      <c r="N353" s="3" t="s">
        <v>144</v>
      </c>
      <c r="O353" s="11" t="str">
        <f t="shared" si="1061"/>
        <v/>
      </c>
      <c r="P353" s="3" t="s">
        <v>144</v>
      </c>
      <c r="Q353" s="11" t="str">
        <f t="shared" ref="Q353:S353" si="1062">+IF(P353="N/A","",((P353-P352)/P352))</f>
        <v/>
      </c>
      <c r="R353" s="3" t="s">
        <v>144</v>
      </c>
      <c r="S353" s="11" t="str">
        <f t="shared" si="1062"/>
        <v/>
      </c>
    </row>
    <row r="354" spans="1:19">
      <c r="A354" s="5">
        <v>4</v>
      </c>
      <c r="B354" s="5">
        <v>5</v>
      </c>
      <c r="C354" s="5">
        <v>2011</v>
      </c>
      <c r="D354" s="3">
        <v>16700</v>
      </c>
      <c r="E354" s="11">
        <f t="shared" si="984"/>
        <v>0</v>
      </c>
      <c r="F354" s="3" t="s">
        <v>144</v>
      </c>
      <c r="G354" s="11" t="str">
        <f t="shared" si="984"/>
        <v/>
      </c>
      <c r="H354" s="3" t="s">
        <v>144</v>
      </c>
      <c r="I354" s="11" t="str">
        <f t="shared" ref="I354:K354" si="1063">+IF(H354="N/A","",((H354-H353)/H353))</f>
        <v/>
      </c>
      <c r="J354" s="3" t="s">
        <v>144</v>
      </c>
      <c r="K354" s="11" t="str">
        <f t="shared" si="1063"/>
        <v/>
      </c>
      <c r="L354" s="3" t="s">
        <v>144</v>
      </c>
      <c r="M354" s="11" t="str">
        <f t="shared" ref="M354:O354" si="1064">+IF(L354="N/A","",((L354-L353)/L353))</f>
        <v/>
      </c>
      <c r="N354" s="3" t="s">
        <v>144</v>
      </c>
      <c r="O354" s="11" t="str">
        <f t="shared" si="1064"/>
        <v/>
      </c>
      <c r="P354" s="3" t="s">
        <v>144</v>
      </c>
      <c r="Q354" s="11" t="str">
        <f t="shared" ref="Q354:S354" si="1065">+IF(P354="N/A","",((P354-P353)/P353))</f>
        <v/>
      </c>
      <c r="R354" s="3" t="s">
        <v>144</v>
      </c>
      <c r="S354" s="11" t="str">
        <f t="shared" si="1065"/>
        <v/>
      </c>
    </row>
    <row r="355" spans="1:19">
      <c r="A355" s="5">
        <v>5</v>
      </c>
      <c r="B355" s="5">
        <v>5</v>
      </c>
      <c r="C355" s="5">
        <v>2011</v>
      </c>
      <c r="D355" s="3">
        <v>16700</v>
      </c>
      <c r="E355" s="11">
        <f t="shared" si="984"/>
        <v>0</v>
      </c>
      <c r="F355" s="3" t="s">
        <v>144</v>
      </c>
      <c r="G355" s="11" t="str">
        <f t="shared" si="984"/>
        <v/>
      </c>
      <c r="H355" s="3" t="s">
        <v>144</v>
      </c>
      <c r="I355" s="11" t="str">
        <f t="shared" ref="I355:K355" si="1066">+IF(H355="N/A","",((H355-H354)/H354))</f>
        <v/>
      </c>
      <c r="J355" s="3" t="s">
        <v>144</v>
      </c>
      <c r="K355" s="11" t="str">
        <f t="shared" si="1066"/>
        <v/>
      </c>
      <c r="L355" s="3" t="s">
        <v>144</v>
      </c>
      <c r="M355" s="11" t="str">
        <f t="shared" ref="M355:O355" si="1067">+IF(L355="N/A","",((L355-L354)/L354))</f>
        <v/>
      </c>
      <c r="N355" s="3" t="s">
        <v>144</v>
      </c>
      <c r="O355" s="11" t="str">
        <f t="shared" si="1067"/>
        <v/>
      </c>
      <c r="P355" s="3" t="s">
        <v>144</v>
      </c>
      <c r="Q355" s="11" t="str">
        <f t="shared" ref="Q355:S355" si="1068">+IF(P355="N/A","",((P355-P354)/P354))</f>
        <v/>
      </c>
      <c r="R355" s="3" t="s">
        <v>144</v>
      </c>
      <c r="S355" s="11" t="str">
        <f t="shared" si="1068"/>
        <v/>
      </c>
    </row>
    <row r="356" spans="1:19">
      <c r="A356" s="5">
        <v>6</v>
      </c>
      <c r="B356" s="5">
        <v>5</v>
      </c>
      <c r="C356" s="5">
        <v>2011</v>
      </c>
      <c r="D356" s="3">
        <v>16700</v>
      </c>
      <c r="E356" s="11">
        <f t="shared" si="984"/>
        <v>0</v>
      </c>
      <c r="F356" s="3" t="s">
        <v>144</v>
      </c>
      <c r="G356" s="11" t="str">
        <f t="shared" si="984"/>
        <v/>
      </c>
      <c r="H356" s="3" t="s">
        <v>144</v>
      </c>
      <c r="I356" s="11" t="str">
        <f t="shared" ref="I356:K356" si="1069">+IF(H356="N/A","",((H356-H355)/H355))</f>
        <v/>
      </c>
      <c r="J356" s="3" t="s">
        <v>144</v>
      </c>
      <c r="K356" s="11" t="str">
        <f t="shared" si="1069"/>
        <v/>
      </c>
      <c r="L356" s="3" t="s">
        <v>144</v>
      </c>
      <c r="M356" s="11" t="str">
        <f t="shared" ref="M356:O356" si="1070">+IF(L356="N/A","",((L356-L355)/L355))</f>
        <v/>
      </c>
      <c r="N356" s="3" t="s">
        <v>144</v>
      </c>
      <c r="O356" s="11" t="str">
        <f t="shared" si="1070"/>
        <v/>
      </c>
      <c r="P356" s="3" t="s">
        <v>144</v>
      </c>
      <c r="Q356" s="11" t="str">
        <f t="shared" ref="Q356:S356" si="1071">+IF(P356="N/A","",((P356-P355)/P355))</f>
        <v/>
      </c>
      <c r="R356" s="3" t="s">
        <v>144</v>
      </c>
      <c r="S356" s="11" t="str">
        <f t="shared" si="1071"/>
        <v/>
      </c>
    </row>
    <row r="357" spans="1:19">
      <c r="A357" s="5">
        <v>9</v>
      </c>
      <c r="B357" s="5">
        <v>5</v>
      </c>
      <c r="C357" s="5">
        <v>2011</v>
      </c>
      <c r="D357" s="3">
        <v>16700</v>
      </c>
      <c r="E357" s="11">
        <f t="shared" si="984"/>
        <v>0</v>
      </c>
      <c r="F357" s="3" t="s">
        <v>144</v>
      </c>
      <c r="G357" s="11" t="str">
        <f t="shared" si="984"/>
        <v/>
      </c>
      <c r="H357" s="3" t="s">
        <v>144</v>
      </c>
      <c r="I357" s="11" t="str">
        <f t="shared" ref="I357:K357" si="1072">+IF(H357="N/A","",((H357-H356)/H356))</f>
        <v/>
      </c>
      <c r="J357" s="3" t="s">
        <v>144</v>
      </c>
      <c r="K357" s="11" t="str">
        <f t="shared" si="1072"/>
        <v/>
      </c>
      <c r="L357" s="3" t="s">
        <v>144</v>
      </c>
      <c r="M357" s="11" t="str">
        <f t="shared" ref="M357:O357" si="1073">+IF(L357="N/A","",((L357-L356)/L356))</f>
        <v/>
      </c>
      <c r="N357" s="3" t="s">
        <v>144</v>
      </c>
      <c r="O357" s="11" t="str">
        <f t="shared" si="1073"/>
        <v/>
      </c>
      <c r="P357" s="3" t="s">
        <v>144</v>
      </c>
      <c r="Q357" s="11" t="str">
        <f t="shared" ref="Q357:S357" si="1074">+IF(P357="N/A","",((P357-P356)/P356))</f>
        <v/>
      </c>
      <c r="R357" s="3" t="s">
        <v>144</v>
      </c>
      <c r="S357" s="11" t="str">
        <f t="shared" si="1074"/>
        <v/>
      </c>
    </row>
    <row r="358" spans="1:19">
      <c r="A358" s="5">
        <v>10</v>
      </c>
      <c r="B358" s="5">
        <v>5</v>
      </c>
      <c r="C358" s="5">
        <v>2011</v>
      </c>
      <c r="D358" s="3">
        <v>16700</v>
      </c>
      <c r="E358" s="11">
        <f t="shared" si="984"/>
        <v>0</v>
      </c>
      <c r="F358" s="3" t="s">
        <v>144</v>
      </c>
      <c r="G358" s="11" t="str">
        <f t="shared" si="984"/>
        <v/>
      </c>
      <c r="H358" s="3" t="s">
        <v>144</v>
      </c>
      <c r="I358" s="11" t="str">
        <f t="shared" ref="I358:K358" si="1075">+IF(H358="N/A","",((H358-H357)/H357))</f>
        <v/>
      </c>
      <c r="J358" s="3" t="s">
        <v>144</v>
      </c>
      <c r="K358" s="11" t="str">
        <f t="shared" si="1075"/>
        <v/>
      </c>
      <c r="L358" s="3" t="s">
        <v>144</v>
      </c>
      <c r="M358" s="11" t="str">
        <f t="shared" ref="M358:O358" si="1076">+IF(L358="N/A","",((L358-L357)/L357))</f>
        <v/>
      </c>
      <c r="N358" s="3" t="s">
        <v>144</v>
      </c>
      <c r="O358" s="11" t="str">
        <f t="shared" si="1076"/>
        <v/>
      </c>
      <c r="P358" s="3" t="s">
        <v>144</v>
      </c>
      <c r="Q358" s="11" t="str">
        <f t="shared" ref="Q358:S358" si="1077">+IF(P358="N/A","",((P358-P357)/P357))</f>
        <v/>
      </c>
      <c r="R358" s="3" t="s">
        <v>144</v>
      </c>
      <c r="S358" s="11" t="str">
        <f t="shared" si="1077"/>
        <v/>
      </c>
    </row>
    <row r="359" spans="1:19">
      <c r="A359" s="5">
        <v>11</v>
      </c>
      <c r="B359" s="5">
        <v>5</v>
      </c>
      <c r="C359" s="5">
        <v>2011</v>
      </c>
      <c r="D359" s="3">
        <v>16700</v>
      </c>
      <c r="E359" s="11">
        <f t="shared" si="984"/>
        <v>0</v>
      </c>
      <c r="F359" s="3" t="s">
        <v>144</v>
      </c>
      <c r="G359" s="11" t="str">
        <f t="shared" si="984"/>
        <v/>
      </c>
      <c r="H359" s="3" t="s">
        <v>144</v>
      </c>
      <c r="I359" s="11" t="str">
        <f t="shared" ref="I359:K359" si="1078">+IF(H359="N/A","",((H359-H358)/H358))</f>
        <v/>
      </c>
      <c r="J359" s="3" t="s">
        <v>144</v>
      </c>
      <c r="K359" s="11" t="str">
        <f t="shared" si="1078"/>
        <v/>
      </c>
      <c r="L359" s="3" t="s">
        <v>144</v>
      </c>
      <c r="M359" s="11" t="str">
        <f t="shared" ref="M359:O359" si="1079">+IF(L359="N/A","",((L359-L358)/L358))</f>
        <v/>
      </c>
      <c r="N359" s="3" t="s">
        <v>144</v>
      </c>
      <c r="O359" s="11" t="str">
        <f t="shared" si="1079"/>
        <v/>
      </c>
      <c r="P359" s="3" t="s">
        <v>144</v>
      </c>
      <c r="Q359" s="11" t="str">
        <f t="shared" ref="Q359:S359" si="1080">+IF(P359="N/A","",((P359-P358)/P358))</f>
        <v/>
      </c>
      <c r="R359" s="3" t="s">
        <v>144</v>
      </c>
      <c r="S359" s="11" t="str">
        <f t="shared" si="1080"/>
        <v/>
      </c>
    </row>
    <row r="360" spans="1:19">
      <c r="A360" s="5">
        <v>12</v>
      </c>
      <c r="B360" s="5">
        <v>5</v>
      </c>
      <c r="C360" s="5">
        <v>2011</v>
      </c>
      <c r="D360" s="3">
        <v>16700</v>
      </c>
      <c r="E360" s="11">
        <f t="shared" si="984"/>
        <v>0</v>
      </c>
      <c r="F360" s="3" t="s">
        <v>144</v>
      </c>
      <c r="G360" s="11" t="str">
        <f t="shared" si="984"/>
        <v/>
      </c>
      <c r="H360" s="3" t="s">
        <v>144</v>
      </c>
      <c r="I360" s="11" t="str">
        <f t="shared" ref="I360:K360" si="1081">+IF(H360="N/A","",((H360-H359)/H359))</f>
        <v/>
      </c>
      <c r="J360" s="3" t="s">
        <v>144</v>
      </c>
      <c r="K360" s="11" t="str">
        <f t="shared" si="1081"/>
        <v/>
      </c>
      <c r="L360" s="3" t="s">
        <v>144</v>
      </c>
      <c r="M360" s="11" t="str">
        <f t="shared" ref="M360:O360" si="1082">+IF(L360="N/A","",((L360-L359)/L359))</f>
        <v/>
      </c>
      <c r="N360" s="3" t="s">
        <v>144</v>
      </c>
      <c r="O360" s="11" t="str">
        <f t="shared" si="1082"/>
        <v/>
      </c>
      <c r="P360" s="3" t="s">
        <v>144</v>
      </c>
      <c r="Q360" s="11" t="str">
        <f t="shared" ref="Q360:S360" si="1083">+IF(P360="N/A","",((P360-P359)/P359))</f>
        <v/>
      </c>
      <c r="R360" s="3" t="s">
        <v>144</v>
      </c>
      <c r="S360" s="11" t="str">
        <f t="shared" si="1083"/>
        <v/>
      </c>
    </row>
    <row r="361" spans="1:19">
      <c r="A361" s="5">
        <v>13</v>
      </c>
      <c r="B361" s="5">
        <v>5</v>
      </c>
      <c r="C361" s="5">
        <v>2011</v>
      </c>
      <c r="D361" s="3">
        <v>16700</v>
      </c>
      <c r="E361" s="11">
        <f t="shared" si="984"/>
        <v>0</v>
      </c>
      <c r="F361" s="3" t="s">
        <v>144</v>
      </c>
      <c r="G361" s="11" t="str">
        <f t="shared" si="984"/>
        <v/>
      </c>
      <c r="H361" s="3" t="s">
        <v>144</v>
      </c>
      <c r="I361" s="11" t="str">
        <f t="shared" ref="I361:K361" si="1084">+IF(H361="N/A","",((H361-H360)/H360))</f>
        <v/>
      </c>
      <c r="J361" s="3" t="s">
        <v>144</v>
      </c>
      <c r="K361" s="11" t="str">
        <f t="shared" si="1084"/>
        <v/>
      </c>
      <c r="L361" s="3" t="s">
        <v>144</v>
      </c>
      <c r="M361" s="11" t="str">
        <f t="shared" ref="M361:O361" si="1085">+IF(L361="N/A","",((L361-L360)/L360))</f>
        <v/>
      </c>
      <c r="N361" s="3" t="s">
        <v>144</v>
      </c>
      <c r="O361" s="11" t="str">
        <f t="shared" si="1085"/>
        <v/>
      </c>
      <c r="P361" s="3" t="s">
        <v>144</v>
      </c>
      <c r="Q361" s="11" t="str">
        <f t="shared" ref="Q361:S361" si="1086">+IF(P361="N/A","",((P361-P360)/P360))</f>
        <v/>
      </c>
      <c r="R361" s="3" t="s">
        <v>144</v>
      </c>
      <c r="S361" s="11" t="str">
        <f t="shared" si="1086"/>
        <v/>
      </c>
    </row>
    <row r="362" spans="1:19">
      <c r="A362" s="5">
        <v>16</v>
      </c>
      <c r="B362" s="5">
        <v>5</v>
      </c>
      <c r="C362" s="5">
        <v>2011</v>
      </c>
      <c r="D362" s="3">
        <v>16700</v>
      </c>
      <c r="E362" s="11">
        <f t="shared" si="984"/>
        <v>0</v>
      </c>
      <c r="F362" s="3" t="s">
        <v>144</v>
      </c>
      <c r="G362" s="11" t="str">
        <f t="shared" si="984"/>
        <v/>
      </c>
      <c r="H362" s="3" t="s">
        <v>144</v>
      </c>
      <c r="I362" s="11" t="str">
        <f t="shared" ref="I362:K362" si="1087">+IF(H362="N/A","",((H362-H361)/H361))</f>
        <v/>
      </c>
      <c r="J362" s="3" t="s">
        <v>144</v>
      </c>
      <c r="K362" s="11" t="str">
        <f t="shared" si="1087"/>
        <v/>
      </c>
      <c r="L362" s="3" t="s">
        <v>144</v>
      </c>
      <c r="M362" s="11" t="str">
        <f t="shared" ref="M362:O362" si="1088">+IF(L362="N/A","",((L362-L361)/L361))</f>
        <v/>
      </c>
      <c r="N362" s="3" t="s">
        <v>144</v>
      </c>
      <c r="O362" s="11" t="str">
        <f t="shared" si="1088"/>
        <v/>
      </c>
      <c r="P362" s="3" t="s">
        <v>144</v>
      </c>
      <c r="Q362" s="11" t="str">
        <f t="shared" ref="Q362:S362" si="1089">+IF(P362="N/A","",((P362-P361)/P361))</f>
        <v/>
      </c>
      <c r="R362" s="3" t="s">
        <v>144</v>
      </c>
      <c r="S362" s="11" t="str">
        <f t="shared" si="1089"/>
        <v/>
      </c>
    </row>
    <row r="363" spans="1:19">
      <c r="A363" s="5">
        <v>17</v>
      </c>
      <c r="B363" s="5">
        <v>5</v>
      </c>
      <c r="C363" s="5">
        <v>2011</v>
      </c>
      <c r="D363" s="3">
        <v>16700</v>
      </c>
      <c r="E363" s="11">
        <f t="shared" si="984"/>
        <v>0</v>
      </c>
      <c r="F363" s="3" t="s">
        <v>144</v>
      </c>
      <c r="G363" s="11" t="str">
        <f t="shared" si="984"/>
        <v/>
      </c>
      <c r="H363" s="3" t="s">
        <v>144</v>
      </c>
      <c r="I363" s="11" t="str">
        <f t="shared" ref="I363:K363" si="1090">+IF(H363="N/A","",((H363-H362)/H362))</f>
        <v/>
      </c>
      <c r="J363" s="3" t="s">
        <v>144</v>
      </c>
      <c r="K363" s="11" t="str">
        <f t="shared" si="1090"/>
        <v/>
      </c>
      <c r="L363" s="3" t="s">
        <v>144</v>
      </c>
      <c r="M363" s="11" t="str">
        <f t="shared" ref="M363:O363" si="1091">+IF(L363="N/A","",((L363-L362)/L362))</f>
        <v/>
      </c>
      <c r="N363" s="3" t="s">
        <v>144</v>
      </c>
      <c r="O363" s="11" t="str">
        <f t="shared" si="1091"/>
        <v/>
      </c>
      <c r="P363" s="3" t="s">
        <v>144</v>
      </c>
      <c r="Q363" s="11" t="str">
        <f t="shared" ref="Q363:S363" si="1092">+IF(P363="N/A","",((P363-P362)/P362))</f>
        <v/>
      </c>
      <c r="R363" s="3" t="s">
        <v>144</v>
      </c>
      <c r="S363" s="11" t="str">
        <f t="shared" si="1092"/>
        <v/>
      </c>
    </row>
    <row r="364" spans="1:19">
      <c r="A364" s="5">
        <v>18</v>
      </c>
      <c r="B364" s="5">
        <v>5</v>
      </c>
      <c r="C364" s="5">
        <v>2011</v>
      </c>
      <c r="D364" s="3">
        <v>16700</v>
      </c>
      <c r="E364" s="11">
        <f t="shared" si="984"/>
        <v>0</v>
      </c>
      <c r="F364" s="3" t="s">
        <v>144</v>
      </c>
      <c r="G364" s="11" t="str">
        <f t="shared" si="984"/>
        <v/>
      </c>
      <c r="H364" s="3" t="s">
        <v>144</v>
      </c>
      <c r="I364" s="11" t="str">
        <f t="shared" ref="I364:K364" si="1093">+IF(H364="N/A","",((H364-H363)/H363))</f>
        <v/>
      </c>
      <c r="J364" s="3" t="s">
        <v>144</v>
      </c>
      <c r="K364" s="11" t="str">
        <f t="shared" si="1093"/>
        <v/>
      </c>
      <c r="L364" s="3" t="s">
        <v>144</v>
      </c>
      <c r="M364" s="11" t="str">
        <f t="shared" ref="M364:O364" si="1094">+IF(L364="N/A","",((L364-L363)/L363))</f>
        <v/>
      </c>
      <c r="N364" s="3" t="s">
        <v>144</v>
      </c>
      <c r="O364" s="11" t="str">
        <f t="shared" si="1094"/>
        <v/>
      </c>
      <c r="P364" s="3" t="s">
        <v>144</v>
      </c>
      <c r="Q364" s="11" t="str">
        <f t="shared" ref="Q364:S364" si="1095">+IF(P364="N/A","",((P364-P363)/P363))</f>
        <v/>
      </c>
      <c r="R364" s="3" t="s">
        <v>144</v>
      </c>
      <c r="S364" s="11" t="str">
        <f t="shared" si="1095"/>
        <v/>
      </c>
    </row>
    <row r="365" spans="1:19">
      <c r="A365" s="5">
        <v>19</v>
      </c>
      <c r="B365" s="5">
        <v>5</v>
      </c>
      <c r="C365" s="5">
        <v>2011</v>
      </c>
      <c r="D365" s="3">
        <v>16700</v>
      </c>
      <c r="E365" s="11">
        <f t="shared" si="984"/>
        <v>0</v>
      </c>
      <c r="F365" s="3" t="s">
        <v>144</v>
      </c>
      <c r="G365" s="11" t="str">
        <f t="shared" si="984"/>
        <v/>
      </c>
      <c r="H365" s="3" t="s">
        <v>144</v>
      </c>
      <c r="I365" s="11" t="str">
        <f t="shared" ref="I365:K365" si="1096">+IF(H365="N/A","",((H365-H364)/H364))</f>
        <v/>
      </c>
      <c r="J365" s="3" t="s">
        <v>144</v>
      </c>
      <c r="K365" s="11" t="str">
        <f t="shared" si="1096"/>
        <v/>
      </c>
      <c r="L365" s="3" t="s">
        <v>144</v>
      </c>
      <c r="M365" s="11" t="str">
        <f t="shared" ref="M365:O365" si="1097">+IF(L365="N/A","",((L365-L364)/L364))</f>
        <v/>
      </c>
      <c r="N365" s="3" t="s">
        <v>144</v>
      </c>
      <c r="O365" s="11" t="str">
        <f t="shared" si="1097"/>
        <v/>
      </c>
      <c r="P365" s="3" t="s">
        <v>144</v>
      </c>
      <c r="Q365" s="11" t="str">
        <f t="shared" ref="Q365:S365" si="1098">+IF(P365="N/A","",((P365-P364)/P364))</f>
        <v/>
      </c>
      <c r="R365" s="3" t="s">
        <v>144</v>
      </c>
      <c r="S365" s="11" t="str">
        <f t="shared" si="1098"/>
        <v/>
      </c>
    </row>
    <row r="366" spans="1:19">
      <c r="A366" s="5">
        <v>20</v>
      </c>
      <c r="B366" s="5">
        <v>5</v>
      </c>
      <c r="C366" s="5">
        <v>2011</v>
      </c>
      <c r="D366" s="3">
        <v>16700</v>
      </c>
      <c r="E366" s="11">
        <f t="shared" si="984"/>
        <v>0</v>
      </c>
      <c r="F366" s="3" t="s">
        <v>144</v>
      </c>
      <c r="G366" s="11" t="str">
        <f t="shared" si="984"/>
        <v/>
      </c>
      <c r="H366" s="3" t="s">
        <v>144</v>
      </c>
      <c r="I366" s="11" t="str">
        <f t="shared" ref="I366:K366" si="1099">+IF(H366="N/A","",((H366-H365)/H365))</f>
        <v/>
      </c>
      <c r="J366" s="3" t="s">
        <v>144</v>
      </c>
      <c r="K366" s="11" t="str">
        <f t="shared" si="1099"/>
        <v/>
      </c>
      <c r="L366" s="3" t="s">
        <v>144</v>
      </c>
      <c r="M366" s="11" t="str">
        <f t="shared" ref="M366:O366" si="1100">+IF(L366="N/A","",((L366-L365)/L365))</f>
        <v/>
      </c>
      <c r="N366" s="3" t="s">
        <v>144</v>
      </c>
      <c r="O366" s="11" t="str">
        <f t="shared" si="1100"/>
        <v/>
      </c>
      <c r="P366" s="3" t="s">
        <v>144</v>
      </c>
      <c r="Q366" s="11" t="str">
        <f t="shared" ref="Q366:S366" si="1101">+IF(P366="N/A","",((P366-P365)/P365))</f>
        <v/>
      </c>
      <c r="R366" s="3" t="s">
        <v>144</v>
      </c>
      <c r="S366" s="11" t="str">
        <f t="shared" si="1101"/>
        <v/>
      </c>
    </row>
    <row r="367" spans="1:19">
      <c r="A367" s="5">
        <v>23</v>
      </c>
      <c r="B367" s="5">
        <v>5</v>
      </c>
      <c r="C367" s="5">
        <v>2011</v>
      </c>
      <c r="D367" s="3">
        <v>16700</v>
      </c>
      <c r="E367" s="11">
        <f t="shared" si="984"/>
        <v>0</v>
      </c>
      <c r="F367" s="3" t="s">
        <v>144</v>
      </c>
      <c r="G367" s="11" t="str">
        <f t="shared" si="984"/>
        <v/>
      </c>
      <c r="H367" s="3" t="s">
        <v>144</v>
      </c>
      <c r="I367" s="11" t="str">
        <f t="shared" ref="I367:K367" si="1102">+IF(H367="N/A","",((H367-H366)/H366))</f>
        <v/>
      </c>
      <c r="J367" s="3" t="s">
        <v>144</v>
      </c>
      <c r="K367" s="11" t="str">
        <f t="shared" si="1102"/>
        <v/>
      </c>
      <c r="L367" s="3" t="s">
        <v>144</v>
      </c>
      <c r="M367" s="11" t="str">
        <f t="shared" ref="M367:O367" si="1103">+IF(L367="N/A","",((L367-L366)/L366))</f>
        <v/>
      </c>
      <c r="N367" s="3" t="s">
        <v>144</v>
      </c>
      <c r="O367" s="11" t="str">
        <f t="shared" si="1103"/>
        <v/>
      </c>
      <c r="P367" s="3" t="s">
        <v>144</v>
      </c>
      <c r="Q367" s="11" t="str">
        <f t="shared" ref="Q367:S367" si="1104">+IF(P367="N/A","",((P367-P366)/P366))</f>
        <v/>
      </c>
      <c r="R367" s="3" t="s">
        <v>144</v>
      </c>
      <c r="S367" s="11" t="str">
        <f t="shared" si="1104"/>
        <v/>
      </c>
    </row>
    <row r="368" spans="1:19">
      <c r="A368" s="5">
        <v>24</v>
      </c>
      <c r="B368" s="5">
        <v>5</v>
      </c>
      <c r="C368" s="5">
        <v>2011</v>
      </c>
      <c r="D368" s="3">
        <v>16700</v>
      </c>
      <c r="E368" s="11">
        <f t="shared" si="984"/>
        <v>0</v>
      </c>
      <c r="F368" s="3" t="s">
        <v>144</v>
      </c>
      <c r="G368" s="11" t="str">
        <f t="shared" si="984"/>
        <v/>
      </c>
      <c r="H368" s="3" t="s">
        <v>144</v>
      </c>
      <c r="I368" s="11" t="str">
        <f t="shared" ref="I368:K368" si="1105">+IF(H368="N/A","",((H368-H367)/H367))</f>
        <v/>
      </c>
      <c r="J368" s="3" t="s">
        <v>144</v>
      </c>
      <c r="K368" s="11" t="str">
        <f t="shared" si="1105"/>
        <v/>
      </c>
      <c r="L368" s="3" t="s">
        <v>144</v>
      </c>
      <c r="M368" s="11" t="str">
        <f t="shared" ref="M368:O368" si="1106">+IF(L368="N/A","",((L368-L367)/L367))</f>
        <v/>
      </c>
      <c r="N368" s="3" t="s">
        <v>144</v>
      </c>
      <c r="O368" s="11" t="str">
        <f t="shared" si="1106"/>
        <v/>
      </c>
      <c r="P368" s="3" t="s">
        <v>144</v>
      </c>
      <c r="Q368" s="11" t="str">
        <f t="shared" ref="Q368:S368" si="1107">+IF(P368="N/A","",((P368-P367)/P367))</f>
        <v/>
      </c>
      <c r="R368" s="3" t="s">
        <v>144</v>
      </c>
      <c r="S368" s="11" t="str">
        <f t="shared" si="1107"/>
        <v/>
      </c>
    </row>
    <row r="369" spans="1:19">
      <c r="A369" s="5">
        <v>25</v>
      </c>
      <c r="B369" s="5">
        <v>5</v>
      </c>
      <c r="C369" s="5">
        <v>2011</v>
      </c>
      <c r="D369" s="3">
        <v>16700</v>
      </c>
      <c r="E369" s="11">
        <f t="shared" si="984"/>
        <v>0</v>
      </c>
      <c r="F369" s="3" t="s">
        <v>144</v>
      </c>
      <c r="G369" s="11" t="str">
        <f t="shared" si="984"/>
        <v/>
      </c>
      <c r="H369" s="3" t="s">
        <v>144</v>
      </c>
      <c r="I369" s="11" t="str">
        <f t="shared" ref="I369:K369" si="1108">+IF(H369="N/A","",((H369-H368)/H368))</f>
        <v/>
      </c>
      <c r="J369" s="3" t="s">
        <v>144</v>
      </c>
      <c r="K369" s="11" t="str">
        <f t="shared" si="1108"/>
        <v/>
      </c>
      <c r="L369" s="3" t="s">
        <v>144</v>
      </c>
      <c r="M369" s="11" t="str">
        <f t="shared" ref="M369:O369" si="1109">+IF(L369="N/A","",((L369-L368)/L368))</f>
        <v/>
      </c>
      <c r="N369" s="3" t="s">
        <v>144</v>
      </c>
      <c r="O369" s="11" t="str">
        <f t="shared" si="1109"/>
        <v/>
      </c>
      <c r="P369" s="3" t="s">
        <v>144</v>
      </c>
      <c r="Q369" s="11" t="str">
        <f t="shared" ref="Q369:S369" si="1110">+IF(P369="N/A","",((P369-P368)/P368))</f>
        <v/>
      </c>
      <c r="R369" s="3" t="s">
        <v>144</v>
      </c>
      <c r="S369" s="11" t="str">
        <f t="shared" si="1110"/>
        <v/>
      </c>
    </row>
    <row r="370" spans="1:19">
      <c r="A370" s="5">
        <v>26</v>
      </c>
      <c r="B370" s="5">
        <v>5</v>
      </c>
      <c r="C370" s="5">
        <v>2011</v>
      </c>
      <c r="D370" s="3">
        <v>16700</v>
      </c>
      <c r="E370" s="11">
        <f t="shared" si="984"/>
        <v>0</v>
      </c>
      <c r="F370" s="3" t="s">
        <v>144</v>
      </c>
      <c r="G370" s="11" t="str">
        <f t="shared" si="984"/>
        <v/>
      </c>
      <c r="H370" s="3" t="s">
        <v>144</v>
      </c>
      <c r="I370" s="11" t="str">
        <f t="shared" ref="I370:K370" si="1111">+IF(H370="N/A","",((H370-H369)/H369))</f>
        <v/>
      </c>
      <c r="J370" s="3" t="s">
        <v>144</v>
      </c>
      <c r="K370" s="11" t="str">
        <f t="shared" si="1111"/>
        <v/>
      </c>
      <c r="L370" s="3" t="s">
        <v>144</v>
      </c>
      <c r="M370" s="11" t="str">
        <f t="shared" ref="M370:O370" si="1112">+IF(L370="N/A","",((L370-L369)/L369))</f>
        <v/>
      </c>
      <c r="N370" s="3" t="s">
        <v>144</v>
      </c>
      <c r="O370" s="11" t="str">
        <f t="shared" si="1112"/>
        <v/>
      </c>
      <c r="P370" s="3" t="s">
        <v>144</v>
      </c>
      <c r="Q370" s="11" t="str">
        <f t="shared" ref="Q370:S370" si="1113">+IF(P370="N/A","",((P370-P369)/P369))</f>
        <v/>
      </c>
      <c r="R370" s="3" t="s">
        <v>144</v>
      </c>
      <c r="S370" s="11" t="str">
        <f t="shared" si="1113"/>
        <v/>
      </c>
    </row>
    <row r="371" spans="1:19">
      <c r="A371" s="5">
        <v>27</v>
      </c>
      <c r="B371" s="5">
        <v>5</v>
      </c>
      <c r="C371" s="5">
        <v>2011</v>
      </c>
      <c r="D371" s="3">
        <v>16700</v>
      </c>
      <c r="E371" s="11">
        <f t="shared" si="984"/>
        <v>0</v>
      </c>
      <c r="F371" s="3" t="s">
        <v>144</v>
      </c>
      <c r="G371" s="11" t="str">
        <f t="shared" si="984"/>
        <v/>
      </c>
      <c r="H371" s="3" t="s">
        <v>144</v>
      </c>
      <c r="I371" s="11" t="str">
        <f t="shared" ref="I371:K371" si="1114">+IF(H371="N/A","",((H371-H370)/H370))</f>
        <v/>
      </c>
      <c r="J371" s="3" t="s">
        <v>144</v>
      </c>
      <c r="K371" s="11" t="str">
        <f t="shared" si="1114"/>
        <v/>
      </c>
      <c r="L371" s="3" t="s">
        <v>144</v>
      </c>
      <c r="M371" s="11" t="str">
        <f t="shared" ref="M371:O371" si="1115">+IF(L371="N/A","",((L371-L370)/L370))</f>
        <v/>
      </c>
      <c r="N371" s="3" t="s">
        <v>144</v>
      </c>
      <c r="O371" s="11" t="str">
        <f t="shared" si="1115"/>
        <v/>
      </c>
      <c r="P371" s="3" t="s">
        <v>144</v>
      </c>
      <c r="Q371" s="11" t="str">
        <f t="shared" ref="Q371:S371" si="1116">+IF(P371="N/A","",((P371-P370)/P370))</f>
        <v/>
      </c>
      <c r="R371" s="3" t="s">
        <v>144</v>
      </c>
      <c r="S371" s="11" t="str">
        <f t="shared" si="1116"/>
        <v/>
      </c>
    </row>
    <row r="372" spans="1:19">
      <c r="A372" s="5">
        <v>30</v>
      </c>
      <c r="B372" s="5">
        <v>5</v>
      </c>
      <c r="C372" s="5">
        <v>2011</v>
      </c>
      <c r="D372" s="3">
        <v>16700</v>
      </c>
      <c r="E372" s="11">
        <f t="shared" si="984"/>
        <v>0</v>
      </c>
      <c r="F372" s="3" t="s">
        <v>144</v>
      </c>
      <c r="G372" s="11" t="str">
        <f t="shared" si="984"/>
        <v/>
      </c>
      <c r="H372" s="3" t="s">
        <v>144</v>
      </c>
      <c r="I372" s="11" t="str">
        <f t="shared" ref="I372:K372" si="1117">+IF(H372="N/A","",((H372-H371)/H371))</f>
        <v/>
      </c>
      <c r="J372" s="3" t="s">
        <v>144</v>
      </c>
      <c r="K372" s="11" t="str">
        <f t="shared" si="1117"/>
        <v/>
      </c>
      <c r="L372" s="3" t="s">
        <v>144</v>
      </c>
      <c r="M372" s="11" t="str">
        <f t="shared" ref="M372:O372" si="1118">+IF(L372="N/A","",((L372-L371)/L371))</f>
        <v/>
      </c>
      <c r="N372" s="3" t="s">
        <v>144</v>
      </c>
      <c r="O372" s="11" t="str">
        <f t="shared" si="1118"/>
        <v/>
      </c>
      <c r="P372" s="3" t="s">
        <v>144</v>
      </c>
      <c r="Q372" s="11" t="str">
        <f t="shared" ref="Q372:S372" si="1119">+IF(P372="N/A","",((P372-P371)/P371))</f>
        <v/>
      </c>
      <c r="R372" s="3" t="s">
        <v>144</v>
      </c>
      <c r="S372" s="11" t="str">
        <f t="shared" si="1119"/>
        <v/>
      </c>
    </row>
    <row r="373" spans="1:19">
      <c r="A373" s="5">
        <v>31</v>
      </c>
      <c r="B373" s="5">
        <v>5</v>
      </c>
      <c r="C373" s="5">
        <v>2011</v>
      </c>
      <c r="D373" s="3">
        <v>16700</v>
      </c>
      <c r="E373" s="11">
        <f t="shared" si="984"/>
        <v>0</v>
      </c>
      <c r="F373" s="3" t="s">
        <v>144</v>
      </c>
      <c r="G373" s="11" t="str">
        <f t="shared" si="984"/>
        <v/>
      </c>
      <c r="H373" s="3" t="s">
        <v>144</v>
      </c>
      <c r="I373" s="11" t="str">
        <f t="shared" ref="I373:K373" si="1120">+IF(H373="N/A","",((H373-H372)/H372))</f>
        <v/>
      </c>
      <c r="J373" s="3" t="s">
        <v>144</v>
      </c>
      <c r="K373" s="11" t="str">
        <f t="shared" si="1120"/>
        <v/>
      </c>
      <c r="L373" s="3" t="s">
        <v>144</v>
      </c>
      <c r="M373" s="11" t="str">
        <f t="shared" ref="M373:O373" si="1121">+IF(L373="N/A","",((L373-L372)/L372))</f>
        <v/>
      </c>
      <c r="N373" s="3" t="s">
        <v>144</v>
      </c>
      <c r="O373" s="11" t="str">
        <f t="shared" si="1121"/>
        <v/>
      </c>
      <c r="P373" s="3" t="s">
        <v>144</v>
      </c>
      <c r="Q373" s="11" t="str">
        <f t="shared" ref="Q373:S373" si="1122">+IF(P373="N/A","",((P373-P372)/P372))</f>
        <v/>
      </c>
      <c r="R373" s="3" t="s">
        <v>144</v>
      </c>
      <c r="S373" s="11" t="str">
        <f t="shared" si="1122"/>
        <v/>
      </c>
    </row>
    <row r="374" spans="1:19">
      <c r="A374" s="5">
        <v>1</v>
      </c>
      <c r="B374" s="5">
        <v>6</v>
      </c>
      <c r="C374" s="5">
        <v>2011</v>
      </c>
      <c r="D374" s="3">
        <v>16700</v>
      </c>
      <c r="E374" s="11">
        <f t="shared" si="984"/>
        <v>0</v>
      </c>
      <c r="F374" s="3" t="s">
        <v>144</v>
      </c>
      <c r="G374" s="11" t="str">
        <f t="shared" si="984"/>
        <v/>
      </c>
      <c r="H374" s="3" t="s">
        <v>144</v>
      </c>
      <c r="I374" s="11" t="str">
        <f t="shared" ref="I374:K374" si="1123">+IF(H374="N/A","",((H374-H373)/H373))</f>
        <v/>
      </c>
      <c r="J374" s="3" t="s">
        <v>144</v>
      </c>
      <c r="K374" s="11" t="str">
        <f t="shared" si="1123"/>
        <v/>
      </c>
      <c r="L374" s="3" t="s">
        <v>144</v>
      </c>
      <c r="M374" s="11" t="str">
        <f t="shared" ref="M374:O374" si="1124">+IF(L374="N/A","",((L374-L373)/L373))</f>
        <v/>
      </c>
      <c r="N374" s="3" t="s">
        <v>144</v>
      </c>
      <c r="O374" s="11" t="str">
        <f t="shared" si="1124"/>
        <v/>
      </c>
      <c r="P374" s="3" t="s">
        <v>144</v>
      </c>
      <c r="Q374" s="11" t="str">
        <f t="shared" ref="Q374:S374" si="1125">+IF(P374="N/A","",((P374-P373)/P373))</f>
        <v/>
      </c>
      <c r="R374" s="3" t="s">
        <v>144</v>
      </c>
      <c r="S374" s="11" t="str">
        <f t="shared" si="1125"/>
        <v/>
      </c>
    </row>
    <row r="375" spans="1:19">
      <c r="A375" s="5">
        <v>2</v>
      </c>
      <c r="B375" s="5">
        <v>6</v>
      </c>
      <c r="C375" s="5">
        <v>2011</v>
      </c>
      <c r="D375" s="3">
        <v>16700</v>
      </c>
      <c r="E375" s="11">
        <f t="shared" si="984"/>
        <v>0</v>
      </c>
      <c r="F375" s="3" t="s">
        <v>144</v>
      </c>
      <c r="G375" s="11" t="str">
        <f t="shared" si="984"/>
        <v/>
      </c>
      <c r="H375" s="3" t="s">
        <v>144</v>
      </c>
      <c r="I375" s="11" t="str">
        <f t="shared" ref="I375:K375" si="1126">+IF(H375="N/A","",((H375-H374)/H374))</f>
        <v/>
      </c>
      <c r="J375" s="3" t="s">
        <v>144</v>
      </c>
      <c r="K375" s="11" t="str">
        <f t="shared" si="1126"/>
        <v/>
      </c>
      <c r="L375" s="3" t="s">
        <v>144</v>
      </c>
      <c r="M375" s="11" t="str">
        <f t="shared" ref="M375:O375" si="1127">+IF(L375="N/A","",((L375-L374)/L374))</f>
        <v/>
      </c>
      <c r="N375" s="3" t="s">
        <v>144</v>
      </c>
      <c r="O375" s="11" t="str">
        <f t="shared" si="1127"/>
        <v/>
      </c>
      <c r="P375" s="3" t="s">
        <v>144</v>
      </c>
      <c r="Q375" s="11" t="str">
        <f t="shared" ref="Q375:S375" si="1128">+IF(P375="N/A","",((P375-P374)/P374))</f>
        <v/>
      </c>
      <c r="R375" s="3" t="s">
        <v>144</v>
      </c>
      <c r="S375" s="11" t="str">
        <f t="shared" si="1128"/>
        <v/>
      </c>
    </row>
    <row r="376" spans="1:19">
      <c r="A376" s="5">
        <v>3</v>
      </c>
      <c r="B376" s="5">
        <v>6</v>
      </c>
      <c r="C376" s="5">
        <v>2011</v>
      </c>
      <c r="D376" s="3">
        <v>16700</v>
      </c>
      <c r="E376" s="11">
        <f t="shared" si="984"/>
        <v>0</v>
      </c>
      <c r="F376" s="3" t="s">
        <v>144</v>
      </c>
      <c r="G376" s="11" t="str">
        <f t="shared" si="984"/>
        <v/>
      </c>
      <c r="H376" s="3" t="s">
        <v>144</v>
      </c>
      <c r="I376" s="11" t="str">
        <f t="shared" ref="I376:K376" si="1129">+IF(H376="N/A","",((H376-H375)/H375))</f>
        <v/>
      </c>
      <c r="J376" s="3" t="s">
        <v>144</v>
      </c>
      <c r="K376" s="11" t="str">
        <f t="shared" si="1129"/>
        <v/>
      </c>
      <c r="L376" s="3" t="s">
        <v>144</v>
      </c>
      <c r="M376" s="11" t="str">
        <f t="shared" ref="M376:O376" si="1130">+IF(L376="N/A","",((L376-L375)/L375))</f>
        <v/>
      </c>
      <c r="N376" s="3" t="s">
        <v>144</v>
      </c>
      <c r="O376" s="11" t="str">
        <f t="shared" si="1130"/>
        <v/>
      </c>
      <c r="P376" s="3" t="s">
        <v>144</v>
      </c>
      <c r="Q376" s="11" t="str">
        <f t="shared" ref="Q376:S376" si="1131">+IF(P376="N/A","",((P376-P375)/P375))</f>
        <v/>
      </c>
      <c r="R376" s="3" t="s">
        <v>144</v>
      </c>
      <c r="S376" s="11" t="str">
        <f t="shared" si="1131"/>
        <v/>
      </c>
    </row>
    <row r="377" spans="1:19">
      <c r="A377" s="5">
        <v>6</v>
      </c>
      <c r="B377" s="5">
        <v>6</v>
      </c>
      <c r="C377" s="5">
        <v>2011</v>
      </c>
      <c r="D377" s="3">
        <v>16700</v>
      </c>
      <c r="E377" s="11">
        <f t="shared" si="984"/>
        <v>0</v>
      </c>
      <c r="F377" s="3" t="s">
        <v>144</v>
      </c>
      <c r="G377" s="11" t="str">
        <f t="shared" si="984"/>
        <v/>
      </c>
      <c r="H377" s="3" t="s">
        <v>144</v>
      </c>
      <c r="I377" s="11" t="str">
        <f t="shared" ref="I377:K377" si="1132">+IF(H377="N/A","",((H377-H376)/H376))</f>
        <v/>
      </c>
      <c r="J377" s="3" t="s">
        <v>144</v>
      </c>
      <c r="K377" s="11" t="str">
        <f t="shared" si="1132"/>
        <v/>
      </c>
      <c r="L377" s="3" t="s">
        <v>144</v>
      </c>
      <c r="M377" s="11" t="str">
        <f t="shared" ref="M377:O377" si="1133">+IF(L377="N/A","",((L377-L376)/L376))</f>
        <v/>
      </c>
      <c r="N377" s="3" t="s">
        <v>144</v>
      </c>
      <c r="O377" s="11" t="str">
        <f t="shared" si="1133"/>
        <v/>
      </c>
      <c r="P377" s="3" t="s">
        <v>144</v>
      </c>
      <c r="Q377" s="11" t="str">
        <f t="shared" ref="Q377:S377" si="1134">+IF(P377="N/A","",((P377-P376)/P376))</f>
        <v/>
      </c>
      <c r="R377" s="3" t="s">
        <v>144</v>
      </c>
      <c r="S377" s="11" t="str">
        <f t="shared" si="1134"/>
        <v/>
      </c>
    </row>
    <row r="378" spans="1:19">
      <c r="A378" s="5">
        <v>7</v>
      </c>
      <c r="B378" s="5">
        <v>6</v>
      </c>
      <c r="C378" s="5">
        <v>2011</v>
      </c>
      <c r="D378" s="3">
        <v>16700</v>
      </c>
      <c r="E378" s="11">
        <f t="shared" si="984"/>
        <v>0</v>
      </c>
      <c r="F378" s="3" t="s">
        <v>144</v>
      </c>
      <c r="G378" s="11" t="str">
        <f t="shared" si="984"/>
        <v/>
      </c>
      <c r="H378" s="3" t="s">
        <v>144</v>
      </c>
      <c r="I378" s="11" t="str">
        <f t="shared" ref="I378:K378" si="1135">+IF(H378="N/A","",((H378-H377)/H377))</f>
        <v/>
      </c>
      <c r="J378" s="3" t="s">
        <v>144</v>
      </c>
      <c r="K378" s="11" t="str">
        <f t="shared" si="1135"/>
        <v/>
      </c>
      <c r="L378" s="3" t="s">
        <v>144</v>
      </c>
      <c r="M378" s="11" t="str">
        <f t="shared" ref="M378:O378" si="1136">+IF(L378="N/A","",((L378-L377)/L377))</f>
        <v/>
      </c>
      <c r="N378" s="3" t="s">
        <v>144</v>
      </c>
      <c r="O378" s="11" t="str">
        <f t="shared" si="1136"/>
        <v/>
      </c>
      <c r="P378" s="3" t="s">
        <v>144</v>
      </c>
      <c r="Q378" s="11" t="str">
        <f t="shared" ref="Q378:S378" si="1137">+IF(P378="N/A","",((P378-P377)/P377))</f>
        <v/>
      </c>
      <c r="R378" s="3" t="s">
        <v>144</v>
      </c>
      <c r="S378" s="11" t="str">
        <f t="shared" si="1137"/>
        <v/>
      </c>
    </row>
    <row r="379" spans="1:19">
      <c r="A379" s="5">
        <v>8</v>
      </c>
      <c r="B379" s="5">
        <v>6</v>
      </c>
      <c r="C379" s="5">
        <v>2011</v>
      </c>
      <c r="D379" s="3">
        <v>16700</v>
      </c>
      <c r="E379" s="11">
        <f t="shared" si="984"/>
        <v>0</v>
      </c>
      <c r="F379" s="3" t="s">
        <v>144</v>
      </c>
      <c r="G379" s="11" t="str">
        <f t="shared" si="984"/>
        <v/>
      </c>
      <c r="H379" s="3" t="s">
        <v>144</v>
      </c>
      <c r="I379" s="11" t="str">
        <f t="shared" ref="I379:K379" si="1138">+IF(H379="N/A","",((H379-H378)/H378))</f>
        <v/>
      </c>
      <c r="J379" s="3" t="s">
        <v>144</v>
      </c>
      <c r="K379" s="11" t="str">
        <f t="shared" si="1138"/>
        <v/>
      </c>
      <c r="L379" s="3" t="s">
        <v>144</v>
      </c>
      <c r="M379" s="11" t="str">
        <f t="shared" ref="M379:O379" si="1139">+IF(L379="N/A","",((L379-L378)/L378))</f>
        <v/>
      </c>
      <c r="N379" s="3" t="s">
        <v>144</v>
      </c>
      <c r="O379" s="11" t="str">
        <f t="shared" si="1139"/>
        <v/>
      </c>
      <c r="P379" s="3" t="s">
        <v>144</v>
      </c>
      <c r="Q379" s="11" t="str">
        <f t="shared" ref="Q379:S379" si="1140">+IF(P379="N/A","",((P379-P378)/P378))</f>
        <v/>
      </c>
      <c r="R379" s="3" t="s">
        <v>144</v>
      </c>
      <c r="S379" s="11" t="str">
        <f t="shared" si="1140"/>
        <v/>
      </c>
    </row>
    <row r="380" spans="1:19">
      <c r="A380" s="5">
        <v>9</v>
      </c>
      <c r="B380" s="5">
        <v>6</v>
      </c>
      <c r="C380" s="5">
        <v>2011</v>
      </c>
      <c r="D380" s="3">
        <v>16700</v>
      </c>
      <c r="E380" s="11">
        <f t="shared" si="984"/>
        <v>0</v>
      </c>
      <c r="F380" s="3" t="s">
        <v>144</v>
      </c>
      <c r="G380" s="11" t="str">
        <f t="shared" si="984"/>
        <v/>
      </c>
      <c r="H380" s="3" t="s">
        <v>144</v>
      </c>
      <c r="I380" s="11" t="str">
        <f t="shared" ref="I380:K380" si="1141">+IF(H380="N/A","",((H380-H379)/H379))</f>
        <v/>
      </c>
      <c r="J380" s="3" t="s">
        <v>144</v>
      </c>
      <c r="K380" s="11" t="str">
        <f t="shared" si="1141"/>
        <v/>
      </c>
      <c r="L380" s="3" t="s">
        <v>144</v>
      </c>
      <c r="M380" s="11" t="str">
        <f t="shared" ref="M380:O380" si="1142">+IF(L380="N/A","",((L380-L379)/L379))</f>
        <v/>
      </c>
      <c r="N380" s="3" t="s">
        <v>144</v>
      </c>
      <c r="O380" s="11" t="str">
        <f t="shared" si="1142"/>
        <v/>
      </c>
      <c r="P380" s="3" t="s">
        <v>144</v>
      </c>
      <c r="Q380" s="11" t="str">
        <f t="shared" ref="Q380:S380" si="1143">+IF(P380="N/A","",((P380-P379)/P379))</f>
        <v/>
      </c>
      <c r="R380" s="3" t="s">
        <v>144</v>
      </c>
      <c r="S380" s="11" t="str">
        <f t="shared" si="1143"/>
        <v/>
      </c>
    </row>
    <row r="381" spans="1:19">
      <c r="A381" s="5">
        <v>10</v>
      </c>
      <c r="B381" s="5">
        <v>6</v>
      </c>
      <c r="C381" s="5">
        <v>2011</v>
      </c>
      <c r="D381" s="3">
        <v>16700</v>
      </c>
      <c r="E381" s="11">
        <f t="shared" si="984"/>
        <v>0</v>
      </c>
      <c r="F381" s="3" t="s">
        <v>144</v>
      </c>
      <c r="G381" s="11" t="str">
        <f t="shared" si="984"/>
        <v/>
      </c>
      <c r="H381" s="3" t="s">
        <v>144</v>
      </c>
      <c r="I381" s="11" t="str">
        <f t="shared" ref="I381:K381" si="1144">+IF(H381="N/A","",((H381-H380)/H380))</f>
        <v/>
      </c>
      <c r="J381" s="3" t="s">
        <v>144</v>
      </c>
      <c r="K381" s="11" t="str">
        <f t="shared" si="1144"/>
        <v/>
      </c>
      <c r="L381" s="3" t="s">
        <v>144</v>
      </c>
      <c r="M381" s="11" t="str">
        <f t="shared" ref="M381:O381" si="1145">+IF(L381="N/A","",((L381-L380)/L380))</f>
        <v/>
      </c>
      <c r="N381" s="3" t="s">
        <v>144</v>
      </c>
      <c r="O381" s="11" t="str">
        <f t="shared" si="1145"/>
        <v/>
      </c>
      <c r="P381" s="3" t="s">
        <v>144</v>
      </c>
      <c r="Q381" s="11" t="str">
        <f t="shared" ref="Q381:S381" si="1146">+IF(P381="N/A","",((P381-P380)/P380))</f>
        <v/>
      </c>
      <c r="R381" s="3" t="s">
        <v>144</v>
      </c>
      <c r="S381" s="11" t="str">
        <f t="shared" si="1146"/>
        <v/>
      </c>
    </row>
    <row r="382" spans="1:19">
      <c r="A382" s="5">
        <v>13</v>
      </c>
      <c r="B382" s="5">
        <v>6</v>
      </c>
      <c r="C382" s="5">
        <v>2011</v>
      </c>
      <c r="D382" s="3">
        <v>16700</v>
      </c>
      <c r="E382" s="11">
        <f t="shared" si="984"/>
        <v>0</v>
      </c>
      <c r="F382" s="3" t="s">
        <v>144</v>
      </c>
      <c r="G382" s="11" t="str">
        <f t="shared" si="984"/>
        <v/>
      </c>
      <c r="H382" s="3" t="s">
        <v>144</v>
      </c>
      <c r="I382" s="11" t="str">
        <f t="shared" ref="I382:K382" si="1147">+IF(H382="N/A","",((H382-H381)/H381))</f>
        <v/>
      </c>
      <c r="J382" s="3" t="s">
        <v>144</v>
      </c>
      <c r="K382" s="11" t="str">
        <f t="shared" si="1147"/>
        <v/>
      </c>
      <c r="L382" s="3" t="s">
        <v>144</v>
      </c>
      <c r="M382" s="11" t="str">
        <f t="shared" ref="M382:O382" si="1148">+IF(L382="N/A","",((L382-L381)/L381))</f>
        <v/>
      </c>
      <c r="N382" s="3" t="s">
        <v>144</v>
      </c>
      <c r="O382" s="11" t="str">
        <f t="shared" si="1148"/>
        <v/>
      </c>
      <c r="P382" s="3" t="s">
        <v>144</v>
      </c>
      <c r="Q382" s="11" t="str">
        <f t="shared" ref="Q382:S382" si="1149">+IF(P382="N/A","",((P382-P381)/P381))</f>
        <v/>
      </c>
      <c r="R382" s="3" t="s">
        <v>144</v>
      </c>
      <c r="S382" s="11" t="str">
        <f t="shared" si="1149"/>
        <v/>
      </c>
    </row>
    <row r="383" spans="1:19">
      <c r="A383" s="5">
        <v>14</v>
      </c>
      <c r="B383" s="5">
        <v>6</v>
      </c>
      <c r="C383" s="5">
        <v>2011</v>
      </c>
      <c r="D383" s="3">
        <v>16700</v>
      </c>
      <c r="E383" s="11">
        <f t="shared" si="984"/>
        <v>0</v>
      </c>
      <c r="F383" s="3" t="s">
        <v>144</v>
      </c>
      <c r="G383" s="11" t="str">
        <f t="shared" si="984"/>
        <v/>
      </c>
      <c r="H383" s="3" t="s">
        <v>144</v>
      </c>
      <c r="I383" s="11" t="str">
        <f t="shared" ref="I383:K383" si="1150">+IF(H383="N/A","",((H383-H382)/H382))</f>
        <v/>
      </c>
      <c r="J383" s="3" t="s">
        <v>144</v>
      </c>
      <c r="K383" s="11" t="str">
        <f t="shared" si="1150"/>
        <v/>
      </c>
      <c r="L383" s="3" t="s">
        <v>144</v>
      </c>
      <c r="M383" s="11" t="str">
        <f t="shared" ref="M383:O383" si="1151">+IF(L383="N/A","",((L383-L382)/L382))</f>
        <v/>
      </c>
      <c r="N383" s="3" t="s">
        <v>144</v>
      </c>
      <c r="O383" s="11" t="str">
        <f t="shared" si="1151"/>
        <v/>
      </c>
      <c r="P383" s="3" t="s">
        <v>144</v>
      </c>
      <c r="Q383" s="11" t="str">
        <f t="shared" ref="Q383:S383" si="1152">+IF(P383="N/A","",((P383-P382)/P382))</f>
        <v/>
      </c>
      <c r="R383" s="3" t="s">
        <v>144</v>
      </c>
      <c r="S383" s="11" t="str">
        <f t="shared" si="1152"/>
        <v/>
      </c>
    </row>
    <row r="384" spans="1:19">
      <c r="A384" s="5">
        <v>15</v>
      </c>
      <c r="B384" s="5">
        <v>6</v>
      </c>
      <c r="C384" s="5">
        <v>2011</v>
      </c>
      <c r="D384" s="3">
        <v>16700</v>
      </c>
      <c r="E384" s="11">
        <f t="shared" si="984"/>
        <v>0</v>
      </c>
      <c r="F384" s="3" t="s">
        <v>144</v>
      </c>
      <c r="G384" s="11" t="str">
        <f t="shared" si="984"/>
        <v/>
      </c>
      <c r="H384" s="3" t="s">
        <v>144</v>
      </c>
      <c r="I384" s="11" t="str">
        <f t="shared" ref="I384:K384" si="1153">+IF(H384="N/A","",((H384-H383)/H383))</f>
        <v/>
      </c>
      <c r="J384" s="3" t="s">
        <v>144</v>
      </c>
      <c r="K384" s="11" t="str">
        <f t="shared" si="1153"/>
        <v/>
      </c>
      <c r="L384" s="3" t="s">
        <v>144</v>
      </c>
      <c r="M384" s="11" t="str">
        <f t="shared" ref="M384:O384" si="1154">+IF(L384="N/A","",((L384-L383)/L383))</f>
        <v/>
      </c>
      <c r="N384" s="3" t="s">
        <v>144</v>
      </c>
      <c r="O384" s="11" t="str">
        <f t="shared" si="1154"/>
        <v/>
      </c>
      <c r="P384" s="3" t="s">
        <v>144</v>
      </c>
      <c r="Q384" s="11" t="str">
        <f t="shared" ref="Q384:S384" si="1155">+IF(P384="N/A","",((P384-P383)/P383))</f>
        <v/>
      </c>
      <c r="R384" s="3" t="s">
        <v>144</v>
      </c>
      <c r="S384" s="11" t="str">
        <f t="shared" si="1155"/>
        <v/>
      </c>
    </row>
    <row r="385" spans="1:19">
      <c r="A385" s="5">
        <v>16</v>
      </c>
      <c r="B385" s="5">
        <v>6</v>
      </c>
      <c r="C385" s="5">
        <v>2011</v>
      </c>
      <c r="D385" s="3">
        <v>16700</v>
      </c>
      <c r="E385" s="11">
        <f t="shared" si="984"/>
        <v>0</v>
      </c>
      <c r="F385" s="3" t="s">
        <v>144</v>
      </c>
      <c r="G385" s="11" t="str">
        <f t="shared" si="984"/>
        <v/>
      </c>
      <c r="H385" s="3" t="s">
        <v>144</v>
      </c>
      <c r="I385" s="11" t="str">
        <f t="shared" ref="I385:K385" si="1156">+IF(H385="N/A","",((H385-H384)/H384))</f>
        <v/>
      </c>
      <c r="J385" s="3" t="s">
        <v>144</v>
      </c>
      <c r="K385" s="11" t="str">
        <f t="shared" si="1156"/>
        <v/>
      </c>
      <c r="L385" s="3" t="s">
        <v>144</v>
      </c>
      <c r="M385" s="11" t="str">
        <f t="shared" ref="M385:O385" si="1157">+IF(L385="N/A","",((L385-L384)/L384))</f>
        <v/>
      </c>
      <c r="N385" s="3" t="s">
        <v>144</v>
      </c>
      <c r="O385" s="11" t="str">
        <f t="shared" si="1157"/>
        <v/>
      </c>
      <c r="P385" s="3" t="s">
        <v>144</v>
      </c>
      <c r="Q385" s="11" t="str">
        <f t="shared" ref="Q385:S385" si="1158">+IF(P385="N/A","",((P385-P384)/P384))</f>
        <v/>
      </c>
      <c r="R385" s="3" t="s">
        <v>144</v>
      </c>
      <c r="S385" s="11" t="str">
        <f t="shared" si="1158"/>
        <v/>
      </c>
    </row>
    <row r="386" spans="1:19">
      <c r="A386" s="5">
        <v>17</v>
      </c>
      <c r="B386" s="5">
        <v>6</v>
      </c>
      <c r="C386" s="5">
        <v>2011</v>
      </c>
      <c r="D386" s="3">
        <v>16700</v>
      </c>
      <c r="E386" s="11">
        <f t="shared" si="984"/>
        <v>0</v>
      </c>
      <c r="F386" s="3" t="s">
        <v>144</v>
      </c>
      <c r="G386" s="11" t="str">
        <f t="shared" si="984"/>
        <v/>
      </c>
      <c r="H386" s="3" t="s">
        <v>144</v>
      </c>
      <c r="I386" s="11" t="str">
        <f t="shared" ref="I386:K386" si="1159">+IF(H386="N/A","",((H386-H385)/H385))</f>
        <v/>
      </c>
      <c r="J386" s="3" t="s">
        <v>144</v>
      </c>
      <c r="K386" s="11" t="str">
        <f t="shared" si="1159"/>
        <v/>
      </c>
      <c r="L386" s="3" t="s">
        <v>144</v>
      </c>
      <c r="M386" s="11" t="str">
        <f t="shared" ref="M386:O386" si="1160">+IF(L386="N/A","",((L386-L385)/L385))</f>
        <v/>
      </c>
      <c r="N386" s="3" t="s">
        <v>144</v>
      </c>
      <c r="O386" s="11" t="str">
        <f t="shared" si="1160"/>
        <v/>
      </c>
      <c r="P386" s="3" t="s">
        <v>144</v>
      </c>
      <c r="Q386" s="11" t="str">
        <f t="shared" ref="Q386:S386" si="1161">+IF(P386="N/A","",((P386-P385)/P385))</f>
        <v/>
      </c>
      <c r="R386" s="3" t="s">
        <v>144</v>
      </c>
      <c r="S386" s="11" t="str">
        <f t="shared" si="1161"/>
        <v/>
      </c>
    </row>
    <row r="387" spans="1:19">
      <c r="A387" s="5">
        <v>20</v>
      </c>
      <c r="B387" s="5">
        <v>6</v>
      </c>
      <c r="C387" s="5">
        <v>2011</v>
      </c>
      <c r="D387" s="3">
        <v>16700</v>
      </c>
      <c r="E387" s="11">
        <f t="shared" si="984"/>
        <v>0</v>
      </c>
      <c r="F387" s="3" t="s">
        <v>144</v>
      </c>
      <c r="G387" s="11" t="str">
        <f t="shared" si="984"/>
        <v/>
      </c>
      <c r="H387" s="3" t="s">
        <v>144</v>
      </c>
      <c r="I387" s="11" t="str">
        <f t="shared" ref="I387:K387" si="1162">+IF(H387="N/A","",((H387-H386)/H386))</f>
        <v/>
      </c>
      <c r="J387" s="3" t="s">
        <v>144</v>
      </c>
      <c r="K387" s="11" t="str">
        <f t="shared" si="1162"/>
        <v/>
      </c>
      <c r="L387" s="3" t="s">
        <v>144</v>
      </c>
      <c r="M387" s="11" t="str">
        <f t="shared" ref="M387:O387" si="1163">+IF(L387="N/A","",((L387-L386)/L386))</f>
        <v/>
      </c>
      <c r="N387" s="3" t="s">
        <v>144</v>
      </c>
      <c r="O387" s="11" t="str">
        <f t="shared" si="1163"/>
        <v/>
      </c>
      <c r="P387" s="3" t="s">
        <v>144</v>
      </c>
      <c r="Q387" s="11" t="str">
        <f t="shared" ref="Q387:S387" si="1164">+IF(P387="N/A","",((P387-P386)/P386))</f>
        <v/>
      </c>
      <c r="R387" s="3" t="s">
        <v>144</v>
      </c>
      <c r="S387" s="11" t="str">
        <f t="shared" si="1164"/>
        <v/>
      </c>
    </row>
    <row r="388" spans="1:19">
      <c r="A388" s="5">
        <v>21</v>
      </c>
      <c r="B388" s="5">
        <v>6</v>
      </c>
      <c r="C388" s="5">
        <v>2011</v>
      </c>
      <c r="D388" s="3">
        <v>16700</v>
      </c>
      <c r="E388" s="11">
        <f t="shared" si="984"/>
        <v>0</v>
      </c>
      <c r="F388" s="3" t="s">
        <v>144</v>
      </c>
      <c r="G388" s="11" t="str">
        <f t="shared" si="984"/>
        <v/>
      </c>
      <c r="H388" s="3" t="s">
        <v>144</v>
      </c>
      <c r="I388" s="11" t="str">
        <f t="shared" ref="I388:K388" si="1165">+IF(H388="N/A","",((H388-H387)/H387))</f>
        <v/>
      </c>
      <c r="J388" s="3" t="s">
        <v>144</v>
      </c>
      <c r="K388" s="11" t="str">
        <f t="shared" si="1165"/>
        <v/>
      </c>
      <c r="L388" s="3" t="s">
        <v>144</v>
      </c>
      <c r="M388" s="11" t="str">
        <f t="shared" ref="M388:O388" si="1166">+IF(L388="N/A","",((L388-L387)/L387))</f>
        <v/>
      </c>
      <c r="N388" s="3" t="s">
        <v>144</v>
      </c>
      <c r="O388" s="11" t="str">
        <f t="shared" si="1166"/>
        <v/>
      </c>
      <c r="P388" s="3" t="s">
        <v>144</v>
      </c>
      <c r="Q388" s="11" t="str">
        <f t="shared" ref="Q388:S388" si="1167">+IF(P388="N/A","",((P388-P387)/P387))</f>
        <v/>
      </c>
      <c r="R388" s="3" t="s">
        <v>144</v>
      </c>
      <c r="S388" s="11" t="str">
        <f t="shared" si="1167"/>
        <v/>
      </c>
    </row>
    <row r="389" spans="1:19">
      <c r="A389" s="5">
        <v>22</v>
      </c>
      <c r="B389" s="5">
        <v>6</v>
      </c>
      <c r="C389" s="5">
        <v>2011</v>
      </c>
      <c r="D389" s="3">
        <v>16700</v>
      </c>
      <c r="E389" s="11">
        <f t="shared" si="984"/>
        <v>0</v>
      </c>
      <c r="F389" s="3" t="s">
        <v>144</v>
      </c>
      <c r="G389" s="11" t="str">
        <f t="shared" si="984"/>
        <v/>
      </c>
      <c r="H389" s="3" t="s">
        <v>144</v>
      </c>
      <c r="I389" s="11" t="str">
        <f t="shared" ref="I389:K389" si="1168">+IF(H389="N/A","",((H389-H388)/H388))</f>
        <v/>
      </c>
      <c r="J389" s="3" t="s">
        <v>144</v>
      </c>
      <c r="K389" s="11" t="str">
        <f t="shared" si="1168"/>
        <v/>
      </c>
      <c r="L389" s="3" t="s">
        <v>144</v>
      </c>
      <c r="M389" s="11" t="str">
        <f t="shared" ref="M389:O389" si="1169">+IF(L389="N/A","",((L389-L388)/L388))</f>
        <v/>
      </c>
      <c r="N389" s="3" t="s">
        <v>144</v>
      </c>
      <c r="O389" s="11" t="str">
        <f t="shared" si="1169"/>
        <v/>
      </c>
      <c r="P389" s="3" t="s">
        <v>144</v>
      </c>
      <c r="Q389" s="11" t="str">
        <f t="shared" ref="Q389:S389" si="1170">+IF(P389="N/A","",((P389-P388)/P388))</f>
        <v/>
      </c>
      <c r="R389" s="3" t="s">
        <v>144</v>
      </c>
      <c r="S389" s="11" t="str">
        <f t="shared" si="1170"/>
        <v/>
      </c>
    </row>
    <row r="390" spans="1:19">
      <c r="A390" s="5">
        <v>23</v>
      </c>
      <c r="B390" s="5">
        <v>6</v>
      </c>
      <c r="C390" s="5">
        <v>2011</v>
      </c>
      <c r="D390" s="3">
        <v>16700</v>
      </c>
      <c r="E390" s="11">
        <f t="shared" si="984"/>
        <v>0</v>
      </c>
      <c r="F390" s="3" t="s">
        <v>144</v>
      </c>
      <c r="G390" s="11" t="str">
        <f t="shared" si="984"/>
        <v/>
      </c>
      <c r="H390" s="3" t="s">
        <v>144</v>
      </c>
      <c r="I390" s="11" t="str">
        <f t="shared" ref="I390:K390" si="1171">+IF(H390="N/A","",((H390-H389)/H389))</f>
        <v/>
      </c>
      <c r="J390" s="3" t="s">
        <v>144</v>
      </c>
      <c r="K390" s="11" t="str">
        <f t="shared" si="1171"/>
        <v/>
      </c>
      <c r="L390" s="3" t="s">
        <v>144</v>
      </c>
      <c r="M390" s="11" t="str">
        <f t="shared" ref="M390:O390" si="1172">+IF(L390="N/A","",((L390-L389)/L389))</f>
        <v/>
      </c>
      <c r="N390" s="3" t="s">
        <v>144</v>
      </c>
      <c r="O390" s="11" t="str">
        <f t="shared" si="1172"/>
        <v/>
      </c>
      <c r="P390" s="3" t="s">
        <v>144</v>
      </c>
      <c r="Q390" s="11" t="str">
        <f t="shared" ref="Q390:S390" si="1173">+IF(P390="N/A","",((P390-P389)/P389))</f>
        <v/>
      </c>
      <c r="R390" s="3" t="s">
        <v>144</v>
      </c>
      <c r="S390" s="11" t="str">
        <f t="shared" si="1173"/>
        <v/>
      </c>
    </row>
    <row r="391" spans="1:19">
      <c r="A391" s="5">
        <v>24</v>
      </c>
      <c r="B391" s="5">
        <v>6</v>
      </c>
      <c r="C391" s="5">
        <v>2011</v>
      </c>
      <c r="D391" s="3">
        <v>16700</v>
      </c>
      <c r="E391" s="11">
        <f t="shared" si="984"/>
        <v>0</v>
      </c>
      <c r="F391" s="3" t="s">
        <v>144</v>
      </c>
      <c r="G391" s="11" t="str">
        <f t="shared" si="984"/>
        <v/>
      </c>
      <c r="H391" s="3" t="s">
        <v>144</v>
      </c>
      <c r="I391" s="11" t="str">
        <f t="shared" ref="I391:K391" si="1174">+IF(H391="N/A","",((H391-H390)/H390))</f>
        <v/>
      </c>
      <c r="J391" s="3" t="s">
        <v>144</v>
      </c>
      <c r="K391" s="11" t="str">
        <f t="shared" si="1174"/>
        <v/>
      </c>
      <c r="L391" s="3" t="s">
        <v>144</v>
      </c>
      <c r="M391" s="11" t="str">
        <f t="shared" ref="M391:O391" si="1175">+IF(L391="N/A","",((L391-L390)/L390))</f>
        <v/>
      </c>
      <c r="N391" s="3" t="s">
        <v>144</v>
      </c>
      <c r="O391" s="11" t="str">
        <f t="shared" si="1175"/>
        <v/>
      </c>
      <c r="P391" s="3" t="s">
        <v>144</v>
      </c>
      <c r="Q391" s="11" t="str">
        <f t="shared" ref="Q391:S391" si="1176">+IF(P391="N/A","",((P391-P390)/P390))</f>
        <v/>
      </c>
      <c r="R391" s="3" t="s">
        <v>144</v>
      </c>
      <c r="S391" s="11" t="str">
        <f t="shared" si="1176"/>
        <v/>
      </c>
    </row>
    <row r="392" spans="1:19">
      <c r="A392" s="5">
        <v>27</v>
      </c>
      <c r="B392" s="5">
        <v>6</v>
      </c>
      <c r="C392" s="5">
        <v>2011</v>
      </c>
      <c r="D392" s="3">
        <v>16700</v>
      </c>
      <c r="E392" s="11">
        <f t="shared" ref="E392:G455" si="1177">+IF(D392="N/A","",((D392-D391)/D391))</f>
        <v>0</v>
      </c>
      <c r="F392" s="3" t="s">
        <v>144</v>
      </c>
      <c r="G392" s="11" t="str">
        <f t="shared" si="1177"/>
        <v/>
      </c>
      <c r="H392" s="3" t="s">
        <v>144</v>
      </c>
      <c r="I392" s="11" t="str">
        <f t="shared" ref="I392:K392" si="1178">+IF(H392="N/A","",((H392-H391)/H391))</f>
        <v/>
      </c>
      <c r="J392" s="3" t="s">
        <v>144</v>
      </c>
      <c r="K392" s="11" t="str">
        <f t="shared" si="1178"/>
        <v/>
      </c>
      <c r="L392" s="3" t="s">
        <v>144</v>
      </c>
      <c r="M392" s="11" t="str">
        <f t="shared" ref="M392:O392" si="1179">+IF(L392="N/A","",((L392-L391)/L391))</f>
        <v/>
      </c>
      <c r="N392" s="3" t="s">
        <v>144</v>
      </c>
      <c r="O392" s="11" t="str">
        <f t="shared" si="1179"/>
        <v/>
      </c>
      <c r="P392" s="3" t="s">
        <v>144</v>
      </c>
      <c r="Q392" s="11" t="str">
        <f t="shared" ref="Q392:S392" si="1180">+IF(P392="N/A","",((P392-P391)/P391))</f>
        <v/>
      </c>
      <c r="R392" s="3" t="s">
        <v>144</v>
      </c>
      <c r="S392" s="11" t="str">
        <f t="shared" si="1180"/>
        <v/>
      </c>
    </row>
    <row r="393" spans="1:19">
      <c r="A393" s="5">
        <v>28</v>
      </c>
      <c r="B393" s="5">
        <v>6</v>
      </c>
      <c r="C393" s="5">
        <v>2011</v>
      </c>
      <c r="D393" s="3">
        <v>16700</v>
      </c>
      <c r="E393" s="11">
        <f t="shared" si="1177"/>
        <v>0</v>
      </c>
      <c r="F393" s="3" t="s">
        <v>144</v>
      </c>
      <c r="G393" s="11" t="str">
        <f t="shared" si="1177"/>
        <v/>
      </c>
      <c r="H393" s="3" t="s">
        <v>144</v>
      </c>
      <c r="I393" s="11" t="str">
        <f t="shared" ref="I393:K393" si="1181">+IF(H393="N/A","",((H393-H392)/H392))</f>
        <v/>
      </c>
      <c r="J393" s="3" t="s">
        <v>144</v>
      </c>
      <c r="K393" s="11" t="str">
        <f t="shared" si="1181"/>
        <v/>
      </c>
      <c r="L393" s="3" t="s">
        <v>144</v>
      </c>
      <c r="M393" s="11" t="str">
        <f t="shared" ref="M393:O393" si="1182">+IF(L393="N/A","",((L393-L392)/L392))</f>
        <v/>
      </c>
      <c r="N393" s="3" t="s">
        <v>144</v>
      </c>
      <c r="O393" s="11" t="str">
        <f t="shared" si="1182"/>
        <v/>
      </c>
      <c r="P393" s="3" t="s">
        <v>144</v>
      </c>
      <c r="Q393" s="11" t="str">
        <f t="shared" ref="Q393:S393" si="1183">+IF(P393="N/A","",((P393-P392)/P392))</f>
        <v/>
      </c>
      <c r="R393" s="3" t="s">
        <v>144</v>
      </c>
      <c r="S393" s="11" t="str">
        <f t="shared" si="1183"/>
        <v/>
      </c>
    </row>
    <row r="394" spans="1:19">
      <c r="A394" s="5">
        <v>29</v>
      </c>
      <c r="B394" s="5">
        <v>6</v>
      </c>
      <c r="C394" s="5">
        <v>2011</v>
      </c>
      <c r="D394" s="3">
        <v>16700</v>
      </c>
      <c r="E394" s="11">
        <f t="shared" si="1177"/>
        <v>0</v>
      </c>
      <c r="F394" s="3" t="s">
        <v>144</v>
      </c>
      <c r="G394" s="11" t="str">
        <f t="shared" si="1177"/>
        <v/>
      </c>
      <c r="H394" s="3" t="s">
        <v>144</v>
      </c>
      <c r="I394" s="11" t="str">
        <f t="shared" ref="I394:K394" si="1184">+IF(H394="N/A","",((H394-H393)/H393))</f>
        <v/>
      </c>
      <c r="J394" s="3" t="s">
        <v>144</v>
      </c>
      <c r="K394" s="11" t="str">
        <f t="shared" si="1184"/>
        <v/>
      </c>
      <c r="L394" s="3" t="s">
        <v>144</v>
      </c>
      <c r="M394" s="11" t="str">
        <f t="shared" ref="M394:O394" si="1185">+IF(L394="N/A","",((L394-L393)/L393))</f>
        <v/>
      </c>
      <c r="N394" s="3" t="s">
        <v>144</v>
      </c>
      <c r="O394" s="11" t="str">
        <f t="shared" si="1185"/>
        <v/>
      </c>
      <c r="P394" s="3" t="s">
        <v>144</v>
      </c>
      <c r="Q394" s="11" t="str">
        <f t="shared" ref="Q394:S394" si="1186">+IF(P394="N/A","",((P394-P393)/P393))</f>
        <v/>
      </c>
      <c r="R394" s="3" t="s">
        <v>144</v>
      </c>
      <c r="S394" s="11" t="str">
        <f t="shared" si="1186"/>
        <v/>
      </c>
    </row>
    <row r="395" spans="1:19">
      <c r="A395" s="5">
        <v>30</v>
      </c>
      <c r="B395" s="5">
        <v>6</v>
      </c>
      <c r="C395" s="5">
        <v>2011</v>
      </c>
      <c r="D395" s="3">
        <v>16700</v>
      </c>
      <c r="E395" s="11">
        <f t="shared" si="1177"/>
        <v>0</v>
      </c>
      <c r="F395" s="3" t="s">
        <v>144</v>
      </c>
      <c r="G395" s="11" t="str">
        <f t="shared" si="1177"/>
        <v/>
      </c>
      <c r="H395" s="3" t="s">
        <v>144</v>
      </c>
      <c r="I395" s="11" t="str">
        <f t="shared" ref="I395:K395" si="1187">+IF(H395="N/A","",((H395-H394)/H394))</f>
        <v/>
      </c>
      <c r="J395" s="3" t="s">
        <v>144</v>
      </c>
      <c r="K395" s="11" t="str">
        <f t="shared" si="1187"/>
        <v/>
      </c>
      <c r="L395" s="3" t="s">
        <v>144</v>
      </c>
      <c r="M395" s="11" t="str">
        <f t="shared" ref="M395:O395" si="1188">+IF(L395="N/A","",((L395-L394)/L394))</f>
        <v/>
      </c>
      <c r="N395" s="3" t="s">
        <v>144</v>
      </c>
      <c r="O395" s="11" t="str">
        <f t="shared" si="1188"/>
        <v/>
      </c>
      <c r="P395" s="3" t="s">
        <v>144</v>
      </c>
      <c r="Q395" s="11" t="str">
        <f t="shared" ref="Q395:S395" si="1189">+IF(P395="N/A","",((P395-P394)/P394))</f>
        <v/>
      </c>
      <c r="R395" s="3" t="s">
        <v>144</v>
      </c>
      <c r="S395" s="11" t="str">
        <f t="shared" si="1189"/>
        <v/>
      </c>
    </row>
    <row r="396" spans="1:19">
      <c r="A396" s="5">
        <v>1</v>
      </c>
      <c r="B396" s="5">
        <v>7</v>
      </c>
      <c r="C396" s="5">
        <v>2011</v>
      </c>
      <c r="D396" s="3">
        <v>16700</v>
      </c>
      <c r="E396" s="11">
        <f t="shared" si="1177"/>
        <v>0</v>
      </c>
      <c r="F396" s="3" t="s">
        <v>144</v>
      </c>
      <c r="G396" s="11" t="str">
        <f t="shared" si="1177"/>
        <v/>
      </c>
      <c r="H396" s="3" t="s">
        <v>144</v>
      </c>
      <c r="I396" s="11" t="str">
        <f t="shared" ref="I396:K396" si="1190">+IF(H396="N/A","",((H396-H395)/H395))</f>
        <v/>
      </c>
      <c r="J396" s="3" t="s">
        <v>144</v>
      </c>
      <c r="K396" s="11" t="str">
        <f t="shared" si="1190"/>
        <v/>
      </c>
      <c r="L396" s="3" t="s">
        <v>144</v>
      </c>
      <c r="M396" s="11" t="str">
        <f t="shared" ref="M396:O396" si="1191">+IF(L396="N/A","",((L396-L395)/L395))</f>
        <v/>
      </c>
      <c r="N396" s="3" t="s">
        <v>144</v>
      </c>
      <c r="O396" s="11" t="str">
        <f t="shared" si="1191"/>
        <v/>
      </c>
      <c r="P396" s="3" t="s">
        <v>144</v>
      </c>
      <c r="Q396" s="11" t="str">
        <f t="shared" ref="Q396:S396" si="1192">+IF(P396="N/A","",((P396-P395)/P395))</f>
        <v/>
      </c>
      <c r="R396" s="3" t="s">
        <v>144</v>
      </c>
      <c r="S396" s="11" t="str">
        <f t="shared" si="1192"/>
        <v/>
      </c>
    </row>
    <row r="397" spans="1:19">
      <c r="A397" s="5">
        <v>4</v>
      </c>
      <c r="B397" s="5">
        <v>7</v>
      </c>
      <c r="C397" s="5">
        <v>2011</v>
      </c>
      <c r="D397" s="3">
        <v>16700</v>
      </c>
      <c r="E397" s="11">
        <f t="shared" si="1177"/>
        <v>0</v>
      </c>
      <c r="F397" s="3" t="s">
        <v>144</v>
      </c>
      <c r="G397" s="11" t="str">
        <f t="shared" si="1177"/>
        <v/>
      </c>
      <c r="H397" s="3" t="s">
        <v>144</v>
      </c>
      <c r="I397" s="11" t="str">
        <f t="shared" ref="I397:K397" si="1193">+IF(H397="N/A","",((H397-H396)/H396))</f>
        <v/>
      </c>
      <c r="J397" s="3" t="s">
        <v>144</v>
      </c>
      <c r="K397" s="11" t="str">
        <f t="shared" si="1193"/>
        <v/>
      </c>
      <c r="L397" s="3" t="s">
        <v>144</v>
      </c>
      <c r="M397" s="11" t="str">
        <f t="shared" ref="M397:O397" si="1194">+IF(L397="N/A","",((L397-L396)/L396))</f>
        <v/>
      </c>
      <c r="N397" s="3" t="s">
        <v>144</v>
      </c>
      <c r="O397" s="11" t="str">
        <f t="shared" si="1194"/>
        <v/>
      </c>
      <c r="P397" s="3" t="s">
        <v>144</v>
      </c>
      <c r="Q397" s="11" t="str">
        <f t="shared" ref="Q397:S397" si="1195">+IF(P397="N/A","",((P397-P396)/P396))</f>
        <v/>
      </c>
      <c r="R397" s="3" t="s">
        <v>144</v>
      </c>
      <c r="S397" s="11" t="str">
        <f t="shared" si="1195"/>
        <v/>
      </c>
    </row>
    <row r="398" spans="1:19">
      <c r="A398" s="5">
        <v>5</v>
      </c>
      <c r="B398" s="5">
        <v>7</v>
      </c>
      <c r="C398" s="5">
        <v>2011</v>
      </c>
      <c r="D398" s="3">
        <v>16700</v>
      </c>
      <c r="E398" s="11">
        <f t="shared" si="1177"/>
        <v>0</v>
      </c>
      <c r="F398" s="3" t="s">
        <v>144</v>
      </c>
      <c r="G398" s="11" t="str">
        <f t="shared" si="1177"/>
        <v/>
      </c>
      <c r="H398" s="3" t="s">
        <v>144</v>
      </c>
      <c r="I398" s="11" t="str">
        <f t="shared" ref="I398:K398" si="1196">+IF(H398="N/A","",((H398-H397)/H397))</f>
        <v/>
      </c>
      <c r="J398" s="3" t="s">
        <v>144</v>
      </c>
      <c r="K398" s="11" t="str">
        <f t="shared" si="1196"/>
        <v/>
      </c>
      <c r="L398" s="3" t="s">
        <v>144</v>
      </c>
      <c r="M398" s="11" t="str">
        <f t="shared" ref="M398:O398" si="1197">+IF(L398="N/A","",((L398-L397)/L397))</f>
        <v/>
      </c>
      <c r="N398" s="3" t="s">
        <v>144</v>
      </c>
      <c r="O398" s="11" t="str">
        <f t="shared" si="1197"/>
        <v/>
      </c>
      <c r="P398" s="3" t="s">
        <v>144</v>
      </c>
      <c r="Q398" s="11" t="str">
        <f t="shared" ref="Q398:S398" si="1198">+IF(P398="N/A","",((P398-P397)/P397))</f>
        <v/>
      </c>
      <c r="R398" s="3" t="s">
        <v>144</v>
      </c>
      <c r="S398" s="11" t="str">
        <f t="shared" si="1198"/>
        <v/>
      </c>
    </row>
    <row r="399" spans="1:19">
      <c r="A399" s="5">
        <v>6</v>
      </c>
      <c r="B399" s="5">
        <v>7</v>
      </c>
      <c r="C399" s="5">
        <v>2011</v>
      </c>
      <c r="D399" s="3">
        <v>16700</v>
      </c>
      <c r="E399" s="11">
        <f t="shared" si="1177"/>
        <v>0</v>
      </c>
      <c r="F399" s="3" t="s">
        <v>144</v>
      </c>
      <c r="G399" s="11" t="str">
        <f t="shared" si="1177"/>
        <v/>
      </c>
      <c r="H399" s="3" t="s">
        <v>144</v>
      </c>
      <c r="I399" s="11" t="str">
        <f t="shared" ref="I399:K399" si="1199">+IF(H399="N/A","",((H399-H398)/H398))</f>
        <v/>
      </c>
      <c r="J399" s="3" t="s">
        <v>144</v>
      </c>
      <c r="K399" s="11" t="str">
        <f t="shared" si="1199"/>
        <v/>
      </c>
      <c r="L399" s="3" t="s">
        <v>144</v>
      </c>
      <c r="M399" s="11" t="str">
        <f t="shared" ref="M399:O399" si="1200">+IF(L399="N/A","",((L399-L398)/L398))</f>
        <v/>
      </c>
      <c r="N399" s="3" t="s">
        <v>144</v>
      </c>
      <c r="O399" s="11" t="str">
        <f t="shared" si="1200"/>
        <v/>
      </c>
      <c r="P399" s="3" t="s">
        <v>144</v>
      </c>
      <c r="Q399" s="11" t="str">
        <f t="shared" ref="Q399:S399" si="1201">+IF(P399="N/A","",((P399-P398)/P398))</f>
        <v/>
      </c>
      <c r="R399" s="3" t="s">
        <v>144</v>
      </c>
      <c r="S399" s="11" t="str">
        <f t="shared" si="1201"/>
        <v/>
      </c>
    </row>
    <row r="400" spans="1:19">
      <c r="A400" s="5">
        <v>7</v>
      </c>
      <c r="B400" s="5">
        <v>7</v>
      </c>
      <c r="C400" s="5">
        <v>2011</v>
      </c>
      <c r="D400" s="3">
        <v>16700</v>
      </c>
      <c r="E400" s="11">
        <f t="shared" si="1177"/>
        <v>0</v>
      </c>
      <c r="F400" s="3" t="s">
        <v>144</v>
      </c>
      <c r="G400" s="11" t="str">
        <f t="shared" si="1177"/>
        <v/>
      </c>
      <c r="H400" s="3" t="s">
        <v>144</v>
      </c>
      <c r="I400" s="11" t="str">
        <f t="shared" ref="I400:K400" si="1202">+IF(H400="N/A","",((H400-H399)/H399))</f>
        <v/>
      </c>
      <c r="J400" s="3" t="s">
        <v>144</v>
      </c>
      <c r="K400" s="11" t="str">
        <f t="shared" si="1202"/>
        <v/>
      </c>
      <c r="L400" s="3" t="s">
        <v>144</v>
      </c>
      <c r="M400" s="11" t="str">
        <f t="shared" ref="M400:O400" si="1203">+IF(L400="N/A","",((L400-L399)/L399))</f>
        <v/>
      </c>
      <c r="N400" s="3" t="s">
        <v>144</v>
      </c>
      <c r="O400" s="11" t="str">
        <f t="shared" si="1203"/>
        <v/>
      </c>
      <c r="P400" s="3" t="s">
        <v>144</v>
      </c>
      <c r="Q400" s="11" t="str">
        <f t="shared" ref="Q400:S400" si="1204">+IF(P400="N/A","",((P400-P399)/P399))</f>
        <v/>
      </c>
      <c r="R400" s="3" t="s">
        <v>144</v>
      </c>
      <c r="S400" s="11" t="str">
        <f t="shared" si="1204"/>
        <v/>
      </c>
    </row>
    <row r="401" spans="1:19">
      <c r="A401" s="5">
        <v>8</v>
      </c>
      <c r="B401" s="5">
        <v>7</v>
      </c>
      <c r="C401" s="5">
        <v>2011</v>
      </c>
      <c r="D401" s="3">
        <v>16700</v>
      </c>
      <c r="E401" s="11">
        <f t="shared" si="1177"/>
        <v>0</v>
      </c>
      <c r="F401" s="3" t="s">
        <v>144</v>
      </c>
      <c r="G401" s="11" t="str">
        <f t="shared" si="1177"/>
        <v/>
      </c>
      <c r="H401" s="3" t="s">
        <v>144</v>
      </c>
      <c r="I401" s="11" t="str">
        <f t="shared" ref="I401:K401" si="1205">+IF(H401="N/A","",((H401-H400)/H400))</f>
        <v/>
      </c>
      <c r="J401" s="3" t="s">
        <v>144</v>
      </c>
      <c r="K401" s="11" t="str">
        <f t="shared" si="1205"/>
        <v/>
      </c>
      <c r="L401" s="3" t="s">
        <v>144</v>
      </c>
      <c r="M401" s="11" t="str">
        <f t="shared" ref="M401:O401" si="1206">+IF(L401="N/A","",((L401-L400)/L400))</f>
        <v/>
      </c>
      <c r="N401" s="3" t="s">
        <v>144</v>
      </c>
      <c r="O401" s="11" t="str">
        <f t="shared" si="1206"/>
        <v/>
      </c>
      <c r="P401" s="3" t="s">
        <v>144</v>
      </c>
      <c r="Q401" s="11" t="str">
        <f t="shared" ref="Q401:S401" si="1207">+IF(P401="N/A","",((P401-P400)/P400))</f>
        <v/>
      </c>
      <c r="R401" s="3" t="s">
        <v>144</v>
      </c>
      <c r="S401" s="11" t="str">
        <f t="shared" si="1207"/>
        <v/>
      </c>
    </row>
    <row r="402" spans="1:19">
      <c r="A402" s="5">
        <v>11</v>
      </c>
      <c r="B402" s="5">
        <v>7</v>
      </c>
      <c r="C402" s="5">
        <v>2011</v>
      </c>
      <c r="D402" s="3">
        <v>16700</v>
      </c>
      <c r="E402" s="11">
        <f t="shared" si="1177"/>
        <v>0</v>
      </c>
      <c r="F402" s="3" t="s">
        <v>144</v>
      </c>
      <c r="G402" s="11" t="str">
        <f t="shared" si="1177"/>
        <v/>
      </c>
      <c r="H402" s="3" t="s">
        <v>144</v>
      </c>
      <c r="I402" s="11" t="str">
        <f t="shared" ref="I402:K402" si="1208">+IF(H402="N/A","",((H402-H401)/H401))</f>
        <v/>
      </c>
      <c r="J402" s="3" t="s">
        <v>144</v>
      </c>
      <c r="K402" s="11" t="str">
        <f t="shared" si="1208"/>
        <v/>
      </c>
      <c r="L402" s="3" t="s">
        <v>144</v>
      </c>
      <c r="M402" s="11" t="str">
        <f t="shared" ref="M402:O402" si="1209">+IF(L402="N/A","",((L402-L401)/L401))</f>
        <v/>
      </c>
      <c r="N402" s="3" t="s">
        <v>144</v>
      </c>
      <c r="O402" s="11" t="str">
        <f t="shared" si="1209"/>
        <v/>
      </c>
      <c r="P402" s="3" t="s">
        <v>144</v>
      </c>
      <c r="Q402" s="11" t="str">
        <f t="shared" ref="Q402:S402" si="1210">+IF(P402="N/A","",((P402-P401)/P401))</f>
        <v/>
      </c>
      <c r="R402" s="3" t="s">
        <v>144</v>
      </c>
      <c r="S402" s="11" t="str">
        <f t="shared" si="1210"/>
        <v/>
      </c>
    </row>
    <row r="403" spans="1:19">
      <c r="A403" s="5">
        <v>12</v>
      </c>
      <c r="B403" s="5">
        <v>7</v>
      </c>
      <c r="C403" s="5">
        <v>2011</v>
      </c>
      <c r="D403" s="3">
        <v>16700</v>
      </c>
      <c r="E403" s="11">
        <f t="shared" si="1177"/>
        <v>0</v>
      </c>
      <c r="F403" s="3" t="s">
        <v>144</v>
      </c>
      <c r="G403" s="11" t="str">
        <f t="shared" si="1177"/>
        <v/>
      </c>
      <c r="H403" s="3" t="s">
        <v>144</v>
      </c>
      <c r="I403" s="11" t="str">
        <f t="shared" ref="I403:K403" si="1211">+IF(H403="N/A","",((H403-H402)/H402))</f>
        <v/>
      </c>
      <c r="J403" s="3" t="s">
        <v>144</v>
      </c>
      <c r="K403" s="11" t="str">
        <f t="shared" si="1211"/>
        <v/>
      </c>
      <c r="L403" s="3" t="s">
        <v>144</v>
      </c>
      <c r="M403" s="11" t="str">
        <f t="shared" ref="M403:O403" si="1212">+IF(L403="N/A","",((L403-L402)/L402))</f>
        <v/>
      </c>
      <c r="N403" s="3" t="s">
        <v>144</v>
      </c>
      <c r="O403" s="11" t="str">
        <f t="shared" si="1212"/>
        <v/>
      </c>
      <c r="P403" s="3" t="s">
        <v>144</v>
      </c>
      <c r="Q403" s="11" t="str">
        <f t="shared" ref="Q403:S403" si="1213">+IF(P403="N/A","",((P403-P402)/P402))</f>
        <v/>
      </c>
      <c r="R403" s="3" t="s">
        <v>144</v>
      </c>
      <c r="S403" s="11" t="str">
        <f t="shared" si="1213"/>
        <v/>
      </c>
    </row>
    <row r="404" spans="1:19">
      <c r="A404" s="5">
        <v>13</v>
      </c>
      <c r="B404" s="5">
        <v>7</v>
      </c>
      <c r="C404" s="5">
        <v>2011</v>
      </c>
      <c r="D404" s="3">
        <v>16700</v>
      </c>
      <c r="E404" s="11">
        <f t="shared" si="1177"/>
        <v>0</v>
      </c>
      <c r="F404" s="3" t="s">
        <v>144</v>
      </c>
      <c r="G404" s="11" t="str">
        <f t="shared" si="1177"/>
        <v/>
      </c>
      <c r="H404" s="3" t="s">
        <v>144</v>
      </c>
      <c r="I404" s="11" t="str">
        <f t="shared" ref="I404:K404" si="1214">+IF(H404="N/A","",((H404-H403)/H403))</f>
        <v/>
      </c>
      <c r="J404" s="3" t="s">
        <v>144</v>
      </c>
      <c r="K404" s="11" t="str">
        <f t="shared" si="1214"/>
        <v/>
      </c>
      <c r="L404" s="3" t="s">
        <v>144</v>
      </c>
      <c r="M404" s="11" t="str">
        <f t="shared" ref="M404:O404" si="1215">+IF(L404="N/A","",((L404-L403)/L403))</f>
        <v/>
      </c>
      <c r="N404" s="3" t="s">
        <v>144</v>
      </c>
      <c r="O404" s="11" t="str">
        <f t="shared" si="1215"/>
        <v/>
      </c>
      <c r="P404" s="3" t="s">
        <v>144</v>
      </c>
      <c r="Q404" s="11" t="str">
        <f t="shared" ref="Q404:S404" si="1216">+IF(P404="N/A","",((P404-P403)/P403))</f>
        <v/>
      </c>
      <c r="R404" s="3" t="s">
        <v>144</v>
      </c>
      <c r="S404" s="11" t="str">
        <f t="shared" si="1216"/>
        <v/>
      </c>
    </row>
    <row r="405" spans="1:19">
      <c r="A405" s="5">
        <v>14</v>
      </c>
      <c r="B405" s="5">
        <v>7</v>
      </c>
      <c r="C405" s="5">
        <v>2011</v>
      </c>
      <c r="D405" s="3">
        <v>16700</v>
      </c>
      <c r="E405" s="11">
        <f t="shared" si="1177"/>
        <v>0</v>
      </c>
      <c r="F405" s="3" t="s">
        <v>144</v>
      </c>
      <c r="G405" s="11" t="str">
        <f t="shared" si="1177"/>
        <v/>
      </c>
      <c r="H405" s="3" t="s">
        <v>144</v>
      </c>
      <c r="I405" s="11" t="str">
        <f t="shared" ref="I405:K405" si="1217">+IF(H405="N/A","",((H405-H404)/H404))</f>
        <v/>
      </c>
      <c r="J405" s="3" t="s">
        <v>144</v>
      </c>
      <c r="K405" s="11" t="str">
        <f t="shared" si="1217"/>
        <v/>
      </c>
      <c r="L405" s="3" t="s">
        <v>144</v>
      </c>
      <c r="M405" s="11" t="str">
        <f t="shared" ref="M405:O405" si="1218">+IF(L405="N/A","",((L405-L404)/L404))</f>
        <v/>
      </c>
      <c r="N405" s="3" t="s">
        <v>144</v>
      </c>
      <c r="O405" s="11" t="str">
        <f t="shared" si="1218"/>
        <v/>
      </c>
      <c r="P405" s="3" t="s">
        <v>144</v>
      </c>
      <c r="Q405" s="11" t="str">
        <f t="shared" ref="Q405:S405" si="1219">+IF(P405="N/A","",((P405-P404)/P404))</f>
        <v/>
      </c>
      <c r="R405" s="3" t="s">
        <v>144</v>
      </c>
      <c r="S405" s="11" t="str">
        <f t="shared" si="1219"/>
        <v/>
      </c>
    </row>
    <row r="406" spans="1:19">
      <c r="A406" s="5">
        <v>15</v>
      </c>
      <c r="B406" s="5">
        <v>7</v>
      </c>
      <c r="C406" s="5">
        <v>2011</v>
      </c>
      <c r="D406" s="3">
        <v>16700</v>
      </c>
      <c r="E406" s="11">
        <f t="shared" si="1177"/>
        <v>0</v>
      </c>
      <c r="F406" s="3" t="s">
        <v>144</v>
      </c>
      <c r="G406" s="11" t="str">
        <f t="shared" si="1177"/>
        <v/>
      </c>
      <c r="H406" s="3" t="s">
        <v>144</v>
      </c>
      <c r="I406" s="11" t="str">
        <f t="shared" ref="I406:K406" si="1220">+IF(H406="N/A","",((H406-H405)/H405))</f>
        <v/>
      </c>
      <c r="J406" s="3" t="s">
        <v>144</v>
      </c>
      <c r="K406" s="11" t="str">
        <f t="shared" si="1220"/>
        <v/>
      </c>
      <c r="L406" s="3" t="s">
        <v>144</v>
      </c>
      <c r="M406" s="11" t="str">
        <f t="shared" ref="M406:O406" si="1221">+IF(L406="N/A","",((L406-L405)/L405))</f>
        <v/>
      </c>
      <c r="N406" s="3" t="s">
        <v>144</v>
      </c>
      <c r="O406" s="11" t="str">
        <f t="shared" si="1221"/>
        <v/>
      </c>
      <c r="P406" s="3" t="s">
        <v>144</v>
      </c>
      <c r="Q406" s="11" t="str">
        <f t="shared" ref="Q406:S406" si="1222">+IF(P406="N/A","",((P406-P405)/P405))</f>
        <v/>
      </c>
      <c r="R406" s="3" t="s">
        <v>144</v>
      </c>
      <c r="S406" s="11" t="str">
        <f t="shared" si="1222"/>
        <v/>
      </c>
    </row>
    <row r="407" spans="1:19">
      <c r="A407" s="5">
        <v>18</v>
      </c>
      <c r="B407" s="5">
        <v>7</v>
      </c>
      <c r="C407" s="5">
        <v>2011</v>
      </c>
      <c r="D407" s="3">
        <v>16700</v>
      </c>
      <c r="E407" s="11">
        <f t="shared" si="1177"/>
        <v>0</v>
      </c>
      <c r="F407" s="3" t="s">
        <v>144</v>
      </c>
      <c r="G407" s="11" t="str">
        <f t="shared" si="1177"/>
        <v/>
      </c>
      <c r="H407" s="3" t="s">
        <v>144</v>
      </c>
      <c r="I407" s="11" t="str">
        <f t="shared" ref="I407:K407" si="1223">+IF(H407="N/A","",((H407-H406)/H406))</f>
        <v/>
      </c>
      <c r="J407" s="3" t="s">
        <v>144</v>
      </c>
      <c r="K407" s="11" t="str">
        <f t="shared" si="1223"/>
        <v/>
      </c>
      <c r="L407" s="3" t="s">
        <v>144</v>
      </c>
      <c r="M407" s="11" t="str">
        <f t="shared" ref="M407:O407" si="1224">+IF(L407="N/A","",((L407-L406)/L406))</f>
        <v/>
      </c>
      <c r="N407" s="3" t="s">
        <v>144</v>
      </c>
      <c r="O407" s="11" t="str">
        <f t="shared" si="1224"/>
        <v/>
      </c>
      <c r="P407" s="3" t="s">
        <v>144</v>
      </c>
      <c r="Q407" s="11" t="str">
        <f t="shared" ref="Q407:S407" si="1225">+IF(P407="N/A","",((P407-P406)/P406))</f>
        <v/>
      </c>
      <c r="R407" s="3" t="s">
        <v>144</v>
      </c>
      <c r="S407" s="11" t="str">
        <f t="shared" si="1225"/>
        <v/>
      </c>
    </row>
    <row r="408" spans="1:19">
      <c r="A408" s="5">
        <v>19</v>
      </c>
      <c r="B408" s="5">
        <v>7</v>
      </c>
      <c r="C408" s="5">
        <v>2011</v>
      </c>
      <c r="D408" s="3">
        <v>16700</v>
      </c>
      <c r="E408" s="11">
        <f t="shared" si="1177"/>
        <v>0</v>
      </c>
      <c r="F408" s="3" t="s">
        <v>144</v>
      </c>
      <c r="G408" s="11" t="str">
        <f t="shared" si="1177"/>
        <v/>
      </c>
      <c r="H408" s="3" t="s">
        <v>144</v>
      </c>
      <c r="I408" s="11" t="str">
        <f t="shared" ref="I408:K408" si="1226">+IF(H408="N/A","",((H408-H407)/H407))</f>
        <v/>
      </c>
      <c r="J408" s="3" t="s">
        <v>144</v>
      </c>
      <c r="K408" s="11" t="str">
        <f t="shared" si="1226"/>
        <v/>
      </c>
      <c r="L408" s="3" t="s">
        <v>144</v>
      </c>
      <c r="M408" s="11" t="str">
        <f t="shared" ref="M408:O408" si="1227">+IF(L408="N/A","",((L408-L407)/L407))</f>
        <v/>
      </c>
      <c r="N408" s="3" t="s">
        <v>144</v>
      </c>
      <c r="O408" s="11" t="str">
        <f t="shared" si="1227"/>
        <v/>
      </c>
      <c r="P408" s="3" t="s">
        <v>144</v>
      </c>
      <c r="Q408" s="11" t="str">
        <f t="shared" ref="Q408:S408" si="1228">+IF(P408="N/A","",((P408-P407)/P407))</f>
        <v/>
      </c>
      <c r="R408" s="3" t="s">
        <v>144</v>
      </c>
      <c r="S408" s="11" t="str">
        <f t="shared" si="1228"/>
        <v/>
      </c>
    </row>
    <row r="409" spans="1:19">
      <c r="A409" s="5">
        <v>20</v>
      </c>
      <c r="B409" s="5">
        <v>7</v>
      </c>
      <c r="C409" s="5">
        <v>2011</v>
      </c>
      <c r="D409" s="3">
        <v>16700</v>
      </c>
      <c r="E409" s="11">
        <f t="shared" si="1177"/>
        <v>0</v>
      </c>
      <c r="F409" s="3" t="s">
        <v>144</v>
      </c>
      <c r="G409" s="11" t="str">
        <f t="shared" si="1177"/>
        <v/>
      </c>
      <c r="H409" s="3" t="s">
        <v>144</v>
      </c>
      <c r="I409" s="11" t="str">
        <f t="shared" ref="I409:K409" si="1229">+IF(H409="N/A","",((H409-H408)/H408))</f>
        <v/>
      </c>
      <c r="J409" s="3" t="s">
        <v>144</v>
      </c>
      <c r="K409" s="11" t="str">
        <f t="shared" si="1229"/>
        <v/>
      </c>
      <c r="L409" s="3" t="s">
        <v>144</v>
      </c>
      <c r="M409" s="11" t="str">
        <f t="shared" ref="M409:O409" si="1230">+IF(L409="N/A","",((L409-L408)/L408))</f>
        <v/>
      </c>
      <c r="N409" s="3" t="s">
        <v>144</v>
      </c>
      <c r="O409" s="11" t="str">
        <f t="shared" si="1230"/>
        <v/>
      </c>
      <c r="P409" s="3" t="s">
        <v>144</v>
      </c>
      <c r="Q409" s="11" t="str">
        <f t="shared" ref="Q409:S409" si="1231">+IF(P409="N/A","",((P409-P408)/P408))</f>
        <v/>
      </c>
      <c r="R409" s="3" t="s">
        <v>144</v>
      </c>
      <c r="S409" s="11" t="str">
        <f t="shared" si="1231"/>
        <v/>
      </c>
    </row>
    <row r="410" spans="1:19">
      <c r="A410" s="5">
        <v>21</v>
      </c>
      <c r="B410" s="5">
        <v>7</v>
      </c>
      <c r="C410" s="5">
        <v>2011</v>
      </c>
      <c r="D410" s="3">
        <v>16700</v>
      </c>
      <c r="E410" s="11">
        <f t="shared" si="1177"/>
        <v>0</v>
      </c>
      <c r="F410" s="3" t="s">
        <v>144</v>
      </c>
      <c r="G410" s="11" t="str">
        <f t="shared" si="1177"/>
        <v/>
      </c>
      <c r="H410" s="3" t="s">
        <v>144</v>
      </c>
      <c r="I410" s="11" t="str">
        <f t="shared" ref="I410:K410" si="1232">+IF(H410="N/A","",((H410-H409)/H409))</f>
        <v/>
      </c>
      <c r="J410" s="3" t="s">
        <v>144</v>
      </c>
      <c r="K410" s="11" t="str">
        <f t="shared" si="1232"/>
        <v/>
      </c>
      <c r="L410" s="3" t="s">
        <v>144</v>
      </c>
      <c r="M410" s="11" t="str">
        <f t="shared" ref="M410:O410" si="1233">+IF(L410="N/A","",((L410-L409)/L409))</f>
        <v/>
      </c>
      <c r="N410" s="3" t="s">
        <v>144</v>
      </c>
      <c r="O410" s="11" t="str">
        <f t="shared" si="1233"/>
        <v/>
      </c>
      <c r="P410" s="3" t="s">
        <v>144</v>
      </c>
      <c r="Q410" s="11" t="str">
        <f t="shared" ref="Q410:S410" si="1234">+IF(P410="N/A","",((P410-P409)/P409))</f>
        <v/>
      </c>
      <c r="R410" s="3" t="s">
        <v>144</v>
      </c>
      <c r="S410" s="11" t="str">
        <f t="shared" si="1234"/>
        <v/>
      </c>
    </row>
    <row r="411" spans="1:19">
      <c r="A411" s="5">
        <v>22</v>
      </c>
      <c r="B411" s="5">
        <v>7</v>
      </c>
      <c r="C411" s="5">
        <v>2011</v>
      </c>
      <c r="D411" s="3">
        <v>16700</v>
      </c>
      <c r="E411" s="11">
        <f t="shared" si="1177"/>
        <v>0</v>
      </c>
      <c r="F411" s="3" t="s">
        <v>144</v>
      </c>
      <c r="G411" s="11" t="str">
        <f t="shared" si="1177"/>
        <v/>
      </c>
      <c r="H411" s="3" t="s">
        <v>144</v>
      </c>
      <c r="I411" s="11" t="str">
        <f t="shared" ref="I411:K411" si="1235">+IF(H411="N/A","",((H411-H410)/H410))</f>
        <v/>
      </c>
      <c r="J411" s="3" t="s">
        <v>144</v>
      </c>
      <c r="K411" s="11" t="str">
        <f t="shared" si="1235"/>
        <v/>
      </c>
      <c r="L411" s="3" t="s">
        <v>144</v>
      </c>
      <c r="M411" s="11" t="str">
        <f t="shared" ref="M411:O411" si="1236">+IF(L411="N/A","",((L411-L410)/L410))</f>
        <v/>
      </c>
      <c r="N411" s="3" t="s">
        <v>144</v>
      </c>
      <c r="O411" s="11" t="str">
        <f t="shared" si="1236"/>
        <v/>
      </c>
      <c r="P411" s="3" t="s">
        <v>144</v>
      </c>
      <c r="Q411" s="11" t="str">
        <f t="shared" ref="Q411:S411" si="1237">+IF(P411="N/A","",((P411-P410)/P410))</f>
        <v/>
      </c>
      <c r="R411" s="3" t="s">
        <v>144</v>
      </c>
      <c r="S411" s="11" t="str">
        <f t="shared" si="1237"/>
        <v/>
      </c>
    </row>
    <row r="412" spans="1:19">
      <c r="A412" s="5">
        <v>25</v>
      </c>
      <c r="B412" s="5">
        <v>7</v>
      </c>
      <c r="C412" s="5">
        <v>2011</v>
      </c>
      <c r="D412" s="3">
        <v>16700</v>
      </c>
      <c r="E412" s="11">
        <f t="shared" si="1177"/>
        <v>0</v>
      </c>
      <c r="F412" s="3" t="s">
        <v>144</v>
      </c>
      <c r="G412" s="11" t="str">
        <f t="shared" si="1177"/>
        <v/>
      </c>
      <c r="H412" s="3" t="s">
        <v>144</v>
      </c>
      <c r="I412" s="11" t="str">
        <f t="shared" ref="I412:K412" si="1238">+IF(H412="N/A","",((H412-H411)/H411))</f>
        <v/>
      </c>
      <c r="J412" s="3" t="s">
        <v>144</v>
      </c>
      <c r="K412" s="11" t="str">
        <f t="shared" si="1238"/>
        <v/>
      </c>
      <c r="L412" s="3" t="s">
        <v>144</v>
      </c>
      <c r="M412" s="11" t="str">
        <f t="shared" ref="M412:O412" si="1239">+IF(L412="N/A","",((L412-L411)/L411))</f>
        <v/>
      </c>
      <c r="N412" s="3" t="s">
        <v>144</v>
      </c>
      <c r="O412" s="11" t="str">
        <f t="shared" si="1239"/>
        <v/>
      </c>
      <c r="P412" s="3" t="s">
        <v>144</v>
      </c>
      <c r="Q412" s="11" t="str">
        <f t="shared" ref="Q412:S412" si="1240">+IF(P412="N/A","",((P412-P411)/P411))</f>
        <v/>
      </c>
      <c r="R412" s="3" t="s">
        <v>144</v>
      </c>
      <c r="S412" s="11" t="str">
        <f t="shared" si="1240"/>
        <v/>
      </c>
    </row>
    <row r="413" spans="1:19">
      <c r="A413" s="5">
        <v>26</v>
      </c>
      <c r="B413" s="5">
        <v>7</v>
      </c>
      <c r="C413" s="5">
        <v>2011</v>
      </c>
      <c r="D413" s="3">
        <v>16700</v>
      </c>
      <c r="E413" s="11">
        <f t="shared" si="1177"/>
        <v>0</v>
      </c>
      <c r="F413" s="3" t="s">
        <v>144</v>
      </c>
      <c r="G413" s="11" t="str">
        <f t="shared" si="1177"/>
        <v/>
      </c>
      <c r="H413" s="3" t="s">
        <v>144</v>
      </c>
      <c r="I413" s="11" t="str">
        <f t="shared" ref="I413:K413" si="1241">+IF(H413="N/A","",((H413-H412)/H412))</f>
        <v/>
      </c>
      <c r="J413" s="3" t="s">
        <v>144</v>
      </c>
      <c r="K413" s="11" t="str">
        <f t="shared" si="1241"/>
        <v/>
      </c>
      <c r="L413" s="3" t="s">
        <v>144</v>
      </c>
      <c r="M413" s="11" t="str">
        <f t="shared" ref="M413:O413" si="1242">+IF(L413="N/A","",((L413-L412)/L412))</f>
        <v/>
      </c>
      <c r="N413" s="3" t="s">
        <v>144</v>
      </c>
      <c r="O413" s="11" t="str">
        <f t="shared" si="1242"/>
        <v/>
      </c>
      <c r="P413" s="3" t="s">
        <v>144</v>
      </c>
      <c r="Q413" s="11" t="str">
        <f t="shared" ref="Q413:S413" si="1243">+IF(P413="N/A","",((P413-P412)/P412))</f>
        <v/>
      </c>
      <c r="R413" s="3" t="s">
        <v>144</v>
      </c>
      <c r="S413" s="11" t="str">
        <f t="shared" si="1243"/>
        <v/>
      </c>
    </row>
    <row r="414" spans="1:19">
      <c r="A414" s="5">
        <v>27</v>
      </c>
      <c r="B414" s="5">
        <v>7</v>
      </c>
      <c r="C414" s="5">
        <v>2011</v>
      </c>
      <c r="D414" s="3">
        <v>16700</v>
      </c>
      <c r="E414" s="11">
        <f t="shared" si="1177"/>
        <v>0</v>
      </c>
      <c r="F414" s="3" t="s">
        <v>144</v>
      </c>
      <c r="G414" s="11" t="str">
        <f t="shared" si="1177"/>
        <v/>
      </c>
      <c r="H414" s="3" t="s">
        <v>144</v>
      </c>
      <c r="I414" s="11" t="str">
        <f t="shared" ref="I414:K414" si="1244">+IF(H414="N/A","",((H414-H413)/H413))</f>
        <v/>
      </c>
      <c r="J414" s="3" t="s">
        <v>144</v>
      </c>
      <c r="K414" s="11" t="str">
        <f t="shared" si="1244"/>
        <v/>
      </c>
      <c r="L414" s="3" t="s">
        <v>144</v>
      </c>
      <c r="M414" s="11" t="str">
        <f t="shared" ref="M414:O414" si="1245">+IF(L414="N/A","",((L414-L413)/L413))</f>
        <v/>
      </c>
      <c r="N414" s="3" t="s">
        <v>144</v>
      </c>
      <c r="O414" s="11" t="str">
        <f t="shared" si="1245"/>
        <v/>
      </c>
      <c r="P414" s="3" t="s">
        <v>144</v>
      </c>
      <c r="Q414" s="11" t="str">
        <f t="shared" ref="Q414:S414" si="1246">+IF(P414="N/A","",((P414-P413)/P413))</f>
        <v/>
      </c>
      <c r="R414" s="3" t="s">
        <v>144</v>
      </c>
      <c r="S414" s="11" t="str">
        <f t="shared" si="1246"/>
        <v/>
      </c>
    </row>
    <row r="415" spans="1:19">
      <c r="A415" s="5">
        <v>28</v>
      </c>
      <c r="B415" s="5">
        <v>7</v>
      </c>
      <c r="C415" s="5">
        <v>2011</v>
      </c>
      <c r="D415" s="3">
        <v>16700</v>
      </c>
      <c r="E415" s="11">
        <f t="shared" si="1177"/>
        <v>0</v>
      </c>
      <c r="F415" s="3" t="s">
        <v>144</v>
      </c>
      <c r="G415" s="11" t="str">
        <f t="shared" si="1177"/>
        <v/>
      </c>
      <c r="H415" s="3" t="s">
        <v>144</v>
      </c>
      <c r="I415" s="11" t="str">
        <f t="shared" ref="I415:K415" si="1247">+IF(H415="N/A","",((H415-H414)/H414))</f>
        <v/>
      </c>
      <c r="J415" s="3" t="s">
        <v>144</v>
      </c>
      <c r="K415" s="11" t="str">
        <f t="shared" si="1247"/>
        <v/>
      </c>
      <c r="L415" s="3" t="s">
        <v>144</v>
      </c>
      <c r="M415" s="11" t="str">
        <f t="shared" ref="M415:O415" si="1248">+IF(L415="N/A","",((L415-L414)/L414))</f>
        <v/>
      </c>
      <c r="N415" s="3" t="s">
        <v>144</v>
      </c>
      <c r="O415" s="11" t="str">
        <f t="shared" si="1248"/>
        <v/>
      </c>
      <c r="P415" s="3" t="s">
        <v>144</v>
      </c>
      <c r="Q415" s="11" t="str">
        <f t="shared" ref="Q415:S415" si="1249">+IF(P415="N/A","",((P415-P414)/P414))</f>
        <v/>
      </c>
      <c r="R415" s="3" t="s">
        <v>144</v>
      </c>
      <c r="S415" s="11" t="str">
        <f t="shared" si="1249"/>
        <v/>
      </c>
    </row>
    <row r="416" spans="1:19">
      <c r="A416" s="5">
        <v>29</v>
      </c>
      <c r="B416" s="5">
        <v>7</v>
      </c>
      <c r="C416" s="5">
        <v>2011</v>
      </c>
      <c r="D416" s="3">
        <v>16700</v>
      </c>
      <c r="E416" s="11">
        <f t="shared" si="1177"/>
        <v>0</v>
      </c>
      <c r="F416" s="3" t="s">
        <v>144</v>
      </c>
      <c r="G416" s="11" t="str">
        <f t="shared" si="1177"/>
        <v/>
      </c>
      <c r="H416" s="3" t="s">
        <v>144</v>
      </c>
      <c r="I416" s="11" t="str">
        <f t="shared" ref="I416:K416" si="1250">+IF(H416="N/A","",((H416-H415)/H415))</f>
        <v/>
      </c>
      <c r="J416" s="3" t="s">
        <v>144</v>
      </c>
      <c r="K416" s="11" t="str">
        <f t="shared" si="1250"/>
        <v/>
      </c>
      <c r="L416" s="3" t="s">
        <v>144</v>
      </c>
      <c r="M416" s="11" t="str">
        <f t="shared" ref="M416:O416" si="1251">+IF(L416="N/A","",((L416-L415)/L415))</f>
        <v/>
      </c>
      <c r="N416" s="3" t="s">
        <v>144</v>
      </c>
      <c r="O416" s="11" t="str">
        <f t="shared" si="1251"/>
        <v/>
      </c>
      <c r="P416" s="3" t="s">
        <v>144</v>
      </c>
      <c r="Q416" s="11" t="str">
        <f t="shared" ref="Q416:S416" si="1252">+IF(P416="N/A","",((P416-P415)/P415))</f>
        <v/>
      </c>
      <c r="R416" s="3" t="s">
        <v>144</v>
      </c>
      <c r="S416" s="11" t="str">
        <f t="shared" si="1252"/>
        <v/>
      </c>
    </row>
    <row r="417" spans="1:19">
      <c r="A417" s="5">
        <v>1</v>
      </c>
      <c r="B417" s="5">
        <v>8</v>
      </c>
      <c r="C417" s="5">
        <v>2011</v>
      </c>
      <c r="D417" s="3">
        <v>16700</v>
      </c>
      <c r="E417" s="11">
        <f t="shared" si="1177"/>
        <v>0</v>
      </c>
      <c r="F417" s="3" t="s">
        <v>144</v>
      </c>
      <c r="G417" s="11" t="str">
        <f t="shared" si="1177"/>
        <v/>
      </c>
      <c r="H417" s="3" t="s">
        <v>144</v>
      </c>
      <c r="I417" s="11" t="str">
        <f t="shared" ref="I417:K417" si="1253">+IF(H417="N/A","",((H417-H416)/H416))</f>
        <v/>
      </c>
      <c r="J417" s="3" t="s">
        <v>144</v>
      </c>
      <c r="K417" s="11" t="str">
        <f t="shared" si="1253"/>
        <v/>
      </c>
      <c r="L417" s="3" t="s">
        <v>144</v>
      </c>
      <c r="M417" s="11" t="str">
        <f t="shared" ref="M417:O417" si="1254">+IF(L417="N/A","",((L417-L416)/L416))</f>
        <v/>
      </c>
      <c r="N417" s="3" t="s">
        <v>144</v>
      </c>
      <c r="O417" s="11" t="str">
        <f t="shared" si="1254"/>
        <v/>
      </c>
      <c r="P417" s="3" t="s">
        <v>144</v>
      </c>
      <c r="Q417" s="11" t="str">
        <f t="shared" ref="Q417:S417" si="1255">+IF(P417="N/A","",((P417-P416)/P416))</f>
        <v/>
      </c>
      <c r="R417" s="3" t="s">
        <v>144</v>
      </c>
      <c r="S417" s="11" t="str">
        <f t="shared" si="1255"/>
        <v/>
      </c>
    </row>
    <row r="418" spans="1:19">
      <c r="A418" s="5">
        <v>2</v>
      </c>
      <c r="B418" s="5">
        <v>8</v>
      </c>
      <c r="C418" s="5">
        <v>2011</v>
      </c>
      <c r="D418" s="3">
        <v>16700</v>
      </c>
      <c r="E418" s="11">
        <f t="shared" si="1177"/>
        <v>0</v>
      </c>
      <c r="F418" s="3" t="s">
        <v>144</v>
      </c>
      <c r="G418" s="11" t="str">
        <f t="shared" si="1177"/>
        <v/>
      </c>
      <c r="H418" s="3" t="s">
        <v>144</v>
      </c>
      <c r="I418" s="11" t="str">
        <f t="shared" ref="I418:K418" si="1256">+IF(H418="N/A","",((H418-H417)/H417))</f>
        <v/>
      </c>
      <c r="J418" s="3" t="s">
        <v>144</v>
      </c>
      <c r="K418" s="11" t="str">
        <f t="shared" si="1256"/>
        <v/>
      </c>
      <c r="L418" s="3" t="s">
        <v>144</v>
      </c>
      <c r="M418" s="11" t="str">
        <f t="shared" ref="M418:O418" si="1257">+IF(L418="N/A","",((L418-L417)/L417))</f>
        <v/>
      </c>
      <c r="N418" s="3" t="s">
        <v>144</v>
      </c>
      <c r="O418" s="11" t="str">
        <f t="shared" si="1257"/>
        <v/>
      </c>
      <c r="P418" s="3" t="s">
        <v>144</v>
      </c>
      <c r="Q418" s="11" t="str">
        <f t="shared" ref="Q418:S418" si="1258">+IF(P418="N/A","",((P418-P417)/P417))</f>
        <v/>
      </c>
      <c r="R418" s="3" t="s">
        <v>144</v>
      </c>
      <c r="S418" s="11" t="str">
        <f t="shared" si="1258"/>
        <v/>
      </c>
    </row>
    <row r="419" spans="1:19">
      <c r="A419" s="5">
        <v>3</v>
      </c>
      <c r="B419" s="5">
        <v>8</v>
      </c>
      <c r="C419" s="5">
        <v>2011</v>
      </c>
      <c r="D419" s="3">
        <v>16700</v>
      </c>
      <c r="E419" s="11">
        <f t="shared" si="1177"/>
        <v>0</v>
      </c>
      <c r="F419" s="3" t="s">
        <v>144</v>
      </c>
      <c r="G419" s="11" t="str">
        <f t="shared" si="1177"/>
        <v/>
      </c>
      <c r="H419" s="3" t="s">
        <v>144</v>
      </c>
      <c r="I419" s="11" t="str">
        <f t="shared" ref="I419:K419" si="1259">+IF(H419="N/A","",((H419-H418)/H418))</f>
        <v/>
      </c>
      <c r="J419" s="3" t="s">
        <v>144</v>
      </c>
      <c r="K419" s="11" t="str">
        <f t="shared" si="1259"/>
        <v/>
      </c>
      <c r="L419" s="3" t="s">
        <v>144</v>
      </c>
      <c r="M419" s="11" t="str">
        <f t="shared" ref="M419:O419" si="1260">+IF(L419="N/A","",((L419-L418)/L418))</f>
        <v/>
      </c>
      <c r="N419" s="3" t="s">
        <v>144</v>
      </c>
      <c r="O419" s="11" t="str">
        <f t="shared" si="1260"/>
        <v/>
      </c>
      <c r="P419" s="3" t="s">
        <v>144</v>
      </c>
      <c r="Q419" s="11" t="str">
        <f t="shared" ref="Q419:S419" si="1261">+IF(P419="N/A","",((P419-P418)/P418))</f>
        <v/>
      </c>
      <c r="R419" s="3" t="s">
        <v>144</v>
      </c>
      <c r="S419" s="11" t="str">
        <f t="shared" si="1261"/>
        <v/>
      </c>
    </row>
    <row r="420" spans="1:19">
      <c r="A420" s="5">
        <v>4</v>
      </c>
      <c r="B420" s="5">
        <v>8</v>
      </c>
      <c r="C420" s="5">
        <v>2011</v>
      </c>
      <c r="D420" s="3">
        <v>16700</v>
      </c>
      <c r="E420" s="11">
        <f t="shared" si="1177"/>
        <v>0</v>
      </c>
      <c r="F420" s="3" t="s">
        <v>144</v>
      </c>
      <c r="G420" s="11" t="str">
        <f t="shared" si="1177"/>
        <v/>
      </c>
      <c r="H420" s="3" t="s">
        <v>144</v>
      </c>
      <c r="I420" s="11" t="str">
        <f t="shared" ref="I420:K420" si="1262">+IF(H420="N/A","",((H420-H419)/H419))</f>
        <v/>
      </c>
      <c r="J420" s="3" t="s">
        <v>144</v>
      </c>
      <c r="K420" s="11" t="str">
        <f t="shared" si="1262"/>
        <v/>
      </c>
      <c r="L420" s="3" t="s">
        <v>144</v>
      </c>
      <c r="M420" s="11" t="str">
        <f t="shared" ref="M420:O420" si="1263">+IF(L420="N/A","",((L420-L419)/L419))</f>
        <v/>
      </c>
      <c r="N420" s="3" t="s">
        <v>144</v>
      </c>
      <c r="O420" s="11" t="str">
        <f t="shared" si="1263"/>
        <v/>
      </c>
      <c r="P420" s="3" t="s">
        <v>144</v>
      </c>
      <c r="Q420" s="11" t="str">
        <f t="shared" ref="Q420:S420" si="1264">+IF(P420="N/A","",((P420-P419)/P419))</f>
        <v/>
      </c>
      <c r="R420" s="3" t="s">
        <v>144</v>
      </c>
      <c r="S420" s="11" t="str">
        <f t="shared" si="1264"/>
        <v/>
      </c>
    </row>
    <row r="421" spans="1:19">
      <c r="A421" s="5">
        <v>5</v>
      </c>
      <c r="B421" s="5">
        <v>8</v>
      </c>
      <c r="C421" s="5">
        <v>2011</v>
      </c>
      <c r="D421" s="3">
        <v>16700</v>
      </c>
      <c r="E421" s="11">
        <f t="shared" si="1177"/>
        <v>0</v>
      </c>
      <c r="F421" s="3" t="s">
        <v>144</v>
      </c>
      <c r="G421" s="11" t="str">
        <f t="shared" si="1177"/>
        <v/>
      </c>
      <c r="H421" s="3" t="s">
        <v>144</v>
      </c>
      <c r="I421" s="11" t="str">
        <f t="shared" ref="I421:K421" si="1265">+IF(H421="N/A","",((H421-H420)/H420))</f>
        <v/>
      </c>
      <c r="J421" s="3" t="s">
        <v>144</v>
      </c>
      <c r="K421" s="11" t="str">
        <f t="shared" si="1265"/>
        <v/>
      </c>
      <c r="L421" s="3" t="s">
        <v>144</v>
      </c>
      <c r="M421" s="11" t="str">
        <f t="shared" ref="M421:O421" si="1266">+IF(L421="N/A","",((L421-L420)/L420))</f>
        <v/>
      </c>
      <c r="N421" s="3" t="s">
        <v>144</v>
      </c>
      <c r="O421" s="11" t="str">
        <f t="shared" si="1266"/>
        <v/>
      </c>
      <c r="P421" s="3" t="s">
        <v>144</v>
      </c>
      <c r="Q421" s="11" t="str">
        <f t="shared" ref="Q421:S421" si="1267">+IF(P421="N/A","",((P421-P420)/P420))</f>
        <v/>
      </c>
      <c r="R421" s="3" t="s">
        <v>144</v>
      </c>
      <c r="S421" s="11" t="str">
        <f t="shared" si="1267"/>
        <v/>
      </c>
    </row>
    <row r="422" spans="1:19">
      <c r="A422" s="5">
        <v>8</v>
      </c>
      <c r="B422" s="5">
        <v>8</v>
      </c>
      <c r="C422" s="5">
        <v>2011</v>
      </c>
      <c r="D422" s="3">
        <v>16700</v>
      </c>
      <c r="E422" s="11">
        <f t="shared" si="1177"/>
        <v>0</v>
      </c>
      <c r="F422" s="3" t="s">
        <v>144</v>
      </c>
      <c r="G422" s="11" t="str">
        <f t="shared" si="1177"/>
        <v/>
      </c>
      <c r="H422" s="3" t="s">
        <v>144</v>
      </c>
      <c r="I422" s="11" t="str">
        <f t="shared" ref="I422:K422" si="1268">+IF(H422="N/A","",((H422-H421)/H421))</f>
        <v/>
      </c>
      <c r="J422" s="3" t="s">
        <v>144</v>
      </c>
      <c r="K422" s="11" t="str">
        <f t="shared" si="1268"/>
        <v/>
      </c>
      <c r="L422" s="3" t="s">
        <v>144</v>
      </c>
      <c r="M422" s="11" t="str">
        <f t="shared" ref="M422:O422" si="1269">+IF(L422="N/A","",((L422-L421)/L421))</f>
        <v/>
      </c>
      <c r="N422" s="3" t="s">
        <v>144</v>
      </c>
      <c r="O422" s="11" t="str">
        <f t="shared" si="1269"/>
        <v/>
      </c>
      <c r="P422" s="3" t="s">
        <v>144</v>
      </c>
      <c r="Q422" s="11" t="str">
        <f t="shared" ref="Q422:S422" si="1270">+IF(P422="N/A","",((P422-P421)/P421))</f>
        <v/>
      </c>
      <c r="R422" s="3" t="s">
        <v>144</v>
      </c>
      <c r="S422" s="11" t="str">
        <f t="shared" si="1270"/>
        <v/>
      </c>
    </row>
    <row r="423" spans="1:19">
      <c r="A423" s="5">
        <v>9</v>
      </c>
      <c r="B423" s="5">
        <v>8</v>
      </c>
      <c r="C423" s="5">
        <v>2011</v>
      </c>
      <c r="D423" s="3">
        <v>16700</v>
      </c>
      <c r="E423" s="11">
        <f t="shared" si="1177"/>
        <v>0</v>
      </c>
      <c r="F423" s="3" t="s">
        <v>144</v>
      </c>
      <c r="G423" s="11" t="str">
        <f t="shared" si="1177"/>
        <v/>
      </c>
      <c r="H423" s="3" t="s">
        <v>144</v>
      </c>
      <c r="I423" s="11" t="str">
        <f t="shared" ref="I423:K423" si="1271">+IF(H423="N/A","",((H423-H422)/H422))</f>
        <v/>
      </c>
      <c r="J423" s="3" t="s">
        <v>144</v>
      </c>
      <c r="K423" s="11" t="str">
        <f t="shared" si="1271"/>
        <v/>
      </c>
      <c r="L423" s="3" t="s">
        <v>144</v>
      </c>
      <c r="M423" s="11" t="str">
        <f t="shared" ref="M423:O423" si="1272">+IF(L423="N/A","",((L423-L422)/L422))</f>
        <v/>
      </c>
      <c r="N423" s="3" t="s">
        <v>144</v>
      </c>
      <c r="O423" s="11" t="str">
        <f t="shared" si="1272"/>
        <v/>
      </c>
      <c r="P423" s="3" t="s">
        <v>144</v>
      </c>
      <c r="Q423" s="11" t="str">
        <f t="shared" ref="Q423:S423" si="1273">+IF(P423="N/A","",((P423-P422)/P422))</f>
        <v/>
      </c>
      <c r="R423" s="3" t="s">
        <v>144</v>
      </c>
      <c r="S423" s="11" t="str">
        <f t="shared" si="1273"/>
        <v/>
      </c>
    </row>
    <row r="424" spans="1:19">
      <c r="A424" s="5">
        <v>10</v>
      </c>
      <c r="B424" s="5">
        <v>8</v>
      </c>
      <c r="C424" s="5">
        <v>2011</v>
      </c>
      <c r="D424" s="3">
        <v>16700</v>
      </c>
      <c r="E424" s="11">
        <f t="shared" si="1177"/>
        <v>0</v>
      </c>
      <c r="F424" s="3" t="s">
        <v>144</v>
      </c>
      <c r="G424" s="11" t="str">
        <f t="shared" si="1177"/>
        <v/>
      </c>
      <c r="H424" s="3" t="s">
        <v>144</v>
      </c>
      <c r="I424" s="11" t="str">
        <f t="shared" ref="I424:K424" si="1274">+IF(H424="N/A","",((H424-H423)/H423))</f>
        <v/>
      </c>
      <c r="J424" s="3" t="s">
        <v>144</v>
      </c>
      <c r="K424" s="11" t="str">
        <f t="shared" si="1274"/>
        <v/>
      </c>
      <c r="L424" s="3" t="s">
        <v>144</v>
      </c>
      <c r="M424" s="11" t="str">
        <f t="shared" ref="M424:O424" si="1275">+IF(L424="N/A","",((L424-L423)/L423))</f>
        <v/>
      </c>
      <c r="N424" s="3" t="s">
        <v>144</v>
      </c>
      <c r="O424" s="11" t="str">
        <f t="shared" si="1275"/>
        <v/>
      </c>
      <c r="P424" s="3" t="s">
        <v>144</v>
      </c>
      <c r="Q424" s="11" t="str">
        <f t="shared" ref="Q424:S424" si="1276">+IF(P424="N/A","",((P424-P423)/P423))</f>
        <v/>
      </c>
      <c r="R424" s="3" t="s">
        <v>144</v>
      </c>
      <c r="S424" s="11" t="str">
        <f t="shared" si="1276"/>
        <v/>
      </c>
    </row>
    <row r="425" spans="1:19">
      <c r="A425" s="5">
        <v>11</v>
      </c>
      <c r="B425" s="5">
        <v>8</v>
      </c>
      <c r="C425" s="5">
        <v>2011</v>
      </c>
      <c r="D425" s="3">
        <v>16700</v>
      </c>
      <c r="E425" s="11">
        <f t="shared" si="1177"/>
        <v>0</v>
      </c>
      <c r="F425" s="3" t="s">
        <v>144</v>
      </c>
      <c r="G425" s="11" t="str">
        <f t="shared" si="1177"/>
        <v/>
      </c>
      <c r="H425" s="3" t="s">
        <v>144</v>
      </c>
      <c r="I425" s="11" t="str">
        <f t="shared" ref="I425:K425" si="1277">+IF(H425="N/A","",((H425-H424)/H424))</f>
        <v/>
      </c>
      <c r="J425" s="3" t="s">
        <v>144</v>
      </c>
      <c r="K425" s="11" t="str">
        <f t="shared" si="1277"/>
        <v/>
      </c>
      <c r="L425" s="3" t="s">
        <v>144</v>
      </c>
      <c r="M425" s="11" t="str">
        <f t="shared" ref="M425:O425" si="1278">+IF(L425="N/A","",((L425-L424)/L424))</f>
        <v/>
      </c>
      <c r="N425" s="3" t="s">
        <v>144</v>
      </c>
      <c r="O425" s="11" t="str">
        <f t="shared" si="1278"/>
        <v/>
      </c>
      <c r="P425" s="3" t="s">
        <v>144</v>
      </c>
      <c r="Q425" s="11" t="str">
        <f t="shared" ref="Q425:S425" si="1279">+IF(P425="N/A","",((P425-P424)/P424))</f>
        <v/>
      </c>
      <c r="R425" s="3" t="s">
        <v>144</v>
      </c>
      <c r="S425" s="11" t="str">
        <f t="shared" si="1279"/>
        <v/>
      </c>
    </row>
    <row r="426" spans="1:19">
      <c r="A426" s="5">
        <v>12</v>
      </c>
      <c r="B426" s="5">
        <v>8</v>
      </c>
      <c r="C426" s="5">
        <v>2011</v>
      </c>
      <c r="D426" s="3">
        <v>16700</v>
      </c>
      <c r="E426" s="11">
        <f t="shared" si="1177"/>
        <v>0</v>
      </c>
      <c r="F426" s="3" t="s">
        <v>144</v>
      </c>
      <c r="G426" s="11" t="str">
        <f t="shared" si="1177"/>
        <v/>
      </c>
      <c r="H426" s="3" t="s">
        <v>144</v>
      </c>
      <c r="I426" s="11" t="str">
        <f t="shared" ref="I426:K426" si="1280">+IF(H426="N/A","",((H426-H425)/H425))</f>
        <v/>
      </c>
      <c r="J426" s="3" t="s">
        <v>144</v>
      </c>
      <c r="K426" s="11" t="str">
        <f t="shared" si="1280"/>
        <v/>
      </c>
      <c r="L426" s="3" t="s">
        <v>144</v>
      </c>
      <c r="M426" s="11" t="str">
        <f t="shared" ref="M426:O426" si="1281">+IF(L426="N/A","",((L426-L425)/L425))</f>
        <v/>
      </c>
      <c r="N426" s="3" t="s">
        <v>144</v>
      </c>
      <c r="O426" s="11" t="str">
        <f t="shared" si="1281"/>
        <v/>
      </c>
      <c r="P426" s="3" t="s">
        <v>144</v>
      </c>
      <c r="Q426" s="11" t="str">
        <f t="shared" ref="Q426:S426" si="1282">+IF(P426="N/A","",((P426-P425)/P425))</f>
        <v/>
      </c>
      <c r="R426" s="3" t="s">
        <v>144</v>
      </c>
      <c r="S426" s="11" t="str">
        <f t="shared" si="1282"/>
        <v/>
      </c>
    </row>
    <row r="427" spans="1:19">
      <c r="A427" s="5">
        <v>15</v>
      </c>
      <c r="B427" s="5">
        <v>8</v>
      </c>
      <c r="C427" s="5">
        <v>2011</v>
      </c>
      <c r="D427" s="3">
        <v>16700</v>
      </c>
      <c r="E427" s="11">
        <f t="shared" si="1177"/>
        <v>0</v>
      </c>
      <c r="F427" s="3" t="s">
        <v>144</v>
      </c>
      <c r="G427" s="11" t="str">
        <f t="shared" si="1177"/>
        <v/>
      </c>
      <c r="H427" s="3" t="s">
        <v>144</v>
      </c>
      <c r="I427" s="11" t="str">
        <f t="shared" ref="I427:K427" si="1283">+IF(H427="N/A","",((H427-H426)/H426))</f>
        <v/>
      </c>
      <c r="J427" s="3" t="s">
        <v>144</v>
      </c>
      <c r="K427" s="11" t="str">
        <f t="shared" si="1283"/>
        <v/>
      </c>
      <c r="L427" s="3" t="s">
        <v>144</v>
      </c>
      <c r="M427" s="11" t="str">
        <f t="shared" ref="M427:O427" si="1284">+IF(L427="N/A","",((L427-L426)/L426))</f>
        <v/>
      </c>
      <c r="N427" s="3" t="s">
        <v>144</v>
      </c>
      <c r="O427" s="11" t="str">
        <f t="shared" si="1284"/>
        <v/>
      </c>
      <c r="P427" s="3" t="s">
        <v>144</v>
      </c>
      <c r="Q427" s="11" t="str">
        <f t="shared" ref="Q427:S427" si="1285">+IF(P427="N/A","",((P427-P426)/P426))</f>
        <v/>
      </c>
      <c r="R427" s="3" t="s">
        <v>144</v>
      </c>
      <c r="S427" s="11" t="str">
        <f t="shared" si="1285"/>
        <v/>
      </c>
    </row>
    <row r="428" spans="1:19">
      <c r="A428" s="5">
        <v>16</v>
      </c>
      <c r="B428" s="5">
        <v>8</v>
      </c>
      <c r="C428" s="5">
        <v>2011</v>
      </c>
      <c r="D428" s="3">
        <v>16700</v>
      </c>
      <c r="E428" s="11">
        <f t="shared" si="1177"/>
        <v>0</v>
      </c>
      <c r="F428" s="3" t="s">
        <v>144</v>
      </c>
      <c r="G428" s="11" t="str">
        <f t="shared" si="1177"/>
        <v/>
      </c>
      <c r="H428" s="3" t="s">
        <v>144</v>
      </c>
      <c r="I428" s="11" t="str">
        <f t="shared" ref="I428:K428" si="1286">+IF(H428="N/A","",((H428-H427)/H427))</f>
        <v/>
      </c>
      <c r="J428" s="3" t="s">
        <v>144</v>
      </c>
      <c r="K428" s="11" t="str">
        <f t="shared" si="1286"/>
        <v/>
      </c>
      <c r="L428" s="3" t="s">
        <v>144</v>
      </c>
      <c r="M428" s="11" t="str">
        <f t="shared" ref="M428:O428" si="1287">+IF(L428="N/A","",((L428-L427)/L427))</f>
        <v/>
      </c>
      <c r="N428" s="3" t="s">
        <v>144</v>
      </c>
      <c r="O428" s="11" t="str">
        <f t="shared" si="1287"/>
        <v/>
      </c>
      <c r="P428" s="3" t="s">
        <v>144</v>
      </c>
      <c r="Q428" s="11" t="str">
        <f t="shared" ref="Q428:S428" si="1288">+IF(P428="N/A","",((P428-P427)/P427))</f>
        <v/>
      </c>
      <c r="R428" s="3" t="s">
        <v>144</v>
      </c>
      <c r="S428" s="11" t="str">
        <f t="shared" si="1288"/>
        <v/>
      </c>
    </row>
    <row r="429" spans="1:19">
      <c r="A429" s="5">
        <v>17</v>
      </c>
      <c r="B429" s="5">
        <v>8</v>
      </c>
      <c r="C429" s="5">
        <v>2011</v>
      </c>
      <c r="D429" s="3">
        <v>16700</v>
      </c>
      <c r="E429" s="11">
        <f t="shared" si="1177"/>
        <v>0</v>
      </c>
      <c r="F429" s="3" t="s">
        <v>144</v>
      </c>
      <c r="G429" s="11" t="str">
        <f t="shared" si="1177"/>
        <v/>
      </c>
      <c r="H429" s="3" t="s">
        <v>144</v>
      </c>
      <c r="I429" s="11" t="str">
        <f t="shared" ref="I429:K429" si="1289">+IF(H429="N/A","",((H429-H428)/H428))</f>
        <v/>
      </c>
      <c r="J429" s="3" t="s">
        <v>144</v>
      </c>
      <c r="K429" s="11" t="str">
        <f t="shared" si="1289"/>
        <v/>
      </c>
      <c r="L429" s="3" t="s">
        <v>144</v>
      </c>
      <c r="M429" s="11" t="str">
        <f t="shared" ref="M429:O429" si="1290">+IF(L429="N/A","",((L429-L428)/L428))</f>
        <v/>
      </c>
      <c r="N429" s="3" t="s">
        <v>144</v>
      </c>
      <c r="O429" s="11" t="str">
        <f t="shared" si="1290"/>
        <v/>
      </c>
      <c r="P429" s="3" t="s">
        <v>144</v>
      </c>
      <c r="Q429" s="11" t="str">
        <f t="shared" ref="Q429:S429" si="1291">+IF(P429="N/A","",((P429-P428)/P428))</f>
        <v/>
      </c>
      <c r="R429" s="3" t="s">
        <v>144</v>
      </c>
      <c r="S429" s="11" t="str">
        <f t="shared" si="1291"/>
        <v/>
      </c>
    </row>
    <row r="430" spans="1:19">
      <c r="A430" s="5">
        <v>18</v>
      </c>
      <c r="B430" s="5">
        <v>8</v>
      </c>
      <c r="C430" s="5">
        <v>2011</v>
      </c>
      <c r="D430" s="3">
        <v>16700</v>
      </c>
      <c r="E430" s="11">
        <f t="shared" si="1177"/>
        <v>0</v>
      </c>
      <c r="F430" s="3" t="s">
        <v>144</v>
      </c>
      <c r="G430" s="11" t="str">
        <f t="shared" si="1177"/>
        <v/>
      </c>
      <c r="H430" s="3" t="s">
        <v>144</v>
      </c>
      <c r="I430" s="11" t="str">
        <f t="shared" ref="I430:K430" si="1292">+IF(H430="N/A","",((H430-H429)/H429))</f>
        <v/>
      </c>
      <c r="J430" s="3" t="s">
        <v>144</v>
      </c>
      <c r="K430" s="11" t="str">
        <f t="shared" si="1292"/>
        <v/>
      </c>
      <c r="L430" s="3" t="s">
        <v>144</v>
      </c>
      <c r="M430" s="11" t="str">
        <f t="shared" ref="M430:O430" si="1293">+IF(L430="N/A","",((L430-L429)/L429))</f>
        <v/>
      </c>
      <c r="N430" s="3" t="s">
        <v>144</v>
      </c>
      <c r="O430" s="11" t="str">
        <f t="shared" si="1293"/>
        <v/>
      </c>
      <c r="P430" s="3" t="s">
        <v>144</v>
      </c>
      <c r="Q430" s="11" t="str">
        <f t="shared" ref="Q430:S430" si="1294">+IF(P430="N/A","",((P430-P429)/P429))</f>
        <v/>
      </c>
      <c r="R430" s="3" t="s">
        <v>144</v>
      </c>
      <c r="S430" s="11" t="str">
        <f t="shared" si="1294"/>
        <v/>
      </c>
    </row>
    <row r="431" spans="1:19">
      <c r="A431" s="5">
        <v>19</v>
      </c>
      <c r="B431" s="5">
        <v>8</v>
      </c>
      <c r="C431" s="5">
        <v>2011</v>
      </c>
      <c r="D431" s="3">
        <v>16700</v>
      </c>
      <c r="E431" s="11">
        <f t="shared" si="1177"/>
        <v>0</v>
      </c>
      <c r="F431" s="3" t="s">
        <v>144</v>
      </c>
      <c r="G431" s="11" t="str">
        <f t="shared" si="1177"/>
        <v/>
      </c>
      <c r="H431" s="3" t="s">
        <v>144</v>
      </c>
      <c r="I431" s="11" t="str">
        <f t="shared" ref="I431:K431" si="1295">+IF(H431="N/A","",((H431-H430)/H430))</f>
        <v/>
      </c>
      <c r="J431" s="3" t="s">
        <v>144</v>
      </c>
      <c r="K431" s="11" t="str">
        <f t="shared" si="1295"/>
        <v/>
      </c>
      <c r="L431" s="3" t="s">
        <v>144</v>
      </c>
      <c r="M431" s="11" t="str">
        <f t="shared" ref="M431:O431" si="1296">+IF(L431="N/A","",((L431-L430)/L430))</f>
        <v/>
      </c>
      <c r="N431" s="3" t="s">
        <v>144</v>
      </c>
      <c r="O431" s="11" t="str">
        <f t="shared" si="1296"/>
        <v/>
      </c>
      <c r="P431" s="3" t="s">
        <v>144</v>
      </c>
      <c r="Q431" s="11" t="str">
        <f t="shared" ref="Q431:S431" si="1297">+IF(P431="N/A","",((P431-P430)/P430))</f>
        <v/>
      </c>
      <c r="R431" s="3" t="s">
        <v>144</v>
      </c>
      <c r="S431" s="11" t="str">
        <f t="shared" si="1297"/>
        <v/>
      </c>
    </row>
    <row r="432" spans="1:19">
      <c r="A432" s="5">
        <v>22</v>
      </c>
      <c r="B432" s="5">
        <v>8</v>
      </c>
      <c r="C432" s="5">
        <v>2011</v>
      </c>
      <c r="D432" s="3">
        <v>16700</v>
      </c>
      <c r="E432" s="11">
        <f t="shared" si="1177"/>
        <v>0</v>
      </c>
      <c r="F432" s="3" t="s">
        <v>144</v>
      </c>
      <c r="G432" s="11" t="str">
        <f t="shared" si="1177"/>
        <v/>
      </c>
      <c r="H432" s="3" t="s">
        <v>144</v>
      </c>
      <c r="I432" s="11" t="str">
        <f t="shared" ref="I432:K432" si="1298">+IF(H432="N/A","",((H432-H431)/H431))</f>
        <v/>
      </c>
      <c r="J432" s="3" t="s">
        <v>144</v>
      </c>
      <c r="K432" s="11" t="str">
        <f t="shared" si="1298"/>
        <v/>
      </c>
      <c r="L432" s="3" t="s">
        <v>144</v>
      </c>
      <c r="M432" s="11" t="str">
        <f t="shared" ref="M432:O432" si="1299">+IF(L432="N/A","",((L432-L431)/L431))</f>
        <v/>
      </c>
      <c r="N432" s="3" t="s">
        <v>144</v>
      </c>
      <c r="O432" s="11" t="str">
        <f t="shared" si="1299"/>
        <v/>
      </c>
      <c r="P432" s="3" t="s">
        <v>144</v>
      </c>
      <c r="Q432" s="11" t="str">
        <f t="shared" ref="Q432:S432" si="1300">+IF(P432="N/A","",((P432-P431)/P431))</f>
        <v/>
      </c>
      <c r="R432" s="3" t="s">
        <v>144</v>
      </c>
      <c r="S432" s="11" t="str">
        <f t="shared" si="1300"/>
        <v/>
      </c>
    </row>
    <row r="433" spans="1:19">
      <c r="A433" s="5">
        <v>23</v>
      </c>
      <c r="B433" s="5">
        <v>8</v>
      </c>
      <c r="C433" s="5">
        <v>2011</v>
      </c>
      <c r="D433" s="3">
        <v>16700</v>
      </c>
      <c r="E433" s="11">
        <f t="shared" si="1177"/>
        <v>0</v>
      </c>
      <c r="F433" s="3" t="s">
        <v>144</v>
      </c>
      <c r="G433" s="11" t="str">
        <f t="shared" si="1177"/>
        <v/>
      </c>
      <c r="H433" s="3" t="s">
        <v>144</v>
      </c>
      <c r="I433" s="11" t="str">
        <f t="shared" ref="I433:K433" si="1301">+IF(H433="N/A","",((H433-H432)/H432))</f>
        <v/>
      </c>
      <c r="J433" s="3" t="s">
        <v>144</v>
      </c>
      <c r="K433" s="11" t="str">
        <f t="shared" si="1301"/>
        <v/>
      </c>
      <c r="L433" s="3" t="s">
        <v>144</v>
      </c>
      <c r="M433" s="11" t="str">
        <f t="shared" ref="M433:O433" si="1302">+IF(L433="N/A","",((L433-L432)/L432))</f>
        <v/>
      </c>
      <c r="N433" s="3" t="s">
        <v>144</v>
      </c>
      <c r="O433" s="11" t="str">
        <f t="shared" si="1302"/>
        <v/>
      </c>
      <c r="P433" s="3" t="s">
        <v>144</v>
      </c>
      <c r="Q433" s="11" t="str">
        <f t="shared" ref="Q433:S433" si="1303">+IF(P433="N/A","",((P433-P432)/P432))</f>
        <v/>
      </c>
      <c r="R433" s="3" t="s">
        <v>144</v>
      </c>
      <c r="S433" s="11" t="str">
        <f t="shared" si="1303"/>
        <v/>
      </c>
    </row>
    <row r="434" spans="1:19">
      <c r="A434" s="5">
        <v>24</v>
      </c>
      <c r="B434" s="5">
        <v>8</v>
      </c>
      <c r="C434" s="5">
        <v>2011</v>
      </c>
      <c r="D434" s="3">
        <v>16700</v>
      </c>
      <c r="E434" s="11">
        <f t="shared" si="1177"/>
        <v>0</v>
      </c>
      <c r="F434" s="3" t="s">
        <v>144</v>
      </c>
      <c r="G434" s="11" t="str">
        <f t="shared" si="1177"/>
        <v/>
      </c>
      <c r="H434" s="3" t="s">
        <v>144</v>
      </c>
      <c r="I434" s="11" t="str">
        <f t="shared" ref="I434:K434" si="1304">+IF(H434="N/A","",((H434-H433)/H433))</f>
        <v/>
      </c>
      <c r="J434" s="3" t="s">
        <v>144</v>
      </c>
      <c r="K434" s="11" t="str">
        <f t="shared" si="1304"/>
        <v/>
      </c>
      <c r="L434" s="3" t="s">
        <v>144</v>
      </c>
      <c r="M434" s="11" t="str">
        <f t="shared" ref="M434:O434" si="1305">+IF(L434="N/A","",((L434-L433)/L433))</f>
        <v/>
      </c>
      <c r="N434" s="3" t="s">
        <v>144</v>
      </c>
      <c r="O434" s="11" t="str">
        <f t="shared" si="1305"/>
        <v/>
      </c>
      <c r="P434" s="3" t="s">
        <v>144</v>
      </c>
      <c r="Q434" s="11" t="str">
        <f t="shared" ref="Q434:S434" si="1306">+IF(P434="N/A","",((P434-P433)/P433))</f>
        <v/>
      </c>
      <c r="R434" s="3" t="s">
        <v>144</v>
      </c>
      <c r="S434" s="11" t="str">
        <f t="shared" si="1306"/>
        <v/>
      </c>
    </row>
    <row r="435" spans="1:19">
      <c r="A435" s="5">
        <v>25</v>
      </c>
      <c r="B435" s="5">
        <v>8</v>
      </c>
      <c r="C435" s="5">
        <v>2011</v>
      </c>
      <c r="D435" s="3">
        <v>16700</v>
      </c>
      <c r="E435" s="11">
        <f t="shared" si="1177"/>
        <v>0</v>
      </c>
      <c r="F435" s="3" t="s">
        <v>144</v>
      </c>
      <c r="G435" s="11" t="str">
        <f t="shared" si="1177"/>
        <v/>
      </c>
      <c r="H435" s="3" t="s">
        <v>144</v>
      </c>
      <c r="I435" s="11" t="str">
        <f t="shared" ref="I435:K435" si="1307">+IF(H435="N/A","",((H435-H434)/H434))</f>
        <v/>
      </c>
      <c r="J435" s="3" t="s">
        <v>144</v>
      </c>
      <c r="K435" s="11" t="str">
        <f t="shared" si="1307"/>
        <v/>
      </c>
      <c r="L435" s="3" t="s">
        <v>144</v>
      </c>
      <c r="M435" s="11" t="str">
        <f t="shared" ref="M435:O435" si="1308">+IF(L435="N/A","",((L435-L434)/L434))</f>
        <v/>
      </c>
      <c r="N435" s="3" t="s">
        <v>144</v>
      </c>
      <c r="O435" s="11" t="str">
        <f t="shared" si="1308"/>
        <v/>
      </c>
      <c r="P435" s="3" t="s">
        <v>144</v>
      </c>
      <c r="Q435" s="11" t="str">
        <f t="shared" ref="Q435:S435" si="1309">+IF(P435="N/A","",((P435-P434)/P434))</f>
        <v/>
      </c>
      <c r="R435" s="3" t="s">
        <v>144</v>
      </c>
      <c r="S435" s="11" t="str">
        <f t="shared" si="1309"/>
        <v/>
      </c>
    </row>
    <row r="436" spans="1:19">
      <c r="A436" s="5">
        <v>26</v>
      </c>
      <c r="B436" s="5">
        <v>8</v>
      </c>
      <c r="C436" s="5">
        <v>2011</v>
      </c>
      <c r="D436" s="3">
        <v>16700</v>
      </c>
      <c r="E436" s="11">
        <f t="shared" si="1177"/>
        <v>0</v>
      </c>
      <c r="F436" s="3">
        <v>24500</v>
      </c>
      <c r="G436" s="11" t="e">
        <f t="shared" si="1177"/>
        <v>#VALUE!</v>
      </c>
      <c r="H436" s="3" t="s">
        <v>144</v>
      </c>
      <c r="I436" s="11" t="str">
        <f t="shared" ref="I436:K436" si="1310">+IF(H436="N/A","",((H436-H435)/H435))</f>
        <v/>
      </c>
      <c r="J436" s="3" t="s">
        <v>144</v>
      </c>
      <c r="K436" s="11" t="str">
        <f t="shared" si="1310"/>
        <v/>
      </c>
      <c r="L436" s="3" t="s">
        <v>144</v>
      </c>
      <c r="M436" s="11" t="str">
        <f t="shared" ref="M436:O436" si="1311">+IF(L436="N/A","",((L436-L435)/L435))</f>
        <v/>
      </c>
      <c r="N436" s="3" t="s">
        <v>144</v>
      </c>
      <c r="O436" s="11" t="str">
        <f t="shared" si="1311"/>
        <v/>
      </c>
      <c r="P436" s="3" t="s">
        <v>144</v>
      </c>
      <c r="Q436" s="11" t="str">
        <f t="shared" ref="Q436:S436" si="1312">+IF(P436="N/A","",((P436-P435)/P435))</f>
        <v/>
      </c>
      <c r="R436" s="3" t="s">
        <v>144</v>
      </c>
      <c r="S436" s="11" t="str">
        <f t="shared" si="1312"/>
        <v/>
      </c>
    </row>
    <row r="437" spans="1:19">
      <c r="A437" s="5">
        <v>29</v>
      </c>
      <c r="B437" s="5">
        <v>8</v>
      </c>
      <c r="C437" s="5">
        <v>2011</v>
      </c>
      <c r="D437" s="3">
        <v>16700</v>
      </c>
      <c r="E437" s="11">
        <f t="shared" si="1177"/>
        <v>0</v>
      </c>
      <c r="F437" s="3">
        <v>24500</v>
      </c>
      <c r="G437" s="11">
        <f t="shared" si="1177"/>
        <v>0</v>
      </c>
      <c r="H437" s="3" t="s">
        <v>144</v>
      </c>
      <c r="I437" s="11" t="str">
        <f t="shared" ref="I437:K437" si="1313">+IF(H437="N/A","",((H437-H436)/H436))</f>
        <v/>
      </c>
      <c r="J437" s="3" t="s">
        <v>144</v>
      </c>
      <c r="K437" s="11" t="str">
        <f t="shared" si="1313"/>
        <v/>
      </c>
      <c r="L437" s="3" t="s">
        <v>144</v>
      </c>
      <c r="M437" s="11" t="str">
        <f t="shared" ref="M437:O437" si="1314">+IF(L437="N/A","",((L437-L436)/L436))</f>
        <v/>
      </c>
      <c r="N437" s="3" t="s">
        <v>144</v>
      </c>
      <c r="O437" s="11" t="str">
        <f t="shared" si="1314"/>
        <v/>
      </c>
      <c r="P437" s="3" t="s">
        <v>144</v>
      </c>
      <c r="Q437" s="11" t="str">
        <f t="shared" ref="Q437:S437" si="1315">+IF(P437="N/A","",((P437-P436)/P436))</f>
        <v/>
      </c>
      <c r="R437" s="3" t="s">
        <v>144</v>
      </c>
      <c r="S437" s="11" t="str">
        <f t="shared" si="1315"/>
        <v/>
      </c>
    </row>
    <row r="438" spans="1:19">
      <c r="A438" s="5">
        <v>30</v>
      </c>
      <c r="B438" s="5">
        <v>8</v>
      </c>
      <c r="C438" s="5">
        <v>2011</v>
      </c>
      <c r="D438" s="3">
        <v>16700</v>
      </c>
      <c r="E438" s="11">
        <f t="shared" si="1177"/>
        <v>0</v>
      </c>
      <c r="F438" s="3">
        <v>24500</v>
      </c>
      <c r="G438" s="11">
        <f t="shared" si="1177"/>
        <v>0</v>
      </c>
      <c r="H438" s="3" t="s">
        <v>144</v>
      </c>
      <c r="I438" s="11" t="str">
        <f t="shared" ref="I438:K438" si="1316">+IF(H438="N/A","",((H438-H437)/H437))</f>
        <v/>
      </c>
      <c r="J438" s="3" t="s">
        <v>144</v>
      </c>
      <c r="K438" s="11" t="str">
        <f t="shared" si="1316"/>
        <v/>
      </c>
      <c r="L438" s="3">
        <v>171743.71299999999</v>
      </c>
      <c r="M438" s="11" t="e">
        <f t="shared" ref="M438:O438" si="1317">+IF(L438="N/A","",((L438-L437)/L437))</f>
        <v>#VALUE!</v>
      </c>
      <c r="N438" s="3" t="s">
        <v>144</v>
      </c>
      <c r="O438" s="11" t="str">
        <f t="shared" si="1317"/>
        <v/>
      </c>
      <c r="P438" s="3" t="s">
        <v>144</v>
      </c>
      <c r="Q438" s="11" t="str">
        <f t="shared" ref="Q438:S438" si="1318">+IF(P438="N/A","",((P438-P437)/P437))</f>
        <v/>
      </c>
      <c r="R438" s="3">
        <v>31775.25</v>
      </c>
      <c r="S438" s="11" t="e">
        <f t="shared" si="1318"/>
        <v>#VALUE!</v>
      </c>
    </row>
    <row r="439" spans="1:19">
      <c r="A439" s="5">
        <v>31</v>
      </c>
      <c r="B439" s="5">
        <v>8</v>
      </c>
      <c r="C439" s="5">
        <v>2011</v>
      </c>
      <c r="D439" s="3">
        <v>16700</v>
      </c>
      <c r="E439" s="11">
        <f t="shared" si="1177"/>
        <v>0</v>
      </c>
      <c r="F439" s="3">
        <v>24500</v>
      </c>
      <c r="G439" s="11">
        <f t="shared" si="1177"/>
        <v>0</v>
      </c>
      <c r="H439" s="3" t="s">
        <v>144</v>
      </c>
      <c r="I439" s="11" t="str">
        <f t="shared" ref="I439:K439" si="1319">+IF(H439="N/A","",((H439-H438)/H438))</f>
        <v/>
      </c>
      <c r="J439" s="3" t="s">
        <v>144</v>
      </c>
      <c r="K439" s="11" t="str">
        <f t="shared" si="1319"/>
        <v/>
      </c>
      <c r="L439" s="3">
        <v>171743.71299999999</v>
      </c>
      <c r="M439" s="11">
        <f t="shared" ref="M439:O439" si="1320">+IF(L439="N/A","",((L439-L438)/L438))</f>
        <v>0</v>
      </c>
      <c r="N439" s="3" t="s">
        <v>144</v>
      </c>
      <c r="O439" s="11" t="str">
        <f t="shared" si="1320"/>
        <v/>
      </c>
      <c r="P439" s="3" t="s">
        <v>144</v>
      </c>
      <c r="Q439" s="11" t="str">
        <f t="shared" ref="Q439:S439" si="1321">+IF(P439="N/A","",((P439-P438)/P438))</f>
        <v/>
      </c>
      <c r="R439" s="3">
        <v>31775.25</v>
      </c>
      <c r="S439" s="11">
        <f t="shared" si="1321"/>
        <v>0</v>
      </c>
    </row>
    <row r="440" spans="1:19">
      <c r="A440" s="5">
        <v>1</v>
      </c>
      <c r="B440" s="5">
        <v>9</v>
      </c>
      <c r="C440" s="5">
        <v>2011</v>
      </c>
      <c r="D440" s="3">
        <v>16700</v>
      </c>
      <c r="E440" s="11">
        <f t="shared" si="1177"/>
        <v>0</v>
      </c>
      <c r="F440" s="3">
        <v>24500</v>
      </c>
      <c r="G440" s="11">
        <f t="shared" si="1177"/>
        <v>0</v>
      </c>
      <c r="H440" s="3" t="s">
        <v>144</v>
      </c>
      <c r="I440" s="11" t="str">
        <f t="shared" ref="I440:K440" si="1322">+IF(H440="N/A","",((H440-H439)/H439))</f>
        <v/>
      </c>
      <c r="J440" s="3" t="s">
        <v>144</v>
      </c>
      <c r="K440" s="11" t="str">
        <f t="shared" si="1322"/>
        <v/>
      </c>
      <c r="L440" s="3">
        <v>171743.71299999999</v>
      </c>
      <c r="M440" s="11">
        <f t="shared" ref="M440:O440" si="1323">+IF(L440="N/A","",((L440-L439)/L439))</f>
        <v>0</v>
      </c>
      <c r="N440" s="3" t="s">
        <v>144</v>
      </c>
      <c r="O440" s="11" t="str">
        <f t="shared" si="1323"/>
        <v/>
      </c>
      <c r="P440" s="3" t="s">
        <v>144</v>
      </c>
      <c r="Q440" s="11" t="str">
        <f t="shared" ref="Q440:S440" si="1324">+IF(P440="N/A","",((P440-P439)/P439))</f>
        <v/>
      </c>
      <c r="R440" s="3">
        <v>31775.25</v>
      </c>
      <c r="S440" s="11">
        <f t="shared" si="1324"/>
        <v>0</v>
      </c>
    </row>
    <row r="441" spans="1:19">
      <c r="A441" s="5">
        <v>2</v>
      </c>
      <c r="B441" s="5">
        <v>9</v>
      </c>
      <c r="C441" s="5">
        <v>2011</v>
      </c>
      <c r="D441" s="3">
        <v>16700</v>
      </c>
      <c r="E441" s="11">
        <f t="shared" si="1177"/>
        <v>0</v>
      </c>
      <c r="F441" s="3">
        <v>24367.857</v>
      </c>
      <c r="G441" s="11">
        <f t="shared" si="1177"/>
        <v>-5.3935918367346951E-3</v>
      </c>
      <c r="H441" s="3">
        <v>14820</v>
      </c>
      <c r="I441" s="11" t="e">
        <f t="shared" ref="I441:K441" si="1325">+IF(H441="N/A","",((H441-H440)/H440))</f>
        <v>#VALUE!</v>
      </c>
      <c r="J441" s="3">
        <v>55160</v>
      </c>
      <c r="K441" s="11" t="e">
        <f t="shared" si="1325"/>
        <v>#VALUE!</v>
      </c>
      <c r="L441" s="3">
        <v>171743.71299999999</v>
      </c>
      <c r="M441" s="11">
        <f t="shared" ref="M441:O441" si="1326">+IF(L441="N/A","",((L441-L440)/L440))</f>
        <v>0</v>
      </c>
      <c r="N441" s="3">
        <v>117360</v>
      </c>
      <c r="O441" s="11" t="e">
        <f t="shared" si="1326"/>
        <v>#VALUE!</v>
      </c>
      <c r="P441" s="3" t="s">
        <v>144</v>
      </c>
      <c r="Q441" s="11" t="str">
        <f t="shared" ref="Q441:S441" si="1327">+IF(P441="N/A","",((P441-P440)/P440))</f>
        <v/>
      </c>
      <c r="R441" s="3">
        <v>32799.035000000003</v>
      </c>
      <c r="S441" s="11">
        <f t="shared" si="1327"/>
        <v>3.221957341012277E-2</v>
      </c>
    </row>
    <row r="442" spans="1:19">
      <c r="A442" s="5">
        <v>5</v>
      </c>
      <c r="B442" s="5">
        <v>9</v>
      </c>
      <c r="C442" s="5">
        <v>2011</v>
      </c>
      <c r="D442" s="3">
        <v>16700</v>
      </c>
      <c r="E442" s="11">
        <f t="shared" si="1177"/>
        <v>0</v>
      </c>
      <c r="F442" s="3">
        <v>24367.857</v>
      </c>
      <c r="G442" s="11">
        <f t="shared" si="1177"/>
        <v>0</v>
      </c>
      <c r="H442" s="3">
        <v>14820</v>
      </c>
      <c r="I442" s="11">
        <f t="shared" ref="I442:K442" si="1328">+IF(H442="N/A","",((H442-H441)/H441))</f>
        <v>0</v>
      </c>
      <c r="J442" s="3">
        <v>55160</v>
      </c>
      <c r="K442" s="11">
        <f t="shared" si="1328"/>
        <v>0</v>
      </c>
      <c r="L442" s="3">
        <v>171743.71299999999</v>
      </c>
      <c r="M442" s="11">
        <f t="shared" ref="M442:O442" si="1329">+IF(L442="N/A","",((L442-L441)/L441))</f>
        <v>0</v>
      </c>
      <c r="N442" s="3">
        <v>117360</v>
      </c>
      <c r="O442" s="11">
        <f t="shared" si="1329"/>
        <v>0</v>
      </c>
      <c r="P442" s="3" t="s">
        <v>144</v>
      </c>
      <c r="Q442" s="11" t="str">
        <f t="shared" ref="Q442:S442" si="1330">+IF(P442="N/A","",((P442-P441)/P441))</f>
        <v/>
      </c>
      <c r="R442" s="3">
        <v>32799.035000000003</v>
      </c>
      <c r="S442" s="11">
        <f t="shared" si="1330"/>
        <v>0</v>
      </c>
    </row>
    <row r="443" spans="1:19">
      <c r="A443" s="5">
        <v>6</v>
      </c>
      <c r="B443" s="5">
        <v>9</v>
      </c>
      <c r="C443" s="5">
        <v>2011</v>
      </c>
      <c r="D443" s="3">
        <v>16700</v>
      </c>
      <c r="E443" s="11">
        <f t="shared" si="1177"/>
        <v>0</v>
      </c>
      <c r="F443" s="3">
        <v>24367.857</v>
      </c>
      <c r="G443" s="11">
        <f t="shared" si="1177"/>
        <v>0</v>
      </c>
      <c r="H443" s="3">
        <v>14820</v>
      </c>
      <c r="I443" s="11">
        <f t="shared" ref="I443:K443" si="1331">+IF(H443="N/A","",((H443-H442)/H442))</f>
        <v>0</v>
      </c>
      <c r="J443" s="3">
        <v>55160</v>
      </c>
      <c r="K443" s="11">
        <f t="shared" si="1331"/>
        <v>0</v>
      </c>
      <c r="L443" s="3">
        <v>171743.71299999999</v>
      </c>
      <c r="M443" s="11">
        <f t="shared" ref="M443:O443" si="1332">+IF(L443="N/A","",((L443-L442)/L442))</f>
        <v>0</v>
      </c>
      <c r="N443" s="3">
        <v>117360</v>
      </c>
      <c r="O443" s="11">
        <f t="shared" si="1332"/>
        <v>0</v>
      </c>
      <c r="P443" s="3" t="s">
        <v>144</v>
      </c>
      <c r="Q443" s="11" t="str">
        <f t="shared" ref="Q443:S443" si="1333">+IF(P443="N/A","",((P443-P442)/P442))</f>
        <v/>
      </c>
      <c r="R443" s="3">
        <v>32799.035000000003</v>
      </c>
      <c r="S443" s="11">
        <f t="shared" si="1333"/>
        <v>0</v>
      </c>
    </row>
    <row r="444" spans="1:19">
      <c r="A444" s="5">
        <v>7</v>
      </c>
      <c r="B444" s="5">
        <v>9</v>
      </c>
      <c r="C444" s="5">
        <v>2011</v>
      </c>
      <c r="D444" s="3">
        <v>16700</v>
      </c>
      <c r="E444" s="11">
        <f t="shared" si="1177"/>
        <v>0</v>
      </c>
      <c r="F444" s="3">
        <v>24367.857</v>
      </c>
      <c r="G444" s="11">
        <f t="shared" si="1177"/>
        <v>0</v>
      </c>
      <c r="H444" s="3">
        <v>14820</v>
      </c>
      <c r="I444" s="11">
        <f t="shared" ref="I444:K444" si="1334">+IF(H444="N/A","",((H444-H443)/H443))</f>
        <v>0</v>
      </c>
      <c r="J444" s="3">
        <v>55160</v>
      </c>
      <c r="K444" s="11">
        <f t="shared" si="1334"/>
        <v>0</v>
      </c>
      <c r="L444" s="3">
        <v>171743.71299999999</v>
      </c>
      <c r="M444" s="11">
        <f t="shared" ref="M444:O444" si="1335">+IF(L444="N/A","",((L444-L443)/L443))</f>
        <v>0</v>
      </c>
      <c r="N444" s="3">
        <v>117360</v>
      </c>
      <c r="O444" s="11">
        <f t="shared" si="1335"/>
        <v>0</v>
      </c>
      <c r="P444" s="3" t="s">
        <v>144</v>
      </c>
      <c r="Q444" s="11" t="str">
        <f t="shared" ref="Q444:S444" si="1336">+IF(P444="N/A","",((P444-P443)/P443))</f>
        <v/>
      </c>
      <c r="R444" s="3">
        <v>32799.035000000003</v>
      </c>
      <c r="S444" s="11">
        <f t="shared" si="1336"/>
        <v>0</v>
      </c>
    </row>
    <row r="445" spans="1:19">
      <c r="A445" s="5">
        <v>8</v>
      </c>
      <c r="B445" s="5">
        <v>9</v>
      </c>
      <c r="C445" s="5">
        <v>2011</v>
      </c>
      <c r="D445" s="3">
        <v>16700</v>
      </c>
      <c r="E445" s="11">
        <f t="shared" si="1177"/>
        <v>0</v>
      </c>
      <c r="F445" s="3">
        <v>24367.857</v>
      </c>
      <c r="G445" s="11">
        <f t="shared" si="1177"/>
        <v>0</v>
      </c>
      <c r="H445" s="3">
        <v>14820</v>
      </c>
      <c r="I445" s="11">
        <f t="shared" ref="I445:K445" si="1337">+IF(H445="N/A","",((H445-H444)/H444))</f>
        <v>0</v>
      </c>
      <c r="J445" s="3">
        <v>55160</v>
      </c>
      <c r="K445" s="11">
        <f t="shared" si="1337"/>
        <v>0</v>
      </c>
      <c r="L445" s="3">
        <v>171743.71299999999</v>
      </c>
      <c r="M445" s="11">
        <f t="shared" ref="M445:O445" si="1338">+IF(L445="N/A","",((L445-L444)/L444))</f>
        <v>0</v>
      </c>
      <c r="N445" s="3">
        <v>117360</v>
      </c>
      <c r="O445" s="11">
        <f t="shared" si="1338"/>
        <v>0</v>
      </c>
      <c r="P445" s="3" t="s">
        <v>144</v>
      </c>
      <c r="Q445" s="11" t="str">
        <f t="shared" ref="Q445:S445" si="1339">+IF(P445="N/A","",((P445-P444)/P444))</f>
        <v/>
      </c>
      <c r="R445" s="3">
        <v>32799.035000000003</v>
      </c>
      <c r="S445" s="11">
        <f t="shared" si="1339"/>
        <v>0</v>
      </c>
    </row>
    <row r="446" spans="1:19">
      <c r="A446" s="5">
        <v>9</v>
      </c>
      <c r="B446" s="5">
        <v>9</v>
      </c>
      <c r="C446" s="5">
        <v>2011</v>
      </c>
      <c r="D446" s="3">
        <v>16700</v>
      </c>
      <c r="E446" s="11">
        <f t="shared" si="1177"/>
        <v>0</v>
      </c>
      <c r="F446" s="3">
        <v>24367.857</v>
      </c>
      <c r="G446" s="11">
        <f t="shared" si="1177"/>
        <v>0</v>
      </c>
      <c r="H446" s="3">
        <v>14820</v>
      </c>
      <c r="I446" s="11">
        <f t="shared" ref="I446:K446" si="1340">+IF(H446="N/A","",((H446-H445)/H445))</f>
        <v>0</v>
      </c>
      <c r="J446" s="3">
        <v>55160</v>
      </c>
      <c r="K446" s="11">
        <f t="shared" si="1340"/>
        <v>0</v>
      </c>
      <c r="L446" s="3">
        <v>171743.71299999999</v>
      </c>
      <c r="M446" s="11">
        <f t="shared" ref="M446:O446" si="1341">+IF(L446="N/A","",((L446-L445)/L445))</f>
        <v>0</v>
      </c>
      <c r="N446" s="3">
        <v>117360</v>
      </c>
      <c r="O446" s="11">
        <f t="shared" si="1341"/>
        <v>0</v>
      </c>
      <c r="P446" s="3" t="s">
        <v>144</v>
      </c>
      <c r="Q446" s="11" t="str">
        <f t="shared" ref="Q446:S446" si="1342">+IF(P446="N/A","",((P446-P445)/P445))</f>
        <v/>
      </c>
      <c r="R446" s="3">
        <v>32799.035000000003</v>
      </c>
      <c r="S446" s="11">
        <f t="shared" si="1342"/>
        <v>0</v>
      </c>
    </row>
    <row r="447" spans="1:19">
      <c r="A447" s="5">
        <v>12</v>
      </c>
      <c r="B447" s="5">
        <v>9</v>
      </c>
      <c r="C447" s="5">
        <v>2011</v>
      </c>
      <c r="D447" s="3">
        <v>16700</v>
      </c>
      <c r="E447" s="11">
        <f t="shared" si="1177"/>
        <v>0</v>
      </c>
      <c r="F447" s="3">
        <v>24367.857</v>
      </c>
      <c r="G447" s="11">
        <f t="shared" si="1177"/>
        <v>0</v>
      </c>
      <c r="H447" s="3">
        <v>14820</v>
      </c>
      <c r="I447" s="11">
        <f t="shared" ref="I447:K447" si="1343">+IF(H447="N/A","",((H447-H446)/H446))</f>
        <v>0</v>
      </c>
      <c r="J447" s="3">
        <v>55160</v>
      </c>
      <c r="K447" s="11">
        <f t="shared" si="1343"/>
        <v>0</v>
      </c>
      <c r="L447" s="3">
        <v>171743.71299999999</v>
      </c>
      <c r="M447" s="11">
        <f t="shared" ref="M447:O447" si="1344">+IF(L447="N/A","",((L447-L446)/L446))</f>
        <v>0</v>
      </c>
      <c r="N447" s="3">
        <v>117360</v>
      </c>
      <c r="O447" s="11">
        <f t="shared" si="1344"/>
        <v>0</v>
      </c>
      <c r="P447" s="3" t="s">
        <v>144</v>
      </c>
      <c r="Q447" s="11" t="str">
        <f t="shared" ref="Q447:S447" si="1345">+IF(P447="N/A","",((P447-P446)/P446))</f>
        <v/>
      </c>
      <c r="R447" s="3">
        <v>32799.035000000003</v>
      </c>
      <c r="S447" s="11">
        <f t="shared" si="1345"/>
        <v>0</v>
      </c>
    </row>
    <row r="448" spans="1:19">
      <c r="A448" s="5">
        <v>13</v>
      </c>
      <c r="B448" s="5">
        <v>9</v>
      </c>
      <c r="C448" s="5">
        <v>2011</v>
      </c>
      <c r="D448" s="3">
        <v>16700</v>
      </c>
      <c r="E448" s="11">
        <f t="shared" si="1177"/>
        <v>0</v>
      </c>
      <c r="F448" s="3">
        <v>24367.857</v>
      </c>
      <c r="G448" s="11">
        <f t="shared" si="1177"/>
        <v>0</v>
      </c>
      <c r="H448" s="3">
        <v>14820</v>
      </c>
      <c r="I448" s="11">
        <f t="shared" ref="I448:K448" si="1346">+IF(H448="N/A","",((H448-H447)/H447))</f>
        <v>0</v>
      </c>
      <c r="J448" s="3">
        <v>55160</v>
      </c>
      <c r="K448" s="11">
        <f t="shared" si="1346"/>
        <v>0</v>
      </c>
      <c r="L448" s="3">
        <v>171743.71299999999</v>
      </c>
      <c r="M448" s="11">
        <f t="shared" ref="M448:O448" si="1347">+IF(L448="N/A","",((L448-L447)/L447))</f>
        <v>0</v>
      </c>
      <c r="N448" s="3">
        <v>117360</v>
      </c>
      <c r="O448" s="11">
        <f t="shared" si="1347"/>
        <v>0</v>
      </c>
      <c r="P448" s="3" t="s">
        <v>144</v>
      </c>
      <c r="Q448" s="11" t="str">
        <f t="shared" ref="Q448:S448" si="1348">+IF(P448="N/A","",((P448-P447)/P447))</f>
        <v/>
      </c>
      <c r="R448" s="3">
        <v>32799.035000000003</v>
      </c>
      <c r="S448" s="11">
        <f t="shared" si="1348"/>
        <v>0</v>
      </c>
    </row>
    <row r="449" spans="1:19">
      <c r="A449" s="5">
        <v>14</v>
      </c>
      <c r="B449" s="5">
        <v>9</v>
      </c>
      <c r="C449" s="5">
        <v>2011</v>
      </c>
      <c r="D449" s="3">
        <v>16700</v>
      </c>
      <c r="E449" s="11">
        <f t="shared" si="1177"/>
        <v>0</v>
      </c>
      <c r="F449" s="3">
        <v>24367.857</v>
      </c>
      <c r="G449" s="11">
        <f t="shared" si="1177"/>
        <v>0</v>
      </c>
      <c r="H449" s="3">
        <v>14820</v>
      </c>
      <c r="I449" s="11">
        <f t="shared" ref="I449:K449" si="1349">+IF(H449="N/A","",((H449-H448)/H448))</f>
        <v>0</v>
      </c>
      <c r="J449" s="3">
        <v>55160</v>
      </c>
      <c r="K449" s="11">
        <f t="shared" si="1349"/>
        <v>0</v>
      </c>
      <c r="L449" s="3">
        <v>171743.71299999999</v>
      </c>
      <c r="M449" s="11">
        <f t="shared" ref="M449:O449" si="1350">+IF(L449="N/A","",((L449-L448)/L448))</f>
        <v>0</v>
      </c>
      <c r="N449" s="3">
        <v>117360</v>
      </c>
      <c r="O449" s="11">
        <f t="shared" si="1350"/>
        <v>0</v>
      </c>
      <c r="P449" s="3" t="s">
        <v>144</v>
      </c>
      <c r="Q449" s="11" t="str">
        <f t="shared" ref="Q449:S449" si="1351">+IF(P449="N/A","",((P449-P448)/P448))</f>
        <v/>
      </c>
      <c r="R449" s="3">
        <v>32799.035000000003</v>
      </c>
      <c r="S449" s="11">
        <f t="shared" si="1351"/>
        <v>0</v>
      </c>
    </row>
    <row r="450" spans="1:19">
      <c r="A450" s="5">
        <v>15</v>
      </c>
      <c r="B450" s="5">
        <v>9</v>
      </c>
      <c r="C450" s="5">
        <v>2011</v>
      </c>
      <c r="D450" s="3">
        <v>16700</v>
      </c>
      <c r="E450" s="11">
        <f t="shared" si="1177"/>
        <v>0</v>
      </c>
      <c r="F450" s="3">
        <v>24367.857</v>
      </c>
      <c r="G450" s="11">
        <f t="shared" si="1177"/>
        <v>0</v>
      </c>
      <c r="H450" s="3">
        <v>14820</v>
      </c>
      <c r="I450" s="11">
        <f t="shared" ref="I450:K450" si="1352">+IF(H450="N/A","",((H450-H449)/H449))</f>
        <v>0</v>
      </c>
      <c r="J450" s="3">
        <v>55160</v>
      </c>
      <c r="K450" s="11">
        <f t="shared" si="1352"/>
        <v>0</v>
      </c>
      <c r="L450" s="3">
        <v>171743.71299999999</v>
      </c>
      <c r="M450" s="11">
        <f t="shared" ref="M450:O450" si="1353">+IF(L450="N/A","",((L450-L449)/L449))</f>
        <v>0</v>
      </c>
      <c r="N450" s="3">
        <v>117360</v>
      </c>
      <c r="O450" s="11">
        <f t="shared" si="1353"/>
        <v>0</v>
      </c>
      <c r="P450" s="3" t="s">
        <v>144</v>
      </c>
      <c r="Q450" s="11" t="str">
        <f t="shared" ref="Q450:S450" si="1354">+IF(P450="N/A","",((P450-P449)/P449))</f>
        <v/>
      </c>
      <c r="R450" s="3">
        <v>32799.035000000003</v>
      </c>
      <c r="S450" s="11">
        <f t="shared" si="1354"/>
        <v>0</v>
      </c>
    </row>
    <row r="451" spans="1:19">
      <c r="A451" s="5">
        <v>16</v>
      </c>
      <c r="B451" s="5">
        <v>9</v>
      </c>
      <c r="C451" s="5">
        <v>2011</v>
      </c>
      <c r="D451" s="3">
        <v>16700</v>
      </c>
      <c r="E451" s="11">
        <f t="shared" si="1177"/>
        <v>0</v>
      </c>
      <c r="F451" s="3">
        <v>24367.857</v>
      </c>
      <c r="G451" s="11">
        <f t="shared" si="1177"/>
        <v>0</v>
      </c>
      <c r="H451" s="3">
        <v>14820</v>
      </c>
      <c r="I451" s="11">
        <f t="shared" ref="I451:K451" si="1355">+IF(H451="N/A","",((H451-H450)/H450))</f>
        <v>0</v>
      </c>
      <c r="J451" s="3">
        <v>55160</v>
      </c>
      <c r="K451" s="11">
        <f t="shared" si="1355"/>
        <v>0</v>
      </c>
      <c r="L451" s="3">
        <v>171743.71299999999</v>
      </c>
      <c r="M451" s="11">
        <f t="shared" ref="M451:O451" si="1356">+IF(L451="N/A","",((L451-L450)/L450))</f>
        <v>0</v>
      </c>
      <c r="N451" s="3">
        <v>117360</v>
      </c>
      <c r="O451" s="11">
        <f t="shared" si="1356"/>
        <v>0</v>
      </c>
      <c r="P451" s="3" t="s">
        <v>144</v>
      </c>
      <c r="Q451" s="11" t="str">
        <f t="shared" ref="Q451:S451" si="1357">+IF(P451="N/A","",((P451-P450)/P450))</f>
        <v/>
      </c>
      <c r="R451" s="3">
        <v>32799.035000000003</v>
      </c>
      <c r="S451" s="11">
        <f t="shared" si="1357"/>
        <v>0</v>
      </c>
    </row>
    <row r="452" spans="1:19">
      <c r="A452" s="5">
        <v>19</v>
      </c>
      <c r="B452" s="5">
        <v>9</v>
      </c>
      <c r="C452" s="5">
        <v>2011</v>
      </c>
      <c r="D452" s="3">
        <v>16700</v>
      </c>
      <c r="E452" s="11">
        <f t="shared" si="1177"/>
        <v>0</v>
      </c>
      <c r="F452" s="3">
        <v>27035.714</v>
      </c>
      <c r="G452" s="11">
        <f t="shared" si="1177"/>
        <v>0.1094826270525143</v>
      </c>
      <c r="H452" s="3">
        <v>14820</v>
      </c>
      <c r="I452" s="11">
        <f t="shared" ref="I452:K452" si="1358">+IF(H452="N/A","",((H452-H451)/H451))</f>
        <v>0</v>
      </c>
      <c r="J452" s="3">
        <v>55160</v>
      </c>
      <c r="K452" s="11">
        <f t="shared" si="1358"/>
        <v>0</v>
      </c>
      <c r="L452" s="3">
        <v>171743.71299999999</v>
      </c>
      <c r="M452" s="11">
        <f t="shared" ref="M452:O452" si="1359">+IF(L452="N/A","",((L452-L451)/L451))</f>
        <v>0</v>
      </c>
      <c r="N452" s="3">
        <v>117360</v>
      </c>
      <c r="O452" s="11">
        <f t="shared" si="1359"/>
        <v>0</v>
      </c>
      <c r="P452" s="3" t="s">
        <v>144</v>
      </c>
      <c r="Q452" s="11" t="str">
        <f t="shared" ref="Q452:S452" si="1360">+IF(P452="N/A","",((P452-P451)/P451))</f>
        <v/>
      </c>
      <c r="R452" s="3">
        <v>32799.035000000003</v>
      </c>
      <c r="S452" s="11">
        <f t="shared" si="1360"/>
        <v>0</v>
      </c>
    </row>
    <row r="453" spans="1:19">
      <c r="A453" s="5">
        <v>20</v>
      </c>
      <c r="B453" s="5">
        <v>9</v>
      </c>
      <c r="C453" s="5">
        <v>2011</v>
      </c>
      <c r="D453" s="3">
        <v>16700</v>
      </c>
      <c r="E453" s="11">
        <f t="shared" si="1177"/>
        <v>0</v>
      </c>
      <c r="F453" s="3">
        <v>27035.714</v>
      </c>
      <c r="G453" s="11">
        <f t="shared" si="1177"/>
        <v>0</v>
      </c>
      <c r="H453" s="3">
        <v>14820</v>
      </c>
      <c r="I453" s="11">
        <f t="shared" ref="I453:K453" si="1361">+IF(H453="N/A","",((H453-H452)/H452))</f>
        <v>0</v>
      </c>
      <c r="J453" s="3">
        <v>55160</v>
      </c>
      <c r="K453" s="11">
        <f t="shared" si="1361"/>
        <v>0</v>
      </c>
      <c r="L453" s="3">
        <v>171743.71299999999</v>
      </c>
      <c r="M453" s="11">
        <f t="shared" ref="M453:O453" si="1362">+IF(L453="N/A","",((L453-L452)/L452))</f>
        <v>0</v>
      </c>
      <c r="N453" s="3">
        <v>117360</v>
      </c>
      <c r="O453" s="11">
        <f t="shared" si="1362"/>
        <v>0</v>
      </c>
      <c r="P453" s="3" t="s">
        <v>144</v>
      </c>
      <c r="Q453" s="11" t="str">
        <f t="shared" ref="Q453:S453" si="1363">+IF(P453="N/A","",((P453-P452)/P452))</f>
        <v/>
      </c>
      <c r="R453" s="3">
        <v>32799.035000000003</v>
      </c>
      <c r="S453" s="11">
        <f t="shared" si="1363"/>
        <v>0</v>
      </c>
    </row>
    <row r="454" spans="1:19">
      <c r="A454" s="5">
        <v>21</v>
      </c>
      <c r="B454" s="5">
        <v>9</v>
      </c>
      <c r="C454" s="5">
        <v>2011</v>
      </c>
      <c r="D454" s="3">
        <v>16700</v>
      </c>
      <c r="E454" s="11">
        <f t="shared" si="1177"/>
        <v>0</v>
      </c>
      <c r="F454" s="3">
        <v>27035.714</v>
      </c>
      <c r="G454" s="11">
        <f t="shared" si="1177"/>
        <v>0</v>
      </c>
      <c r="H454" s="3">
        <v>14820</v>
      </c>
      <c r="I454" s="11">
        <f t="shared" ref="I454:K454" si="1364">+IF(H454="N/A","",((H454-H453)/H453))</f>
        <v>0</v>
      </c>
      <c r="J454" s="3">
        <v>55160</v>
      </c>
      <c r="K454" s="11">
        <f t="shared" si="1364"/>
        <v>0</v>
      </c>
      <c r="L454" s="3">
        <v>171743.71299999999</v>
      </c>
      <c r="M454" s="11">
        <f t="shared" ref="M454:O454" si="1365">+IF(L454="N/A","",((L454-L453)/L453))</f>
        <v>0</v>
      </c>
      <c r="N454" s="3">
        <v>117360</v>
      </c>
      <c r="O454" s="11">
        <f t="shared" si="1365"/>
        <v>0</v>
      </c>
      <c r="P454" s="3" t="s">
        <v>144</v>
      </c>
      <c r="Q454" s="11" t="str">
        <f t="shared" ref="Q454:S454" si="1366">+IF(P454="N/A","",((P454-P453)/P453))</f>
        <v/>
      </c>
      <c r="R454" s="3">
        <v>32799.035000000003</v>
      </c>
      <c r="S454" s="11">
        <f t="shared" si="1366"/>
        <v>0</v>
      </c>
    </row>
    <row r="455" spans="1:19">
      <c r="A455" s="5">
        <v>22</v>
      </c>
      <c r="B455" s="5">
        <v>9</v>
      </c>
      <c r="C455" s="5">
        <v>2011</v>
      </c>
      <c r="D455" s="3">
        <v>16700</v>
      </c>
      <c r="E455" s="11">
        <f t="shared" si="1177"/>
        <v>0</v>
      </c>
      <c r="F455" s="3">
        <v>27035.714</v>
      </c>
      <c r="G455" s="11">
        <f t="shared" si="1177"/>
        <v>0</v>
      </c>
      <c r="H455" s="3">
        <v>14820</v>
      </c>
      <c r="I455" s="11">
        <f t="shared" ref="I455:K455" si="1367">+IF(H455="N/A","",((H455-H454)/H454))</f>
        <v>0</v>
      </c>
      <c r="J455" s="3">
        <v>55160</v>
      </c>
      <c r="K455" s="11">
        <f t="shared" si="1367"/>
        <v>0</v>
      </c>
      <c r="L455" s="3">
        <v>171743.71299999999</v>
      </c>
      <c r="M455" s="11">
        <f t="shared" ref="M455:O455" si="1368">+IF(L455="N/A","",((L455-L454)/L454))</f>
        <v>0</v>
      </c>
      <c r="N455" s="3">
        <v>117360</v>
      </c>
      <c r="O455" s="11">
        <f t="shared" si="1368"/>
        <v>0</v>
      </c>
      <c r="P455" s="3" t="s">
        <v>144</v>
      </c>
      <c r="Q455" s="11" t="str">
        <f t="shared" ref="Q455:S455" si="1369">+IF(P455="N/A","",((P455-P454)/P454))</f>
        <v/>
      </c>
      <c r="R455" s="3">
        <v>32799.035000000003</v>
      </c>
      <c r="S455" s="11">
        <f t="shared" si="1369"/>
        <v>0</v>
      </c>
    </row>
    <row r="456" spans="1:19">
      <c r="A456" s="5">
        <v>23</v>
      </c>
      <c r="B456" s="5">
        <v>9</v>
      </c>
      <c r="C456" s="5">
        <v>2011</v>
      </c>
      <c r="D456" s="3">
        <v>16700</v>
      </c>
      <c r="E456" s="11">
        <f t="shared" ref="E456:G519" si="1370">+IF(D456="N/A","",((D456-D455)/D455))</f>
        <v>0</v>
      </c>
      <c r="F456" s="3">
        <v>27035.714</v>
      </c>
      <c r="G456" s="11">
        <f t="shared" si="1370"/>
        <v>0</v>
      </c>
      <c r="H456" s="3">
        <v>14820</v>
      </c>
      <c r="I456" s="11">
        <f t="shared" ref="I456:K456" si="1371">+IF(H456="N/A","",((H456-H455)/H455))</f>
        <v>0</v>
      </c>
      <c r="J456" s="3">
        <v>55160</v>
      </c>
      <c r="K456" s="11">
        <f t="shared" si="1371"/>
        <v>0</v>
      </c>
      <c r="L456" s="3">
        <v>171743.71299999999</v>
      </c>
      <c r="M456" s="11">
        <f t="shared" ref="M456:O456" si="1372">+IF(L456="N/A","",((L456-L455)/L455))</f>
        <v>0</v>
      </c>
      <c r="N456" s="3">
        <v>117360</v>
      </c>
      <c r="O456" s="11">
        <f t="shared" si="1372"/>
        <v>0</v>
      </c>
      <c r="P456" s="3" t="s">
        <v>144</v>
      </c>
      <c r="Q456" s="11" t="str">
        <f t="shared" ref="Q456:S456" si="1373">+IF(P456="N/A","",((P456-P455)/P455))</f>
        <v/>
      </c>
      <c r="R456" s="3">
        <v>32799.035000000003</v>
      </c>
      <c r="S456" s="11">
        <f t="shared" si="1373"/>
        <v>0</v>
      </c>
    </row>
    <row r="457" spans="1:19">
      <c r="A457" s="5">
        <v>26</v>
      </c>
      <c r="B457" s="5">
        <v>9</v>
      </c>
      <c r="C457" s="5">
        <v>2011</v>
      </c>
      <c r="D457" s="3">
        <v>16700</v>
      </c>
      <c r="E457" s="11">
        <f t="shared" si="1370"/>
        <v>0</v>
      </c>
      <c r="F457" s="3">
        <v>27035.714</v>
      </c>
      <c r="G457" s="11">
        <f t="shared" si="1370"/>
        <v>0</v>
      </c>
      <c r="H457" s="3">
        <v>14820</v>
      </c>
      <c r="I457" s="11">
        <f t="shared" ref="I457:K457" si="1374">+IF(H457="N/A","",((H457-H456)/H456))</f>
        <v>0</v>
      </c>
      <c r="J457" s="3">
        <v>55160</v>
      </c>
      <c r="K457" s="11">
        <f t="shared" si="1374"/>
        <v>0</v>
      </c>
      <c r="L457" s="3">
        <v>171743.71299999999</v>
      </c>
      <c r="M457" s="11">
        <f t="shared" ref="M457:O457" si="1375">+IF(L457="N/A","",((L457-L456)/L456))</f>
        <v>0</v>
      </c>
      <c r="N457" s="3">
        <v>117360</v>
      </c>
      <c r="O457" s="11">
        <f t="shared" si="1375"/>
        <v>0</v>
      </c>
      <c r="P457" s="3" t="s">
        <v>144</v>
      </c>
      <c r="Q457" s="11" t="str">
        <f t="shared" ref="Q457:S457" si="1376">+IF(P457="N/A","",((P457-P456)/P456))</f>
        <v/>
      </c>
      <c r="R457" s="3">
        <v>32799.035000000003</v>
      </c>
      <c r="S457" s="11">
        <f t="shared" si="1376"/>
        <v>0</v>
      </c>
    </row>
    <row r="458" spans="1:19">
      <c r="A458" s="5">
        <v>27</v>
      </c>
      <c r="B458" s="5">
        <v>9</v>
      </c>
      <c r="C458" s="5">
        <v>2011</v>
      </c>
      <c r="D458" s="3">
        <v>16700</v>
      </c>
      <c r="E458" s="11">
        <f t="shared" si="1370"/>
        <v>0</v>
      </c>
      <c r="F458" s="3">
        <v>27035.714</v>
      </c>
      <c r="G458" s="11">
        <f t="shared" si="1370"/>
        <v>0</v>
      </c>
      <c r="H458" s="3">
        <v>14820</v>
      </c>
      <c r="I458" s="11">
        <f t="shared" ref="I458:K458" si="1377">+IF(H458="N/A","",((H458-H457)/H457))</f>
        <v>0</v>
      </c>
      <c r="J458" s="3">
        <v>55160</v>
      </c>
      <c r="K458" s="11">
        <f t="shared" si="1377"/>
        <v>0</v>
      </c>
      <c r="L458" s="3">
        <v>171743.71299999999</v>
      </c>
      <c r="M458" s="11">
        <f t="shared" ref="M458:O458" si="1378">+IF(L458="N/A","",((L458-L457)/L457))</f>
        <v>0</v>
      </c>
      <c r="N458" s="3">
        <v>117360</v>
      </c>
      <c r="O458" s="11">
        <f t="shared" si="1378"/>
        <v>0</v>
      </c>
      <c r="P458" s="3" t="s">
        <v>144</v>
      </c>
      <c r="Q458" s="11" t="str">
        <f t="shared" ref="Q458:S458" si="1379">+IF(P458="N/A","",((P458-P457)/P457))</f>
        <v/>
      </c>
      <c r="R458" s="3">
        <v>32799.035000000003</v>
      </c>
      <c r="S458" s="11">
        <f t="shared" si="1379"/>
        <v>0</v>
      </c>
    </row>
    <row r="459" spans="1:19">
      <c r="A459" s="5">
        <v>28</v>
      </c>
      <c r="B459" s="5">
        <v>9</v>
      </c>
      <c r="C459" s="5">
        <v>2011</v>
      </c>
      <c r="D459" s="3">
        <v>16700</v>
      </c>
      <c r="E459" s="11">
        <f t="shared" si="1370"/>
        <v>0</v>
      </c>
      <c r="F459" s="3">
        <v>27035.714</v>
      </c>
      <c r="G459" s="11">
        <f t="shared" si="1370"/>
        <v>0</v>
      </c>
      <c r="H459" s="3">
        <v>14820</v>
      </c>
      <c r="I459" s="11">
        <f t="shared" ref="I459:K459" si="1380">+IF(H459="N/A","",((H459-H458)/H458))</f>
        <v>0</v>
      </c>
      <c r="J459" s="3">
        <v>55160</v>
      </c>
      <c r="K459" s="11">
        <f t="shared" si="1380"/>
        <v>0</v>
      </c>
      <c r="L459" s="3">
        <v>171743.71299999999</v>
      </c>
      <c r="M459" s="11">
        <f t="shared" ref="M459:O459" si="1381">+IF(L459="N/A","",((L459-L458)/L458))</f>
        <v>0</v>
      </c>
      <c r="N459" s="3">
        <v>117360</v>
      </c>
      <c r="O459" s="11">
        <f t="shared" si="1381"/>
        <v>0</v>
      </c>
      <c r="P459" s="3" t="s">
        <v>144</v>
      </c>
      <c r="Q459" s="11" t="str">
        <f t="shared" ref="Q459:S459" si="1382">+IF(P459="N/A","",((P459-P458)/P458))</f>
        <v/>
      </c>
      <c r="R459" s="3">
        <v>32799.035000000003</v>
      </c>
      <c r="S459" s="11">
        <f t="shared" si="1382"/>
        <v>0</v>
      </c>
    </row>
    <row r="460" spans="1:19">
      <c r="A460" s="5">
        <v>29</v>
      </c>
      <c r="B460" s="5">
        <v>9</v>
      </c>
      <c r="C460" s="5">
        <v>2011</v>
      </c>
      <c r="D460" s="3">
        <v>16700</v>
      </c>
      <c r="E460" s="11">
        <f t="shared" si="1370"/>
        <v>0</v>
      </c>
      <c r="F460" s="3">
        <v>27035.714</v>
      </c>
      <c r="G460" s="11">
        <f t="shared" si="1370"/>
        <v>0</v>
      </c>
      <c r="H460" s="3">
        <v>14820</v>
      </c>
      <c r="I460" s="11">
        <f t="shared" ref="I460:K460" si="1383">+IF(H460="N/A","",((H460-H459)/H459))</f>
        <v>0</v>
      </c>
      <c r="J460" s="3">
        <v>55160</v>
      </c>
      <c r="K460" s="11">
        <f t="shared" si="1383"/>
        <v>0</v>
      </c>
      <c r="L460" s="3">
        <v>171743.71299999999</v>
      </c>
      <c r="M460" s="11">
        <f t="shared" ref="M460:O460" si="1384">+IF(L460="N/A","",((L460-L459)/L459))</f>
        <v>0</v>
      </c>
      <c r="N460" s="3">
        <v>117360</v>
      </c>
      <c r="O460" s="11">
        <f t="shared" si="1384"/>
        <v>0</v>
      </c>
      <c r="P460" s="3" t="s">
        <v>144</v>
      </c>
      <c r="Q460" s="11" t="str">
        <f t="shared" ref="Q460:S460" si="1385">+IF(P460="N/A","",((P460-P459)/P459))</f>
        <v/>
      </c>
      <c r="R460" s="3">
        <v>32799.035000000003</v>
      </c>
      <c r="S460" s="11">
        <f t="shared" si="1385"/>
        <v>0</v>
      </c>
    </row>
    <row r="461" spans="1:19">
      <c r="A461" s="5">
        <v>30</v>
      </c>
      <c r="B461" s="5">
        <v>9</v>
      </c>
      <c r="C461" s="5">
        <v>2011</v>
      </c>
      <c r="D461" s="3">
        <v>16700</v>
      </c>
      <c r="E461" s="11">
        <f t="shared" si="1370"/>
        <v>0</v>
      </c>
      <c r="F461" s="3">
        <v>27035.714</v>
      </c>
      <c r="G461" s="11">
        <f t="shared" si="1370"/>
        <v>0</v>
      </c>
      <c r="H461" s="3">
        <v>14820</v>
      </c>
      <c r="I461" s="11">
        <f t="shared" ref="I461:K461" si="1386">+IF(H461="N/A","",((H461-H460)/H460))</f>
        <v>0</v>
      </c>
      <c r="J461" s="3">
        <v>55160</v>
      </c>
      <c r="K461" s="11">
        <f t="shared" si="1386"/>
        <v>0</v>
      </c>
      <c r="L461" s="3">
        <v>171743.71299999999</v>
      </c>
      <c r="M461" s="11">
        <f t="shared" ref="M461:O461" si="1387">+IF(L461="N/A","",((L461-L460)/L460))</f>
        <v>0</v>
      </c>
      <c r="N461" s="3">
        <v>117360</v>
      </c>
      <c r="O461" s="11">
        <f t="shared" si="1387"/>
        <v>0</v>
      </c>
      <c r="P461" s="3" t="s">
        <v>144</v>
      </c>
      <c r="Q461" s="11" t="str">
        <f t="shared" ref="Q461:S461" si="1388">+IF(P461="N/A","",((P461-P460)/P460))</f>
        <v/>
      </c>
      <c r="R461" s="3">
        <v>32799.035000000003</v>
      </c>
      <c r="S461" s="11">
        <f t="shared" si="1388"/>
        <v>0</v>
      </c>
    </row>
    <row r="462" spans="1:19">
      <c r="A462" s="5">
        <v>3</v>
      </c>
      <c r="B462" s="5">
        <v>10</v>
      </c>
      <c r="C462" s="5">
        <v>2011</v>
      </c>
      <c r="D462" s="3">
        <v>16700</v>
      </c>
      <c r="E462" s="11">
        <f t="shared" si="1370"/>
        <v>0</v>
      </c>
      <c r="F462" s="3">
        <v>27035.714</v>
      </c>
      <c r="G462" s="11">
        <f t="shared" si="1370"/>
        <v>0</v>
      </c>
      <c r="H462" s="3">
        <v>14820</v>
      </c>
      <c r="I462" s="11">
        <f t="shared" ref="I462:K462" si="1389">+IF(H462="N/A","",((H462-H461)/H461))</f>
        <v>0</v>
      </c>
      <c r="J462" s="3">
        <v>55160</v>
      </c>
      <c r="K462" s="11">
        <f t="shared" si="1389"/>
        <v>0</v>
      </c>
      <c r="L462" s="3">
        <v>171743.71299999999</v>
      </c>
      <c r="M462" s="11">
        <f t="shared" ref="M462:O462" si="1390">+IF(L462="N/A","",((L462-L461)/L461))</f>
        <v>0</v>
      </c>
      <c r="N462" s="3">
        <v>117360</v>
      </c>
      <c r="O462" s="11">
        <f t="shared" si="1390"/>
        <v>0</v>
      </c>
      <c r="P462" s="3" t="s">
        <v>144</v>
      </c>
      <c r="Q462" s="11" t="str">
        <f t="shared" ref="Q462:S462" si="1391">+IF(P462="N/A","",((P462-P461)/P461))</f>
        <v/>
      </c>
      <c r="R462" s="3">
        <v>32799.035000000003</v>
      </c>
      <c r="S462" s="11">
        <f t="shared" si="1391"/>
        <v>0</v>
      </c>
    </row>
    <row r="463" spans="1:19">
      <c r="A463" s="5">
        <v>4</v>
      </c>
      <c r="B463" s="5">
        <v>10</v>
      </c>
      <c r="C463" s="5">
        <v>2011</v>
      </c>
      <c r="D463" s="3">
        <v>16700</v>
      </c>
      <c r="E463" s="11">
        <f t="shared" si="1370"/>
        <v>0</v>
      </c>
      <c r="F463" s="3">
        <v>27035.714</v>
      </c>
      <c r="G463" s="11">
        <f t="shared" si="1370"/>
        <v>0</v>
      </c>
      <c r="H463" s="3">
        <v>14820</v>
      </c>
      <c r="I463" s="11">
        <f t="shared" ref="I463:K463" si="1392">+IF(H463="N/A","",((H463-H462)/H462))</f>
        <v>0</v>
      </c>
      <c r="J463" s="3">
        <v>55160</v>
      </c>
      <c r="K463" s="11">
        <f t="shared" si="1392"/>
        <v>0</v>
      </c>
      <c r="L463" s="3">
        <v>171743.71299999999</v>
      </c>
      <c r="M463" s="11">
        <f t="shared" ref="M463:O463" si="1393">+IF(L463="N/A","",((L463-L462)/L462))</f>
        <v>0</v>
      </c>
      <c r="N463" s="3">
        <v>117360</v>
      </c>
      <c r="O463" s="11">
        <f t="shared" si="1393"/>
        <v>0</v>
      </c>
      <c r="P463" s="3" t="s">
        <v>144</v>
      </c>
      <c r="Q463" s="11" t="str">
        <f t="shared" ref="Q463:S463" si="1394">+IF(P463="N/A","",((P463-P462)/P462))</f>
        <v/>
      </c>
      <c r="R463" s="3">
        <v>32799.035000000003</v>
      </c>
      <c r="S463" s="11">
        <f t="shared" si="1394"/>
        <v>0</v>
      </c>
    </row>
    <row r="464" spans="1:19">
      <c r="A464" s="5">
        <v>5</v>
      </c>
      <c r="B464" s="5">
        <v>10</v>
      </c>
      <c r="C464" s="5">
        <v>2011</v>
      </c>
      <c r="D464" s="3">
        <v>16700</v>
      </c>
      <c r="E464" s="11">
        <f t="shared" si="1370"/>
        <v>0</v>
      </c>
      <c r="F464" s="3">
        <v>27035.714</v>
      </c>
      <c r="G464" s="11">
        <f t="shared" si="1370"/>
        <v>0</v>
      </c>
      <c r="H464" s="3">
        <v>14820</v>
      </c>
      <c r="I464" s="11">
        <f t="shared" ref="I464:K464" si="1395">+IF(H464="N/A","",((H464-H463)/H463))</f>
        <v>0</v>
      </c>
      <c r="J464" s="3">
        <v>55160</v>
      </c>
      <c r="K464" s="11">
        <f t="shared" si="1395"/>
        <v>0</v>
      </c>
      <c r="L464" s="3">
        <v>171743.71299999999</v>
      </c>
      <c r="M464" s="11">
        <f t="shared" ref="M464:O464" si="1396">+IF(L464="N/A","",((L464-L463)/L463))</f>
        <v>0</v>
      </c>
      <c r="N464" s="3">
        <v>117360</v>
      </c>
      <c r="O464" s="11">
        <f t="shared" si="1396"/>
        <v>0</v>
      </c>
      <c r="P464" s="3" t="s">
        <v>144</v>
      </c>
      <c r="Q464" s="11" t="str">
        <f t="shared" ref="Q464:S464" si="1397">+IF(P464="N/A","",((P464-P463)/P463))</f>
        <v/>
      </c>
      <c r="R464" s="3">
        <v>32799.035000000003</v>
      </c>
      <c r="S464" s="11">
        <f t="shared" si="1397"/>
        <v>0</v>
      </c>
    </row>
    <row r="465" spans="1:19">
      <c r="A465" s="5">
        <v>6</v>
      </c>
      <c r="B465" s="5">
        <v>10</v>
      </c>
      <c r="C465" s="5">
        <v>2011</v>
      </c>
      <c r="D465" s="3">
        <v>16700</v>
      </c>
      <c r="E465" s="11">
        <f t="shared" si="1370"/>
        <v>0</v>
      </c>
      <c r="F465" s="3">
        <v>27035.714</v>
      </c>
      <c r="G465" s="11">
        <f t="shared" si="1370"/>
        <v>0</v>
      </c>
      <c r="H465" s="3">
        <v>14820</v>
      </c>
      <c r="I465" s="11">
        <f t="shared" ref="I465:K465" si="1398">+IF(H465="N/A","",((H465-H464)/H464))</f>
        <v>0</v>
      </c>
      <c r="J465" s="3">
        <v>55160</v>
      </c>
      <c r="K465" s="11">
        <f t="shared" si="1398"/>
        <v>0</v>
      </c>
      <c r="L465" s="3">
        <v>171743.71299999999</v>
      </c>
      <c r="M465" s="11">
        <f t="shared" ref="M465:O465" si="1399">+IF(L465="N/A","",((L465-L464)/L464))</f>
        <v>0</v>
      </c>
      <c r="N465" s="3">
        <v>117360</v>
      </c>
      <c r="O465" s="11">
        <f t="shared" si="1399"/>
        <v>0</v>
      </c>
      <c r="P465" s="3" t="s">
        <v>144</v>
      </c>
      <c r="Q465" s="11" t="str">
        <f t="shared" ref="Q465:S465" si="1400">+IF(P465="N/A","",((P465-P464)/P464))</f>
        <v/>
      </c>
      <c r="R465" s="3">
        <v>32799.035000000003</v>
      </c>
      <c r="S465" s="11">
        <f t="shared" si="1400"/>
        <v>0</v>
      </c>
    </row>
    <row r="466" spans="1:19">
      <c r="A466" s="5">
        <v>7</v>
      </c>
      <c r="B466" s="5">
        <v>10</v>
      </c>
      <c r="C466" s="5">
        <v>2011</v>
      </c>
      <c r="D466" s="3">
        <v>16700</v>
      </c>
      <c r="E466" s="11">
        <f t="shared" si="1370"/>
        <v>0</v>
      </c>
      <c r="F466" s="3">
        <v>27035.714</v>
      </c>
      <c r="G466" s="11">
        <f t="shared" si="1370"/>
        <v>0</v>
      </c>
      <c r="H466" s="3">
        <v>14820</v>
      </c>
      <c r="I466" s="11">
        <f t="shared" ref="I466:K466" si="1401">+IF(H466="N/A","",((H466-H465)/H465))</f>
        <v>0</v>
      </c>
      <c r="J466" s="3">
        <v>55160</v>
      </c>
      <c r="K466" s="11">
        <f t="shared" si="1401"/>
        <v>0</v>
      </c>
      <c r="L466" s="3">
        <v>171743.71299999999</v>
      </c>
      <c r="M466" s="11">
        <f t="shared" ref="M466:O466" si="1402">+IF(L466="N/A","",((L466-L465)/L465))</f>
        <v>0</v>
      </c>
      <c r="N466" s="3">
        <v>117360</v>
      </c>
      <c r="O466" s="11">
        <f t="shared" si="1402"/>
        <v>0</v>
      </c>
      <c r="P466" s="3" t="s">
        <v>144</v>
      </c>
      <c r="Q466" s="11" t="str">
        <f t="shared" ref="Q466:S466" si="1403">+IF(P466="N/A","",((P466-P465)/P465))</f>
        <v/>
      </c>
      <c r="R466" s="3">
        <v>32799.035000000003</v>
      </c>
      <c r="S466" s="11">
        <f t="shared" si="1403"/>
        <v>0</v>
      </c>
    </row>
    <row r="467" spans="1:19">
      <c r="A467" s="5">
        <v>10</v>
      </c>
      <c r="B467" s="5">
        <v>10</v>
      </c>
      <c r="C467" s="5">
        <v>2011</v>
      </c>
      <c r="D467" s="3">
        <v>16700</v>
      </c>
      <c r="E467" s="11">
        <f t="shared" si="1370"/>
        <v>0</v>
      </c>
      <c r="F467" s="3">
        <v>27035.714</v>
      </c>
      <c r="G467" s="11">
        <f t="shared" si="1370"/>
        <v>0</v>
      </c>
      <c r="H467" s="3">
        <v>14820</v>
      </c>
      <c r="I467" s="11">
        <f t="shared" ref="I467:K467" si="1404">+IF(H467="N/A","",((H467-H466)/H466))</f>
        <v>0</v>
      </c>
      <c r="J467" s="3">
        <v>55160</v>
      </c>
      <c r="K467" s="11">
        <f t="shared" si="1404"/>
        <v>0</v>
      </c>
      <c r="L467" s="3">
        <v>171743.71299999999</v>
      </c>
      <c r="M467" s="11">
        <f t="shared" ref="M467:O467" si="1405">+IF(L467="N/A","",((L467-L466)/L466))</f>
        <v>0</v>
      </c>
      <c r="N467" s="3">
        <v>117360</v>
      </c>
      <c r="O467" s="11">
        <f t="shared" si="1405"/>
        <v>0</v>
      </c>
      <c r="P467" s="3" t="s">
        <v>144</v>
      </c>
      <c r="Q467" s="11" t="str">
        <f t="shared" ref="Q467:S467" si="1406">+IF(P467="N/A","",((P467-P466)/P466))</f>
        <v/>
      </c>
      <c r="R467" s="3">
        <v>32799.035000000003</v>
      </c>
      <c r="S467" s="11">
        <f t="shared" si="1406"/>
        <v>0</v>
      </c>
    </row>
    <row r="468" spans="1:19">
      <c r="A468" s="5">
        <v>11</v>
      </c>
      <c r="B468" s="5">
        <v>10</v>
      </c>
      <c r="C468" s="5">
        <v>2011</v>
      </c>
      <c r="D468" s="3">
        <v>16700</v>
      </c>
      <c r="E468" s="11">
        <f t="shared" si="1370"/>
        <v>0</v>
      </c>
      <c r="F468" s="3">
        <v>27035.714</v>
      </c>
      <c r="G468" s="11">
        <f t="shared" si="1370"/>
        <v>0</v>
      </c>
      <c r="H468" s="3">
        <v>14820</v>
      </c>
      <c r="I468" s="11">
        <f t="shared" ref="I468:K468" si="1407">+IF(H468="N/A","",((H468-H467)/H467))</f>
        <v>0</v>
      </c>
      <c r="J468" s="3">
        <v>55160</v>
      </c>
      <c r="K468" s="11">
        <f t="shared" si="1407"/>
        <v>0</v>
      </c>
      <c r="L468" s="3">
        <v>171743.71299999999</v>
      </c>
      <c r="M468" s="11">
        <f t="shared" ref="M468:O468" si="1408">+IF(L468="N/A","",((L468-L467)/L467))</f>
        <v>0</v>
      </c>
      <c r="N468" s="3">
        <v>117360</v>
      </c>
      <c r="O468" s="11">
        <f t="shared" si="1408"/>
        <v>0</v>
      </c>
      <c r="P468" s="3" t="s">
        <v>144</v>
      </c>
      <c r="Q468" s="11" t="str">
        <f t="shared" ref="Q468:S468" si="1409">+IF(P468="N/A","",((P468-P467)/P467))</f>
        <v/>
      </c>
      <c r="R468" s="3">
        <v>32799.035000000003</v>
      </c>
      <c r="S468" s="11">
        <f t="shared" si="1409"/>
        <v>0</v>
      </c>
    </row>
    <row r="469" spans="1:19">
      <c r="A469" s="5">
        <v>12</v>
      </c>
      <c r="B469" s="5">
        <v>10</v>
      </c>
      <c r="C469" s="5">
        <v>2011</v>
      </c>
      <c r="D469" s="3">
        <v>16700</v>
      </c>
      <c r="E469" s="11">
        <f t="shared" si="1370"/>
        <v>0</v>
      </c>
      <c r="F469" s="3">
        <v>27035.714</v>
      </c>
      <c r="G469" s="11">
        <f t="shared" si="1370"/>
        <v>0</v>
      </c>
      <c r="H469" s="3">
        <v>14820</v>
      </c>
      <c r="I469" s="11">
        <f t="shared" ref="I469:K469" si="1410">+IF(H469="N/A","",((H469-H468)/H468))</f>
        <v>0</v>
      </c>
      <c r="J469" s="3">
        <v>55160</v>
      </c>
      <c r="K469" s="11">
        <f t="shared" si="1410"/>
        <v>0</v>
      </c>
      <c r="L469" s="3">
        <v>171743.71299999999</v>
      </c>
      <c r="M469" s="11">
        <f t="shared" ref="M469:O469" si="1411">+IF(L469="N/A","",((L469-L468)/L468))</f>
        <v>0</v>
      </c>
      <c r="N469" s="3">
        <v>117360</v>
      </c>
      <c r="O469" s="11">
        <f t="shared" si="1411"/>
        <v>0</v>
      </c>
      <c r="P469" s="3" t="s">
        <v>144</v>
      </c>
      <c r="Q469" s="11" t="str">
        <f t="shared" ref="Q469:S469" si="1412">+IF(P469="N/A","",((P469-P468)/P468))</f>
        <v/>
      </c>
      <c r="R469" s="3">
        <v>32799.035000000003</v>
      </c>
      <c r="S469" s="11">
        <f t="shared" si="1412"/>
        <v>0</v>
      </c>
    </row>
    <row r="470" spans="1:19">
      <c r="A470" s="5">
        <v>13</v>
      </c>
      <c r="B470" s="5">
        <v>10</v>
      </c>
      <c r="C470" s="5">
        <v>2011</v>
      </c>
      <c r="D470" s="3">
        <v>16700</v>
      </c>
      <c r="E470" s="11">
        <f t="shared" si="1370"/>
        <v>0</v>
      </c>
      <c r="F470" s="3">
        <v>27035.714</v>
      </c>
      <c r="G470" s="11">
        <f t="shared" si="1370"/>
        <v>0</v>
      </c>
      <c r="H470" s="3">
        <v>14820</v>
      </c>
      <c r="I470" s="11">
        <f t="shared" ref="I470:K470" si="1413">+IF(H470="N/A","",((H470-H469)/H469))</f>
        <v>0</v>
      </c>
      <c r="J470" s="3">
        <v>55160</v>
      </c>
      <c r="K470" s="11">
        <f t="shared" si="1413"/>
        <v>0</v>
      </c>
      <c r="L470" s="3">
        <v>171743.71299999999</v>
      </c>
      <c r="M470" s="11">
        <f t="shared" ref="M470:O470" si="1414">+IF(L470="N/A","",((L470-L469)/L469))</f>
        <v>0</v>
      </c>
      <c r="N470" s="3">
        <v>117360</v>
      </c>
      <c r="O470" s="11">
        <f t="shared" si="1414"/>
        <v>0</v>
      </c>
      <c r="P470" s="3" t="s">
        <v>144</v>
      </c>
      <c r="Q470" s="11" t="str">
        <f t="shared" ref="Q470:S470" si="1415">+IF(P470="N/A","",((P470-P469)/P469))</f>
        <v/>
      </c>
      <c r="R470" s="3">
        <v>32799.035000000003</v>
      </c>
      <c r="S470" s="11">
        <f t="shared" si="1415"/>
        <v>0</v>
      </c>
    </row>
    <row r="471" spans="1:19">
      <c r="A471" s="5">
        <v>14</v>
      </c>
      <c r="B471" s="5">
        <v>10</v>
      </c>
      <c r="C471" s="5">
        <v>2011</v>
      </c>
      <c r="D471" s="3">
        <v>16700</v>
      </c>
      <c r="E471" s="11">
        <f t="shared" si="1370"/>
        <v>0</v>
      </c>
      <c r="F471" s="3">
        <v>27035.714</v>
      </c>
      <c r="G471" s="11">
        <f t="shared" si="1370"/>
        <v>0</v>
      </c>
      <c r="H471" s="3">
        <v>14820</v>
      </c>
      <c r="I471" s="11">
        <f t="shared" ref="I471:K471" si="1416">+IF(H471="N/A","",((H471-H470)/H470))</f>
        <v>0</v>
      </c>
      <c r="J471" s="3">
        <v>55160</v>
      </c>
      <c r="K471" s="11">
        <f t="shared" si="1416"/>
        <v>0</v>
      </c>
      <c r="L471" s="3">
        <v>171743.71299999999</v>
      </c>
      <c r="M471" s="11">
        <f t="shared" ref="M471:O471" si="1417">+IF(L471="N/A","",((L471-L470)/L470))</f>
        <v>0</v>
      </c>
      <c r="N471" s="3">
        <v>117360</v>
      </c>
      <c r="O471" s="11">
        <f t="shared" si="1417"/>
        <v>0</v>
      </c>
      <c r="P471" s="3" t="s">
        <v>144</v>
      </c>
      <c r="Q471" s="11" t="str">
        <f t="shared" ref="Q471:S471" si="1418">+IF(P471="N/A","",((P471-P470)/P470))</f>
        <v/>
      </c>
      <c r="R471" s="3">
        <v>32799.035000000003</v>
      </c>
      <c r="S471" s="11">
        <f t="shared" si="1418"/>
        <v>0</v>
      </c>
    </row>
    <row r="472" spans="1:19">
      <c r="A472" s="5">
        <v>17</v>
      </c>
      <c r="B472" s="5">
        <v>10</v>
      </c>
      <c r="C472" s="5">
        <v>2011</v>
      </c>
      <c r="D472" s="3">
        <v>16700</v>
      </c>
      <c r="E472" s="11">
        <f t="shared" si="1370"/>
        <v>0</v>
      </c>
      <c r="F472" s="3">
        <v>27035.714</v>
      </c>
      <c r="G472" s="11">
        <f t="shared" si="1370"/>
        <v>0</v>
      </c>
      <c r="H472" s="3">
        <v>14820</v>
      </c>
      <c r="I472" s="11">
        <f t="shared" ref="I472:K472" si="1419">+IF(H472="N/A","",((H472-H471)/H471))</f>
        <v>0</v>
      </c>
      <c r="J472" s="3">
        <v>55160</v>
      </c>
      <c r="K472" s="11">
        <f t="shared" si="1419"/>
        <v>0</v>
      </c>
      <c r="L472" s="3">
        <v>171743.71299999999</v>
      </c>
      <c r="M472" s="11">
        <f t="shared" ref="M472:O472" si="1420">+IF(L472="N/A","",((L472-L471)/L471))</f>
        <v>0</v>
      </c>
      <c r="N472" s="3">
        <v>117360</v>
      </c>
      <c r="O472" s="11">
        <f t="shared" si="1420"/>
        <v>0</v>
      </c>
      <c r="P472" s="3" t="s">
        <v>144</v>
      </c>
      <c r="Q472" s="11" t="str">
        <f t="shared" ref="Q472:S472" si="1421">+IF(P472="N/A","",((P472-P471)/P471))</f>
        <v/>
      </c>
      <c r="R472" s="3">
        <v>32799.035000000003</v>
      </c>
      <c r="S472" s="11">
        <f t="shared" si="1421"/>
        <v>0</v>
      </c>
    </row>
    <row r="473" spans="1:19">
      <c r="A473" s="5">
        <v>18</v>
      </c>
      <c r="B473" s="5">
        <v>10</v>
      </c>
      <c r="C473" s="5">
        <v>2011</v>
      </c>
      <c r="D473" s="3">
        <v>16700</v>
      </c>
      <c r="E473" s="11">
        <f t="shared" si="1370"/>
        <v>0</v>
      </c>
      <c r="F473" s="3">
        <v>28914.286</v>
      </c>
      <c r="G473" s="11">
        <f t="shared" si="1370"/>
        <v>6.9484830324806665E-2</v>
      </c>
      <c r="H473" s="3">
        <v>14820</v>
      </c>
      <c r="I473" s="11">
        <f t="shared" ref="I473:K473" si="1422">+IF(H473="N/A","",((H473-H472)/H472))</f>
        <v>0</v>
      </c>
      <c r="J473" s="3">
        <v>55160</v>
      </c>
      <c r="K473" s="11">
        <f t="shared" si="1422"/>
        <v>0</v>
      </c>
      <c r="L473" s="3">
        <v>171743.71299999999</v>
      </c>
      <c r="M473" s="11">
        <f t="shared" ref="M473:O473" si="1423">+IF(L473="N/A","",((L473-L472)/L472))</f>
        <v>0</v>
      </c>
      <c r="N473" s="3">
        <v>117360</v>
      </c>
      <c r="O473" s="11">
        <f t="shared" si="1423"/>
        <v>0</v>
      </c>
      <c r="P473" s="3" t="s">
        <v>144</v>
      </c>
      <c r="Q473" s="11" t="str">
        <f t="shared" ref="Q473:S473" si="1424">+IF(P473="N/A","",((P473-P472)/P472))</f>
        <v/>
      </c>
      <c r="R473" s="3">
        <v>32799.035000000003</v>
      </c>
      <c r="S473" s="11">
        <f t="shared" si="1424"/>
        <v>0</v>
      </c>
    </row>
    <row r="474" spans="1:19">
      <c r="A474" s="5">
        <v>19</v>
      </c>
      <c r="B474" s="5">
        <v>10</v>
      </c>
      <c r="C474" s="5">
        <v>2011</v>
      </c>
      <c r="D474" s="3">
        <v>16700</v>
      </c>
      <c r="E474" s="11">
        <f t="shared" si="1370"/>
        <v>0</v>
      </c>
      <c r="F474" s="3">
        <v>28914.286</v>
      </c>
      <c r="G474" s="11">
        <f t="shared" si="1370"/>
        <v>0</v>
      </c>
      <c r="H474" s="3">
        <v>14820</v>
      </c>
      <c r="I474" s="11">
        <f t="shared" ref="I474:K474" si="1425">+IF(H474="N/A","",((H474-H473)/H473))</f>
        <v>0</v>
      </c>
      <c r="J474" s="3">
        <v>55160</v>
      </c>
      <c r="K474" s="11">
        <f t="shared" si="1425"/>
        <v>0</v>
      </c>
      <c r="L474" s="3">
        <v>171743.71299999999</v>
      </c>
      <c r="M474" s="11">
        <f t="shared" ref="M474:O474" si="1426">+IF(L474="N/A","",((L474-L473)/L473))</f>
        <v>0</v>
      </c>
      <c r="N474" s="3">
        <v>117360</v>
      </c>
      <c r="O474" s="11">
        <f t="shared" si="1426"/>
        <v>0</v>
      </c>
      <c r="P474" s="3" t="s">
        <v>144</v>
      </c>
      <c r="Q474" s="11" t="str">
        <f t="shared" ref="Q474:S474" si="1427">+IF(P474="N/A","",((P474-P473)/P473))</f>
        <v/>
      </c>
      <c r="R474" s="3">
        <v>32799.035000000003</v>
      </c>
      <c r="S474" s="11">
        <f t="shared" si="1427"/>
        <v>0</v>
      </c>
    </row>
    <row r="475" spans="1:19">
      <c r="A475" s="5">
        <v>20</v>
      </c>
      <c r="B475" s="5">
        <v>10</v>
      </c>
      <c r="C475" s="5">
        <v>2011</v>
      </c>
      <c r="D475" s="3">
        <v>16700</v>
      </c>
      <c r="E475" s="11">
        <f t="shared" si="1370"/>
        <v>0</v>
      </c>
      <c r="F475" s="3">
        <v>28914.286</v>
      </c>
      <c r="G475" s="11">
        <f t="shared" si="1370"/>
        <v>0</v>
      </c>
      <c r="H475" s="3">
        <v>14820</v>
      </c>
      <c r="I475" s="11">
        <f t="shared" ref="I475:K475" si="1428">+IF(H475="N/A","",((H475-H474)/H474))</f>
        <v>0</v>
      </c>
      <c r="J475" s="3">
        <v>55160</v>
      </c>
      <c r="K475" s="11">
        <f t="shared" si="1428"/>
        <v>0</v>
      </c>
      <c r="L475" s="3">
        <v>171743.71299999999</v>
      </c>
      <c r="M475" s="11">
        <f t="shared" ref="M475:O475" si="1429">+IF(L475="N/A","",((L475-L474)/L474))</f>
        <v>0</v>
      </c>
      <c r="N475" s="3">
        <v>117360</v>
      </c>
      <c r="O475" s="11">
        <f t="shared" si="1429"/>
        <v>0</v>
      </c>
      <c r="P475" s="3" t="s">
        <v>144</v>
      </c>
      <c r="Q475" s="11" t="str">
        <f t="shared" ref="Q475:S475" si="1430">+IF(P475="N/A","",((P475-P474)/P474))</f>
        <v/>
      </c>
      <c r="R475" s="3">
        <v>32799.035000000003</v>
      </c>
      <c r="S475" s="11">
        <f t="shared" si="1430"/>
        <v>0</v>
      </c>
    </row>
    <row r="476" spans="1:19">
      <c r="A476" s="5">
        <v>21</v>
      </c>
      <c r="B476" s="5">
        <v>10</v>
      </c>
      <c r="C476" s="5">
        <v>2011</v>
      </c>
      <c r="D476" s="3">
        <v>16700</v>
      </c>
      <c r="E476" s="11">
        <f t="shared" si="1370"/>
        <v>0</v>
      </c>
      <c r="F476" s="3">
        <v>28914.286</v>
      </c>
      <c r="G476" s="11">
        <f t="shared" si="1370"/>
        <v>0</v>
      </c>
      <c r="H476" s="3">
        <v>14820</v>
      </c>
      <c r="I476" s="11">
        <f t="shared" ref="I476:K476" si="1431">+IF(H476="N/A","",((H476-H475)/H475))</f>
        <v>0</v>
      </c>
      <c r="J476" s="3">
        <v>55160</v>
      </c>
      <c r="K476" s="11">
        <f t="shared" si="1431"/>
        <v>0</v>
      </c>
      <c r="L476" s="3">
        <v>171743.71299999999</v>
      </c>
      <c r="M476" s="11">
        <f t="shared" ref="M476:O476" si="1432">+IF(L476="N/A","",((L476-L475)/L475))</f>
        <v>0</v>
      </c>
      <c r="N476" s="3">
        <v>117360</v>
      </c>
      <c r="O476" s="11">
        <f t="shared" si="1432"/>
        <v>0</v>
      </c>
      <c r="P476" s="3" t="s">
        <v>144</v>
      </c>
      <c r="Q476" s="11" t="str">
        <f t="shared" ref="Q476:S476" si="1433">+IF(P476="N/A","",((P476-P475)/P475))</f>
        <v/>
      </c>
      <c r="R476" s="3">
        <v>32799.035000000003</v>
      </c>
      <c r="S476" s="11">
        <f t="shared" si="1433"/>
        <v>0</v>
      </c>
    </row>
    <row r="477" spans="1:19">
      <c r="A477" s="5">
        <v>24</v>
      </c>
      <c r="B477" s="5">
        <v>10</v>
      </c>
      <c r="C477" s="5">
        <v>2011</v>
      </c>
      <c r="D477" s="3">
        <v>16700</v>
      </c>
      <c r="E477" s="11">
        <f t="shared" si="1370"/>
        <v>0</v>
      </c>
      <c r="F477" s="3">
        <v>28914.286</v>
      </c>
      <c r="G477" s="11">
        <f t="shared" si="1370"/>
        <v>0</v>
      </c>
      <c r="H477" s="3">
        <v>14820</v>
      </c>
      <c r="I477" s="11">
        <f t="shared" ref="I477:K477" si="1434">+IF(H477="N/A","",((H477-H476)/H476))</f>
        <v>0</v>
      </c>
      <c r="J477" s="3">
        <v>55160</v>
      </c>
      <c r="K477" s="11">
        <f t="shared" si="1434"/>
        <v>0</v>
      </c>
      <c r="L477" s="3">
        <v>171743.71299999999</v>
      </c>
      <c r="M477" s="11">
        <f t="shared" ref="M477:O477" si="1435">+IF(L477="N/A","",((L477-L476)/L476))</f>
        <v>0</v>
      </c>
      <c r="N477" s="3">
        <v>117360</v>
      </c>
      <c r="O477" s="11">
        <f t="shared" si="1435"/>
        <v>0</v>
      </c>
      <c r="P477" s="3" t="s">
        <v>144</v>
      </c>
      <c r="Q477" s="11" t="str">
        <f t="shared" ref="Q477:S477" si="1436">+IF(P477="N/A","",((P477-P476)/P476))</f>
        <v/>
      </c>
      <c r="R477" s="3">
        <v>32799.035000000003</v>
      </c>
      <c r="S477" s="11">
        <f t="shared" si="1436"/>
        <v>0</v>
      </c>
    </row>
    <row r="478" spans="1:19">
      <c r="A478" s="5">
        <v>25</v>
      </c>
      <c r="B478" s="5">
        <v>10</v>
      </c>
      <c r="C478" s="5">
        <v>2011</v>
      </c>
      <c r="D478" s="3">
        <v>16700</v>
      </c>
      <c r="E478" s="11">
        <f t="shared" si="1370"/>
        <v>0</v>
      </c>
      <c r="F478" s="3">
        <v>28914.286</v>
      </c>
      <c r="G478" s="11">
        <f t="shared" si="1370"/>
        <v>0</v>
      </c>
      <c r="H478" s="3">
        <v>14820</v>
      </c>
      <c r="I478" s="11">
        <f t="shared" ref="I478:K478" si="1437">+IF(H478="N/A","",((H478-H477)/H477))</f>
        <v>0</v>
      </c>
      <c r="J478" s="3">
        <v>55160</v>
      </c>
      <c r="K478" s="11">
        <f t="shared" si="1437"/>
        <v>0</v>
      </c>
      <c r="L478" s="3">
        <v>171743.71299999999</v>
      </c>
      <c r="M478" s="11">
        <f t="shared" ref="M478:O478" si="1438">+IF(L478="N/A","",((L478-L477)/L477))</f>
        <v>0</v>
      </c>
      <c r="N478" s="3">
        <v>117360</v>
      </c>
      <c r="O478" s="11">
        <f t="shared" si="1438"/>
        <v>0</v>
      </c>
      <c r="P478" s="3" t="s">
        <v>144</v>
      </c>
      <c r="Q478" s="11" t="str">
        <f t="shared" ref="Q478:S478" si="1439">+IF(P478="N/A","",((P478-P477)/P477))</f>
        <v/>
      </c>
      <c r="R478" s="3">
        <v>32799.035000000003</v>
      </c>
      <c r="S478" s="11">
        <f t="shared" si="1439"/>
        <v>0</v>
      </c>
    </row>
    <row r="479" spans="1:19">
      <c r="A479" s="5">
        <v>26</v>
      </c>
      <c r="B479" s="5">
        <v>10</v>
      </c>
      <c r="C479" s="5">
        <v>2011</v>
      </c>
      <c r="D479" s="3">
        <v>16700</v>
      </c>
      <c r="E479" s="11">
        <f t="shared" si="1370"/>
        <v>0</v>
      </c>
      <c r="F479" s="3">
        <v>28914.286</v>
      </c>
      <c r="G479" s="11">
        <f t="shared" si="1370"/>
        <v>0</v>
      </c>
      <c r="H479" s="3">
        <v>14820</v>
      </c>
      <c r="I479" s="11">
        <f t="shared" ref="I479:K479" si="1440">+IF(H479="N/A","",((H479-H478)/H478))</f>
        <v>0</v>
      </c>
      <c r="J479" s="3">
        <v>55160</v>
      </c>
      <c r="K479" s="11">
        <f t="shared" si="1440"/>
        <v>0</v>
      </c>
      <c r="L479" s="3">
        <v>171743.71299999999</v>
      </c>
      <c r="M479" s="11">
        <f t="shared" ref="M479:O479" si="1441">+IF(L479="N/A","",((L479-L478)/L478))</f>
        <v>0</v>
      </c>
      <c r="N479" s="3">
        <v>117360</v>
      </c>
      <c r="O479" s="11">
        <f t="shared" si="1441"/>
        <v>0</v>
      </c>
      <c r="P479" s="3" t="s">
        <v>144</v>
      </c>
      <c r="Q479" s="11" t="str">
        <f t="shared" ref="Q479:S479" si="1442">+IF(P479="N/A","",((P479-P478)/P478))</f>
        <v/>
      </c>
      <c r="R479" s="3">
        <v>32799.035000000003</v>
      </c>
      <c r="S479" s="11">
        <f t="shared" si="1442"/>
        <v>0</v>
      </c>
    </row>
    <row r="480" spans="1:19">
      <c r="A480" s="5">
        <v>27</v>
      </c>
      <c r="B480" s="5">
        <v>10</v>
      </c>
      <c r="C480" s="5">
        <v>2011</v>
      </c>
      <c r="D480" s="3">
        <v>16700</v>
      </c>
      <c r="E480" s="11">
        <f t="shared" si="1370"/>
        <v>0</v>
      </c>
      <c r="F480" s="3">
        <v>28914.286</v>
      </c>
      <c r="G480" s="11">
        <f t="shared" si="1370"/>
        <v>0</v>
      </c>
      <c r="H480" s="3">
        <v>14820</v>
      </c>
      <c r="I480" s="11">
        <f t="shared" ref="I480:K480" si="1443">+IF(H480="N/A","",((H480-H479)/H479))</f>
        <v>0</v>
      </c>
      <c r="J480" s="3">
        <v>55160</v>
      </c>
      <c r="K480" s="11">
        <f t="shared" si="1443"/>
        <v>0</v>
      </c>
      <c r="L480" s="3">
        <v>171743.71299999999</v>
      </c>
      <c r="M480" s="11">
        <f t="shared" ref="M480:O480" si="1444">+IF(L480="N/A","",((L480-L479)/L479))</f>
        <v>0</v>
      </c>
      <c r="N480" s="3">
        <v>117360</v>
      </c>
      <c r="O480" s="11">
        <f t="shared" si="1444"/>
        <v>0</v>
      </c>
      <c r="P480" s="3" t="s">
        <v>144</v>
      </c>
      <c r="Q480" s="11" t="str">
        <f t="shared" ref="Q480:S480" si="1445">+IF(P480="N/A","",((P480-P479)/P479))</f>
        <v/>
      </c>
      <c r="R480" s="3">
        <v>32799.035000000003</v>
      </c>
      <c r="S480" s="11">
        <f t="shared" si="1445"/>
        <v>0</v>
      </c>
    </row>
    <row r="481" spans="1:19">
      <c r="A481" s="5">
        <v>28</v>
      </c>
      <c r="B481" s="5">
        <v>10</v>
      </c>
      <c r="C481" s="5">
        <v>2011</v>
      </c>
      <c r="D481" s="3">
        <v>16700</v>
      </c>
      <c r="E481" s="11">
        <f t="shared" si="1370"/>
        <v>0</v>
      </c>
      <c r="F481" s="3">
        <v>28914.286</v>
      </c>
      <c r="G481" s="11">
        <f t="shared" si="1370"/>
        <v>0</v>
      </c>
      <c r="H481" s="3">
        <v>14820</v>
      </c>
      <c r="I481" s="11">
        <f t="shared" ref="I481:K481" si="1446">+IF(H481="N/A","",((H481-H480)/H480))</f>
        <v>0</v>
      </c>
      <c r="J481" s="3">
        <v>55160</v>
      </c>
      <c r="K481" s="11">
        <f t="shared" si="1446"/>
        <v>0</v>
      </c>
      <c r="L481" s="3">
        <v>171743.71299999999</v>
      </c>
      <c r="M481" s="11">
        <f t="shared" ref="M481:O481" si="1447">+IF(L481="N/A","",((L481-L480)/L480))</f>
        <v>0</v>
      </c>
      <c r="N481" s="3">
        <v>117360</v>
      </c>
      <c r="O481" s="11">
        <f t="shared" si="1447"/>
        <v>0</v>
      </c>
      <c r="P481" s="3" t="s">
        <v>144</v>
      </c>
      <c r="Q481" s="11" t="str">
        <f t="shared" ref="Q481:S481" si="1448">+IF(P481="N/A","",((P481-P480)/P480))</f>
        <v/>
      </c>
      <c r="R481" s="3">
        <v>32799.035000000003</v>
      </c>
      <c r="S481" s="11">
        <f t="shared" si="1448"/>
        <v>0</v>
      </c>
    </row>
    <row r="482" spans="1:19">
      <c r="A482" s="5">
        <v>31</v>
      </c>
      <c r="B482" s="5">
        <v>10</v>
      </c>
      <c r="C482" s="5">
        <v>2011</v>
      </c>
      <c r="D482" s="3">
        <v>16700</v>
      </c>
      <c r="E482" s="11">
        <f t="shared" si="1370"/>
        <v>0</v>
      </c>
      <c r="F482" s="3">
        <v>28914.286</v>
      </c>
      <c r="G482" s="11">
        <f t="shared" si="1370"/>
        <v>0</v>
      </c>
      <c r="H482" s="3">
        <v>14820</v>
      </c>
      <c r="I482" s="11">
        <f t="shared" ref="I482:K482" si="1449">+IF(H482="N/A","",((H482-H481)/H481))</f>
        <v>0</v>
      </c>
      <c r="J482" s="3">
        <v>55160</v>
      </c>
      <c r="K482" s="11">
        <f t="shared" si="1449"/>
        <v>0</v>
      </c>
      <c r="L482" s="3">
        <v>171743.71299999999</v>
      </c>
      <c r="M482" s="11">
        <f t="shared" ref="M482:O482" si="1450">+IF(L482="N/A","",((L482-L481)/L481))</f>
        <v>0</v>
      </c>
      <c r="N482" s="3">
        <v>117360</v>
      </c>
      <c r="O482" s="11">
        <f t="shared" si="1450"/>
        <v>0</v>
      </c>
      <c r="P482" s="3" t="s">
        <v>144</v>
      </c>
      <c r="Q482" s="11" t="str">
        <f t="shared" ref="Q482:S482" si="1451">+IF(P482="N/A","",((P482-P481)/P481))</f>
        <v/>
      </c>
      <c r="R482" s="3">
        <v>32799.035000000003</v>
      </c>
      <c r="S482" s="11">
        <f t="shared" si="1451"/>
        <v>0</v>
      </c>
    </row>
    <row r="483" spans="1:19">
      <c r="A483" s="5">
        <v>1</v>
      </c>
      <c r="B483" s="5">
        <v>11</v>
      </c>
      <c r="C483" s="5">
        <v>2011</v>
      </c>
      <c r="D483" s="3">
        <v>16700</v>
      </c>
      <c r="E483" s="11">
        <f t="shared" si="1370"/>
        <v>0</v>
      </c>
      <c r="F483" s="3">
        <v>28914.286</v>
      </c>
      <c r="G483" s="11">
        <f t="shared" si="1370"/>
        <v>0</v>
      </c>
      <c r="H483" s="3">
        <v>14820</v>
      </c>
      <c r="I483" s="11">
        <f t="shared" ref="I483:K483" si="1452">+IF(H483="N/A","",((H483-H482)/H482))</f>
        <v>0</v>
      </c>
      <c r="J483" s="3">
        <v>55160</v>
      </c>
      <c r="K483" s="11">
        <f t="shared" si="1452"/>
        <v>0</v>
      </c>
      <c r="L483" s="3">
        <v>171743.71299999999</v>
      </c>
      <c r="M483" s="11">
        <f t="shared" ref="M483:O483" si="1453">+IF(L483="N/A","",((L483-L482)/L482))</f>
        <v>0</v>
      </c>
      <c r="N483" s="3">
        <v>117360</v>
      </c>
      <c r="O483" s="11">
        <f t="shared" si="1453"/>
        <v>0</v>
      </c>
      <c r="P483" s="3" t="s">
        <v>144</v>
      </c>
      <c r="Q483" s="11" t="str">
        <f t="shared" ref="Q483:S483" si="1454">+IF(P483="N/A","",((P483-P482)/P482))</f>
        <v/>
      </c>
      <c r="R483" s="3">
        <v>32799.035000000003</v>
      </c>
      <c r="S483" s="11">
        <f t="shared" si="1454"/>
        <v>0</v>
      </c>
    </row>
    <row r="484" spans="1:19">
      <c r="A484" s="5">
        <v>2</v>
      </c>
      <c r="B484" s="5">
        <v>11</v>
      </c>
      <c r="C484" s="5">
        <v>2011</v>
      </c>
      <c r="D484" s="3">
        <v>16700</v>
      </c>
      <c r="E484" s="11">
        <f t="shared" si="1370"/>
        <v>0</v>
      </c>
      <c r="F484" s="3">
        <v>28914.286</v>
      </c>
      <c r="G484" s="11">
        <f t="shared" si="1370"/>
        <v>0</v>
      </c>
      <c r="H484" s="3">
        <v>14820</v>
      </c>
      <c r="I484" s="11">
        <f t="shared" ref="I484:K484" si="1455">+IF(H484="N/A","",((H484-H483)/H483))</f>
        <v>0</v>
      </c>
      <c r="J484" s="3">
        <v>55160</v>
      </c>
      <c r="K484" s="11">
        <f t="shared" si="1455"/>
        <v>0</v>
      </c>
      <c r="L484" s="3">
        <v>171743.71299999999</v>
      </c>
      <c r="M484" s="11">
        <f t="shared" ref="M484:O484" si="1456">+IF(L484="N/A","",((L484-L483)/L483))</f>
        <v>0</v>
      </c>
      <c r="N484" s="3">
        <v>117360</v>
      </c>
      <c r="O484" s="11">
        <f t="shared" si="1456"/>
        <v>0</v>
      </c>
      <c r="P484" s="3" t="s">
        <v>144</v>
      </c>
      <c r="Q484" s="11" t="str">
        <f t="shared" ref="Q484:S484" si="1457">+IF(P484="N/A","",((P484-P483)/P483))</f>
        <v/>
      </c>
      <c r="R484" s="3">
        <v>32799.035000000003</v>
      </c>
      <c r="S484" s="11">
        <f t="shared" si="1457"/>
        <v>0</v>
      </c>
    </row>
    <row r="485" spans="1:19">
      <c r="A485" s="5">
        <v>3</v>
      </c>
      <c r="B485" s="5">
        <v>11</v>
      </c>
      <c r="C485" s="5">
        <v>2011</v>
      </c>
      <c r="D485" s="3">
        <v>16700</v>
      </c>
      <c r="E485" s="11">
        <f t="shared" si="1370"/>
        <v>0</v>
      </c>
      <c r="F485" s="3">
        <v>28914.286</v>
      </c>
      <c r="G485" s="11">
        <f t="shared" si="1370"/>
        <v>0</v>
      </c>
      <c r="H485" s="3">
        <v>14820</v>
      </c>
      <c r="I485" s="11">
        <f t="shared" ref="I485:K485" si="1458">+IF(H485="N/A","",((H485-H484)/H484))</f>
        <v>0</v>
      </c>
      <c r="J485" s="3">
        <v>55160</v>
      </c>
      <c r="K485" s="11">
        <f t="shared" si="1458"/>
        <v>0</v>
      </c>
      <c r="L485" s="3">
        <v>171743.71299999999</v>
      </c>
      <c r="M485" s="11">
        <f t="shared" ref="M485:O485" si="1459">+IF(L485="N/A","",((L485-L484)/L484))</f>
        <v>0</v>
      </c>
      <c r="N485" s="3">
        <v>117360</v>
      </c>
      <c r="O485" s="11">
        <f t="shared" si="1459"/>
        <v>0</v>
      </c>
      <c r="P485" s="3" t="s">
        <v>144</v>
      </c>
      <c r="Q485" s="11" t="str">
        <f t="shared" ref="Q485:S485" si="1460">+IF(P485="N/A","",((P485-P484)/P484))</f>
        <v/>
      </c>
      <c r="R485" s="3">
        <v>32799.035000000003</v>
      </c>
      <c r="S485" s="11">
        <f t="shared" si="1460"/>
        <v>0</v>
      </c>
    </row>
    <row r="486" spans="1:19">
      <c r="A486" s="5">
        <v>4</v>
      </c>
      <c r="B486" s="5">
        <v>11</v>
      </c>
      <c r="C486" s="5">
        <v>2011</v>
      </c>
      <c r="D486" s="3">
        <v>16700</v>
      </c>
      <c r="E486" s="11">
        <f t="shared" si="1370"/>
        <v>0</v>
      </c>
      <c r="F486" s="3">
        <v>28914.286</v>
      </c>
      <c r="G486" s="11">
        <f t="shared" si="1370"/>
        <v>0</v>
      </c>
      <c r="H486" s="3">
        <v>14820</v>
      </c>
      <c r="I486" s="11">
        <f t="shared" ref="I486:K486" si="1461">+IF(H486="N/A","",((H486-H485)/H485))</f>
        <v>0</v>
      </c>
      <c r="J486" s="3">
        <v>55160</v>
      </c>
      <c r="K486" s="11">
        <f t="shared" si="1461"/>
        <v>0</v>
      </c>
      <c r="L486" s="3">
        <v>171743.71299999999</v>
      </c>
      <c r="M486" s="11">
        <f t="shared" ref="M486:O486" si="1462">+IF(L486="N/A","",((L486-L485)/L485))</f>
        <v>0</v>
      </c>
      <c r="N486" s="3">
        <v>117360</v>
      </c>
      <c r="O486" s="11">
        <f t="shared" si="1462"/>
        <v>0</v>
      </c>
      <c r="P486" s="3" t="s">
        <v>144</v>
      </c>
      <c r="Q486" s="11" t="str">
        <f t="shared" ref="Q486:S486" si="1463">+IF(P486="N/A","",((P486-P485)/P485))</f>
        <v/>
      </c>
      <c r="R486" s="3">
        <v>32799.035000000003</v>
      </c>
      <c r="S486" s="11">
        <f t="shared" si="1463"/>
        <v>0</v>
      </c>
    </row>
    <row r="487" spans="1:19">
      <c r="A487" s="5">
        <v>7</v>
      </c>
      <c r="B487" s="5">
        <v>11</v>
      </c>
      <c r="C487" s="5">
        <v>2011</v>
      </c>
      <c r="D487" s="3">
        <v>16700</v>
      </c>
      <c r="E487" s="11">
        <f t="shared" si="1370"/>
        <v>0</v>
      </c>
      <c r="F487" s="3">
        <v>28914.286</v>
      </c>
      <c r="G487" s="11">
        <f t="shared" si="1370"/>
        <v>0</v>
      </c>
      <c r="H487" s="3">
        <v>14820</v>
      </c>
      <c r="I487" s="11">
        <f t="shared" ref="I487:K487" si="1464">+IF(H487="N/A","",((H487-H486)/H486))</f>
        <v>0</v>
      </c>
      <c r="J487" s="3">
        <v>55160</v>
      </c>
      <c r="K487" s="11">
        <f t="shared" si="1464"/>
        <v>0</v>
      </c>
      <c r="L487" s="3">
        <v>171743.71299999999</v>
      </c>
      <c r="M487" s="11">
        <f t="shared" ref="M487:O487" si="1465">+IF(L487="N/A","",((L487-L486)/L486))</f>
        <v>0</v>
      </c>
      <c r="N487" s="3">
        <v>117360</v>
      </c>
      <c r="O487" s="11">
        <f t="shared" si="1465"/>
        <v>0</v>
      </c>
      <c r="P487" s="3" t="s">
        <v>144</v>
      </c>
      <c r="Q487" s="11" t="str">
        <f t="shared" ref="Q487:S487" si="1466">+IF(P487="N/A","",((P487-P486)/P486))</f>
        <v/>
      </c>
      <c r="R487" s="3">
        <v>32799.035000000003</v>
      </c>
      <c r="S487" s="11">
        <f t="shared" si="1466"/>
        <v>0</v>
      </c>
    </row>
    <row r="488" spans="1:19">
      <c r="A488" s="5">
        <v>8</v>
      </c>
      <c r="B488" s="5">
        <v>11</v>
      </c>
      <c r="C488" s="5">
        <v>2011</v>
      </c>
      <c r="D488" s="3">
        <v>16700</v>
      </c>
      <c r="E488" s="11">
        <f t="shared" si="1370"/>
        <v>0</v>
      </c>
      <c r="F488" s="3">
        <v>28914.286</v>
      </c>
      <c r="G488" s="11">
        <f t="shared" si="1370"/>
        <v>0</v>
      </c>
      <c r="H488" s="3">
        <v>14820</v>
      </c>
      <c r="I488" s="11">
        <f t="shared" ref="I488:K488" si="1467">+IF(H488="N/A","",((H488-H487)/H487))</f>
        <v>0</v>
      </c>
      <c r="J488" s="3">
        <v>55160</v>
      </c>
      <c r="K488" s="11">
        <f t="shared" si="1467"/>
        <v>0</v>
      </c>
      <c r="L488" s="3">
        <v>171743.71299999999</v>
      </c>
      <c r="M488" s="11">
        <f t="shared" ref="M488:O488" si="1468">+IF(L488="N/A","",((L488-L487)/L487))</f>
        <v>0</v>
      </c>
      <c r="N488" s="3">
        <v>117360</v>
      </c>
      <c r="O488" s="11">
        <f t="shared" si="1468"/>
        <v>0</v>
      </c>
      <c r="P488" s="3" t="s">
        <v>144</v>
      </c>
      <c r="Q488" s="11" t="str">
        <f t="shared" ref="Q488:S488" si="1469">+IF(P488="N/A","",((P488-P487)/P487))</f>
        <v/>
      </c>
      <c r="R488" s="3">
        <v>32799.035000000003</v>
      </c>
      <c r="S488" s="11">
        <f t="shared" si="1469"/>
        <v>0</v>
      </c>
    </row>
    <row r="489" spans="1:19">
      <c r="A489" s="5">
        <v>9</v>
      </c>
      <c r="B489" s="5">
        <v>11</v>
      </c>
      <c r="C489" s="5">
        <v>2011</v>
      </c>
      <c r="D489" s="3">
        <v>16700</v>
      </c>
      <c r="E489" s="11">
        <f t="shared" si="1370"/>
        <v>0</v>
      </c>
      <c r="F489" s="3">
        <v>28914.286</v>
      </c>
      <c r="G489" s="11">
        <f t="shared" si="1370"/>
        <v>0</v>
      </c>
      <c r="H489" s="3">
        <v>14820</v>
      </c>
      <c r="I489" s="11">
        <f t="shared" ref="I489:K489" si="1470">+IF(H489="N/A","",((H489-H488)/H488))</f>
        <v>0</v>
      </c>
      <c r="J489" s="3">
        <v>55160</v>
      </c>
      <c r="K489" s="11">
        <f t="shared" si="1470"/>
        <v>0</v>
      </c>
      <c r="L489" s="3">
        <v>171743.71299999999</v>
      </c>
      <c r="M489" s="11">
        <f t="shared" ref="M489:O489" si="1471">+IF(L489="N/A","",((L489-L488)/L488))</f>
        <v>0</v>
      </c>
      <c r="N489" s="3">
        <v>117360</v>
      </c>
      <c r="O489" s="11">
        <f t="shared" si="1471"/>
        <v>0</v>
      </c>
      <c r="P489" s="3" t="s">
        <v>144</v>
      </c>
      <c r="Q489" s="11" t="str">
        <f t="shared" ref="Q489:S489" si="1472">+IF(P489="N/A","",((P489-P488)/P488))</f>
        <v/>
      </c>
      <c r="R489" s="3">
        <v>32799.035000000003</v>
      </c>
      <c r="S489" s="11">
        <f t="shared" si="1472"/>
        <v>0</v>
      </c>
    </row>
    <row r="490" spans="1:19">
      <c r="A490" s="5">
        <v>10</v>
      </c>
      <c r="B490" s="5">
        <v>11</v>
      </c>
      <c r="C490" s="5">
        <v>2011</v>
      </c>
      <c r="D490" s="3">
        <v>16700</v>
      </c>
      <c r="E490" s="11">
        <f t="shared" si="1370"/>
        <v>0</v>
      </c>
      <c r="F490" s="3">
        <v>28914.286</v>
      </c>
      <c r="G490" s="11">
        <f t="shared" si="1370"/>
        <v>0</v>
      </c>
      <c r="H490" s="3">
        <v>14820</v>
      </c>
      <c r="I490" s="11">
        <f t="shared" ref="I490:K490" si="1473">+IF(H490="N/A","",((H490-H489)/H489))</f>
        <v>0</v>
      </c>
      <c r="J490" s="3">
        <v>55160</v>
      </c>
      <c r="K490" s="11">
        <f t="shared" si="1473"/>
        <v>0</v>
      </c>
      <c r="L490" s="3">
        <v>171743.71299999999</v>
      </c>
      <c r="M490" s="11">
        <f t="shared" ref="M490:O490" si="1474">+IF(L490="N/A","",((L490-L489)/L489))</f>
        <v>0</v>
      </c>
      <c r="N490" s="3">
        <v>117360</v>
      </c>
      <c r="O490" s="11">
        <f t="shared" si="1474"/>
        <v>0</v>
      </c>
      <c r="P490" s="3" t="s">
        <v>144</v>
      </c>
      <c r="Q490" s="11" t="str">
        <f t="shared" ref="Q490:S490" si="1475">+IF(P490="N/A","",((P490-P489)/P489))</f>
        <v/>
      </c>
      <c r="R490" s="3">
        <v>32799.035000000003</v>
      </c>
      <c r="S490" s="11">
        <f t="shared" si="1475"/>
        <v>0</v>
      </c>
    </row>
    <row r="491" spans="1:19">
      <c r="A491" s="5">
        <v>11</v>
      </c>
      <c r="B491" s="5">
        <v>11</v>
      </c>
      <c r="C491" s="5">
        <v>2011</v>
      </c>
      <c r="D491" s="3">
        <v>16700</v>
      </c>
      <c r="E491" s="11">
        <f t="shared" si="1370"/>
        <v>0</v>
      </c>
      <c r="F491" s="3">
        <v>28914.286</v>
      </c>
      <c r="G491" s="11">
        <f t="shared" si="1370"/>
        <v>0</v>
      </c>
      <c r="H491" s="3">
        <v>14820</v>
      </c>
      <c r="I491" s="11">
        <f t="shared" ref="I491:K491" si="1476">+IF(H491="N/A","",((H491-H490)/H490))</f>
        <v>0</v>
      </c>
      <c r="J491" s="3">
        <v>55160</v>
      </c>
      <c r="K491" s="11">
        <f t="shared" si="1476"/>
        <v>0</v>
      </c>
      <c r="L491" s="3">
        <v>171743.71299999999</v>
      </c>
      <c r="M491" s="11">
        <f t="shared" ref="M491:O491" si="1477">+IF(L491="N/A","",((L491-L490)/L490))</f>
        <v>0</v>
      </c>
      <c r="N491" s="3">
        <v>117360</v>
      </c>
      <c r="O491" s="11">
        <f t="shared" si="1477"/>
        <v>0</v>
      </c>
      <c r="P491" s="3" t="s">
        <v>144</v>
      </c>
      <c r="Q491" s="11" t="str">
        <f t="shared" ref="Q491:S491" si="1478">+IF(P491="N/A","",((P491-P490)/P490))</f>
        <v/>
      </c>
      <c r="R491" s="3">
        <v>32799.035000000003</v>
      </c>
      <c r="S491" s="11">
        <f t="shared" si="1478"/>
        <v>0</v>
      </c>
    </row>
    <row r="492" spans="1:19">
      <c r="A492" s="5">
        <v>14</v>
      </c>
      <c r="B492" s="5">
        <v>11</v>
      </c>
      <c r="C492" s="5">
        <v>2011</v>
      </c>
      <c r="D492" s="3">
        <v>16700</v>
      </c>
      <c r="E492" s="11">
        <f t="shared" si="1370"/>
        <v>0</v>
      </c>
      <c r="F492" s="3">
        <v>28914.286</v>
      </c>
      <c r="G492" s="11">
        <f t="shared" si="1370"/>
        <v>0</v>
      </c>
      <c r="H492" s="3">
        <v>14820</v>
      </c>
      <c r="I492" s="11">
        <f t="shared" ref="I492:K492" si="1479">+IF(H492="N/A","",((H492-H491)/H491))</f>
        <v>0</v>
      </c>
      <c r="J492" s="3">
        <v>55160</v>
      </c>
      <c r="K492" s="11">
        <f t="shared" si="1479"/>
        <v>0</v>
      </c>
      <c r="L492" s="3">
        <v>171743.71299999999</v>
      </c>
      <c r="M492" s="11">
        <f t="shared" ref="M492:O492" si="1480">+IF(L492="N/A","",((L492-L491)/L491))</f>
        <v>0</v>
      </c>
      <c r="N492" s="3">
        <v>117360</v>
      </c>
      <c r="O492" s="11">
        <f t="shared" si="1480"/>
        <v>0</v>
      </c>
      <c r="P492" s="3" t="s">
        <v>144</v>
      </c>
      <c r="Q492" s="11" t="str">
        <f t="shared" ref="Q492:S492" si="1481">+IF(P492="N/A","",((P492-P491)/P491))</f>
        <v/>
      </c>
      <c r="R492" s="3">
        <v>32799.035000000003</v>
      </c>
      <c r="S492" s="11">
        <f t="shared" si="1481"/>
        <v>0</v>
      </c>
    </row>
    <row r="493" spans="1:19">
      <c r="A493" s="5">
        <v>15</v>
      </c>
      <c r="B493" s="5">
        <v>11</v>
      </c>
      <c r="C493" s="5">
        <v>2011</v>
      </c>
      <c r="D493" s="3">
        <v>16700</v>
      </c>
      <c r="E493" s="11">
        <f t="shared" si="1370"/>
        <v>0</v>
      </c>
      <c r="F493" s="3">
        <v>28914.286</v>
      </c>
      <c r="G493" s="11">
        <f t="shared" si="1370"/>
        <v>0</v>
      </c>
      <c r="H493" s="3">
        <v>14820</v>
      </c>
      <c r="I493" s="11">
        <f t="shared" ref="I493:K493" si="1482">+IF(H493="N/A","",((H493-H492)/H492))</f>
        <v>0</v>
      </c>
      <c r="J493" s="3">
        <v>55160</v>
      </c>
      <c r="K493" s="11">
        <f t="shared" si="1482"/>
        <v>0</v>
      </c>
      <c r="L493" s="3">
        <v>171743.71299999999</v>
      </c>
      <c r="M493" s="11">
        <f t="shared" ref="M493:O493" si="1483">+IF(L493="N/A","",((L493-L492)/L492))</f>
        <v>0</v>
      </c>
      <c r="N493" s="3">
        <v>117360</v>
      </c>
      <c r="O493" s="11">
        <f t="shared" si="1483"/>
        <v>0</v>
      </c>
      <c r="P493" s="3" t="s">
        <v>144</v>
      </c>
      <c r="Q493" s="11" t="str">
        <f t="shared" ref="Q493:S493" si="1484">+IF(P493="N/A","",((P493-P492)/P492))</f>
        <v/>
      </c>
      <c r="R493" s="3">
        <v>32799.035000000003</v>
      </c>
      <c r="S493" s="11">
        <f t="shared" si="1484"/>
        <v>0</v>
      </c>
    </row>
    <row r="494" spans="1:19">
      <c r="A494" s="5">
        <v>16</v>
      </c>
      <c r="B494" s="5">
        <v>11</v>
      </c>
      <c r="C494" s="5">
        <v>2011</v>
      </c>
      <c r="D494" s="3">
        <v>16700</v>
      </c>
      <c r="E494" s="11">
        <f t="shared" si="1370"/>
        <v>0</v>
      </c>
      <c r="F494" s="3">
        <v>28914.286</v>
      </c>
      <c r="G494" s="11">
        <f t="shared" si="1370"/>
        <v>0</v>
      </c>
      <c r="H494" s="3">
        <v>14820</v>
      </c>
      <c r="I494" s="11">
        <f t="shared" ref="I494:K494" si="1485">+IF(H494="N/A","",((H494-H493)/H493))</f>
        <v>0</v>
      </c>
      <c r="J494" s="3">
        <v>55160</v>
      </c>
      <c r="K494" s="11">
        <f t="shared" si="1485"/>
        <v>0</v>
      </c>
      <c r="L494" s="3">
        <v>171743.71299999999</v>
      </c>
      <c r="M494" s="11">
        <f t="shared" ref="M494:O494" si="1486">+IF(L494="N/A","",((L494-L493)/L493))</f>
        <v>0</v>
      </c>
      <c r="N494" s="3">
        <v>117360</v>
      </c>
      <c r="O494" s="11">
        <f t="shared" si="1486"/>
        <v>0</v>
      </c>
      <c r="P494" s="3" t="s">
        <v>144</v>
      </c>
      <c r="Q494" s="11" t="str">
        <f t="shared" ref="Q494:S494" si="1487">+IF(P494="N/A","",((P494-P493)/P493))</f>
        <v/>
      </c>
      <c r="R494" s="3">
        <v>32799.035000000003</v>
      </c>
      <c r="S494" s="11">
        <f t="shared" si="1487"/>
        <v>0</v>
      </c>
    </row>
    <row r="495" spans="1:19">
      <c r="A495" s="5">
        <v>17</v>
      </c>
      <c r="B495" s="5">
        <v>11</v>
      </c>
      <c r="C495" s="5">
        <v>2011</v>
      </c>
      <c r="D495" s="3">
        <v>16700</v>
      </c>
      <c r="E495" s="11">
        <f t="shared" si="1370"/>
        <v>0</v>
      </c>
      <c r="F495" s="3">
        <v>28914.286</v>
      </c>
      <c r="G495" s="11">
        <f t="shared" si="1370"/>
        <v>0</v>
      </c>
      <c r="H495" s="3">
        <v>14820</v>
      </c>
      <c r="I495" s="11">
        <f t="shared" ref="I495:K495" si="1488">+IF(H495="N/A","",((H495-H494)/H494))</f>
        <v>0</v>
      </c>
      <c r="J495" s="3">
        <v>55160</v>
      </c>
      <c r="K495" s="11">
        <f t="shared" si="1488"/>
        <v>0</v>
      </c>
      <c r="L495" s="3">
        <v>171743.71299999999</v>
      </c>
      <c r="M495" s="11">
        <f t="shared" ref="M495:O495" si="1489">+IF(L495="N/A","",((L495-L494)/L494))</f>
        <v>0</v>
      </c>
      <c r="N495" s="3">
        <v>117360</v>
      </c>
      <c r="O495" s="11">
        <f t="shared" si="1489"/>
        <v>0</v>
      </c>
      <c r="P495" s="3" t="s">
        <v>144</v>
      </c>
      <c r="Q495" s="11" t="str">
        <f t="shared" ref="Q495:S495" si="1490">+IF(P495="N/A","",((P495-P494)/P494))</f>
        <v/>
      </c>
      <c r="R495" s="3">
        <v>32799.035000000003</v>
      </c>
      <c r="S495" s="11">
        <f t="shared" si="1490"/>
        <v>0</v>
      </c>
    </row>
    <row r="496" spans="1:19">
      <c r="A496" s="5">
        <v>18</v>
      </c>
      <c r="B496" s="5">
        <v>11</v>
      </c>
      <c r="C496" s="5">
        <v>2011</v>
      </c>
      <c r="D496" s="3">
        <v>16700</v>
      </c>
      <c r="E496" s="11">
        <f t="shared" si="1370"/>
        <v>0</v>
      </c>
      <c r="F496" s="3">
        <v>26071.429</v>
      </c>
      <c r="G496" s="11">
        <f t="shared" si="1370"/>
        <v>-9.8320152190512322E-2</v>
      </c>
      <c r="H496" s="3">
        <v>14820</v>
      </c>
      <c r="I496" s="11">
        <f t="shared" ref="I496:K496" si="1491">+IF(H496="N/A","",((H496-H495)/H495))</f>
        <v>0</v>
      </c>
      <c r="J496" s="3">
        <v>55160</v>
      </c>
      <c r="K496" s="11">
        <f t="shared" si="1491"/>
        <v>0</v>
      </c>
      <c r="L496" s="3">
        <v>171743.71299999999</v>
      </c>
      <c r="M496" s="11">
        <f t="shared" ref="M496:O496" si="1492">+IF(L496="N/A","",((L496-L495)/L495))</f>
        <v>0</v>
      </c>
      <c r="N496" s="3">
        <v>117360</v>
      </c>
      <c r="O496" s="11">
        <f t="shared" si="1492"/>
        <v>0</v>
      </c>
      <c r="P496" s="3" t="s">
        <v>144</v>
      </c>
      <c r="Q496" s="11" t="str">
        <f t="shared" ref="Q496:S496" si="1493">+IF(P496="N/A","",((P496-P495)/P495))</f>
        <v/>
      </c>
      <c r="R496" s="3">
        <v>36022.061999999998</v>
      </c>
      <c r="S496" s="11">
        <f t="shared" si="1493"/>
        <v>9.8265909347637639E-2</v>
      </c>
    </row>
    <row r="497" spans="1:19">
      <c r="A497" s="5">
        <v>21</v>
      </c>
      <c r="B497" s="5">
        <v>11</v>
      </c>
      <c r="C497" s="5">
        <v>2011</v>
      </c>
      <c r="D497" s="3">
        <v>16700</v>
      </c>
      <c r="E497" s="11">
        <f t="shared" si="1370"/>
        <v>0</v>
      </c>
      <c r="F497" s="3">
        <v>26071.429</v>
      </c>
      <c r="G497" s="11">
        <f t="shared" si="1370"/>
        <v>0</v>
      </c>
      <c r="H497" s="3">
        <v>14820</v>
      </c>
      <c r="I497" s="11">
        <f t="shared" ref="I497:K497" si="1494">+IF(H497="N/A","",((H497-H496)/H496))</f>
        <v>0</v>
      </c>
      <c r="J497" s="3">
        <v>55160</v>
      </c>
      <c r="K497" s="11">
        <f t="shared" si="1494"/>
        <v>0</v>
      </c>
      <c r="L497" s="3">
        <v>171743.71299999999</v>
      </c>
      <c r="M497" s="11">
        <f t="shared" ref="M497:O497" si="1495">+IF(L497="N/A","",((L497-L496)/L496))</f>
        <v>0</v>
      </c>
      <c r="N497" s="3">
        <v>117360</v>
      </c>
      <c r="O497" s="11">
        <f t="shared" si="1495"/>
        <v>0</v>
      </c>
      <c r="P497" s="3" t="s">
        <v>144</v>
      </c>
      <c r="Q497" s="11" t="str">
        <f t="shared" ref="Q497:S497" si="1496">+IF(P497="N/A","",((P497-P496)/P496))</f>
        <v/>
      </c>
      <c r="R497" s="3">
        <v>36022.061999999998</v>
      </c>
      <c r="S497" s="11">
        <f t="shared" si="1496"/>
        <v>0</v>
      </c>
    </row>
    <row r="498" spans="1:19">
      <c r="A498" s="5">
        <v>22</v>
      </c>
      <c r="B498" s="5">
        <v>11</v>
      </c>
      <c r="C498" s="5">
        <v>2011</v>
      </c>
      <c r="D498" s="3">
        <v>16700</v>
      </c>
      <c r="E498" s="11">
        <f t="shared" si="1370"/>
        <v>0</v>
      </c>
      <c r="F498" s="3">
        <v>26071.429</v>
      </c>
      <c r="G498" s="11">
        <f t="shared" si="1370"/>
        <v>0</v>
      </c>
      <c r="H498" s="3">
        <v>14820</v>
      </c>
      <c r="I498" s="11">
        <f t="shared" ref="I498:K498" si="1497">+IF(H498="N/A","",((H498-H497)/H497))</f>
        <v>0</v>
      </c>
      <c r="J498" s="3">
        <v>55160</v>
      </c>
      <c r="K498" s="11">
        <f t="shared" si="1497"/>
        <v>0</v>
      </c>
      <c r="L498" s="3">
        <v>171743.71299999999</v>
      </c>
      <c r="M498" s="11">
        <f t="shared" ref="M498:O498" si="1498">+IF(L498="N/A","",((L498-L497)/L497))</f>
        <v>0</v>
      </c>
      <c r="N498" s="3">
        <v>117360</v>
      </c>
      <c r="O498" s="11">
        <f t="shared" si="1498"/>
        <v>0</v>
      </c>
      <c r="P498" s="3" t="s">
        <v>144</v>
      </c>
      <c r="Q498" s="11" t="str">
        <f t="shared" ref="Q498:S498" si="1499">+IF(P498="N/A","",((P498-P497)/P497))</f>
        <v/>
      </c>
      <c r="R498" s="3">
        <v>36022.061999999998</v>
      </c>
      <c r="S498" s="11">
        <f t="shared" si="1499"/>
        <v>0</v>
      </c>
    </row>
    <row r="499" spans="1:19">
      <c r="A499" s="5">
        <v>23</v>
      </c>
      <c r="B499" s="5">
        <v>11</v>
      </c>
      <c r="C499" s="5">
        <v>2011</v>
      </c>
      <c r="D499" s="3">
        <v>16700</v>
      </c>
      <c r="E499" s="11">
        <f t="shared" si="1370"/>
        <v>0</v>
      </c>
      <c r="F499" s="3">
        <v>26071.429</v>
      </c>
      <c r="G499" s="11">
        <f t="shared" si="1370"/>
        <v>0</v>
      </c>
      <c r="H499" s="3">
        <v>14820</v>
      </c>
      <c r="I499" s="11">
        <f t="shared" ref="I499:K499" si="1500">+IF(H499="N/A","",((H499-H498)/H498))</f>
        <v>0</v>
      </c>
      <c r="J499" s="3">
        <v>55160</v>
      </c>
      <c r="K499" s="11">
        <f t="shared" si="1500"/>
        <v>0</v>
      </c>
      <c r="L499" s="3">
        <v>171743.71299999999</v>
      </c>
      <c r="M499" s="11">
        <f t="shared" ref="M499:O499" si="1501">+IF(L499="N/A","",((L499-L498)/L498))</f>
        <v>0</v>
      </c>
      <c r="N499" s="3">
        <v>117360</v>
      </c>
      <c r="O499" s="11">
        <f t="shared" si="1501"/>
        <v>0</v>
      </c>
      <c r="P499" s="3" t="s">
        <v>144</v>
      </c>
      <c r="Q499" s="11" t="str">
        <f t="shared" ref="Q499:S499" si="1502">+IF(P499="N/A","",((P499-P498)/P498))</f>
        <v/>
      </c>
      <c r="R499" s="3">
        <v>36022.061999999998</v>
      </c>
      <c r="S499" s="11">
        <f t="shared" si="1502"/>
        <v>0</v>
      </c>
    </row>
    <row r="500" spans="1:19">
      <c r="A500" s="5">
        <v>24</v>
      </c>
      <c r="B500" s="5">
        <v>11</v>
      </c>
      <c r="C500" s="5">
        <v>2011</v>
      </c>
      <c r="D500" s="3">
        <v>16700</v>
      </c>
      <c r="E500" s="11">
        <f t="shared" si="1370"/>
        <v>0</v>
      </c>
      <c r="F500" s="3">
        <v>26071.429</v>
      </c>
      <c r="G500" s="11">
        <f t="shared" si="1370"/>
        <v>0</v>
      </c>
      <c r="H500" s="3">
        <v>14820</v>
      </c>
      <c r="I500" s="11">
        <f t="shared" ref="I500:K500" si="1503">+IF(H500="N/A","",((H500-H499)/H499))</f>
        <v>0</v>
      </c>
      <c r="J500" s="3">
        <v>55160</v>
      </c>
      <c r="K500" s="11">
        <f t="shared" si="1503"/>
        <v>0</v>
      </c>
      <c r="L500" s="3">
        <v>171743.71299999999</v>
      </c>
      <c r="M500" s="11">
        <f t="shared" ref="M500:O500" si="1504">+IF(L500="N/A","",((L500-L499)/L499))</f>
        <v>0</v>
      </c>
      <c r="N500" s="3">
        <v>117360</v>
      </c>
      <c r="O500" s="11">
        <f t="shared" si="1504"/>
        <v>0</v>
      </c>
      <c r="P500" s="3" t="s">
        <v>144</v>
      </c>
      <c r="Q500" s="11" t="str">
        <f t="shared" ref="Q500:S500" si="1505">+IF(P500="N/A","",((P500-P499)/P499))</f>
        <v/>
      </c>
      <c r="R500" s="3">
        <v>36022.061999999998</v>
      </c>
      <c r="S500" s="11">
        <f t="shared" si="1505"/>
        <v>0</v>
      </c>
    </row>
    <row r="501" spans="1:19">
      <c r="A501" s="5">
        <v>25</v>
      </c>
      <c r="B501" s="5">
        <v>11</v>
      </c>
      <c r="C501" s="5">
        <v>2011</v>
      </c>
      <c r="D501" s="3">
        <v>16700</v>
      </c>
      <c r="E501" s="11">
        <f t="shared" si="1370"/>
        <v>0</v>
      </c>
      <c r="F501" s="3">
        <v>26071.429</v>
      </c>
      <c r="G501" s="11">
        <f t="shared" si="1370"/>
        <v>0</v>
      </c>
      <c r="H501" s="3">
        <v>14820</v>
      </c>
      <c r="I501" s="11">
        <f t="shared" ref="I501:K501" si="1506">+IF(H501="N/A","",((H501-H500)/H500))</f>
        <v>0</v>
      </c>
      <c r="J501" s="3">
        <v>55160</v>
      </c>
      <c r="K501" s="11">
        <f t="shared" si="1506"/>
        <v>0</v>
      </c>
      <c r="L501" s="3">
        <v>171743.71299999999</v>
      </c>
      <c r="M501" s="11">
        <f t="shared" ref="M501:O501" si="1507">+IF(L501="N/A","",((L501-L500)/L500))</f>
        <v>0</v>
      </c>
      <c r="N501" s="3">
        <v>117360</v>
      </c>
      <c r="O501" s="11">
        <f t="shared" si="1507"/>
        <v>0</v>
      </c>
      <c r="P501" s="3" t="s">
        <v>144</v>
      </c>
      <c r="Q501" s="11" t="str">
        <f t="shared" ref="Q501:S501" si="1508">+IF(P501="N/A","",((P501-P500)/P500))</f>
        <v/>
      </c>
      <c r="R501" s="3">
        <v>36022.061999999998</v>
      </c>
      <c r="S501" s="11">
        <f t="shared" si="1508"/>
        <v>0</v>
      </c>
    </row>
    <row r="502" spans="1:19">
      <c r="A502" s="5">
        <v>28</v>
      </c>
      <c r="B502" s="5">
        <v>11</v>
      </c>
      <c r="C502" s="5">
        <v>2011</v>
      </c>
      <c r="D502" s="3">
        <v>16700</v>
      </c>
      <c r="E502" s="11">
        <f t="shared" si="1370"/>
        <v>0</v>
      </c>
      <c r="F502" s="3">
        <v>26071.429</v>
      </c>
      <c r="G502" s="11">
        <f t="shared" si="1370"/>
        <v>0</v>
      </c>
      <c r="H502" s="3">
        <v>14820</v>
      </c>
      <c r="I502" s="11">
        <f t="shared" ref="I502:K502" si="1509">+IF(H502="N/A","",((H502-H501)/H501))</f>
        <v>0</v>
      </c>
      <c r="J502" s="3">
        <v>55160</v>
      </c>
      <c r="K502" s="11">
        <f t="shared" si="1509"/>
        <v>0</v>
      </c>
      <c r="L502" s="3">
        <v>171743.71299999999</v>
      </c>
      <c r="M502" s="11">
        <f t="shared" ref="M502:O502" si="1510">+IF(L502="N/A","",((L502-L501)/L501))</f>
        <v>0</v>
      </c>
      <c r="N502" s="3">
        <v>117360</v>
      </c>
      <c r="O502" s="11">
        <f t="shared" si="1510"/>
        <v>0</v>
      </c>
      <c r="P502" s="3" t="s">
        <v>144</v>
      </c>
      <c r="Q502" s="11" t="str">
        <f t="shared" ref="Q502:S502" si="1511">+IF(P502="N/A","",((P502-P501)/P501))</f>
        <v/>
      </c>
      <c r="R502" s="3">
        <v>36022.061999999998</v>
      </c>
      <c r="S502" s="11">
        <f t="shared" si="1511"/>
        <v>0</v>
      </c>
    </row>
    <row r="503" spans="1:19">
      <c r="A503" s="5">
        <v>29</v>
      </c>
      <c r="B503" s="5">
        <v>11</v>
      </c>
      <c r="C503" s="5">
        <v>2011</v>
      </c>
      <c r="D503" s="3">
        <v>16700</v>
      </c>
      <c r="E503" s="11">
        <f t="shared" si="1370"/>
        <v>0</v>
      </c>
      <c r="F503" s="3">
        <v>26071.429</v>
      </c>
      <c r="G503" s="11">
        <f t="shared" si="1370"/>
        <v>0</v>
      </c>
      <c r="H503" s="3">
        <v>14820</v>
      </c>
      <c r="I503" s="11">
        <f t="shared" ref="I503:K503" si="1512">+IF(H503="N/A","",((H503-H502)/H502))</f>
        <v>0</v>
      </c>
      <c r="J503" s="3">
        <v>55160</v>
      </c>
      <c r="K503" s="11">
        <f t="shared" si="1512"/>
        <v>0</v>
      </c>
      <c r="L503" s="3">
        <v>171743.71299999999</v>
      </c>
      <c r="M503" s="11">
        <f t="shared" ref="M503:O503" si="1513">+IF(L503="N/A","",((L503-L502)/L502))</f>
        <v>0</v>
      </c>
      <c r="N503" s="3">
        <v>117360</v>
      </c>
      <c r="O503" s="11">
        <f t="shared" si="1513"/>
        <v>0</v>
      </c>
      <c r="P503" s="3" t="s">
        <v>144</v>
      </c>
      <c r="Q503" s="11" t="str">
        <f t="shared" ref="Q503:S503" si="1514">+IF(P503="N/A","",((P503-P502)/P502))</f>
        <v/>
      </c>
      <c r="R503" s="3">
        <v>36022.061999999998</v>
      </c>
      <c r="S503" s="11">
        <f t="shared" si="1514"/>
        <v>0</v>
      </c>
    </row>
    <row r="504" spans="1:19">
      <c r="A504" s="5">
        <v>30</v>
      </c>
      <c r="B504" s="5">
        <v>11</v>
      </c>
      <c r="C504" s="5">
        <v>2011</v>
      </c>
      <c r="D504" s="3">
        <v>16700</v>
      </c>
      <c r="E504" s="11">
        <f t="shared" si="1370"/>
        <v>0</v>
      </c>
      <c r="F504" s="3">
        <v>26071.429</v>
      </c>
      <c r="G504" s="11">
        <f t="shared" si="1370"/>
        <v>0</v>
      </c>
      <c r="H504" s="3">
        <v>14820</v>
      </c>
      <c r="I504" s="11">
        <f t="shared" ref="I504:K504" si="1515">+IF(H504="N/A","",((H504-H503)/H503))</f>
        <v>0</v>
      </c>
      <c r="J504" s="3">
        <v>55160</v>
      </c>
      <c r="K504" s="11">
        <f t="shared" si="1515"/>
        <v>0</v>
      </c>
      <c r="L504" s="3">
        <v>171743.71299999999</v>
      </c>
      <c r="M504" s="11">
        <f t="shared" ref="M504:O504" si="1516">+IF(L504="N/A","",((L504-L503)/L503))</f>
        <v>0</v>
      </c>
      <c r="N504" s="3">
        <v>117360</v>
      </c>
      <c r="O504" s="11">
        <f t="shared" si="1516"/>
        <v>0</v>
      </c>
      <c r="P504" s="3" t="s">
        <v>144</v>
      </c>
      <c r="Q504" s="11" t="str">
        <f t="shared" ref="Q504:S504" si="1517">+IF(P504="N/A","",((P504-P503)/P503))</f>
        <v/>
      </c>
      <c r="R504" s="3">
        <v>36022.061999999998</v>
      </c>
      <c r="S504" s="11">
        <f t="shared" si="1517"/>
        <v>0</v>
      </c>
    </row>
    <row r="505" spans="1:19">
      <c r="A505" s="5">
        <v>1</v>
      </c>
      <c r="B505" s="5">
        <v>12</v>
      </c>
      <c r="C505" s="5">
        <v>2011</v>
      </c>
      <c r="D505" s="3">
        <v>16700</v>
      </c>
      <c r="E505" s="11">
        <f t="shared" si="1370"/>
        <v>0</v>
      </c>
      <c r="F505" s="3">
        <v>26071.429</v>
      </c>
      <c r="G505" s="11">
        <f t="shared" si="1370"/>
        <v>0</v>
      </c>
      <c r="H505" s="3">
        <v>14820</v>
      </c>
      <c r="I505" s="11">
        <f t="shared" ref="I505:K505" si="1518">+IF(H505="N/A","",((H505-H504)/H504))</f>
        <v>0</v>
      </c>
      <c r="J505" s="3">
        <v>55160</v>
      </c>
      <c r="K505" s="11">
        <f t="shared" si="1518"/>
        <v>0</v>
      </c>
      <c r="L505" s="3">
        <v>171743.71299999999</v>
      </c>
      <c r="M505" s="11">
        <f t="shared" ref="M505:O505" si="1519">+IF(L505="N/A","",((L505-L504)/L504))</f>
        <v>0</v>
      </c>
      <c r="N505" s="3">
        <v>117360</v>
      </c>
      <c r="O505" s="11">
        <f t="shared" si="1519"/>
        <v>0</v>
      </c>
      <c r="P505" s="3" t="s">
        <v>144</v>
      </c>
      <c r="Q505" s="11" t="str">
        <f t="shared" ref="Q505:S505" si="1520">+IF(P505="N/A","",((P505-P504)/P504))</f>
        <v/>
      </c>
      <c r="R505" s="3">
        <v>36022.061999999998</v>
      </c>
      <c r="S505" s="11">
        <f t="shared" si="1520"/>
        <v>0</v>
      </c>
    </row>
    <row r="506" spans="1:19">
      <c r="A506" s="5">
        <v>2</v>
      </c>
      <c r="B506" s="5">
        <v>12</v>
      </c>
      <c r="C506" s="5">
        <v>2011</v>
      </c>
      <c r="D506" s="3">
        <v>16700</v>
      </c>
      <c r="E506" s="11">
        <f t="shared" si="1370"/>
        <v>0</v>
      </c>
      <c r="F506" s="3">
        <v>26071.429</v>
      </c>
      <c r="G506" s="11">
        <f t="shared" si="1370"/>
        <v>0</v>
      </c>
      <c r="H506" s="3">
        <v>14820</v>
      </c>
      <c r="I506" s="11">
        <f t="shared" ref="I506:K506" si="1521">+IF(H506="N/A","",((H506-H505)/H505))</f>
        <v>0</v>
      </c>
      <c r="J506" s="3">
        <v>55160</v>
      </c>
      <c r="K506" s="11">
        <f t="shared" si="1521"/>
        <v>0</v>
      </c>
      <c r="L506" s="3">
        <v>171743.71299999999</v>
      </c>
      <c r="M506" s="11">
        <f t="shared" ref="M506:O506" si="1522">+IF(L506="N/A","",((L506-L505)/L505))</f>
        <v>0</v>
      </c>
      <c r="N506" s="3">
        <v>117360</v>
      </c>
      <c r="O506" s="11">
        <f t="shared" si="1522"/>
        <v>0</v>
      </c>
      <c r="P506" s="3" t="s">
        <v>144</v>
      </c>
      <c r="Q506" s="11" t="str">
        <f t="shared" ref="Q506:S506" si="1523">+IF(P506="N/A","",((P506-P505)/P505))</f>
        <v/>
      </c>
      <c r="R506" s="3">
        <v>36022.061999999998</v>
      </c>
      <c r="S506" s="11">
        <f t="shared" si="1523"/>
        <v>0</v>
      </c>
    </row>
    <row r="507" spans="1:19">
      <c r="A507" s="5">
        <v>5</v>
      </c>
      <c r="B507" s="5">
        <v>12</v>
      </c>
      <c r="C507" s="5">
        <v>2011</v>
      </c>
      <c r="D507" s="3">
        <v>16700</v>
      </c>
      <c r="E507" s="11">
        <f t="shared" si="1370"/>
        <v>0</v>
      </c>
      <c r="F507" s="3">
        <v>26071.429</v>
      </c>
      <c r="G507" s="11">
        <f t="shared" si="1370"/>
        <v>0</v>
      </c>
      <c r="H507" s="3">
        <v>14820</v>
      </c>
      <c r="I507" s="11">
        <f t="shared" ref="I507:K507" si="1524">+IF(H507="N/A","",((H507-H506)/H506))</f>
        <v>0</v>
      </c>
      <c r="J507" s="3">
        <v>55160</v>
      </c>
      <c r="K507" s="11">
        <f t="shared" si="1524"/>
        <v>0</v>
      </c>
      <c r="L507" s="3">
        <v>171743.71299999999</v>
      </c>
      <c r="M507" s="11">
        <f t="shared" ref="M507:O507" si="1525">+IF(L507="N/A","",((L507-L506)/L506))</f>
        <v>0</v>
      </c>
      <c r="N507" s="3">
        <v>117360</v>
      </c>
      <c r="O507" s="11">
        <f t="shared" si="1525"/>
        <v>0</v>
      </c>
      <c r="P507" s="3" t="s">
        <v>144</v>
      </c>
      <c r="Q507" s="11" t="str">
        <f t="shared" ref="Q507:S507" si="1526">+IF(P507="N/A","",((P507-P506)/P506))</f>
        <v/>
      </c>
      <c r="R507" s="3">
        <v>36022.061999999998</v>
      </c>
      <c r="S507" s="11">
        <f t="shared" si="1526"/>
        <v>0</v>
      </c>
    </row>
    <row r="508" spans="1:19">
      <c r="A508" s="5">
        <v>6</v>
      </c>
      <c r="B508" s="5">
        <v>12</v>
      </c>
      <c r="C508" s="5">
        <v>2011</v>
      </c>
      <c r="D508" s="3">
        <v>16700</v>
      </c>
      <c r="E508" s="11">
        <f t="shared" si="1370"/>
        <v>0</v>
      </c>
      <c r="F508" s="3">
        <v>26071.429</v>
      </c>
      <c r="G508" s="11">
        <f t="shared" si="1370"/>
        <v>0</v>
      </c>
      <c r="H508" s="3">
        <v>14820</v>
      </c>
      <c r="I508" s="11">
        <f t="shared" ref="I508:K508" si="1527">+IF(H508="N/A","",((H508-H507)/H507))</f>
        <v>0</v>
      </c>
      <c r="J508" s="3">
        <v>55160</v>
      </c>
      <c r="K508" s="11">
        <f t="shared" si="1527"/>
        <v>0</v>
      </c>
      <c r="L508" s="3">
        <v>171743.71299999999</v>
      </c>
      <c r="M508" s="11">
        <f t="shared" ref="M508:O508" si="1528">+IF(L508="N/A","",((L508-L507)/L507))</f>
        <v>0</v>
      </c>
      <c r="N508" s="3">
        <v>117360</v>
      </c>
      <c r="O508" s="11">
        <f t="shared" si="1528"/>
        <v>0</v>
      </c>
      <c r="P508" s="3" t="s">
        <v>144</v>
      </c>
      <c r="Q508" s="11" t="str">
        <f t="shared" ref="Q508:S508" si="1529">+IF(P508="N/A","",((P508-P507)/P507))</f>
        <v/>
      </c>
      <c r="R508" s="3">
        <v>36022.061999999998</v>
      </c>
      <c r="S508" s="11">
        <f t="shared" si="1529"/>
        <v>0</v>
      </c>
    </row>
    <row r="509" spans="1:19">
      <c r="A509" s="5">
        <v>7</v>
      </c>
      <c r="B509" s="5">
        <v>12</v>
      </c>
      <c r="C509" s="5">
        <v>2011</v>
      </c>
      <c r="D509" s="3">
        <v>16700</v>
      </c>
      <c r="E509" s="11">
        <f t="shared" si="1370"/>
        <v>0</v>
      </c>
      <c r="F509" s="3">
        <v>26071.429</v>
      </c>
      <c r="G509" s="11">
        <f t="shared" si="1370"/>
        <v>0</v>
      </c>
      <c r="H509" s="3">
        <v>14820</v>
      </c>
      <c r="I509" s="11">
        <f t="shared" ref="I509:K509" si="1530">+IF(H509="N/A","",((H509-H508)/H508))</f>
        <v>0</v>
      </c>
      <c r="J509" s="3">
        <v>55160</v>
      </c>
      <c r="K509" s="11">
        <f t="shared" si="1530"/>
        <v>0</v>
      </c>
      <c r="L509" s="3">
        <v>171743.71299999999</v>
      </c>
      <c r="M509" s="11">
        <f t="shared" ref="M509:O509" si="1531">+IF(L509="N/A","",((L509-L508)/L508))</f>
        <v>0</v>
      </c>
      <c r="N509" s="3">
        <v>117360</v>
      </c>
      <c r="O509" s="11">
        <f t="shared" si="1531"/>
        <v>0</v>
      </c>
      <c r="P509" s="3" t="s">
        <v>144</v>
      </c>
      <c r="Q509" s="11" t="str">
        <f t="shared" ref="Q509:S509" si="1532">+IF(P509="N/A","",((P509-P508)/P508))</f>
        <v/>
      </c>
      <c r="R509" s="3">
        <v>36022.061999999998</v>
      </c>
      <c r="S509" s="11">
        <f t="shared" si="1532"/>
        <v>0</v>
      </c>
    </row>
    <row r="510" spans="1:19">
      <c r="A510" s="5">
        <v>8</v>
      </c>
      <c r="B510" s="5">
        <v>12</v>
      </c>
      <c r="C510" s="5">
        <v>2011</v>
      </c>
      <c r="D510" s="3">
        <v>16700</v>
      </c>
      <c r="E510" s="11">
        <f t="shared" si="1370"/>
        <v>0</v>
      </c>
      <c r="F510" s="3">
        <v>26071.429</v>
      </c>
      <c r="G510" s="11">
        <f t="shared" si="1370"/>
        <v>0</v>
      </c>
      <c r="H510" s="3">
        <v>14820</v>
      </c>
      <c r="I510" s="11">
        <f t="shared" ref="I510:K510" si="1533">+IF(H510="N/A","",((H510-H509)/H509))</f>
        <v>0</v>
      </c>
      <c r="J510" s="3">
        <v>55160</v>
      </c>
      <c r="K510" s="11">
        <f t="shared" si="1533"/>
        <v>0</v>
      </c>
      <c r="L510" s="3">
        <v>171743.71299999999</v>
      </c>
      <c r="M510" s="11">
        <f t="shared" ref="M510:O510" si="1534">+IF(L510="N/A","",((L510-L509)/L509))</f>
        <v>0</v>
      </c>
      <c r="N510" s="3">
        <v>117360</v>
      </c>
      <c r="O510" s="11">
        <f t="shared" si="1534"/>
        <v>0</v>
      </c>
      <c r="P510" s="3" t="s">
        <v>144</v>
      </c>
      <c r="Q510" s="11" t="str">
        <f t="shared" ref="Q510:S510" si="1535">+IF(P510="N/A","",((P510-P509)/P509))</f>
        <v/>
      </c>
      <c r="R510" s="3">
        <v>36022.061999999998</v>
      </c>
      <c r="S510" s="11">
        <f t="shared" si="1535"/>
        <v>0</v>
      </c>
    </row>
    <row r="511" spans="1:19">
      <c r="A511" s="5">
        <v>9</v>
      </c>
      <c r="B511" s="5">
        <v>12</v>
      </c>
      <c r="C511" s="5">
        <v>2011</v>
      </c>
      <c r="D511" s="3">
        <v>16700</v>
      </c>
      <c r="E511" s="11">
        <f t="shared" si="1370"/>
        <v>0</v>
      </c>
      <c r="F511" s="3">
        <v>26071.429</v>
      </c>
      <c r="G511" s="11">
        <f t="shared" si="1370"/>
        <v>0</v>
      </c>
      <c r="H511" s="3">
        <v>14820</v>
      </c>
      <c r="I511" s="11">
        <f t="shared" ref="I511:K511" si="1536">+IF(H511="N/A","",((H511-H510)/H510))</f>
        <v>0</v>
      </c>
      <c r="J511" s="3">
        <v>55160</v>
      </c>
      <c r="K511" s="11">
        <f t="shared" si="1536"/>
        <v>0</v>
      </c>
      <c r="L511" s="3">
        <v>171743.71299999999</v>
      </c>
      <c r="M511" s="11">
        <f t="shared" ref="M511:O511" si="1537">+IF(L511="N/A","",((L511-L510)/L510))</f>
        <v>0</v>
      </c>
      <c r="N511" s="3">
        <v>117360</v>
      </c>
      <c r="O511" s="11">
        <f t="shared" si="1537"/>
        <v>0</v>
      </c>
      <c r="P511" s="3" t="s">
        <v>144</v>
      </c>
      <c r="Q511" s="11" t="str">
        <f t="shared" ref="Q511:S511" si="1538">+IF(P511="N/A","",((P511-P510)/P510))</f>
        <v/>
      </c>
      <c r="R511" s="3">
        <v>36022.061999999998</v>
      </c>
      <c r="S511" s="11">
        <f t="shared" si="1538"/>
        <v>0</v>
      </c>
    </row>
    <row r="512" spans="1:19">
      <c r="A512" s="5">
        <v>12</v>
      </c>
      <c r="B512" s="5">
        <v>12</v>
      </c>
      <c r="C512" s="5">
        <v>2011</v>
      </c>
      <c r="D512" s="3">
        <v>16700</v>
      </c>
      <c r="E512" s="11">
        <f t="shared" si="1370"/>
        <v>0</v>
      </c>
      <c r="F512" s="3">
        <v>26071.429</v>
      </c>
      <c r="G512" s="11">
        <f t="shared" si="1370"/>
        <v>0</v>
      </c>
      <c r="H512" s="3">
        <v>14820</v>
      </c>
      <c r="I512" s="11">
        <f t="shared" ref="I512:K512" si="1539">+IF(H512="N/A","",((H512-H511)/H511))</f>
        <v>0</v>
      </c>
      <c r="J512" s="3">
        <v>55160</v>
      </c>
      <c r="K512" s="11">
        <f t="shared" si="1539"/>
        <v>0</v>
      </c>
      <c r="L512" s="3">
        <v>171743.71299999999</v>
      </c>
      <c r="M512" s="11">
        <f t="shared" ref="M512:O512" si="1540">+IF(L512="N/A","",((L512-L511)/L511))</f>
        <v>0</v>
      </c>
      <c r="N512" s="3">
        <v>117360</v>
      </c>
      <c r="O512" s="11">
        <f t="shared" si="1540"/>
        <v>0</v>
      </c>
      <c r="P512" s="3" t="s">
        <v>144</v>
      </c>
      <c r="Q512" s="11" t="str">
        <f t="shared" ref="Q512:S512" si="1541">+IF(P512="N/A","",((P512-P511)/P511))</f>
        <v/>
      </c>
      <c r="R512" s="3">
        <v>36022.061999999998</v>
      </c>
      <c r="S512" s="11">
        <f t="shared" si="1541"/>
        <v>0</v>
      </c>
    </row>
    <row r="513" spans="1:19">
      <c r="A513" s="5">
        <v>13</v>
      </c>
      <c r="B513" s="5">
        <v>12</v>
      </c>
      <c r="C513" s="5">
        <v>2011</v>
      </c>
      <c r="D513" s="3">
        <v>16700</v>
      </c>
      <c r="E513" s="11">
        <f t="shared" si="1370"/>
        <v>0</v>
      </c>
      <c r="F513" s="3">
        <v>26071.429</v>
      </c>
      <c r="G513" s="11">
        <f t="shared" si="1370"/>
        <v>0</v>
      </c>
      <c r="H513" s="3">
        <v>14820</v>
      </c>
      <c r="I513" s="11">
        <f t="shared" ref="I513:K513" si="1542">+IF(H513="N/A","",((H513-H512)/H512))</f>
        <v>0</v>
      </c>
      <c r="J513" s="3">
        <v>55160</v>
      </c>
      <c r="K513" s="11">
        <f t="shared" si="1542"/>
        <v>0</v>
      </c>
      <c r="L513" s="3">
        <v>171743.71299999999</v>
      </c>
      <c r="M513" s="11">
        <f t="shared" ref="M513:O513" si="1543">+IF(L513="N/A","",((L513-L512)/L512))</f>
        <v>0</v>
      </c>
      <c r="N513" s="3">
        <v>117360</v>
      </c>
      <c r="O513" s="11">
        <f t="shared" si="1543"/>
        <v>0</v>
      </c>
      <c r="P513" s="3" t="s">
        <v>144</v>
      </c>
      <c r="Q513" s="11" t="str">
        <f t="shared" ref="Q513:S513" si="1544">+IF(P513="N/A","",((P513-P512)/P512))</f>
        <v/>
      </c>
      <c r="R513" s="3">
        <v>36022.061999999998</v>
      </c>
      <c r="S513" s="11">
        <f t="shared" si="1544"/>
        <v>0</v>
      </c>
    </row>
    <row r="514" spans="1:19">
      <c r="A514" s="5">
        <v>14</v>
      </c>
      <c r="B514" s="5">
        <v>12</v>
      </c>
      <c r="C514" s="5">
        <v>2011</v>
      </c>
      <c r="D514" s="3">
        <v>16700</v>
      </c>
      <c r="E514" s="11">
        <f t="shared" si="1370"/>
        <v>0</v>
      </c>
      <c r="F514" s="3">
        <v>26071.429</v>
      </c>
      <c r="G514" s="11">
        <f t="shared" si="1370"/>
        <v>0</v>
      </c>
      <c r="H514" s="3">
        <v>14820</v>
      </c>
      <c r="I514" s="11">
        <f t="shared" ref="I514:K514" si="1545">+IF(H514="N/A","",((H514-H513)/H513))</f>
        <v>0</v>
      </c>
      <c r="J514" s="3">
        <v>55160</v>
      </c>
      <c r="K514" s="11">
        <f t="shared" si="1545"/>
        <v>0</v>
      </c>
      <c r="L514" s="3">
        <v>171743.71299999999</v>
      </c>
      <c r="M514" s="11">
        <f t="shared" ref="M514:O514" si="1546">+IF(L514="N/A","",((L514-L513)/L513))</f>
        <v>0</v>
      </c>
      <c r="N514" s="3">
        <v>117360</v>
      </c>
      <c r="O514" s="11">
        <f t="shared" si="1546"/>
        <v>0</v>
      </c>
      <c r="P514" s="3" t="s">
        <v>144</v>
      </c>
      <c r="Q514" s="11" t="str">
        <f t="shared" ref="Q514:S514" si="1547">+IF(P514="N/A","",((P514-P513)/P513))</f>
        <v/>
      </c>
      <c r="R514" s="3">
        <v>36022.061999999998</v>
      </c>
      <c r="S514" s="11">
        <f t="shared" si="1547"/>
        <v>0</v>
      </c>
    </row>
    <row r="515" spans="1:19">
      <c r="A515" s="5">
        <v>15</v>
      </c>
      <c r="B515" s="5">
        <v>12</v>
      </c>
      <c r="C515" s="5">
        <v>2011</v>
      </c>
      <c r="D515" s="3">
        <v>16700</v>
      </c>
      <c r="E515" s="11">
        <f t="shared" si="1370"/>
        <v>0</v>
      </c>
      <c r="F515" s="3">
        <v>26071.429</v>
      </c>
      <c r="G515" s="11">
        <f t="shared" si="1370"/>
        <v>0</v>
      </c>
      <c r="H515" s="3">
        <v>14820</v>
      </c>
      <c r="I515" s="11">
        <f t="shared" ref="I515:K515" si="1548">+IF(H515="N/A","",((H515-H514)/H514))</f>
        <v>0</v>
      </c>
      <c r="J515" s="3">
        <v>55160</v>
      </c>
      <c r="K515" s="11">
        <f t="shared" si="1548"/>
        <v>0</v>
      </c>
      <c r="L515" s="3">
        <v>171743.71299999999</v>
      </c>
      <c r="M515" s="11">
        <f t="shared" ref="M515:O515" si="1549">+IF(L515="N/A","",((L515-L514)/L514))</f>
        <v>0</v>
      </c>
      <c r="N515" s="3">
        <v>117360</v>
      </c>
      <c r="O515" s="11">
        <f t="shared" si="1549"/>
        <v>0</v>
      </c>
      <c r="P515" s="3" t="s">
        <v>144</v>
      </c>
      <c r="Q515" s="11" t="str">
        <f t="shared" ref="Q515:S515" si="1550">+IF(P515="N/A","",((P515-P514)/P514))</f>
        <v/>
      </c>
      <c r="R515" s="3">
        <v>36022.061999999998</v>
      </c>
      <c r="S515" s="11">
        <f t="shared" si="1550"/>
        <v>0</v>
      </c>
    </row>
    <row r="516" spans="1:19">
      <c r="A516" s="5">
        <v>16</v>
      </c>
      <c r="B516" s="5">
        <v>12</v>
      </c>
      <c r="C516" s="5">
        <v>2011</v>
      </c>
      <c r="D516" s="3">
        <v>16700</v>
      </c>
      <c r="E516" s="11">
        <f t="shared" si="1370"/>
        <v>0</v>
      </c>
      <c r="F516" s="3">
        <v>26071.429</v>
      </c>
      <c r="G516" s="11">
        <f t="shared" si="1370"/>
        <v>0</v>
      </c>
      <c r="H516" s="3">
        <v>14820</v>
      </c>
      <c r="I516" s="11">
        <f t="shared" ref="I516:K516" si="1551">+IF(H516="N/A","",((H516-H515)/H515))</f>
        <v>0</v>
      </c>
      <c r="J516" s="3">
        <v>55160</v>
      </c>
      <c r="K516" s="11">
        <f t="shared" si="1551"/>
        <v>0</v>
      </c>
      <c r="L516" s="3">
        <v>171743.71299999999</v>
      </c>
      <c r="M516" s="11">
        <f t="shared" ref="M516:O516" si="1552">+IF(L516="N/A","",((L516-L515)/L515))</f>
        <v>0</v>
      </c>
      <c r="N516" s="3">
        <v>117360</v>
      </c>
      <c r="O516" s="11">
        <f t="shared" si="1552"/>
        <v>0</v>
      </c>
      <c r="P516" s="3" t="s">
        <v>144</v>
      </c>
      <c r="Q516" s="11" t="str">
        <f t="shared" ref="Q516:S516" si="1553">+IF(P516="N/A","",((P516-P515)/P515))</f>
        <v/>
      </c>
      <c r="R516" s="3">
        <v>36022.061999999998</v>
      </c>
      <c r="S516" s="11">
        <f t="shared" si="1553"/>
        <v>0</v>
      </c>
    </row>
    <row r="517" spans="1:19">
      <c r="A517" s="5">
        <v>19</v>
      </c>
      <c r="B517" s="5">
        <v>12</v>
      </c>
      <c r="C517" s="5">
        <v>2011</v>
      </c>
      <c r="D517" s="3">
        <v>16700</v>
      </c>
      <c r="E517" s="11">
        <f t="shared" si="1370"/>
        <v>0</v>
      </c>
      <c r="F517" s="3">
        <v>26071.429</v>
      </c>
      <c r="G517" s="11">
        <f t="shared" si="1370"/>
        <v>0</v>
      </c>
      <c r="H517" s="3">
        <v>14820</v>
      </c>
      <c r="I517" s="11">
        <f t="shared" ref="I517:K517" si="1554">+IF(H517="N/A","",((H517-H516)/H516))</f>
        <v>0</v>
      </c>
      <c r="J517" s="3">
        <v>55160</v>
      </c>
      <c r="K517" s="11">
        <f t="shared" si="1554"/>
        <v>0</v>
      </c>
      <c r="L517" s="3">
        <v>171743.71299999999</v>
      </c>
      <c r="M517" s="11">
        <f t="shared" ref="M517:O517" si="1555">+IF(L517="N/A","",((L517-L516)/L516))</f>
        <v>0</v>
      </c>
      <c r="N517" s="3">
        <v>117360</v>
      </c>
      <c r="O517" s="11">
        <f t="shared" si="1555"/>
        <v>0</v>
      </c>
      <c r="P517" s="3" t="s">
        <v>144</v>
      </c>
      <c r="Q517" s="11" t="str">
        <f t="shared" ref="Q517:S517" si="1556">+IF(P517="N/A","",((P517-P516)/P516))</f>
        <v/>
      </c>
      <c r="R517" s="3">
        <v>36022.061999999998</v>
      </c>
      <c r="S517" s="11">
        <f t="shared" si="1556"/>
        <v>0</v>
      </c>
    </row>
    <row r="518" spans="1:19">
      <c r="A518" s="5">
        <v>20</v>
      </c>
      <c r="B518" s="5">
        <v>12</v>
      </c>
      <c r="C518" s="5">
        <v>2011</v>
      </c>
      <c r="D518" s="3">
        <v>16700</v>
      </c>
      <c r="E518" s="11">
        <f t="shared" si="1370"/>
        <v>0</v>
      </c>
      <c r="F518" s="3">
        <v>26071.429</v>
      </c>
      <c r="G518" s="11">
        <f t="shared" si="1370"/>
        <v>0</v>
      </c>
      <c r="H518" s="3">
        <v>14820</v>
      </c>
      <c r="I518" s="11">
        <f t="shared" ref="I518:K518" si="1557">+IF(H518="N/A","",((H518-H517)/H517))</f>
        <v>0</v>
      </c>
      <c r="J518" s="3">
        <v>55160</v>
      </c>
      <c r="K518" s="11">
        <f t="shared" si="1557"/>
        <v>0</v>
      </c>
      <c r="L518" s="3">
        <v>171743.71299999999</v>
      </c>
      <c r="M518" s="11">
        <f t="shared" ref="M518:O518" si="1558">+IF(L518="N/A","",((L518-L517)/L517))</f>
        <v>0</v>
      </c>
      <c r="N518" s="3">
        <v>117360</v>
      </c>
      <c r="O518" s="11">
        <f t="shared" si="1558"/>
        <v>0</v>
      </c>
      <c r="P518" s="3" t="s">
        <v>144</v>
      </c>
      <c r="Q518" s="11" t="str">
        <f t="shared" ref="Q518:S518" si="1559">+IF(P518="N/A","",((P518-P517)/P517))</f>
        <v/>
      </c>
      <c r="R518" s="3">
        <v>36022.061999999998</v>
      </c>
      <c r="S518" s="11">
        <f t="shared" si="1559"/>
        <v>0</v>
      </c>
    </row>
    <row r="519" spans="1:19">
      <c r="A519" s="5">
        <v>21</v>
      </c>
      <c r="B519" s="5">
        <v>12</v>
      </c>
      <c r="C519" s="5">
        <v>2011</v>
      </c>
      <c r="D519" s="3">
        <v>16700</v>
      </c>
      <c r="E519" s="11">
        <f t="shared" si="1370"/>
        <v>0</v>
      </c>
      <c r="F519" s="3">
        <v>26071.429</v>
      </c>
      <c r="G519" s="11">
        <f t="shared" si="1370"/>
        <v>0</v>
      </c>
      <c r="H519" s="3">
        <v>14820</v>
      </c>
      <c r="I519" s="11">
        <f t="shared" ref="I519:K519" si="1560">+IF(H519="N/A","",((H519-H518)/H518))</f>
        <v>0</v>
      </c>
      <c r="J519" s="3">
        <v>55160</v>
      </c>
      <c r="K519" s="11">
        <f t="shared" si="1560"/>
        <v>0</v>
      </c>
      <c r="L519" s="3">
        <v>171743.71299999999</v>
      </c>
      <c r="M519" s="11">
        <f t="shared" ref="M519:O519" si="1561">+IF(L519="N/A","",((L519-L518)/L518))</f>
        <v>0</v>
      </c>
      <c r="N519" s="3">
        <v>117360</v>
      </c>
      <c r="O519" s="11">
        <f t="shared" si="1561"/>
        <v>0</v>
      </c>
      <c r="P519" s="3" t="s">
        <v>144</v>
      </c>
      <c r="Q519" s="11" t="str">
        <f t="shared" ref="Q519:S519" si="1562">+IF(P519="N/A","",((P519-P518)/P518))</f>
        <v/>
      </c>
      <c r="R519" s="3">
        <v>36022.061999999998</v>
      </c>
      <c r="S519" s="11">
        <f t="shared" si="1562"/>
        <v>0</v>
      </c>
    </row>
    <row r="520" spans="1:19">
      <c r="A520" s="5">
        <v>22</v>
      </c>
      <c r="B520" s="5">
        <v>12</v>
      </c>
      <c r="C520" s="5">
        <v>2011</v>
      </c>
      <c r="D520" s="3">
        <v>16700</v>
      </c>
      <c r="E520" s="11">
        <f t="shared" ref="E520:G583" si="1563">+IF(D520="N/A","",((D520-D519)/D519))</f>
        <v>0</v>
      </c>
      <c r="F520" s="3">
        <v>26071.429</v>
      </c>
      <c r="G520" s="11">
        <f t="shared" si="1563"/>
        <v>0</v>
      </c>
      <c r="H520" s="3">
        <v>14820</v>
      </c>
      <c r="I520" s="11">
        <f t="shared" ref="I520:K520" si="1564">+IF(H520="N/A","",((H520-H519)/H519))</f>
        <v>0</v>
      </c>
      <c r="J520" s="3">
        <v>55160</v>
      </c>
      <c r="K520" s="11">
        <f t="shared" si="1564"/>
        <v>0</v>
      </c>
      <c r="L520" s="3">
        <v>171743.71299999999</v>
      </c>
      <c r="M520" s="11">
        <f t="shared" ref="M520:O520" si="1565">+IF(L520="N/A","",((L520-L519)/L519))</f>
        <v>0</v>
      </c>
      <c r="N520" s="3">
        <v>117360</v>
      </c>
      <c r="O520" s="11">
        <f t="shared" si="1565"/>
        <v>0</v>
      </c>
      <c r="P520" s="3" t="s">
        <v>144</v>
      </c>
      <c r="Q520" s="11" t="str">
        <f t="shared" ref="Q520:S520" si="1566">+IF(P520="N/A","",((P520-P519)/P519))</f>
        <v/>
      </c>
      <c r="R520" s="3">
        <v>36022.061999999998</v>
      </c>
      <c r="S520" s="11">
        <f t="shared" si="1566"/>
        <v>0</v>
      </c>
    </row>
    <row r="521" spans="1:19">
      <c r="A521" s="5">
        <v>23</v>
      </c>
      <c r="B521" s="5">
        <v>12</v>
      </c>
      <c r="C521" s="5">
        <v>2011</v>
      </c>
      <c r="D521" s="3">
        <v>16700</v>
      </c>
      <c r="E521" s="11">
        <f t="shared" si="1563"/>
        <v>0</v>
      </c>
      <c r="F521" s="3">
        <v>27571.429</v>
      </c>
      <c r="G521" s="11">
        <f t="shared" si="1563"/>
        <v>5.7534245629574043E-2</v>
      </c>
      <c r="H521" s="3">
        <v>14820</v>
      </c>
      <c r="I521" s="11">
        <f t="shared" ref="I521:K521" si="1567">+IF(H521="N/A","",((H521-H520)/H520))</f>
        <v>0</v>
      </c>
      <c r="J521" s="3">
        <v>55160</v>
      </c>
      <c r="K521" s="11">
        <f t="shared" si="1567"/>
        <v>0</v>
      </c>
      <c r="L521" s="3">
        <v>171743.71299999999</v>
      </c>
      <c r="M521" s="11">
        <f t="shared" ref="M521:O521" si="1568">+IF(L521="N/A","",((L521-L520)/L520))</f>
        <v>0</v>
      </c>
      <c r="N521" s="3">
        <v>117360</v>
      </c>
      <c r="O521" s="11">
        <f t="shared" si="1568"/>
        <v>0</v>
      </c>
      <c r="P521" s="3" t="s">
        <v>144</v>
      </c>
      <c r="Q521" s="11" t="str">
        <f t="shared" ref="Q521:S521" si="1569">+IF(P521="N/A","",((P521-P520)/P520))</f>
        <v/>
      </c>
      <c r="R521" s="3">
        <v>36022.061999999998</v>
      </c>
      <c r="S521" s="11">
        <f t="shared" si="1569"/>
        <v>0</v>
      </c>
    </row>
    <row r="522" spans="1:19">
      <c r="A522" s="5">
        <v>26</v>
      </c>
      <c r="B522" s="5">
        <v>12</v>
      </c>
      <c r="C522" s="5">
        <v>2011</v>
      </c>
      <c r="D522" s="3">
        <v>16700</v>
      </c>
      <c r="E522" s="11">
        <f t="shared" si="1563"/>
        <v>0</v>
      </c>
      <c r="F522" s="3">
        <v>27571.429</v>
      </c>
      <c r="G522" s="11">
        <f t="shared" si="1563"/>
        <v>0</v>
      </c>
      <c r="H522" s="3">
        <v>14820</v>
      </c>
      <c r="I522" s="11">
        <f t="shared" ref="I522:K522" si="1570">+IF(H522="N/A","",((H522-H521)/H521))</f>
        <v>0</v>
      </c>
      <c r="J522" s="3">
        <v>55160</v>
      </c>
      <c r="K522" s="11">
        <f t="shared" si="1570"/>
        <v>0</v>
      </c>
      <c r="L522" s="3">
        <v>171743.71299999999</v>
      </c>
      <c r="M522" s="11">
        <f t="shared" ref="M522:O522" si="1571">+IF(L522="N/A","",((L522-L521)/L521))</f>
        <v>0</v>
      </c>
      <c r="N522" s="3">
        <v>117360</v>
      </c>
      <c r="O522" s="11">
        <f t="shared" si="1571"/>
        <v>0</v>
      </c>
      <c r="P522" s="3" t="s">
        <v>144</v>
      </c>
      <c r="Q522" s="11" t="str">
        <f t="shared" ref="Q522:S522" si="1572">+IF(P522="N/A","",((P522-P521)/P521))</f>
        <v/>
      </c>
      <c r="R522" s="3">
        <v>36022.061999999998</v>
      </c>
      <c r="S522" s="11">
        <f t="shared" si="1572"/>
        <v>0</v>
      </c>
    </row>
    <row r="523" spans="1:19">
      <c r="A523" s="5">
        <v>27</v>
      </c>
      <c r="B523" s="5">
        <v>12</v>
      </c>
      <c r="C523" s="5">
        <v>2011</v>
      </c>
      <c r="D523" s="3">
        <v>16700</v>
      </c>
      <c r="E523" s="11">
        <f t="shared" si="1563"/>
        <v>0</v>
      </c>
      <c r="F523" s="3">
        <v>27571.429</v>
      </c>
      <c r="G523" s="11">
        <f t="shared" si="1563"/>
        <v>0</v>
      </c>
      <c r="H523" s="3">
        <v>14820</v>
      </c>
      <c r="I523" s="11">
        <f t="shared" ref="I523:K523" si="1573">+IF(H523="N/A","",((H523-H522)/H522))</f>
        <v>0</v>
      </c>
      <c r="J523" s="3">
        <v>55160</v>
      </c>
      <c r="K523" s="11">
        <f t="shared" si="1573"/>
        <v>0</v>
      </c>
      <c r="L523" s="3">
        <v>171743.71299999999</v>
      </c>
      <c r="M523" s="11">
        <f t="shared" ref="M523:O523" si="1574">+IF(L523="N/A","",((L523-L522)/L522))</f>
        <v>0</v>
      </c>
      <c r="N523" s="3">
        <v>117360</v>
      </c>
      <c r="O523" s="11">
        <f t="shared" si="1574"/>
        <v>0</v>
      </c>
      <c r="P523" s="3" t="s">
        <v>144</v>
      </c>
      <c r="Q523" s="11" t="str">
        <f t="shared" ref="Q523:S523" si="1575">+IF(P523="N/A","",((P523-P522)/P522))</f>
        <v/>
      </c>
      <c r="R523" s="3">
        <v>36022.061999999998</v>
      </c>
      <c r="S523" s="11">
        <f t="shared" si="1575"/>
        <v>0</v>
      </c>
    </row>
    <row r="524" spans="1:19">
      <c r="A524" s="5">
        <v>28</v>
      </c>
      <c r="B524" s="5">
        <v>12</v>
      </c>
      <c r="C524" s="5">
        <v>2011</v>
      </c>
      <c r="D524" s="3">
        <v>16700</v>
      </c>
      <c r="E524" s="11">
        <f t="shared" si="1563"/>
        <v>0</v>
      </c>
      <c r="F524" s="3">
        <v>27571.429</v>
      </c>
      <c r="G524" s="11">
        <f t="shared" si="1563"/>
        <v>0</v>
      </c>
      <c r="H524" s="3">
        <v>14820</v>
      </c>
      <c r="I524" s="11">
        <f t="shared" ref="I524:K524" si="1576">+IF(H524="N/A","",((H524-H523)/H523))</f>
        <v>0</v>
      </c>
      <c r="J524" s="3">
        <v>55160</v>
      </c>
      <c r="K524" s="11">
        <f t="shared" si="1576"/>
        <v>0</v>
      </c>
      <c r="L524" s="3">
        <v>171743.71299999999</v>
      </c>
      <c r="M524" s="11">
        <f t="shared" ref="M524:O524" si="1577">+IF(L524="N/A","",((L524-L523)/L523))</f>
        <v>0</v>
      </c>
      <c r="N524" s="3">
        <v>117360</v>
      </c>
      <c r="O524" s="11">
        <f t="shared" si="1577"/>
        <v>0</v>
      </c>
      <c r="P524" s="3" t="s">
        <v>144</v>
      </c>
      <c r="Q524" s="11" t="str">
        <f t="shared" ref="Q524:S524" si="1578">+IF(P524="N/A","",((P524-P523)/P523))</f>
        <v/>
      </c>
      <c r="R524" s="3">
        <v>36022.061999999998</v>
      </c>
      <c r="S524" s="11">
        <f t="shared" si="1578"/>
        <v>0</v>
      </c>
    </row>
    <row r="525" spans="1:19">
      <c r="A525" s="5">
        <v>29</v>
      </c>
      <c r="B525" s="5">
        <v>12</v>
      </c>
      <c r="C525" s="5">
        <v>2011</v>
      </c>
      <c r="D525" s="3">
        <v>16700</v>
      </c>
      <c r="E525" s="11">
        <f t="shared" si="1563"/>
        <v>0</v>
      </c>
      <c r="F525" s="3">
        <v>27571.429</v>
      </c>
      <c r="G525" s="11">
        <f t="shared" si="1563"/>
        <v>0</v>
      </c>
      <c r="H525" s="3">
        <v>14820</v>
      </c>
      <c r="I525" s="11">
        <f t="shared" ref="I525:K525" si="1579">+IF(H525="N/A","",((H525-H524)/H524))</f>
        <v>0</v>
      </c>
      <c r="J525" s="3">
        <v>55160</v>
      </c>
      <c r="K525" s="11">
        <f t="shared" si="1579"/>
        <v>0</v>
      </c>
      <c r="L525" s="3">
        <v>171743.71299999999</v>
      </c>
      <c r="M525" s="11">
        <f t="shared" ref="M525:O525" si="1580">+IF(L525="N/A","",((L525-L524)/L524))</f>
        <v>0</v>
      </c>
      <c r="N525" s="3">
        <v>117360</v>
      </c>
      <c r="O525" s="11">
        <f t="shared" si="1580"/>
        <v>0</v>
      </c>
      <c r="P525" s="3" t="s">
        <v>144</v>
      </c>
      <c r="Q525" s="11" t="str">
        <f t="shared" ref="Q525:S525" si="1581">+IF(P525="N/A","",((P525-P524)/P524))</f>
        <v/>
      </c>
      <c r="R525" s="3">
        <v>36022.061999999998</v>
      </c>
      <c r="S525" s="11">
        <f t="shared" si="1581"/>
        <v>0</v>
      </c>
    </row>
    <row r="526" spans="1:19">
      <c r="A526" s="5">
        <v>30</v>
      </c>
      <c r="B526" s="5">
        <v>12</v>
      </c>
      <c r="C526" s="5">
        <v>2011</v>
      </c>
      <c r="D526" s="3">
        <v>16700</v>
      </c>
      <c r="E526" s="11">
        <f t="shared" si="1563"/>
        <v>0</v>
      </c>
      <c r="F526" s="3">
        <v>27571.429</v>
      </c>
      <c r="G526" s="11">
        <f t="shared" si="1563"/>
        <v>0</v>
      </c>
      <c r="H526" s="3">
        <v>14820</v>
      </c>
      <c r="I526" s="11">
        <f t="shared" ref="I526:K526" si="1582">+IF(H526="N/A","",((H526-H525)/H525))</f>
        <v>0</v>
      </c>
      <c r="J526" s="3">
        <v>55160</v>
      </c>
      <c r="K526" s="11">
        <f t="shared" si="1582"/>
        <v>0</v>
      </c>
      <c r="L526" s="3">
        <v>171743.71299999999</v>
      </c>
      <c r="M526" s="11">
        <f t="shared" ref="M526:O526" si="1583">+IF(L526="N/A","",((L526-L525)/L525))</f>
        <v>0</v>
      </c>
      <c r="N526" s="3">
        <v>117360</v>
      </c>
      <c r="O526" s="11">
        <f t="shared" si="1583"/>
        <v>0</v>
      </c>
      <c r="P526" s="3" t="s">
        <v>144</v>
      </c>
      <c r="Q526" s="11" t="str">
        <f t="shared" ref="Q526:S526" si="1584">+IF(P526="N/A","",((P526-P525)/P525))</f>
        <v/>
      </c>
      <c r="R526" s="3">
        <v>36022.061999999998</v>
      </c>
      <c r="S526" s="11">
        <f t="shared" si="1584"/>
        <v>0</v>
      </c>
    </row>
    <row r="527" spans="1:19">
      <c r="A527" s="5">
        <v>2</v>
      </c>
      <c r="B527" s="5">
        <v>1</v>
      </c>
      <c r="C527" s="5">
        <v>2012</v>
      </c>
      <c r="D527" s="3">
        <v>16700</v>
      </c>
      <c r="E527" s="11">
        <f t="shared" si="1563"/>
        <v>0</v>
      </c>
      <c r="F527" s="3">
        <v>27571.429</v>
      </c>
      <c r="G527" s="11">
        <f t="shared" si="1563"/>
        <v>0</v>
      </c>
      <c r="H527" s="3">
        <v>14820</v>
      </c>
      <c r="I527" s="11">
        <f t="shared" ref="I527:K527" si="1585">+IF(H527="N/A","",((H527-H526)/H526))</f>
        <v>0</v>
      </c>
      <c r="J527" s="3">
        <v>55160</v>
      </c>
      <c r="K527" s="11">
        <f t="shared" si="1585"/>
        <v>0</v>
      </c>
      <c r="L527" s="3">
        <v>171743.71299999999</v>
      </c>
      <c r="M527" s="11">
        <f t="shared" ref="M527:O527" si="1586">+IF(L527="N/A","",((L527-L526)/L526))</f>
        <v>0</v>
      </c>
      <c r="N527" s="3">
        <v>117360</v>
      </c>
      <c r="O527" s="11">
        <f t="shared" si="1586"/>
        <v>0</v>
      </c>
      <c r="P527" s="3" t="s">
        <v>144</v>
      </c>
      <c r="Q527" s="11" t="str">
        <f t="shared" ref="Q527:S527" si="1587">+IF(P527="N/A","",((P527-P526)/P526))</f>
        <v/>
      </c>
      <c r="R527" s="3">
        <v>36022.061999999998</v>
      </c>
      <c r="S527" s="11">
        <f t="shared" si="1587"/>
        <v>0</v>
      </c>
    </row>
    <row r="528" spans="1:19">
      <c r="A528" s="5">
        <v>3</v>
      </c>
      <c r="B528" s="5">
        <v>1</v>
      </c>
      <c r="C528" s="5">
        <v>2012</v>
      </c>
      <c r="D528" s="3">
        <v>16700</v>
      </c>
      <c r="E528" s="11">
        <f t="shared" si="1563"/>
        <v>0</v>
      </c>
      <c r="F528" s="3">
        <v>27571.429</v>
      </c>
      <c r="G528" s="11">
        <f t="shared" si="1563"/>
        <v>0</v>
      </c>
      <c r="H528" s="3">
        <v>14820</v>
      </c>
      <c r="I528" s="11">
        <f t="shared" ref="I528:K528" si="1588">+IF(H528="N/A","",((H528-H527)/H527))</f>
        <v>0</v>
      </c>
      <c r="J528" s="3">
        <v>55160</v>
      </c>
      <c r="K528" s="11">
        <f t="shared" si="1588"/>
        <v>0</v>
      </c>
      <c r="L528" s="3">
        <v>171743.71299999999</v>
      </c>
      <c r="M528" s="11">
        <f t="shared" ref="M528:O528" si="1589">+IF(L528="N/A","",((L528-L527)/L527))</f>
        <v>0</v>
      </c>
      <c r="N528" s="3">
        <v>117360</v>
      </c>
      <c r="O528" s="11">
        <f t="shared" si="1589"/>
        <v>0</v>
      </c>
      <c r="P528" s="3" t="s">
        <v>144</v>
      </c>
      <c r="Q528" s="11" t="str">
        <f t="shared" ref="Q528:S528" si="1590">+IF(P528="N/A","",((P528-P527)/P527))</f>
        <v/>
      </c>
      <c r="R528" s="3">
        <v>36022.061999999998</v>
      </c>
      <c r="S528" s="11">
        <f t="shared" si="1590"/>
        <v>0</v>
      </c>
    </row>
    <row r="529" spans="1:19">
      <c r="A529" s="5">
        <v>4</v>
      </c>
      <c r="B529" s="5">
        <v>1</v>
      </c>
      <c r="C529" s="5">
        <v>2012</v>
      </c>
      <c r="D529" s="3">
        <v>16700</v>
      </c>
      <c r="E529" s="11">
        <f t="shared" si="1563"/>
        <v>0</v>
      </c>
      <c r="F529" s="3">
        <v>27571.429</v>
      </c>
      <c r="G529" s="11">
        <f t="shared" si="1563"/>
        <v>0</v>
      </c>
      <c r="H529" s="3">
        <v>14820</v>
      </c>
      <c r="I529" s="11">
        <f t="shared" ref="I529:K529" si="1591">+IF(H529="N/A","",((H529-H528)/H528))</f>
        <v>0</v>
      </c>
      <c r="J529" s="3">
        <v>55160</v>
      </c>
      <c r="K529" s="11">
        <f t="shared" si="1591"/>
        <v>0</v>
      </c>
      <c r="L529" s="3">
        <v>171743.71299999999</v>
      </c>
      <c r="M529" s="11">
        <f t="shared" ref="M529:O529" si="1592">+IF(L529="N/A","",((L529-L528)/L528))</f>
        <v>0</v>
      </c>
      <c r="N529" s="3">
        <v>117360</v>
      </c>
      <c r="O529" s="11">
        <f t="shared" si="1592"/>
        <v>0</v>
      </c>
      <c r="P529" s="3" t="s">
        <v>144</v>
      </c>
      <c r="Q529" s="11" t="str">
        <f t="shared" ref="Q529:S529" si="1593">+IF(P529="N/A","",((P529-P528)/P528))</f>
        <v/>
      </c>
      <c r="R529" s="3">
        <v>36022.061999999998</v>
      </c>
      <c r="S529" s="11">
        <f t="shared" si="1593"/>
        <v>0</v>
      </c>
    </row>
    <row r="530" spans="1:19">
      <c r="A530" s="5">
        <v>5</v>
      </c>
      <c r="B530" s="5">
        <v>1</v>
      </c>
      <c r="C530" s="5">
        <v>2012</v>
      </c>
      <c r="D530" s="3">
        <v>16700</v>
      </c>
      <c r="E530" s="11">
        <f t="shared" si="1563"/>
        <v>0</v>
      </c>
      <c r="F530" s="3">
        <v>27571.429</v>
      </c>
      <c r="G530" s="11">
        <f t="shared" si="1563"/>
        <v>0</v>
      </c>
      <c r="H530" s="3">
        <v>14820</v>
      </c>
      <c r="I530" s="11">
        <f t="shared" ref="I530:K530" si="1594">+IF(H530="N/A","",((H530-H529)/H529))</f>
        <v>0</v>
      </c>
      <c r="J530" s="3">
        <v>55160</v>
      </c>
      <c r="K530" s="11">
        <f t="shared" si="1594"/>
        <v>0</v>
      </c>
      <c r="L530" s="3">
        <v>171743.71299999999</v>
      </c>
      <c r="M530" s="11">
        <f t="shared" ref="M530:O530" si="1595">+IF(L530="N/A","",((L530-L529)/L529))</f>
        <v>0</v>
      </c>
      <c r="N530" s="3">
        <v>117360</v>
      </c>
      <c r="O530" s="11">
        <f t="shared" si="1595"/>
        <v>0</v>
      </c>
      <c r="P530" s="3" t="s">
        <v>144</v>
      </c>
      <c r="Q530" s="11" t="str">
        <f t="shared" ref="Q530:S530" si="1596">+IF(P530="N/A","",((P530-P529)/P529))</f>
        <v/>
      </c>
      <c r="R530" s="3">
        <v>36022.061999999998</v>
      </c>
      <c r="S530" s="11">
        <f t="shared" si="1596"/>
        <v>0</v>
      </c>
    </row>
    <row r="531" spans="1:19">
      <c r="A531" s="5">
        <v>6</v>
      </c>
      <c r="B531" s="5">
        <v>1</v>
      </c>
      <c r="C531" s="5">
        <v>2012</v>
      </c>
      <c r="D531" s="3">
        <v>16700</v>
      </c>
      <c r="E531" s="11">
        <f t="shared" si="1563"/>
        <v>0</v>
      </c>
      <c r="F531" s="3">
        <v>27571.429</v>
      </c>
      <c r="G531" s="11">
        <f t="shared" si="1563"/>
        <v>0</v>
      </c>
      <c r="H531" s="3">
        <v>14820</v>
      </c>
      <c r="I531" s="11">
        <f t="shared" ref="I531:K531" si="1597">+IF(H531="N/A","",((H531-H530)/H530))</f>
        <v>0</v>
      </c>
      <c r="J531" s="3">
        <v>55160</v>
      </c>
      <c r="K531" s="11">
        <f t="shared" si="1597"/>
        <v>0</v>
      </c>
      <c r="L531" s="3">
        <v>171743.71299999999</v>
      </c>
      <c r="M531" s="11">
        <f t="shared" ref="M531:O531" si="1598">+IF(L531="N/A","",((L531-L530)/L530))</f>
        <v>0</v>
      </c>
      <c r="N531" s="3">
        <v>117360</v>
      </c>
      <c r="O531" s="11">
        <f t="shared" si="1598"/>
        <v>0</v>
      </c>
      <c r="P531" s="3" t="s">
        <v>144</v>
      </c>
      <c r="Q531" s="11" t="str">
        <f t="shared" ref="Q531:S531" si="1599">+IF(P531="N/A","",((P531-P530)/P530))</f>
        <v/>
      </c>
      <c r="R531" s="3">
        <v>36022.061999999998</v>
      </c>
      <c r="S531" s="11">
        <f t="shared" si="1599"/>
        <v>0</v>
      </c>
    </row>
    <row r="532" spans="1:19">
      <c r="A532" s="5">
        <v>9</v>
      </c>
      <c r="B532" s="5">
        <v>1</v>
      </c>
      <c r="C532" s="5">
        <v>2012</v>
      </c>
      <c r="D532" s="3">
        <v>16700</v>
      </c>
      <c r="E532" s="11">
        <f t="shared" si="1563"/>
        <v>0</v>
      </c>
      <c r="F532" s="3">
        <v>27571.429</v>
      </c>
      <c r="G532" s="11">
        <f t="shared" si="1563"/>
        <v>0</v>
      </c>
      <c r="H532" s="3">
        <v>14820</v>
      </c>
      <c r="I532" s="11">
        <f t="shared" ref="I532:K532" si="1600">+IF(H532="N/A","",((H532-H531)/H531))</f>
        <v>0</v>
      </c>
      <c r="J532" s="3">
        <v>55160</v>
      </c>
      <c r="K532" s="11">
        <f t="shared" si="1600"/>
        <v>0</v>
      </c>
      <c r="L532" s="3">
        <v>171743.71299999999</v>
      </c>
      <c r="M532" s="11">
        <f t="shared" ref="M532:O532" si="1601">+IF(L532="N/A","",((L532-L531)/L531))</f>
        <v>0</v>
      </c>
      <c r="N532" s="3">
        <v>117360</v>
      </c>
      <c r="O532" s="11">
        <f t="shared" si="1601"/>
        <v>0</v>
      </c>
      <c r="P532" s="3" t="s">
        <v>144</v>
      </c>
      <c r="Q532" s="11" t="str">
        <f t="shared" ref="Q532:S532" si="1602">+IF(P532="N/A","",((P532-P531)/P531))</f>
        <v/>
      </c>
      <c r="R532" s="3">
        <v>36022.061999999998</v>
      </c>
      <c r="S532" s="11">
        <f t="shared" si="1602"/>
        <v>0</v>
      </c>
    </row>
    <row r="533" spans="1:19">
      <c r="A533" s="5">
        <v>10</v>
      </c>
      <c r="B533" s="5">
        <v>1</v>
      </c>
      <c r="C533" s="5">
        <v>2012</v>
      </c>
      <c r="D533" s="3">
        <v>16700</v>
      </c>
      <c r="E533" s="11">
        <f t="shared" si="1563"/>
        <v>0</v>
      </c>
      <c r="F533" s="3">
        <v>27571.429</v>
      </c>
      <c r="G533" s="11">
        <f t="shared" si="1563"/>
        <v>0</v>
      </c>
      <c r="H533" s="3">
        <v>14820</v>
      </c>
      <c r="I533" s="11">
        <f t="shared" ref="I533:K533" si="1603">+IF(H533="N/A","",((H533-H532)/H532))</f>
        <v>0</v>
      </c>
      <c r="J533" s="3">
        <v>55160</v>
      </c>
      <c r="K533" s="11">
        <f t="shared" si="1603"/>
        <v>0</v>
      </c>
      <c r="L533" s="3">
        <v>171743.71299999999</v>
      </c>
      <c r="M533" s="11">
        <f t="shared" ref="M533:O533" si="1604">+IF(L533="N/A","",((L533-L532)/L532))</f>
        <v>0</v>
      </c>
      <c r="N533" s="3">
        <v>117360</v>
      </c>
      <c r="O533" s="11">
        <f t="shared" si="1604"/>
        <v>0</v>
      </c>
      <c r="P533" s="3" t="s">
        <v>144</v>
      </c>
      <c r="Q533" s="11" t="str">
        <f t="shared" ref="Q533:S533" si="1605">+IF(P533="N/A","",((P533-P532)/P532))</f>
        <v/>
      </c>
      <c r="R533" s="3">
        <v>36022.061999999998</v>
      </c>
      <c r="S533" s="11">
        <f t="shared" si="1605"/>
        <v>0</v>
      </c>
    </row>
    <row r="534" spans="1:19">
      <c r="A534" s="5">
        <v>11</v>
      </c>
      <c r="B534" s="5">
        <v>1</v>
      </c>
      <c r="C534" s="5">
        <v>2012</v>
      </c>
      <c r="D534" s="3">
        <v>16700</v>
      </c>
      <c r="E534" s="11">
        <f t="shared" si="1563"/>
        <v>0</v>
      </c>
      <c r="F534" s="3">
        <v>27571.429</v>
      </c>
      <c r="G534" s="11">
        <f t="shared" si="1563"/>
        <v>0</v>
      </c>
      <c r="H534" s="3">
        <v>14820</v>
      </c>
      <c r="I534" s="11">
        <f t="shared" ref="I534:K534" si="1606">+IF(H534="N/A","",((H534-H533)/H533))</f>
        <v>0</v>
      </c>
      <c r="J534" s="3">
        <v>55160</v>
      </c>
      <c r="K534" s="11">
        <f t="shared" si="1606"/>
        <v>0</v>
      </c>
      <c r="L534" s="3">
        <v>171743.71299999999</v>
      </c>
      <c r="M534" s="11">
        <f t="shared" ref="M534:O534" si="1607">+IF(L534="N/A","",((L534-L533)/L533))</f>
        <v>0</v>
      </c>
      <c r="N534" s="3">
        <v>117360</v>
      </c>
      <c r="O534" s="11">
        <f t="shared" si="1607"/>
        <v>0</v>
      </c>
      <c r="P534" s="3" t="s">
        <v>144</v>
      </c>
      <c r="Q534" s="11" t="str">
        <f t="shared" ref="Q534:S534" si="1608">+IF(P534="N/A","",((P534-P533)/P533))</f>
        <v/>
      </c>
      <c r="R534" s="3">
        <v>36022.061999999998</v>
      </c>
      <c r="S534" s="11">
        <f t="shared" si="1608"/>
        <v>0</v>
      </c>
    </row>
    <row r="535" spans="1:19">
      <c r="A535" s="5">
        <v>12</v>
      </c>
      <c r="B535" s="5">
        <v>1</v>
      </c>
      <c r="C535" s="5">
        <v>2012</v>
      </c>
      <c r="D535" s="3">
        <v>16700</v>
      </c>
      <c r="E535" s="11">
        <f t="shared" si="1563"/>
        <v>0</v>
      </c>
      <c r="F535" s="3">
        <v>27571.429</v>
      </c>
      <c r="G535" s="11">
        <f t="shared" si="1563"/>
        <v>0</v>
      </c>
      <c r="H535" s="3">
        <v>14820</v>
      </c>
      <c r="I535" s="11">
        <f t="shared" ref="I535:K535" si="1609">+IF(H535="N/A","",((H535-H534)/H534))</f>
        <v>0</v>
      </c>
      <c r="J535" s="3">
        <v>55160</v>
      </c>
      <c r="K535" s="11">
        <f t="shared" si="1609"/>
        <v>0</v>
      </c>
      <c r="L535" s="3">
        <v>171743.71299999999</v>
      </c>
      <c r="M535" s="11">
        <f t="shared" ref="M535:O535" si="1610">+IF(L535="N/A","",((L535-L534)/L534))</f>
        <v>0</v>
      </c>
      <c r="N535" s="3">
        <v>117360</v>
      </c>
      <c r="O535" s="11">
        <f t="shared" si="1610"/>
        <v>0</v>
      </c>
      <c r="P535" s="3" t="s">
        <v>144</v>
      </c>
      <c r="Q535" s="11" t="str">
        <f t="shared" ref="Q535:S535" si="1611">+IF(P535="N/A","",((P535-P534)/P534))</f>
        <v/>
      </c>
      <c r="R535" s="3">
        <v>36022.061999999998</v>
      </c>
      <c r="S535" s="11">
        <f t="shared" si="1611"/>
        <v>0</v>
      </c>
    </row>
    <row r="536" spans="1:19">
      <c r="A536" s="5">
        <v>13</v>
      </c>
      <c r="B536" s="5">
        <v>1</v>
      </c>
      <c r="C536" s="5">
        <v>2012</v>
      </c>
      <c r="D536" s="3">
        <v>16700</v>
      </c>
      <c r="E536" s="11">
        <f t="shared" si="1563"/>
        <v>0</v>
      </c>
      <c r="F536" s="3">
        <v>27571.429</v>
      </c>
      <c r="G536" s="11">
        <f t="shared" si="1563"/>
        <v>0</v>
      </c>
      <c r="H536" s="3">
        <v>14820</v>
      </c>
      <c r="I536" s="11">
        <f t="shared" ref="I536:K536" si="1612">+IF(H536="N/A","",((H536-H535)/H535))</f>
        <v>0</v>
      </c>
      <c r="J536" s="3">
        <v>55160</v>
      </c>
      <c r="K536" s="11">
        <f t="shared" si="1612"/>
        <v>0</v>
      </c>
      <c r="L536" s="3">
        <v>171743.71299999999</v>
      </c>
      <c r="M536" s="11">
        <f t="shared" ref="M536:O536" si="1613">+IF(L536="N/A","",((L536-L535)/L535))</f>
        <v>0</v>
      </c>
      <c r="N536" s="3">
        <v>117360</v>
      </c>
      <c r="O536" s="11">
        <f t="shared" si="1613"/>
        <v>0</v>
      </c>
      <c r="P536" s="3" t="s">
        <v>144</v>
      </c>
      <c r="Q536" s="11" t="str">
        <f t="shared" ref="Q536:S536" si="1614">+IF(P536="N/A","",((P536-P535)/P535))</f>
        <v/>
      </c>
      <c r="R536" s="3">
        <v>36022.061999999998</v>
      </c>
      <c r="S536" s="11">
        <f t="shared" si="1614"/>
        <v>0</v>
      </c>
    </row>
    <row r="537" spans="1:19">
      <c r="A537" s="5">
        <v>16</v>
      </c>
      <c r="B537" s="5">
        <v>1</v>
      </c>
      <c r="C537" s="5">
        <v>2012</v>
      </c>
      <c r="D537" s="3">
        <v>16700</v>
      </c>
      <c r="E537" s="11">
        <f t="shared" si="1563"/>
        <v>0</v>
      </c>
      <c r="F537" s="3">
        <v>27571.429</v>
      </c>
      <c r="G537" s="11">
        <f t="shared" si="1563"/>
        <v>0</v>
      </c>
      <c r="H537" s="3">
        <v>14820</v>
      </c>
      <c r="I537" s="11">
        <f t="shared" ref="I537:K537" si="1615">+IF(H537="N/A","",((H537-H536)/H536))</f>
        <v>0</v>
      </c>
      <c r="J537" s="3">
        <v>55160</v>
      </c>
      <c r="K537" s="11">
        <f t="shared" si="1615"/>
        <v>0</v>
      </c>
      <c r="L537" s="3">
        <v>171743.71299999999</v>
      </c>
      <c r="M537" s="11">
        <f t="shared" ref="M537:O537" si="1616">+IF(L537="N/A","",((L537-L536)/L536))</f>
        <v>0</v>
      </c>
      <c r="N537" s="3">
        <v>117360</v>
      </c>
      <c r="O537" s="11">
        <f t="shared" si="1616"/>
        <v>0</v>
      </c>
      <c r="P537" s="3" t="s">
        <v>144</v>
      </c>
      <c r="Q537" s="11" t="str">
        <f t="shared" ref="Q537:S537" si="1617">+IF(P537="N/A","",((P537-P536)/P536))</f>
        <v/>
      </c>
      <c r="R537" s="3">
        <v>36022.061999999998</v>
      </c>
      <c r="S537" s="11">
        <f t="shared" si="1617"/>
        <v>0</v>
      </c>
    </row>
    <row r="538" spans="1:19">
      <c r="A538" s="5">
        <v>17</v>
      </c>
      <c r="B538" s="5">
        <v>1</v>
      </c>
      <c r="C538" s="5">
        <v>2012</v>
      </c>
      <c r="D538" s="3">
        <v>16700</v>
      </c>
      <c r="E538" s="11">
        <f t="shared" si="1563"/>
        <v>0</v>
      </c>
      <c r="F538" s="3">
        <v>27571.429</v>
      </c>
      <c r="G538" s="11">
        <f t="shared" si="1563"/>
        <v>0</v>
      </c>
      <c r="H538" s="3">
        <v>14820</v>
      </c>
      <c r="I538" s="11">
        <f t="shared" ref="I538:K538" si="1618">+IF(H538="N/A","",((H538-H537)/H537))</f>
        <v>0</v>
      </c>
      <c r="J538" s="3">
        <v>55160</v>
      </c>
      <c r="K538" s="11">
        <f t="shared" si="1618"/>
        <v>0</v>
      </c>
      <c r="L538" s="3">
        <v>171743.71299999999</v>
      </c>
      <c r="M538" s="11">
        <f t="shared" ref="M538:O538" si="1619">+IF(L538="N/A","",((L538-L537)/L537))</f>
        <v>0</v>
      </c>
      <c r="N538" s="3">
        <v>117360</v>
      </c>
      <c r="O538" s="11">
        <f t="shared" si="1619"/>
        <v>0</v>
      </c>
      <c r="P538" s="3" t="s">
        <v>144</v>
      </c>
      <c r="Q538" s="11" t="str">
        <f t="shared" ref="Q538:S538" si="1620">+IF(P538="N/A","",((P538-P537)/P537))</f>
        <v/>
      </c>
      <c r="R538" s="3">
        <v>36022.061999999998</v>
      </c>
      <c r="S538" s="11">
        <f t="shared" si="1620"/>
        <v>0</v>
      </c>
    </row>
    <row r="539" spans="1:19">
      <c r="A539" s="5">
        <v>18</v>
      </c>
      <c r="B539" s="5">
        <v>1</v>
      </c>
      <c r="C539" s="5">
        <v>2012</v>
      </c>
      <c r="D539" s="3">
        <v>16700</v>
      </c>
      <c r="E539" s="11">
        <f t="shared" si="1563"/>
        <v>0</v>
      </c>
      <c r="F539" s="3">
        <v>27571.429</v>
      </c>
      <c r="G539" s="11">
        <f t="shared" si="1563"/>
        <v>0</v>
      </c>
      <c r="H539" s="3">
        <v>14820</v>
      </c>
      <c r="I539" s="11">
        <f t="shared" ref="I539:K539" si="1621">+IF(H539="N/A","",((H539-H538)/H538))</f>
        <v>0</v>
      </c>
      <c r="J539" s="3">
        <v>55160</v>
      </c>
      <c r="K539" s="11">
        <f t="shared" si="1621"/>
        <v>0</v>
      </c>
      <c r="L539" s="3">
        <v>171743.71299999999</v>
      </c>
      <c r="M539" s="11">
        <f t="shared" ref="M539:O539" si="1622">+IF(L539="N/A","",((L539-L538)/L538))</f>
        <v>0</v>
      </c>
      <c r="N539" s="3">
        <v>117360</v>
      </c>
      <c r="O539" s="11">
        <f t="shared" si="1622"/>
        <v>0</v>
      </c>
      <c r="P539" s="3" t="s">
        <v>144</v>
      </c>
      <c r="Q539" s="11" t="str">
        <f t="shared" ref="Q539:S539" si="1623">+IF(P539="N/A","",((P539-P538)/P538))</f>
        <v/>
      </c>
      <c r="R539" s="3">
        <v>36022.061999999998</v>
      </c>
      <c r="S539" s="11">
        <f t="shared" si="1623"/>
        <v>0</v>
      </c>
    </row>
    <row r="540" spans="1:19">
      <c r="A540" s="5">
        <v>19</v>
      </c>
      <c r="B540" s="5">
        <v>1</v>
      </c>
      <c r="C540" s="5">
        <v>2012</v>
      </c>
      <c r="D540" s="3">
        <v>16700</v>
      </c>
      <c r="E540" s="11">
        <f t="shared" si="1563"/>
        <v>0</v>
      </c>
      <c r="F540" s="3">
        <v>27571.429</v>
      </c>
      <c r="G540" s="11">
        <f t="shared" si="1563"/>
        <v>0</v>
      </c>
      <c r="H540" s="3">
        <v>14820</v>
      </c>
      <c r="I540" s="11">
        <f t="shared" ref="I540:K540" si="1624">+IF(H540="N/A","",((H540-H539)/H539))</f>
        <v>0</v>
      </c>
      <c r="J540" s="3">
        <v>55160</v>
      </c>
      <c r="K540" s="11">
        <f t="shared" si="1624"/>
        <v>0</v>
      </c>
      <c r="L540" s="3">
        <v>171743.71299999999</v>
      </c>
      <c r="M540" s="11">
        <f t="shared" ref="M540:O540" si="1625">+IF(L540="N/A","",((L540-L539)/L539))</f>
        <v>0</v>
      </c>
      <c r="N540" s="3">
        <v>117360</v>
      </c>
      <c r="O540" s="11">
        <f t="shared" si="1625"/>
        <v>0</v>
      </c>
      <c r="P540" s="3" t="s">
        <v>144</v>
      </c>
      <c r="Q540" s="11" t="str">
        <f t="shared" ref="Q540:S540" si="1626">+IF(P540="N/A","",((P540-P539)/P539))</f>
        <v/>
      </c>
      <c r="R540" s="3">
        <v>36022.061999999998</v>
      </c>
      <c r="S540" s="11">
        <f t="shared" si="1626"/>
        <v>0</v>
      </c>
    </row>
    <row r="541" spans="1:19">
      <c r="A541" s="5">
        <v>20</v>
      </c>
      <c r="B541" s="5">
        <v>1</v>
      </c>
      <c r="C541" s="5">
        <v>2012</v>
      </c>
      <c r="D541" s="3">
        <v>16700</v>
      </c>
      <c r="E541" s="11">
        <f t="shared" si="1563"/>
        <v>0</v>
      </c>
      <c r="F541" s="3">
        <v>27571.429</v>
      </c>
      <c r="G541" s="11">
        <f t="shared" si="1563"/>
        <v>0</v>
      </c>
      <c r="H541" s="3">
        <v>14820</v>
      </c>
      <c r="I541" s="11">
        <f t="shared" ref="I541:K541" si="1627">+IF(H541="N/A","",((H541-H540)/H540))</f>
        <v>0</v>
      </c>
      <c r="J541" s="3">
        <v>55160</v>
      </c>
      <c r="K541" s="11">
        <f t="shared" si="1627"/>
        <v>0</v>
      </c>
      <c r="L541" s="3">
        <v>171743.71299999999</v>
      </c>
      <c r="M541" s="11">
        <f t="shared" ref="M541:O541" si="1628">+IF(L541="N/A","",((L541-L540)/L540))</f>
        <v>0</v>
      </c>
      <c r="N541" s="3">
        <v>117360</v>
      </c>
      <c r="O541" s="11">
        <f t="shared" si="1628"/>
        <v>0</v>
      </c>
      <c r="P541" s="3" t="s">
        <v>144</v>
      </c>
      <c r="Q541" s="11" t="str">
        <f t="shared" ref="Q541:S541" si="1629">+IF(P541="N/A","",((P541-P540)/P540))</f>
        <v/>
      </c>
      <c r="R541" s="3">
        <v>36022.061999999998</v>
      </c>
      <c r="S541" s="11">
        <f t="shared" si="1629"/>
        <v>0</v>
      </c>
    </row>
    <row r="542" spans="1:19">
      <c r="A542" s="5">
        <v>23</v>
      </c>
      <c r="B542" s="5">
        <v>1</v>
      </c>
      <c r="C542" s="5">
        <v>2012</v>
      </c>
      <c r="D542" s="3">
        <v>16700</v>
      </c>
      <c r="E542" s="11">
        <f t="shared" si="1563"/>
        <v>0</v>
      </c>
      <c r="F542" s="3">
        <v>27571.429</v>
      </c>
      <c r="G542" s="11">
        <f t="shared" si="1563"/>
        <v>0</v>
      </c>
      <c r="H542" s="3">
        <v>14820</v>
      </c>
      <c r="I542" s="11">
        <f t="shared" ref="I542:K542" si="1630">+IF(H542="N/A","",((H542-H541)/H541))</f>
        <v>0</v>
      </c>
      <c r="J542" s="3">
        <v>55160</v>
      </c>
      <c r="K542" s="11">
        <f t="shared" si="1630"/>
        <v>0</v>
      </c>
      <c r="L542" s="3">
        <v>171743.71299999999</v>
      </c>
      <c r="M542" s="11">
        <f t="shared" ref="M542:O542" si="1631">+IF(L542="N/A","",((L542-L541)/L541))</f>
        <v>0</v>
      </c>
      <c r="N542" s="3">
        <v>117360</v>
      </c>
      <c r="O542" s="11">
        <f t="shared" si="1631"/>
        <v>0</v>
      </c>
      <c r="P542" s="3" t="s">
        <v>144</v>
      </c>
      <c r="Q542" s="11" t="str">
        <f t="shared" ref="Q542:S542" si="1632">+IF(P542="N/A","",((P542-P541)/P541))</f>
        <v/>
      </c>
      <c r="R542" s="3">
        <v>36022.061999999998</v>
      </c>
      <c r="S542" s="11">
        <f t="shared" si="1632"/>
        <v>0</v>
      </c>
    </row>
    <row r="543" spans="1:19">
      <c r="A543" s="5">
        <v>24</v>
      </c>
      <c r="B543" s="5">
        <v>1</v>
      </c>
      <c r="C543" s="5">
        <v>2012</v>
      </c>
      <c r="D543" s="3">
        <v>16700</v>
      </c>
      <c r="E543" s="11">
        <f t="shared" si="1563"/>
        <v>0</v>
      </c>
      <c r="F543" s="3">
        <v>27571.429</v>
      </c>
      <c r="G543" s="11">
        <f t="shared" si="1563"/>
        <v>0</v>
      </c>
      <c r="H543" s="3">
        <v>14820</v>
      </c>
      <c r="I543" s="11">
        <f t="shared" ref="I543:K543" si="1633">+IF(H543="N/A","",((H543-H542)/H542))</f>
        <v>0</v>
      </c>
      <c r="J543" s="3">
        <v>55160</v>
      </c>
      <c r="K543" s="11">
        <f t="shared" si="1633"/>
        <v>0</v>
      </c>
      <c r="L543" s="3">
        <v>171743.71299999999</v>
      </c>
      <c r="M543" s="11">
        <f t="shared" ref="M543:O543" si="1634">+IF(L543="N/A","",((L543-L542)/L542))</f>
        <v>0</v>
      </c>
      <c r="N543" s="3">
        <v>117360</v>
      </c>
      <c r="O543" s="11">
        <f t="shared" si="1634"/>
        <v>0</v>
      </c>
      <c r="P543" s="3" t="s">
        <v>144</v>
      </c>
      <c r="Q543" s="11" t="str">
        <f t="shared" ref="Q543:S543" si="1635">+IF(P543="N/A","",((P543-P542)/P542))</f>
        <v/>
      </c>
      <c r="R543" s="3">
        <v>36022.061999999998</v>
      </c>
      <c r="S543" s="11">
        <f t="shared" si="1635"/>
        <v>0</v>
      </c>
    </row>
    <row r="544" spans="1:19">
      <c r="A544" s="5">
        <v>25</v>
      </c>
      <c r="B544" s="5">
        <v>1</v>
      </c>
      <c r="C544" s="5">
        <v>2012</v>
      </c>
      <c r="D544" s="3">
        <v>16700</v>
      </c>
      <c r="E544" s="11">
        <f t="shared" si="1563"/>
        <v>0</v>
      </c>
      <c r="F544" s="3">
        <v>27571.429</v>
      </c>
      <c r="G544" s="11">
        <f t="shared" si="1563"/>
        <v>0</v>
      </c>
      <c r="H544" s="3">
        <v>14820</v>
      </c>
      <c r="I544" s="11">
        <f t="shared" ref="I544:K544" si="1636">+IF(H544="N/A","",((H544-H543)/H543))</f>
        <v>0</v>
      </c>
      <c r="J544" s="3">
        <v>55160</v>
      </c>
      <c r="K544" s="11">
        <f t="shared" si="1636"/>
        <v>0</v>
      </c>
      <c r="L544" s="3">
        <v>171743.71299999999</v>
      </c>
      <c r="M544" s="11">
        <f t="shared" ref="M544:O544" si="1637">+IF(L544="N/A","",((L544-L543)/L543))</f>
        <v>0</v>
      </c>
      <c r="N544" s="3">
        <v>117360</v>
      </c>
      <c r="O544" s="11">
        <f t="shared" si="1637"/>
        <v>0</v>
      </c>
      <c r="P544" s="3" t="s">
        <v>144</v>
      </c>
      <c r="Q544" s="11" t="str">
        <f t="shared" ref="Q544:S544" si="1638">+IF(P544="N/A","",((P544-P543)/P543))</f>
        <v/>
      </c>
      <c r="R544" s="3">
        <v>36022.061999999998</v>
      </c>
      <c r="S544" s="11">
        <f t="shared" si="1638"/>
        <v>0</v>
      </c>
    </row>
    <row r="545" spans="1:19">
      <c r="A545" s="5">
        <v>26</v>
      </c>
      <c r="B545" s="5">
        <v>1</v>
      </c>
      <c r="C545" s="5">
        <v>2012</v>
      </c>
      <c r="D545" s="3">
        <v>16700</v>
      </c>
      <c r="E545" s="11">
        <f t="shared" si="1563"/>
        <v>0</v>
      </c>
      <c r="F545" s="3">
        <v>27571.429</v>
      </c>
      <c r="G545" s="11">
        <f t="shared" si="1563"/>
        <v>0</v>
      </c>
      <c r="H545" s="3">
        <v>14820</v>
      </c>
      <c r="I545" s="11">
        <f t="shared" ref="I545:K545" si="1639">+IF(H545="N/A","",((H545-H544)/H544))</f>
        <v>0</v>
      </c>
      <c r="J545" s="3">
        <v>55160</v>
      </c>
      <c r="K545" s="11">
        <f t="shared" si="1639"/>
        <v>0</v>
      </c>
      <c r="L545" s="3">
        <v>171743.71299999999</v>
      </c>
      <c r="M545" s="11">
        <f t="shared" ref="M545:O545" si="1640">+IF(L545="N/A","",((L545-L544)/L544))</f>
        <v>0</v>
      </c>
      <c r="N545" s="3">
        <v>117360</v>
      </c>
      <c r="O545" s="11">
        <f t="shared" si="1640"/>
        <v>0</v>
      </c>
      <c r="P545" s="3" t="s">
        <v>144</v>
      </c>
      <c r="Q545" s="11" t="str">
        <f t="shared" ref="Q545:S545" si="1641">+IF(P545="N/A","",((P545-P544)/P544))</f>
        <v/>
      </c>
      <c r="R545" s="3">
        <v>36022.061999999998</v>
      </c>
      <c r="S545" s="11">
        <f t="shared" si="1641"/>
        <v>0</v>
      </c>
    </row>
    <row r="546" spans="1:19">
      <c r="A546" s="5">
        <v>27</v>
      </c>
      <c r="B546" s="5">
        <v>1</v>
      </c>
      <c r="C546" s="5">
        <v>2012</v>
      </c>
      <c r="D546" s="3">
        <v>16700</v>
      </c>
      <c r="E546" s="11">
        <f t="shared" si="1563"/>
        <v>0</v>
      </c>
      <c r="F546" s="3">
        <v>27571.429</v>
      </c>
      <c r="G546" s="11">
        <f t="shared" si="1563"/>
        <v>0</v>
      </c>
      <c r="H546" s="3">
        <v>14820</v>
      </c>
      <c r="I546" s="11">
        <f t="shared" ref="I546:K546" si="1642">+IF(H546="N/A","",((H546-H545)/H545))</f>
        <v>0</v>
      </c>
      <c r="J546" s="3">
        <v>55160</v>
      </c>
      <c r="K546" s="11">
        <f t="shared" si="1642"/>
        <v>0</v>
      </c>
      <c r="L546" s="3">
        <v>171743.71299999999</v>
      </c>
      <c r="M546" s="11">
        <f t="shared" ref="M546:O546" si="1643">+IF(L546="N/A","",((L546-L545)/L545))</f>
        <v>0</v>
      </c>
      <c r="N546" s="3">
        <v>117360</v>
      </c>
      <c r="O546" s="11">
        <f t="shared" si="1643"/>
        <v>0</v>
      </c>
      <c r="P546" s="3" t="s">
        <v>144</v>
      </c>
      <c r="Q546" s="11" t="str">
        <f t="shared" ref="Q546:S546" si="1644">+IF(P546="N/A","",((P546-P545)/P545))</f>
        <v/>
      </c>
      <c r="R546" s="3">
        <v>36022.061999999998</v>
      </c>
      <c r="S546" s="11">
        <f t="shared" si="1644"/>
        <v>0</v>
      </c>
    </row>
    <row r="547" spans="1:19">
      <c r="A547" s="5">
        <v>30</v>
      </c>
      <c r="B547" s="5">
        <v>1</v>
      </c>
      <c r="C547" s="5">
        <v>2012</v>
      </c>
      <c r="D547" s="3">
        <v>16700</v>
      </c>
      <c r="E547" s="11">
        <f t="shared" si="1563"/>
        <v>0</v>
      </c>
      <c r="F547" s="3">
        <v>27571.429</v>
      </c>
      <c r="G547" s="11">
        <f t="shared" si="1563"/>
        <v>0</v>
      </c>
      <c r="H547" s="3">
        <v>14820</v>
      </c>
      <c r="I547" s="11">
        <f t="shared" ref="I547:K547" si="1645">+IF(H547="N/A","",((H547-H546)/H546))</f>
        <v>0</v>
      </c>
      <c r="J547" s="3">
        <v>55160</v>
      </c>
      <c r="K547" s="11">
        <f t="shared" si="1645"/>
        <v>0</v>
      </c>
      <c r="L547" s="3">
        <v>171743.71299999999</v>
      </c>
      <c r="M547" s="11">
        <f t="shared" ref="M547:O547" si="1646">+IF(L547="N/A","",((L547-L546)/L546))</f>
        <v>0</v>
      </c>
      <c r="N547" s="3">
        <v>117360</v>
      </c>
      <c r="O547" s="11">
        <f t="shared" si="1646"/>
        <v>0</v>
      </c>
      <c r="P547" s="3" t="s">
        <v>144</v>
      </c>
      <c r="Q547" s="11" t="str">
        <f t="shared" ref="Q547:S547" si="1647">+IF(P547="N/A","",((P547-P546)/P546))</f>
        <v/>
      </c>
      <c r="R547" s="3">
        <v>36022.061999999998</v>
      </c>
      <c r="S547" s="11">
        <f t="shared" si="1647"/>
        <v>0</v>
      </c>
    </row>
    <row r="548" spans="1:19">
      <c r="A548" s="5">
        <v>31</v>
      </c>
      <c r="B548" s="5">
        <v>1</v>
      </c>
      <c r="C548" s="5">
        <v>2012</v>
      </c>
      <c r="D548" s="3">
        <v>16700</v>
      </c>
      <c r="E548" s="11">
        <f t="shared" si="1563"/>
        <v>0</v>
      </c>
      <c r="F548" s="3">
        <v>27571.429</v>
      </c>
      <c r="G548" s="11">
        <f t="shared" si="1563"/>
        <v>0</v>
      </c>
      <c r="H548" s="3">
        <v>14820</v>
      </c>
      <c r="I548" s="11">
        <f t="shared" ref="I548:K548" si="1648">+IF(H548="N/A","",((H548-H547)/H547))</f>
        <v>0</v>
      </c>
      <c r="J548" s="3">
        <v>55160</v>
      </c>
      <c r="K548" s="11">
        <f t="shared" si="1648"/>
        <v>0</v>
      </c>
      <c r="L548" s="3">
        <v>171743.71299999999</v>
      </c>
      <c r="M548" s="11">
        <f t="shared" ref="M548:O548" si="1649">+IF(L548="N/A","",((L548-L547)/L547))</f>
        <v>0</v>
      </c>
      <c r="N548" s="3">
        <v>117360</v>
      </c>
      <c r="O548" s="11">
        <f t="shared" si="1649"/>
        <v>0</v>
      </c>
      <c r="P548" s="3" t="s">
        <v>144</v>
      </c>
      <c r="Q548" s="11" t="str">
        <f t="shared" ref="Q548:S548" si="1650">+IF(P548="N/A","",((P548-P547)/P547))</f>
        <v/>
      </c>
      <c r="R548" s="3">
        <v>36022.061999999998</v>
      </c>
      <c r="S548" s="11">
        <f t="shared" si="1650"/>
        <v>0</v>
      </c>
    </row>
    <row r="549" spans="1:19">
      <c r="A549" s="5">
        <v>1</v>
      </c>
      <c r="B549" s="5">
        <v>2</v>
      </c>
      <c r="C549" s="5">
        <v>2012</v>
      </c>
      <c r="D549" s="3">
        <v>16700</v>
      </c>
      <c r="E549" s="11">
        <f t="shared" si="1563"/>
        <v>0</v>
      </c>
      <c r="F549" s="3">
        <v>27571.429</v>
      </c>
      <c r="G549" s="11">
        <f t="shared" si="1563"/>
        <v>0</v>
      </c>
      <c r="H549" s="3">
        <v>14820</v>
      </c>
      <c r="I549" s="11">
        <f t="shared" ref="I549:K549" si="1651">+IF(H549="N/A","",((H549-H548)/H548))</f>
        <v>0</v>
      </c>
      <c r="J549" s="3">
        <v>55160</v>
      </c>
      <c r="K549" s="11">
        <f t="shared" si="1651"/>
        <v>0</v>
      </c>
      <c r="L549" s="3">
        <v>171743.71299999999</v>
      </c>
      <c r="M549" s="11">
        <f t="shared" ref="M549:O549" si="1652">+IF(L549="N/A","",((L549-L548)/L548))</f>
        <v>0</v>
      </c>
      <c r="N549" s="3">
        <v>117360</v>
      </c>
      <c r="O549" s="11">
        <f t="shared" si="1652"/>
        <v>0</v>
      </c>
      <c r="P549" s="3" t="s">
        <v>144</v>
      </c>
      <c r="Q549" s="11" t="str">
        <f t="shared" ref="Q549:S549" si="1653">+IF(P549="N/A","",((P549-P548)/P548))</f>
        <v/>
      </c>
      <c r="R549" s="3">
        <v>36022.061999999998</v>
      </c>
      <c r="S549" s="11">
        <f t="shared" si="1653"/>
        <v>0</v>
      </c>
    </row>
    <row r="550" spans="1:19">
      <c r="A550" s="5">
        <v>2</v>
      </c>
      <c r="B550" s="5">
        <v>2</v>
      </c>
      <c r="C550" s="5">
        <v>2012</v>
      </c>
      <c r="D550" s="3">
        <v>16700</v>
      </c>
      <c r="E550" s="11">
        <f t="shared" si="1563"/>
        <v>0</v>
      </c>
      <c r="F550" s="3">
        <v>27571.429</v>
      </c>
      <c r="G550" s="11">
        <f t="shared" si="1563"/>
        <v>0</v>
      </c>
      <c r="H550" s="3">
        <v>14820</v>
      </c>
      <c r="I550" s="11">
        <f t="shared" ref="I550:K550" si="1654">+IF(H550="N/A","",((H550-H549)/H549))</f>
        <v>0</v>
      </c>
      <c r="J550" s="3">
        <v>55160</v>
      </c>
      <c r="K550" s="11">
        <f t="shared" si="1654"/>
        <v>0</v>
      </c>
      <c r="L550" s="3">
        <v>171743.71299999999</v>
      </c>
      <c r="M550" s="11">
        <f t="shared" ref="M550:O550" si="1655">+IF(L550="N/A","",((L550-L549)/L549))</f>
        <v>0</v>
      </c>
      <c r="N550" s="3">
        <v>117360</v>
      </c>
      <c r="O550" s="11">
        <f t="shared" si="1655"/>
        <v>0</v>
      </c>
      <c r="P550" s="3" t="s">
        <v>144</v>
      </c>
      <c r="Q550" s="11" t="str">
        <f t="shared" ref="Q550:S550" si="1656">+IF(P550="N/A","",((P550-P549)/P549))</f>
        <v/>
      </c>
      <c r="R550" s="3">
        <v>36022.061999999998</v>
      </c>
      <c r="S550" s="11">
        <f t="shared" si="1656"/>
        <v>0</v>
      </c>
    </row>
    <row r="551" spans="1:19">
      <c r="A551" s="5">
        <v>3</v>
      </c>
      <c r="B551" s="5">
        <v>2</v>
      </c>
      <c r="C551" s="5">
        <v>2012</v>
      </c>
      <c r="D551" s="3">
        <v>16700</v>
      </c>
      <c r="E551" s="11">
        <f t="shared" si="1563"/>
        <v>0</v>
      </c>
      <c r="F551" s="3">
        <v>27571.429</v>
      </c>
      <c r="G551" s="11">
        <f t="shared" si="1563"/>
        <v>0</v>
      </c>
      <c r="H551" s="3">
        <v>14820</v>
      </c>
      <c r="I551" s="11">
        <f t="shared" ref="I551:K551" si="1657">+IF(H551="N/A","",((H551-H550)/H550))</f>
        <v>0</v>
      </c>
      <c r="J551" s="3">
        <v>55160</v>
      </c>
      <c r="K551" s="11">
        <f t="shared" si="1657"/>
        <v>0</v>
      </c>
      <c r="L551" s="3">
        <v>171743.71299999999</v>
      </c>
      <c r="M551" s="11">
        <f t="shared" ref="M551:O551" si="1658">+IF(L551="N/A","",((L551-L550)/L550))</f>
        <v>0</v>
      </c>
      <c r="N551" s="3">
        <v>117360</v>
      </c>
      <c r="O551" s="11">
        <f t="shared" si="1658"/>
        <v>0</v>
      </c>
      <c r="P551" s="3" t="s">
        <v>144</v>
      </c>
      <c r="Q551" s="11" t="str">
        <f t="shared" ref="Q551:S551" si="1659">+IF(P551="N/A","",((P551-P550)/P550))</f>
        <v/>
      </c>
      <c r="R551" s="3">
        <v>36022.061999999998</v>
      </c>
      <c r="S551" s="11">
        <f t="shared" si="1659"/>
        <v>0</v>
      </c>
    </row>
    <row r="552" spans="1:19">
      <c r="A552" s="5">
        <v>6</v>
      </c>
      <c r="B552" s="5">
        <v>2</v>
      </c>
      <c r="C552" s="5">
        <v>2012</v>
      </c>
      <c r="D552" s="3">
        <v>16700</v>
      </c>
      <c r="E552" s="11">
        <f t="shared" si="1563"/>
        <v>0</v>
      </c>
      <c r="F552" s="3">
        <v>27571.429</v>
      </c>
      <c r="G552" s="11">
        <f t="shared" si="1563"/>
        <v>0</v>
      </c>
      <c r="H552" s="3">
        <v>14820</v>
      </c>
      <c r="I552" s="11">
        <f t="shared" ref="I552:K552" si="1660">+IF(H552="N/A","",((H552-H551)/H551))</f>
        <v>0</v>
      </c>
      <c r="J552" s="3">
        <v>55160</v>
      </c>
      <c r="K552" s="11">
        <f t="shared" si="1660"/>
        <v>0</v>
      </c>
      <c r="L552" s="3">
        <v>171743.71299999999</v>
      </c>
      <c r="M552" s="11">
        <f t="shared" ref="M552:O552" si="1661">+IF(L552="N/A","",((L552-L551)/L551))</f>
        <v>0</v>
      </c>
      <c r="N552" s="3">
        <v>117360</v>
      </c>
      <c r="O552" s="11">
        <f t="shared" si="1661"/>
        <v>0</v>
      </c>
      <c r="P552" s="3" t="s">
        <v>144</v>
      </c>
      <c r="Q552" s="11" t="str">
        <f t="shared" ref="Q552:S552" si="1662">+IF(P552="N/A","",((P552-P551)/P551))</f>
        <v/>
      </c>
      <c r="R552" s="3">
        <v>36022.061999999998</v>
      </c>
      <c r="S552" s="11">
        <f t="shared" si="1662"/>
        <v>0</v>
      </c>
    </row>
    <row r="553" spans="1:19">
      <c r="A553" s="5">
        <v>7</v>
      </c>
      <c r="B553" s="5">
        <v>2</v>
      </c>
      <c r="C553" s="5">
        <v>2012</v>
      </c>
      <c r="D553" s="3">
        <v>16700</v>
      </c>
      <c r="E553" s="11">
        <f t="shared" si="1563"/>
        <v>0</v>
      </c>
      <c r="F553" s="3">
        <v>27571.429</v>
      </c>
      <c r="G553" s="11">
        <f t="shared" si="1563"/>
        <v>0</v>
      </c>
      <c r="H553" s="3">
        <v>14820</v>
      </c>
      <c r="I553" s="11">
        <f t="shared" ref="I553:K553" si="1663">+IF(H553="N/A","",((H553-H552)/H552))</f>
        <v>0</v>
      </c>
      <c r="J553" s="3">
        <v>55160</v>
      </c>
      <c r="K553" s="11">
        <f t="shared" si="1663"/>
        <v>0</v>
      </c>
      <c r="L553" s="3">
        <v>171743.71299999999</v>
      </c>
      <c r="M553" s="11">
        <f t="shared" ref="M553:O553" si="1664">+IF(L553="N/A","",((L553-L552)/L552))</f>
        <v>0</v>
      </c>
      <c r="N553" s="3">
        <v>117360</v>
      </c>
      <c r="O553" s="11">
        <f t="shared" si="1664"/>
        <v>0</v>
      </c>
      <c r="P553" s="3" t="s">
        <v>144</v>
      </c>
      <c r="Q553" s="11" t="str">
        <f t="shared" ref="Q553:S553" si="1665">+IF(P553="N/A","",((P553-P552)/P552))</f>
        <v/>
      </c>
      <c r="R553" s="3">
        <v>36022.061999999998</v>
      </c>
      <c r="S553" s="11">
        <f t="shared" si="1665"/>
        <v>0</v>
      </c>
    </row>
    <row r="554" spans="1:19">
      <c r="A554" s="5">
        <v>8</v>
      </c>
      <c r="B554" s="5">
        <v>2</v>
      </c>
      <c r="C554" s="5">
        <v>2012</v>
      </c>
      <c r="D554" s="3">
        <v>16700</v>
      </c>
      <c r="E554" s="11">
        <f t="shared" si="1563"/>
        <v>0</v>
      </c>
      <c r="F554" s="3">
        <v>27571.429</v>
      </c>
      <c r="G554" s="11">
        <f t="shared" si="1563"/>
        <v>0</v>
      </c>
      <c r="H554" s="3">
        <v>14820</v>
      </c>
      <c r="I554" s="11">
        <f t="shared" ref="I554:K554" si="1666">+IF(H554="N/A","",((H554-H553)/H553))</f>
        <v>0</v>
      </c>
      <c r="J554" s="3">
        <v>55160</v>
      </c>
      <c r="K554" s="11">
        <f t="shared" si="1666"/>
        <v>0</v>
      </c>
      <c r="L554" s="3">
        <v>171743.71299999999</v>
      </c>
      <c r="M554" s="11">
        <f t="shared" ref="M554:O554" si="1667">+IF(L554="N/A","",((L554-L553)/L553))</f>
        <v>0</v>
      </c>
      <c r="N554" s="3">
        <v>117360</v>
      </c>
      <c r="O554" s="11">
        <f t="shared" si="1667"/>
        <v>0</v>
      </c>
      <c r="P554" s="3" t="s">
        <v>144</v>
      </c>
      <c r="Q554" s="11" t="str">
        <f t="shared" ref="Q554:S554" si="1668">+IF(P554="N/A","",((P554-P553)/P553))</f>
        <v/>
      </c>
      <c r="R554" s="3">
        <v>36022.061999999998</v>
      </c>
      <c r="S554" s="11">
        <f t="shared" si="1668"/>
        <v>0</v>
      </c>
    </row>
    <row r="555" spans="1:19">
      <c r="A555" s="5">
        <v>9</v>
      </c>
      <c r="B555" s="5">
        <v>2</v>
      </c>
      <c r="C555" s="5">
        <v>2012</v>
      </c>
      <c r="D555" s="3">
        <v>16700</v>
      </c>
      <c r="E555" s="11">
        <f t="shared" si="1563"/>
        <v>0</v>
      </c>
      <c r="F555" s="3">
        <v>27571.429</v>
      </c>
      <c r="G555" s="11">
        <f t="shared" si="1563"/>
        <v>0</v>
      </c>
      <c r="H555" s="3">
        <v>14820</v>
      </c>
      <c r="I555" s="11">
        <f t="shared" ref="I555:K555" si="1669">+IF(H555="N/A","",((H555-H554)/H554))</f>
        <v>0</v>
      </c>
      <c r="J555" s="3">
        <v>55160</v>
      </c>
      <c r="K555" s="11">
        <f t="shared" si="1669"/>
        <v>0</v>
      </c>
      <c r="L555" s="3">
        <v>171743.71299999999</v>
      </c>
      <c r="M555" s="11">
        <f t="shared" ref="M555:O555" si="1670">+IF(L555="N/A","",((L555-L554)/L554))</f>
        <v>0</v>
      </c>
      <c r="N555" s="3">
        <v>117360</v>
      </c>
      <c r="O555" s="11">
        <f t="shared" si="1670"/>
        <v>0</v>
      </c>
      <c r="P555" s="3" t="s">
        <v>144</v>
      </c>
      <c r="Q555" s="11" t="str">
        <f t="shared" ref="Q555:S555" si="1671">+IF(P555="N/A","",((P555-P554)/P554))</f>
        <v/>
      </c>
      <c r="R555" s="3">
        <v>36022.061999999998</v>
      </c>
      <c r="S555" s="11">
        <f t="shared" si="1671"/>
        <v>0</v>
      </c>
    </row>
    <row r="556" spans="1:19">
      <c r="A556" s="5">
        <v>10</v>
      </c>
      <c r="B556" s="5">
        <v>2</v>
      </c>
      <c r="C556" s="5">
        <v>2012</v>
      </c>
      <c r="D556" s="3">
        <v>16700</v>
      </c>
      <c r="E556" s="11">
        <f t="shared" si="1563"/>
        <v>0</v>
      </c>
      <c r="F556" s="3">
        <v>27571.429</v>
      </c>
      <c r="G556" s="11">
        <f t="shared" si="1563"/>
        <v>0</v>
      </c>
      <c r="H556" s="3">
        <v>14820</v>
      </c>
      <c r="I556" s="11">
        <f t="shared" ref="I556:K556" si="1672">+IF(H556="N/A","",((H556-H555)/H555))</f>
        <v>0</v>
      </c>
      <c r="J556" s="3">
        <v>55160</v>
      </c>
      <c r="K556" s="11">
        <f t="shared" si="1672"/>
        <v>0</v>
      </c>
      <c r="L556" s="3">
        <v>171743.71299999999</v>
      </c>
      <c r="M556" s="11">
        <f t="shared" ref="M556:O556" si="1673">+IF(L556="N/A","",((L556-L555)/L555))</f>
        <v>0</v>
      </c>
      <c r="N556" s="3">
        <v>117360</v>
      </c>
      <c r="O556" s="11">
        <f t="shared" si="1673"/>
        <v>0</v>
      </c>
      <c r="P556" s="3" t="s">
        <v>144</v>
      </c>
      <c r="Q556" s="11" t="str">
        <f t="shared" ref="Q556:S556" si="1674">+IF(P556="N/A","",((P556-P555)/P555))</f>
        <v/>
      </c>
      <c r="R556" s="3">
        <v>36022.061999999998</v>
      </c>
      <c r="S556" s="11">
        <f t="shared" si="1674"/>
        <v>0</v>
      </c>
    </row>
    <row r="557" spans="1:19">
      <c r="A557" s="5">
        <v>13</v>
      </c>
      <c r="B557" s="5">
        <v>2</v>
      </c>
      <c r="C557" s="5">
        <v>2012</v>
      </c>
      <c r="D557" s="3">
        <v>16700</v>
      </c>
      <c r="E557" s="11">
        <f t="shared" si="1563"/>
        <v>0</v>
      </c>
      <c r="F557" s="3">
        <v>27571.429</v>
      </c>
      <c r="G557" s="11">
        <f t="shared" si="1563"/>
        <v>0</v>
      </c>
      <c r="H557" s="3">
        <v>14820</v>
      </c>
      <c r="I557" s="11">
        <f t="shared" ref="I557:K557" si="1675">+IF(H557="N/A","",((H557-H556)/H556))</f>
        <v>0</v>
      </c>
      <c r="J557" s="3">
        <v>55160</v>
      </c>
      <c r="K557" s="11">
        <f t="shared" si="1675"/>
        <v>0</v>
      </c>
      <c r="L557" s="3">
        <v>171743.71299999999</v>
      </c>
      <c r="M557" s="11">
        <f t="shared" ref="M557:O557" si="1676">+IF(L557="N/A","",((L557-L556)/L556))</f>
        <v>0</v>
      </c>
      <c r="N557" s="3">
        <v>117360</v>
      </c>
      <c r="O557" s="11">
        <f t="shared" si="1676"/>
        <v>0</v>
      </c>
      <c r="P557" s="3" t="s">
        <v>144</v>
      </c>
      <c r="Q557" s="11" t="str">
        <f t="shared" ref="Q557:S557" si="1677">+IF(P557="N/A","",((P557-P556)/P556))</f>
        <v/>
      </c>
      <c r="R557" s="3">
        <v>36022.061999999998</v>
      </c>
      <c r="S557" s="11">
        <f t="shared" si="1677"/>
        <v>0</v>
      </c>
    </row>
    <row r="558" spans="1:19">
      <c r="A558" s="5">
        <v>14</v>
      </c>
      <c r="B558" s="5">
        <v>2</v>
      </c>
      <c r="C558" s="5">
        <v>2012</v>
      </c>
      <c r="D558" s="3">
        <v>16700</v>
      </c>
      <c r="E558" s="11">
        <f t="shared" si="1563"/>
        <v>0</v>
      </c>
      <c r="F558" s="3">
        <v>27571.429</v>
      </c>
      <c r="G558" s="11">
        <f t="shared" si="1563"/>
        <v>0</v>
      </c>
      <c r="H558" s="3">
        <v>14820</v>
      </c>
      <c r="I558" s="11">
        <f t="shared" ref="I558:K558" si="1678">+IF(H558="N/A","",((H558-H557)/H557))</f>
        <v>0</v>
      </c>
      <c r="J558" s="3">
        <v>55160</v>
      </c>
      <c r="K558" s="11">
        <f t="shared" si="1678"/>
        <v>0</v>
      </c>
      <c r="L558" s="3">
        <v>171743.71299999999</v>
      </c>
      <c r="M558" s="11">
        <f t="shared" ref="M558:O558" si="1679">+IF(L558="N/A","",((L558-L557)/L557))</f>
        <v>0</v>
      </c>
      <c r="N558" s="3">
        <v>117360</v>
      </c>
      <c r="O558" s="11">
        <f t="shared" si="1679"/>
        <v>0</v>
      </c>
      <c r="P558" s="3" t="s">
        <v>144</v>
      </c>
      <c r="Q558" s="11" t="str">
        <f t="shared" ref="Q558:S558" si="1680">+IF(P558="N/A","",((P558-P557)/P557))</f>
        <v/>
      </c>
      <c r="R558" s="3">
        <v>36022.061999999998</v>
      </c>
      <c r="S558" s="11">
        <f t="shared" si="1680"/>
        <v>0</v>
      </c>
    </row>
    <row r="559" spans="1:19">
      <c r="A559" s="5">
        <v>15</v>
      </c>
      <c r="B559" s="5">
        <v>2</v>
      </c>
      <c r="C559" s="5">
        <v>2012</v>
      </c>
      <c r="D559" s="3">
        <v>16700</v>
      </c>
      <c r="E559" s="11">
        <f t="shared" si="1563"/>
        <v>0</v>
      </c>
      <c r="F559" s="3">
        <v>27571.429</v>
      </c>
      <c r="G559" s="11">
        <f t="shared" si="1563"/>
        <v>0</v>
      </c>
      <c r="H559" s="3">
        <v>14820</v>
      </c>
      <c r="I559" s="11">
        <f t="shared" ref="I559:K559" si="1681">+IF(H559="N/A","",((H559-H558)/H558))</f>
        <v>0</v>
      </c>
      <c r="J559" s="3">
        <v>55160</v>
      </c>
      <c r="K559" s="11">
        <f t="shared" si="1681"/>
        <v>0</v>
      </c>
      <c r="L559" s="3">
        <v>171743.71299999999</v>
      </c>
      <c r="M559" s="11">
        <f t="shared" ref="M559:O559" si="1682">+IF(L559="N/A","",((L559-L558)/L558))</f>
        <v>0</v>
      </c>
      <c r="N559" s="3">
        <v>117360</v>
      </c>
      <c r="O559" s="11">
        <f t="shared" si="1682"/>
        <v>0</v>
      </c>
      <c r="P559" s="3" t="s">
        <v>144</v>
      </c>
      <c r="Q559" s="11" t="str">
        <f t="shared" ref="Q559:S559" si="1683">+IF(P559="N/A","",((P559-P558)/P558))</f>
        <v/>
      </c>
      <c r="R559" s="3">
        <v>36022.061999999998</v>
      </c>
      <c r="S559" s="11">
        <f t="shared" si="1683"/>
        <v>0</v>
      </c>
    </row>
    <row r="560" spans="1:19">
      <c r="A560" s="5">
        <v>16</v>
      </c>
      <c r="B560" s="5">
        <v>2</v>
      </c>
      <c r="C560" s="5">
        <v>2012</v>
      </c>
      <c r="D560" s="3">
        <v>16700</v>
      </c>
      <c r="E560" s="11">
        <f t="shared" si="1563"/>
        <v>0</v>
      </c>
      <c r="F560" s="3">
        <v>27571.429</v>
      </c>
      <c r="G560" s="11">
        <f t="shared" si="1563"/>
        <v>0</v>
      </c>
      <c r="H560" s="3">
        <v>14820</v>
      </c>
      <c r="I560" s="11">
        <f t="shared" ref="I560:K560" si="1684">+IF(H560="N/A","",((H560-H559)/H559))</f>
        <v>0</v>
      </c>
      <c r="J560" s="3">
        <v>55160</v>
      </c>
      <c r="K560" s="11">
        <f t="shared" si="1684"/>
        <v>0</v>
      </c>
      <c r="L560" s="3">
        <v>171743.71299999999</v>
      </c>
      <c r="M560" s="11">
        <f t="shared" ref="M560:O560" si="1685">+IF(L560="N/A","",((L560-L559)/L559))</f>
        <v>0</v>
      </c>
      <c r="N560" s="3">
        <v>117360</v>
      </c>
      <c r="O560" s="11">
        <f t="shared" si="1685"/>
        <v>0</v>
      </c>
      <c r="P560" s="3" t="s">
        <v>144</v>
      </c>
      <c r="Q560" s="11" t="str">
        <f t="shared" ref="Q560:S560" si="1686">+IF(P560="N/A","",((P560-P559)/P559))</f>
        <v/>
      </c>
      <c r="R560" s="3">
        <v>36022.061999999998</v>
      </c>
      <c r="S560" s="11">
        <f t="shared" si="1686"/>
        <v>0</v>
      </c>
    </row>
    <row r="561" spans="1:19">
      <c r="A561" s="5">
        <v>17</v>
      </c>
      <c r="B561" s="5">
        <v>2</v>
      </c>
      <c r="C561" s="5">
        <v>2012</v>
      </c>
      <c r="D561" s="3">
        <v>16700</v>
      </c>
      <c r="E561" s="11">
        <f t="shared" si="1563"/>
        <v>0</v>
      </c>
      <c r="F561" s="3">
        <v>27571.429</v>
      </c>
      <c r="G561" s="11">
        <f t="shared" si="1563"/>
        <v>0</v>
      </c>
      <c r="H561" s="3">
        <v>14820</v>
      </c>
      <c r="I561" s="11">
        <f t="shared" ref="I561:K561" si="1687">+IF(H561="N/A","",((H561-H560)/H560))</f>
        <v>0</v>
      </c>
      <c r="J561" s="3">
        <v>55160</v>
      </c>
      <c r="K561" s="11">
        <f t="shared" si="1687"/>
        <v>0</v>
      </c>
      <c r="L561" s="3">
        <v>171743.71299999999</v>
      </c>
      <c r="M561" s="11">
        <f t="shared" ref="M561:O561" si="1688">+IF(L561="N/A","",((L561-L560)/L560))</f>
        <v>0</v>
      </c>
      <c r="N561" s="3">
        <v>117360</v>
      </c>
      <c r="O561" s="11">
        <f t="shared" si="1688"/>
        <v>0</v>
      </c>
      <c r="P561" s="3" t="s">
        <v>144</v>
      </c>
      <c r="Q561" s="11" t="str">
        <f t="shared" ref="Q561:S561" si="1689">+IF(P561="N/A","",((P561-P560)/P560))</f>
        <v/>
      </c>
      <c r="R561" s="3">
        <v>36022.061999999998</v>
      </c>
      <c r="S561" s="11">
        <f t="shared" si="1689"/>
        <v>0</v>
      </c>
    </row>
    <row r="562" spans="1:19">
      <c r="A562" s="5">
        <v>20</v>
      </c>
      <c r="B562" s="5">
        <v>2</v>
      </c>
      <c r="C562" s="5">
        <v>2012</v>
      </c>
      <c r="D562" s="3">
        <v>16700</v>
      </c>
      <c r="E562" s="11">
        <f t="shared" si="1563"/>
        <v>0</v>
      </c>
      <c r="F562" s="3">
        <v>27571.429</v>
      </c>
      <c r="G562" s="11">
        <f t="shared" si="1563"/>
        <v>0</v>
      </c>
      <c r="H562" s="3">
        <v>14820</v>
      </c>
      <c r="I562" s="11">
        <f t="shared" ref="I562:K562" si="1690">+IF(H562="N/A","",((H562-H561)/H561))</f>
        <v>0</v>
      </c>
      <c r="J562" s="3">
        <v>55160</v>
      </c>
      <c r="K562" s="11">
        <f t="shared" si="1690"/>
        <v>0</v>
      </c>
      <c r="L562" s="3">
        <v>171743.71299999999</v>
      </c>
      <c r="M562" s="11">
        <f t="shared" ref="M562:O562" si="1691">+IF(L562="N/A","",((L562-L561)/L561))</f>
        <v>0</v>
      </c>
      <c r="N562" s="3">
        <v>117360</v>
      </c>
      <c r="O562" s="11">
        <f t="shared" si="1691"/>
        <v>0</v>
      </c>
      <c r="P562" s="3" t="s">
        <v>144</v>
      </c>
      <c r="Q562" s="11" t="str">
        <f t="shared" ref="Q562:S562" si="1692">+IF(P562="N/A","",((P562-P561)/P561))</f>
        <v/>
      </c>
      <c r="R562" s="3">
        <v>36022.061999999998</v>
      </c>
      <c r="S562" s="11">
        <f t="shared" si="1692"/>
        <v>0</v>
      </c>
    </row>
    <row r="563" spans="1:19">
      <c r="A563" s="5">
        <v>21</v>
      </c>
      <c r="B563" s="5">
        <v>2</v>
      </c>
      <c r="C563" s="5">
        <v>2012</v>
      </c>
      <c r="D563" s="3">
        <v>16700</v>
      </c>
      <c r="E563" s="11">
        <f t="shared" si="1563"/>
        <v>0</v>
      </c>
      <c r="F563" s="3">
        <v>27571.429</v>
      </c>
      <c r="G563" s="11">
        <f t="shared" si="1563"/>
        <v>0</v>
      </c>
      <c r="H563" s="3">
        <v>14820</v>
      </c>
      <c r="I563" s="11">
        <f t="shared" ref="I563:K563" si="1693">+IF(H563="N/A","",((H563-H562)/H562))</f>
        <v>0</v>
      </c>
      <c r="J563" s="3">
        <v>55160</v>
      </c>
      <c r="K563" s="11">
        <f t="shared" si="1693"/>
        <v>0</v>
      </c>
      <c r="L563" s="3">
        <v>171743.71299999999</v>
      </c>
      <c r="M563" s="11">
        <f t="shared" ref="M563:O563" si="1694">+IF(L563="N/A","",((L563-L562)/L562))</f>
        <v>0</v>
      </c>
      <c r="N563" s="3">
        <v>117360</v>
      </c>
      <c r="O563" s="11">
        <f t="shared" si="1694"/>
        <v>0</v>
      </c>
      <c r="P563" s="3" t="s">
        <v>144</v>
      </c>
      <c r="Q563" s="11" t="str">
        <f t="shared" ref="Q563:S563" si="1695">+IF(P563="N/A","",((P563-P562)/P562))</f>
        <v/>
      </c>
      <c r="R563" s="3">
        <v>36022.061999999998</v>
      </c>
      <c r="S563" s="11">
        <f t="shared" si="1695"/>
        <v>0</v>
      </c>
    </row>
    <row r="564" spans="1:19">
      <c r="A564" s="5">
        <v>22</v>
      </c>
      <c r="B564" s="5">
        <v>2</v>
      </c>
      <c r="C564" s="5">
        <v>2012</v>
      </c>
      <c r="D564" s="3">
        <v>16700</v>
      </c>
      <c r="E564" s="11">
        <f t="shared" si="1563"/>
        <v>0</v>
      </c>
      <c r="F564" s="3">
        <v>27571.429</v>
      </c>
      <c r="G564" s="11">
        <f t="shared" si="1563"/>
        <v>0</v>
      </c>
      <c r="H564" s="3">
        <v>14820</v>
      </c>
      <c r="I564" s="11">
        <f t="shared" ref="I564:K564" si="1696">+IF(H564="N/A","",((H564-H563)/H563))</f>
        <v>0</v>
      </c>
      <c r="J564" s="3">
        <v>55160</v>
      </c>
      <c r="K564" s="11">
        <f t="shared" si="1696"/>
        <v>0</v>
      </c>
      <c r="L564" s="3">
        <v>171743.71299999999</v>
      </c>
      <c r="M564" s="11">
        <f t="shared" ref="M564:O564" si="1697">+IF(L564="N/A","",((L564-L563)/L563))</f>
        <v>0</v>
      </c>
      <c r="N564" s="3">
        <v>117360</v>
      </c>
      <c r="O564" s="11">
        <f t="shared" si="1697"/>
        <v>0</v>
      </c>
      <c r="P564" s="3" t="s">
        <v>144</v>
      </c>
      <c r="Q564" s="11" t="str">
        <f t="shared" ref="Q564:S564" si="1698">+IF(P564="N/A","",((P564-P563)/P563))</f>
        <v/>
      </c>
      <c r="R564" s="3">
        <v>36022.061999999998</v>
      </c>
      <c r="S564" s="11">
        <f t="shared" si="1698"/>
        <v>0</v>
      </c>
    </row>
    <row r="565" spans="1:19">
      <c r="A565" s="5">
        <v>23</v>
      </c>
      <c r="B565" s="5">
        <v>2</v>
      </c>
      <c r="C565" s="5">
        <v>2012</v>
      </c>
      <c r="D565" s="3">
        <v>16700</v>
      </c>
      <c r="E565" s="11">
        <f t="shared" si="1563"/>
        <v>0</v>
      </c>
      <c r="F565" s="3">
        <v>27571.429</v>
      </c>
      <c r="G565" s="11">
        <f t="shared" si="1563"/>
        <v>0</v>
      </c>
      <c r="H565" s="3">
        <v>14820</v>
      </c>
      <c r="I565" s="11">
        <f t="shared" ref="I565:K565" si="1699">+IF(H565="N/A","",((H565-H564)/H564))</f>
        <v>0</v>
      </c>
      <c r="J565" s="3">
        <v>55160</v>
      </c>
      <c r="K565" s="11">
        <f t="shared" si="1699"/>
        <v>0</v>
      </c>
      <c r="L565" s="3">
        <v>171743.71299999999</v>
      </c>
      <c r="M565" s="11">
        <f t="shared" ref="M565:O565" si="1700">+IF(L565="N/A","",((L565-L564)/L564))</f>
        <v>0</v>
      </c>
      <c r="N565" s="3">
        <v>117360</v>
      </c>
      <c r="O565" s="11">
        <f t="shared" si="1700"/>
        <v>0</v>
      </c>
      <c r="P565" s="3" t="s">
        <v>144</v>
      </c>
      <c r="Q565" s="11" t="str">
        <f t="shared" ref="Q565:S565" si="1701">+IF(P565="N/A","",((P565-P564)/P564))</f>
        <v/>
      </c>
      <c r="R565" s="3">
        <v>36022.061999999998</v>
      </c>
      <c r="S565" s="11">
        <f t="shared" si="1701"/>
        <v>0</v>
      </c>
    </row>
    <row r="566" spans="1:19">
      <c r="A566" s="5">
        <v>24</v>
      </c>
      <c r="B566" s="5">
        <v>2</v>
      </c>
      <c r="C566" s="5">
        <v>2012</v>
      </c>
      <c r="D566" s="3">
        <v>16700</v>
      </c>
      <c r="E566" s="11">
        <f t="shared" si="1563"/>
        <v>0</v>
      </c>
      <c r="F566" s="3">
        <v>27571.429</v>
      </c>
      <c r="G566" s="11">
        <f t="shared" si="1563"/>
        <v>0</v>
      </c>
      <c r="H566" s="3">
        <v>14820</v>
      </c>
      <c r="I566" s="11">
        <f t="shared" ref="I566:K566" si="1702">+IF(H566="N/A","",((H566-H565)/H565))</f>
        <v>0</v>
      </c>
      <c r="J566" s="3">
        <v>55160</v>
      </c>
      <c r="K566" s="11">
        <f t="shared" si="1702"/>
        <v>0</v>
      </c>
      <c r="L566" s="3">
        <v>171743.71299999999</v>
      </c>
      <c r="M566" s="11">
        <f t="shared" ref="M566:O566" si="1703">+IF(L566="N/A","",((L566-L565)/L565))</f>
        <v>0</v>
      </c>
      <c r="N566" s="3">
        <v>117360</v>
      </c>
      <c r="O566" s="11">
        <f t="shared" si="1703"/>
        <v>0</v>
      </c>
      <c r="P566" s="3" t="s">
        <v>144</v>
      </c>
      <c r="Q566" s="11" t="str">
        <f t="shared" ref="Q566:S566" si="1704">+IF(P566="N/A","",((P566-P565)/P565))</f>
        <v/>
      </c>
      <c r="R566" s="3">
        <v>36022.061999999998</v>
      </c>
      <c r="S566" s="11">
        <f t="shared" si="1704"/>
        <v>0</v>
      </c>
    </row>
    <row r="567" spans="1:19">
      <c r="A567" s="5">
        <v>27</v>
      </c>
      <c r="B567" s="5">
        <v>2</v>
      </c>
      <c r="C567" s="5">
        <v>2012</v>
      </c>
      <c r="D567" s="3">
        <v>16700</v>
      </c>
      <c r="E567" s="11">
        <f t="shared" si="1563"/>
        <v>0</v>
      </c>
      <c r="F567" s="3">
        <v>27571.429</v>
      </c>
      <c r="G567" s="11">
        <f t="shared" si="1563"/>
        <v>0</v>
      </c>
      <c r="H567" s="3">
        <v>14820</v>
      </c>
      <c r="I567" s="11">
        <f t="shared" ref="I567:K567" si="1705">+IF(H567="N/A","",((H567-H566)/H566))</f>
        <v>0</v>
      </c>
      <c r="J567" s="3">
        <v>55160</v>
      </c>
      <c r="K567" s="11">
        <f t="shared" si="1705"/>
        <v>0</v>
      </c>
      <c r="L567" s="3">
        <v>171743.71299999999</v>
      </c>
      <c r="M567" s="11">
        <f t="shared" ref="M567:O567" si="1706">+IF(L567="N/A","",((L567-L566)/L566))</f>
        <v>0</v>
      </c>
      <c r="N567" s="3">
        <v>117360</v>
      </c>
      <c r="O567" s="11">
        <f t="shared" si="1706"/>
        <v>0</v>
      </c>
      <c r="P567" s="3" t="s">
        <v>144</v>
      </c>
      <c r="Q567" s="11" t="str">
        <f t="shared" ref="Q567:S567" si="1707">+IF(P567="N/A","",((P567-P566)/P566))</f>
        <v/>
      </c>
      <c r="R567" s="3">
        <v>36022.061999999998</v>
      </c>
      <c r="S567" s="11">
        <f t="shared" si="1707"/>
        <v>0</v>
      </c>
    </row>
    <row r="568" spans="1:19">
      <c r="A568" s="5">
        <v>28</v>
      </c>
      <c r="B568" s="5">
        <v>2</v>
      </c>
      <c r="C568" s="5">
        <v>2012</v>
      </c>
      <c r="D568" s="3">
        <v>16700</v>
      </c>
      <c r="E568" s="11">
        <f t="shared" si="1563"/>
        <v>0</v>
      </c>
      <c r="F568" s="3">
        <v>27571.429</v>
      </c>
      <c r="G568" s="11">
        <f t="shared" si="1563"/>
        <v>0</v>
      </c>
      <c r="H568" s="3">
        <v>14820</v>
      </c>
      <c r="I568" s="11">
        <f t="shared" ref="I568:K568" si="1708">+IF(H568="N/A","",((H568-H567)/H567))</f>
        <v>0</v>
      </c>
      <c r="J568" s="3">
        <v>55160</v>
      </c>
      <c r="K568" s="11">
        <f t="shared" si="1708"/>
        <v>0</v>
      </c>
      <c r="L568" s="3">
        <v>171743.71299999999</v>
      </c>
      <c r="M568" s="11">
        <f t="shared" ref="M568:O568" si="1709">+IF(L568="N/A","",((L568-L567)/L567))</f>
        <v>0</v>
      </c>
      <c r="N568" s="3">
        <v>117360</v>
      </c>
      <c r="O568" s="11">
        <f t="shared" si="1709"/>
        <v>0</v>
      </c>
      <c r="P568" s="3" t="s">
        <v>144</v>
      </c>
      <c r="Q568" s="11" t="str">
        <f t="shared" ref="Q568:S568" si="1710">+IF(P568="N/A","",((P568-P567)/P567))</f>
        <v/>
      </c>
      <c r="R568" s="3">
        <v>36022.061999999998</v>
      </c>
      <c r="S568" s="11">
        <f t="shared" si="1710"/>
        <v>0</v>
      </c>
    </row>
    <row r="569" spans="1:19">
      <c r="A569" s="5">
        <v>29</v>
      </c>
      <c r="B569" s="5">
        <v>2</v>
      </c>
      <c r="C569" s="5">
        <v>2012</v>
      </c>
      <c r="D569" s="3">
        <v>16700</v>
      </c>
      <c r="E569" s="11">
        <f t="shared" si="1563"/>
        <v>0</v>
      </c>
      <c r="F569" s="3">
        <v>34428.571000000004</v>
      </c>
      <c r="G569" s="11">
        <f t="shared" si="1563"/>
        <v>0.24870462825847742</v>
      </c>
      <c r="H569" s="3">
        <v>14820</v>
      </c>
      <c r="I569" s="11">
        <f t="shared" ref="I569:K569" si="1711">+IF(H569="N/A","",((H569-H568)/H568))</f>
        <v>0</v>
      </c>
      <c r="J569" s="3">
        <v>55160</v>
      </c>
      <c r="K569" s="11">
        <f t="shared" si="1711"/>
        <v>0</v>
      </c>
      <c r="L569" s="3">
        <v>171743.71299999999</v>
      </c>
      <c r="M569" s="11">
        <f t="shared" ref="M569:O569" si="1712">+IF(L569="N/A","",((L569-L568)/L568))</f>
        <v>0</v>
      </c>
      <c r="N569" s="3">
        <v>117360</v>
      </c>
      <c r="O569" s="11">
        <f t="shared" si="1712"/>
        <v>0</v>
      </c>
      <c r="P569" s="3" t="s">
        <v>144</v>
      </c>
      <c r="Q569" s="11" t="str">
        <f t="shared" ref="Q569:S569" si="1713">+IF(P569="N/A","",((P569-P568)/P568))</f>
        <v/>
      </c>
      <c r="R569" s="3">
        <v>36022.061999999998</v>
      </c>
      <c r="S569" s="11">
        <f t="shared" si="1713"/>
        <v>0</v>
      </c>
    </row>
    <row r="570" spans="1:19">
      <c r="A570" s="5">
        <v>1</v>
      </c>
      <c r="B570" s="5">
        <v>3</v>
      </c>
      <c r="C570" s="5">
        <v>2012</v>
      </c>
      <c r="D570" s="3">
        <v>16700</v>
      </c>
      <c r="E570" s="11">
        <f t="shared" si="1563"/>
        <v>0</v>
      </c>
      <c r="F570" s="3">
        <v>34428.571000000004</v>
      </c>
      <c r="G570" s="11">
        <f t="shared" si="1563"/>
        <v>0</v>
      </c>
      <c r="H570" s="3">
        <v>14820</v>
      </c>
      <c r="I570" s="11">
        <f t="shared" ref="I570:K570" si="1714">+IF(H570="N/A","",((H570-H569)/H569))</f>
        <v>0</v>
      </c>
      <c r="J570" s="3">
        <v>55160</v>
      </c>
      <c r="K570" s="11">
        <f t="shared" si="1714"/>
        <v>0</v>
      </c>
      <c r="L570" s="3">
        <v>171743.71299999999</v>
      </c>
      <c r="M570" s="11">
        <f t="shared" ref="M570:O570" si="1715">+IF(L570="N/A","",((L570-L569)/L569))</f>
        <v>0</v>
      </c>
      <c r="N570" s="3">
        <v>117360</v>
      </c>
      <c r="O570" s="11">
        <f t="shared" si="1715"/>
        <v>0</v>
      </c>
      <c r="P570" s="3" t="s">
        <v>144</v>
      </c>
      <c r="Q570" s="11" t="str">
        <f t="shared" ref="Q570:S570" si="1716">+IF(P570="N/A","",((P570-P569)/P569))</f>
        <v/>
      </c>
      <c r="R570" s="3">
        <v>36022.061999999998</v>
      </c>
      <c r="S570" s="11">
        <f t="shared" si="1716"/>
        <v>0</v>
      </c>
    </row>
    <row r="571" spans="1:19">
      <c r="A571" s="5">
        <v>2</v>
      </c>
      <c r="B571" s="5">
        <v>3</v>
      </c>
      <c r="C571" s="5">
        <v>2012</v>
      </c>
      <c r="D571" s="3">
        <v>16700</v>
      </c>
      <c r="E571" s="11">
        <f t="shared" si="1563"/>
        <v>0</v>
      </c>
      <c r="F571" s="3">
        <v>34428.571000000004</v>
      </c>
      <c r="G571" s="11">
        <f t="shared" si="1563"/>
        <v>0</v>
      </c>
      <c r="H571" s="3">
        <v>14820</v>
      </c>
      <c r="I571" s="11">
        <f t="shared" ref="I571:K571" si="1717">+IF(H571="N/A","",((H571-H570)/H570))</f>
        <v>0</v>
      </c>
      <c r="J571" s="3">
        <v>55160</v>
      </c>
      <c r="K571" s="11">
        <f t="shared" si="1717"/>
        <v>0</v>
      </c>
      <c r="L571" s="3">
        <v>171743.71299999999</v>
      </c>
      <c r="M571" s="11">
        <f t="shared" ref="M571:O571" si="1718">+IF(L571="N/A","",((L571-L570)/L570))</f>
        <v>0</v>
      </c>
      <c r="N571" s="3">
        <v>117360</v>
      </c>
      <c r="O571" s="11">
        <f t="shared" si="1718"/>
        <v>0</v>
      </c>
      <c r="P571" s="3" t="s">
        <v>144</v>
      </c>
      <c r="Q571" s="11" t="str">
        <f t="shared" ref="Q571:S571" si="1719">+IF(P571="N/A","",((P571-P570)/P570))</f>
        <v/>
      </c>
      <c r="R571" s="3">
        <v>36022.061999999998</v>
      </c>
      <c r="S571" s="11">
        <f t="shared" si="1719"/>
        <v>0</v>
      </c>
    </row>
    <row r="572" spans="1:19">
      <c r="A572" s="5">
        <v>5</v>
      </c>
      <c r="B572" s="5">
        <v>3</v>
      </c>
      <c r="C572" s="5">
        <v>2012</v>
      </c>
      <c r="D572" s="3">
        <v>16700</v>
      </c>
      <c r="E572" s="11">
        <f t="shared" si="1563"/>
        <v>0</v>
      </c>
      <c r="F572" s="3">
        <v>34428.571000000004</v>
      </c>
      <c r="G572" s="11">
        <f t="shared" si="1563"/>
        <v>0</v>
      </c>
      <c r="H572" s="3">
        <v>14820</v>
      </c>
      <c r="I572" s="11">
        <f t="shared" ref="I572:K572" si="1720">+IF(H572="N/A","",((H572-H571)/H571))</f>
        <v>0</v>
      </c>
      <c r="J572" s="3">
        <v>55160</v>
      </c>
      <c r="K572" s="11">
        <f t="shared" si="1720"/>
        <v>0</v>
      </c>
      <c r="L572" s="3">
        <v>171743.71299999999</v>
      </c>
      <c r="M572" s="11">
        <f t="shared" ref="M572:O572" si="1721">+IF(L572="N/A","",((L572-L571)/L571))</f>
        <v>0</v>
      </c>
      <c r="N572" s="3">
        <v>117360</v>
      </c>
      <c r="O572" s="11">
        <f t="shared" si="1721"/>
        <v>0</v>
      </c>
      <c r="P572" s="3" t="s">
        <v>144</v>
      </c>
      <c r="Q572" s="11" t="str">
        <f t="shared" ref="Q572:S572" si="1722">+IF(P572="N/A","",((P572-P571)/P571))</f>
        <v/>
      </c>
      <c r="R572" s="3">
        <v>36022.061999999998</v>
      </c>
      <c r="S572" s="11">
        <f t="shared" si="1722"/>
        <v>0</v>
      </c>
    </row>
    <row r="573" spans="1:19">
      <c r="A573" s="5">
        <v>6</v>
      </c>
      <c r="B573" s="5">
        <v>3</v>
      </c>
      <c r="C573" s="5">
        <v>2012</v>
      </c>
      <c r="D573" s="3">
        <v>16700</v>
      </c>
      <c r="E573" s="11">
        <f t="shared" si="1563"/>
        <v>0</v>
      </c>
      <c r="F573" s="3">
        <v>34428.571000000004</v>
      </c>
      <c r="G573" s="11">
        <f t="shared" si="1563"/>
        <v>0</v>
      </c>
      <c r="H573" s="3">
        <v>14820</v>
      </c>
      <c r="I573" s="11">
        <f t="shared" ref="I573:K573" si="1723">+IF(H573="N/A","",((H573-H572)/H572))</f>
        <v>0</v>
      </c>
      <c r="J573" s="3">
        <v>55160</v>
      </c>
      <c r="K573" s="11">
        <f t="shared" si="1723"/>
        <v>0</v>
      </c>
      <c r="L573" s="3">
        <v>171743.71299999999</v>
      </c>
      <c r="M573" s="11">
        <f t="shared" ref="M573:O573" si="1724">+IF(L573="N/A","",((L573-L572)/L572))</f>
        <v>0</v>
      </c>
      <c r="N573" s="3">
        <v>117360</v>
      </c>
      <c r="O573" s="11">
        <f t="shared" si="1724"/>
        <v>0</v>
      </c>
      <c r="P573" s="3" t="s">
        <v>144</v>
      </c>
      <c r="Q573" s="11" t="str">
        <f t="shared" ref="Q573:S573" si="1725">+IF(P573="N/A","",((P573-P572)/P572))</f>
        <v/>
      </c>
      <c r="R573" s="3">
        <v>36022.061999999998</v>
      </c>
      <c r="S573" s="11">
        <f t="shared" si="1725"/>
        <v>0</v>
      </c>
    </row>
    <row r="574" spans="1:19">
      <c r="A574" s="5">
        <v>7</v>
      </c>
      <c r="B574" s="5">
        <v>3</v>
      </c>
      <c r="C574" s="5">
        <v>2012</v>
      </c>
      <c r="D574" s="3">
        <v>16700</v>
      </c>
      <c r="E574" s="11">
        <f t="shared" si="1563"/>
        <v>0</v>
      </c>
      <c r="F574" s="3">
        <v>34428.571000000004</v>
      </c>
      <c r="G574" s="11">
        <f t="shared" si="1563"/>
        <v>0</v>
      </c>
      <c r="H574" s="3">
        <v>14820</v>
      </c>
      <c r="I574" s="11">
        <f t="shared" ref="I574:K574" si="1726">+IF(H574="N/A","",((H574-H573)/H573))</f>
        <v>0</v>
      </c>
      <c r="J574" s="3">
        <v>55160</v>
      </c>
      <c r="K574" s="11">
        <f t="shared" si="1726"/>
        <v>0</v>
      </c>
      <c r="L574" s="3">
        <v>171743.71299999999</v>
      </c>
      <c r="M574" s="11">
        <f t="shared" ref="M574:O574" si="1727">+IF(L574="N/A","",((L574-L573)/L573))</f>
        <v>0</v>
      </c>
      <c r="N574" s="3">
        <v>117360</v>
      </c>
      <c r="O574" s="11">
        <f t="shared" si="1727"/>
        <v>0</v>
      </c>
      <c r="P574" s="3" t="s">
        <v>144</v>
      </c>
      <c r="Q574" s="11" t="str">
        <f t="shared" ref="Q574:S574" si="1728">+IF(P574="N/A","",((P574-P573)/P573))</f>
        <v/>
      </c>
      <c r="R574" s="3">
        <v>36022.061999999998</v>
      </c>
      <c r="S574" s="11">
        <f t="shared" si="1728"/>
        <v>0</v>
      </c>
    </row>
    <row r="575" spans="1:19">
      <c r="A575" s="5">
        <v>8</v>
      </c>
      <c r="B575" s="5">
        <v>3</v>
      </c>
      <c r="C575" s="5">
        <v>2012</v>
      </c>
      <c r="D575" s="3">
        <v>16700</v>
      </c>
      <c r="E575" s="11">
        <f t="shared" si="1563"/>
        <v>0</v>
      </c>
      <c r="F575" s="3">
        <v>34428.571000000004</v>
      </c>
      <c r="G575" s="11">
        <f t="shared" si="1563"/>
        <v>0</v>
      </c>
      <c r="H575" s="3">
        <v>14820</v>
      </c>
      <c r="I575" s="11">
        <f t="shared" ref="I575:K575" si="1729">+IF(H575="N/A","",((H575-H574)/H574))</f>
        <v>0</v>
      </c>
      <c r="J575" s="3">
        <v>55160</v>
      </c>
      <c r="K575" s="11">
        <f t="shared" si="1729"/>
        <v>0</v>
      </c>
      <c r="L575" s="3">
        <v>171743.71299999999</v>
      </c>
      <c r="M575" s="11">
        <f t="shared" ref="M575:O575" si="1730">+IF(L575="N/A","",((L575-L574)/L574))</f>
        <v>0</v>
      </c>
      <c r="N575" s="3">
        <v>117360</v>
      </c>
      <c r="O575" s="11">
        <f t="shared" si="1730"/>
        <v>0</v>
      </c>
      <c r="P575" s="3" t="s">
        <v>144</v>
      </c>
      <c r="Q575" s="11" t="str">
        <f t="shared" ref="Q575:S575" si="1731">+IF(P575="N/A","",((P575-P574)/P574))</f>
        <v/>
      </c>
      <c r="R575" s="3">
        <v>36022.061999999998</v>
      </c>
      <c r="S575" s="11">
        <f t="shared" si="1731"/>
        <v>0</v>
      </c>
    </row>
    <row r="576" spans="1:19">
      <c r="A576" s="5">
        <v>9</v>
      </c>
      <c r="B576" s="5">
        <v>3</v>
      </c>
      <c r="C576" s="5">
        <v>2012</v>
      </c>
      <c r="D576" s="3">
        <v>16700</v>
      </c>
      <c r="E576" s="11">
        <f t="shared" si="1563"/>
        <v>0</v>
      </c>
      <c r="F576" s="3">
        <v>34428.571000000004</v>
      </c>
      <c r="G576" s="11">
        <f t="shared" si="1563"/>
        <v>0</v>
      </c>
      <c r="H576" s="3">
        <v>14820</v>
      </c>
      <c r="I576" s="11">
        <f t="shared" ref="I576:K576" si="1732">+IF(H576="N/A","",((H576-H575)/H575))</f>
        <v>0</v>
      </c>
      <c r="J576" s="3">
        <v>55160</v>
      </c>
      <c r="K576" s="11">
        <f t="shared" si="1732"/>
        <v>0</v>
      </c>
      <c r="L576" s="3">
        <v>171743.71299999999</v>
      </c>
      <c r="M576" s="11">
        <f t="shared" ref="M576:O576" si="1733">+IF(L576="N/A","",((L576-L575)/L575))</f>
        <v>0</v>
      </c>
      <c r="N576" s="3">
        <v>117360</v>
      </c>
      <c r="O576" s="11">
        <f t="shared" si="1733"/>
        <v>0</v>
      </c>
      <c r="P576" s="3" t="s">
        <v>144</v>
      </c>
      <c r="Q576" s="11" t="str">
        <f t="shared" ref="Q576:S576" si="1734">+IF(P576="N/A","",((P576-P575)/P575))</f>
        <v/>
      </c>
      <c r="R576" s="3">
        <v>36022.061999999998</v>
      </c>
      <c r="S576" s="11">
        <f t="shared" si="1734"/>
        <v>0</v>
      </c>
    </row>
    <row r="577" spans="1:19">
      <c r="A577" s="5">
        <v>12</v>
      </c>
      <c r="B577" s="5">
        <v>3</v>
      </c>
      <c r="C577" s="5">
        <v>2012</v>
      </c>
      <c r="D577" s="3">
        <v>16700</v>
      </c>
      <c r="E577" s="11">
        <f t="shared" si="1563"/>
        <v>0</v>
      </c>
      <c r="F577" s="3">
        <v>34428.571000000004</v>
      </c>
      <c r="G577" s="11">
        <f t="shared" si="1563"/>
        <v>0</v>
      </c>
      <c r="H577" s="3">
        <v>14820</v>
      </c>
      <c r="I577" s="11">
        <f t="shared" ref="I577:K577" si="1735">+IF(H577="N/A","",((H577-H576)/H576))</f>
        <v>0</v>
      </c>
      <c r="J577" s="3">
        <v>55160</v>
      </c>
      <c r="K577" s="11">
        <f t="shared" si="1735"/>
        <v>0</v>
      </c>
      <c r="L577" s="3">
        <v>171743.71299999999</v>
      </c>
      <c r="M577" s="11">
        <f t="shared" ref="M577:O577" si="1736">+IF(L577="N/A","",((L577-L576)/L576))</f>
        <v>0</v>
      </c>
      <c r="N577" s="3">
        <v>117360</v>
      </c>
      <c r="O577" s="11">
        <f t="shared" si="1736"/>
        <v>0</v>
      </c>
      <c r="P577" s="3" t="s">
        <v>144</v>
      </c>
      <c r="Q577" s="11" t="str">
        <f t="shared" ref="Q577:S577" si="1737">+IF(P577="N/A","",((P577-P576)/P576))</f>
        <v/>
      </c>
      <c r="R577" s="3">
        <v>36022.061999999998</v>
      </c>
      <c r="S577" s="11">
        <f t="shared" si="1737"/>
        <v>0</v>
      </c>
    </row>
    <row r="578" spans="1:19">
      <c r="A578" s="5">
        <v>13</v>
      </c>
      <c r="B578" s="5">
        <v>3</v>
      </c>
      <c r="C578" s="5">
        <v>2012</v>
      </c>
      <c r="D578" s="3">
        <v>16700</v>
      </c>
      <c r="E578" s="11">
        <f t="shared" si="1563"/>
        <v>0</v>
      </c>
      <c r="F578" s="3">
        <v>34428.571000000004</v>
      </c>
      <c r="G578" s="11">
        <f t="shared" si="1563"/>
        <v>0</v>
      </c>
      <c r="H578" s="3">
        <v>14820</v>
      </c>
      <c r="I578" s="11">
        <f t="shared" ref="I578:K578" si="1738">+IF(H578="N/A","",((H578-H577)/H577))</f>
        <v>0</v>
      </c>
      <c r="J578" s="3">
        <v>55160</v>
      </c>
      <c r="K578" s="11">
        <f t="shared" si="1738"/>
        <v>0</v>
      </c>
      <c r="L578" s="3">
        <v>171743.71299999999</v>
      </c>
      <c r="M578" s="11">
        <f t="shared" ref="M578:O578" si="1739">+IF(L578="N/A","",((L578-L577)/L577))</f>
        <v>0</v>
      </c>
      <c r="N578" s="3">
        <v>117360</v>
      </c>
      <c r="O578" s="11">
        <f t="shared" si="1739"/>
        <v>0</v>
      </c>
      <c r="P578" s="3" t="s">
        <v>144</v>
      </c>
      <c r="Q578" s="11" t="str">
        <f t="shared" ref="Q578:S578" si="1740">+IF(P578="N/A","",((P578-P577)/P577))</f>
        <v/>
      </c>
      <c r="R578" s="3">
        <v>36022.061999999998</v>
      </c>
      <c r="S578" s="11">
        <f t="shared" si="1740"/>
        <v>0</v>
      </c>
    </row>
    <row r="579" spans="1:19">
      <c r="A579" s="5">
        <v>14</v>
      </c>
      <c r="B579" s="5">
        <v>3</v>
      </c>
      <c r="C579" s="5">
        <v>2012</v>
      </c>
      <c r="D579" s="3">
        <v>16700</v>
      </c>
      <c r="E579" s="11">
        <f t="shared" si="1563"/>
        <v>0</v>
      </c>
      <c r="F579" s="3">
        <v>34428.571000000004</v>
      </c>
      <c r="G579" s="11">
        <f t="shared" si="1563"/>
        <v>0</v>
      </c>
      <c r="H579" s="3">
        <v>14820</v>
      </c>
      <c r="I579" s="11">
        <f t="shared" ref="I579:K579" si="1741">+IF(H579="N/A","",((H579-H578)/H578))</f>
        <v>0</v>
      </c>
      <c r="J579" s="3">
        <v>55160</v>
      </c>
      <c r="K579" s="11">
        <f t="shared" si="1741"/>
        <v>0</v>
      </c>
      <c r="L579" s="3">
        <v>171743.71299999999</v>
      </c>
      <c r="M579" s="11">
        <f t="shared" ref="M579:O579" si="1742">+IF(L579="N/A","",((L579-L578)/L578))</f>
        <v>0</v>
      </c>
      <c r="N579" s="3">
        <v>117360</v>
      </c>
      <c r="O579" s="11">
        <f t="shared" si="1742"/>
        <v>0</v>
      </c>
      <c r="P579" s="3" t="s">
        <v>144</v>
      </c>
      <c r="Q579" s="11" t="str">
        <f t="shared" ref="Q579:S579" si="1743">+IF(P579="N/A","",((P579-P578)/P578))</f>
        <v/>
      </c>
      <c r="R579" s="3">
        <v>36022.061999999998</v>
      </c>
      <c r="S579" s="11">
        <f t="shared" si="1743"/>
        <v>0</v>
      </c>
    </row>
    <row r="580" spans="1:19">
      <c r="A580" s="5">
        <v>15</v>
      </c>
      <c r="B580" s="5">
        <v>3</v>
      </c>
      <c r="C580" s="5">
        <v>2012</v>
      </c>
      <c r="D580" s="3">
        <v>16700</v>
      </c>
      <c r="E580" s="11">
        <f t="shared" si="1563"/>
        <v>0</v>
      </c>
      <c r="F580" s="3">
        <v>34428.571000000004</v>
      </c>
      <c r="G580" s="11">
        <f t="shared" si="1563"/>
        <v>0</v>
      </c>
      <c r="H580" s="3">
        <v>14820</v>
      </c>
      <c r="I580" s="11">
        <f t="shared" ref="I580:K580" si="1744">+IF(H580="N/A","",((H580-H579)/H579))</f>
        <v>0</v>
      </c>
      <c r="J580" s="3">
        <v>55160</v>
      </c>
      <c r="K580" s="11">
        <f t="shared" si="1744"/>
        <v>0</v>
      </c>
      <c r="L580" s="3">
        <v>171743.71299999999</v>
      </c>
      <c r="M580" s="11">
        <f t="shared" ref="M580:O580" si="1745">+IF(L580="N/A","",((L580-L579)/L579))</f>
        <v>0</v>
      </c>
      <c r="N580" s="3">
        <v>117360</v>
      </c>
      <c r="O580" s="11">
        <f t="shared" si="1745"/>
        <v>0</v>
      </c>
      <c r="P580" s="3" t="s">
        <v>144</v>
      </c>
      <c r="Q580" s="11" t="str">
        <f t="shared" ref="Q580:S580" si="1746">+IF(P580="N/A","",((P580-P579)/P579))</f>
        <v/>
      </c>
      <c r="R580" s="3">
        <v>36022.061999999998</v>
      </c>
      <c r="S580" s="11">
        <f t="shared" si="1746"/>
        <v>0</v>
      </c>
    </row>
    <row r="581" spans="1:19">
      <c r="A581" s="5">
        <v>16</v>
      </c>
      <c r="B581" s="5">
        <v>3</v>
      </c>
      <c r="C581" s="5">
        <v>2012</v>
      </c>
      <c r="D581" s="3">
        <v>16700</v>
      </c>
      <c r="E581" s="11">
        <f t="shared" si="1563"/>
        <v>0</v>
      </c>
      <c r="F581" s="3">
        <v>34428.571000000004</v>
      </c>
      <c r="G581" s="11">
        <f t="shared" si="1563"/>
        <v>0</v>
      </c>
      <c r="H581" s="3">
        <v>14820</v>
      </c>
      <c r="I581" s="11">
        <f t="shared" ref="I581:K581" si="1747">+IF(H581="N/A","",((H581-H580)/H580))</f>
        <v>0</v>
      </c>
      <c r="J581" s="3">
        <v>55160</v>
      </c>
      <c r="K581" s="11">
        <f t="shared" si="1747"/>
        <v>0</v>
      </c>
      <c r="L581" s="3">
        <v>171743.71299999999</v>
      </c>
      <c r="M581" s="11">
        <f t="shared" ref="M581:O581" si="1748">+IF(L581="N/A","",((L581-L580)/L580))</f>
        <v>0</v>
      </c>
      <c r="N581" s="3">
        <v>117360</v>
      </c>
      <c r="O581" s="11">
        <f t="shared" si="1748"/>
        <v>0</v>
      </c>
      <c r="P581" s="3" t="s">
        <v>144</v>
      </c>
      <c r="Q581" s="11" t="str">
        <f t="shared" ref="Q581:S581" si="1749">+IF(P581="N/A","",((P581-P580)/P580))</f>
        <v/>
      </c>
      <c r="R581" s="3">
        <v>36022.061999999998</v>
      </c>
      <c r="S581" s="11">
        <f t="shared" si="1749"/>
        <v>0</v>
      </c>
    </row>
    <row r="582" spans="1:19">
      <c r="A582" s="5">
        <v>19</v>
      </c>
      <c r="B582" s="5">
        <v>3</v>
      </c>
      <c r="C582" s="5">
        <v>2012</v>
      </c>
      <c r="D582" s="3">
        <v>16700</v>
      </c>
      <c r="E582" s="11">
        <f t="shared" si="1563"/>
        <v>0</v>
      </c>
      <c r="F582" s="3">
        <v>34428.571000000004</v>
      </c>
      <c r="G582" s="11">
        <f t="shared" si="1563"/>
        <v>0</v>
      </c>
      <c r="H582" s="3">
        <v>14820</v>
      </c>
      <c r="I582" s="11">
        <f t="shared" ref="I582:K582" si="1750">+IF(H582="N/A","",((H582-H581)/H581))</f>
        <v>0</v>
      </c>
      <c r="J582" s="3">
        <v>55160</v>
      </c>
      <c r="K582" s="11">
        <f t="shared" si="1750"/>
        <v>0</v>
      </c>
      <c r="L582" s="3">
        <v>171743.71299999999</v>
      </c>
      <c r="M582" s="11">
        <f t="shared" ref="M582:O582" si="1751">+IF(L582="N/A","",((L582-L581)/L581))</f>
        <v>0</v>
      </c>
      <c r="N582" s="3">
        <v>117360</v>
      </c>
      <c r="O582" s="11">
        <f t="shared" si="1751"/>
        <v>0</v>
      </c>
      <c r="P582" s="3" t="s">
        <v>144</v>
      </c>
      <c r="Q582" s="11" t="str">
        <f t="shared" ref="Q582:S582" si="1752">+IF(P582="N/A","",((P582-P581)/P581))</f>
        <v/>
      </c>
      <c r="R582" s="3">
        <v>36022.061999999998</v>
      </c>
      <c r="S582" s="11">
        <f t="shared" si="1752"/>
        <v>0</v>
      </c>
    </row>
    <row r="583" spans="1:19">
      <c r="A583" s="5">
        <v>20</v>
      </c>
      <c r="B583" s="5">
        <v>3</v>
      </c>
      <c r="C583" s="5">
        <v>2012</v>
      </c>
      <c r="D583" s="3">
        <v>16700</v>
      </c>
      <c r="E583" s="11">
        <f t="shared" si="1563"/>
        <v>0</v>
      </c>
      <c r="F583" s="3">
        <v>34428.571000000004</v>
      </c>
      <c r="G583" s="11">
        <f t="shared" si="1563"/>
        <v>0</v>
      </c>
      <c r="H583" s="3">
        <v>14820</v>
      </c>
      <c r="I583" s="11">
        <f t="shared" ref="I583:K583" si="1753">+IF(H583="N/A","",((H583-H582)/H582))</f>
        <v>0</v>
      </c>
      <c r="J583" s="3">
        <v>55160</v>
      </c>
      <c r="K583" s="11">
        <f t="shared" si="1753"/>
        <v>0</v>
      </c>
      <c r="L583" s="3">
        <v>171743.71299999999</v>
      </c>
      <c r="M583" s="11">
        <f t="shared" ref="M583:O583" si="1754">+IF(L583="N/A","",((L583-L582)/L582))</f>
        <v>0</v>
      </c>
      <c r="N583" s="3">
        <v>117360</v>
      </c>
      <c r="O583" s="11">
        <f t="shared" si="1754"/>
        <v>0</v>
      </c>
      <c r="P583" s="3" t="s">
        <v>144</v>
      </c>
      <c r="Q583" s="11" t="str">
        <f t="shared" ref="Q583:S583" si="1755">+IF(P583="N/A","",((P583-P582)/P582))</f>
        <v/>
      </c>
      <c r="R583" s="3">
        <v>36022.061999999998</v>
      </c>
      <c r="S583" s="11">
        <f t="shared" si="1755"/>
        <v>0</v>
      </c>
    </row>
    <row r="584" spans="1:19">
      <c r="A584" s="5">
        <v>21</v>
      </c>
      <c r="B584" s="5">
        <v>3</v>
      </c>
      <c r="C584" s="5">
        <v>2012</v>
      </c>
      <c r="D584" s="3">
        <v>16700</v>
      </c>
      <c r="E584" s="11">
        <f t="shared" ref="E584:G647" si="1756">+IF(D584="N/A","",((D584-D583)/D583))</f>
        <v>0</v>
      </c>
      <c r="F584" s="3">
        <v>34428.571000000004</v>
      </c>
      <c r="G584" s="11">
        <f t="shared" si="1756"/>
        <v>0</v>
      </c>
      <c r="H584" s="3">
        <v>14820</v>
      </c>
      <c r="I584" s="11">
        <f t="shared" ref="I584:K584" si="1757">+IF(H584="N/A","",((H584-H583)/H583))</f>
        <v>0</v>
      </c>
      <c r="J584" s="3">
        <v>55160</v>
      </c>
      <c r="K584" s="11">
        <f t="shared" si="1757"/>
        <v>0</v>
      </c>
      <c r="L584" s="3">
        <v>171743.71299999999</v>
      </c>
      <c r="M584" s="11">
        <f t="shared" ref="M584:O584" si="1758">+IF(L584="N/A","",((L584-L583)/L583))</f>
        <v>0</v>
      </c>
      <c r="N584" s="3">
        <v>117360</v>
      </c>
      <c r="O584" s="11">
        <f t="shared" si="1758"/>
        <v>0</v>
      </c>
      <c r="P584" s="3" t="s">
        <v>144</v>
      </c>
      <c r="Q584" s="11" t="str">
        <f t="shared" ref="Q584:S584" si="1759">+IF(P584="N/A","",((P584-P583)/P583))</f>
        <v/>
      </c>
      <c r="R584" s="3">
        <v>36022.061999999998</v>
      </c>
      <c r="S584" s="11">
        <f t="shared" si="1759"/>
        <v>0</v>
      </c>
    </row>
    <row r="585" spans="1:19">
      <c r="A585" s="5">
        <v>22</v>
      </c>
      <c r="B585" s="5">
        <v>3</v>
      </c>
      <c r="C585" s="5">
        <v>2012</v>
      </c>
      <c r="D585" s="3">
        <v>16700</v>
      </c>
      <c r="E585" s="11">
        <f t="shared" si="1756"/>
        <v>0</v>
      </c>
      <c r="F585" s="3">
        <v>34428.571000000004</v>
      </c>
      <c r="G585" s="11">
        <f t="shared" si="1756"/>
        <v>0</v>
      </c>
      <c r="H585" s="3">
        <v>14820</v>
      </c>
      <c r="I585" s="11">
        <f t="shared" ref="I585:K585" si="1760">+IF(H585="N/A","",((H585-H584)/H584))</f>
        <v>0</v>
      </c>
      <c r="J585" s="3">
        <v>55160</v>
      </c>
      <c r="K585" s="11">
        <f t="shared" si="1760"/>
        <v>0</v>
      </c>
      <c r="L585" s="3">
        <v>210749.098</v>
      </c>
      <c r="M585" s="11">
        <f t="shared" ref="M585:O585" si="1761">+IF(L585="N/A","",((L585-L584)/L584))</f>
        <v>0.22711390314473992</v>
      </c>
      <c r="N585" s="3">
        <v>117360</v>
      </c>
      <c r="O585" s="11">
        <f t="shared" si="1761"/>
        <v>0</v>
      </c>
      <c r="P585" s="3" t="s">
        <v>144</v>
      </c>
      <c r="Q585" s="11" t="str">
        <f t="shared" ref="Q585:S585" si="1762">+IF(P585="N/A","",((P585-P584)/P584))</f>
        <v/>
      </c>
      <c r="R585" s="3">
        <v>36022.061999999998</v>
      </c>
      <c r="S585" s="11">
        <f t="shared" si="1762"/>
        <v>0</v>
      </c>
    </row>
    <row r="586" spans="1:19">
      <c r="A586" s="5">
        <v>23</v>
      </c>
      <c r="B586" s="5">
        <v>3</v>
      </c>
      <c r="C586" s="5">
        <v>2012</v>
      </c>
      <c r="D586" s="3">
        <v>16700</v>
      </c>
      <c r="E586" s="11">
        <f t="shared" si="1756"/>
        <v>0</v>
      </c>
      <c r="F586" s="3">
        <v>34428.571000000004</v>
      </c>
      <c r="G586" s="11">
        <f t="shared" si="1756"/>
        <v>0</v>
      </c>
      <c r="H586" s="3">
        <v>14820</v>
      </c>
      <c r="I586" s="11">
        <f t="shared" ref="I586:K586" si="1763">+IF(H586="N/A","",((H586-H585)/H585))</f>
        <v>0</v>
      </c>
      <c r="J586" s="3">
        <v>55160</v>
      </c>
      <c r="K586" s="11">
        <f t="shared" si="1763"/>
        <v>0</v>
      </c>
      <c r="L586" s="3">
        <v>210749.098</v>
      </c>
      <c r="M586" s="11">
        <f t="shared" ref="M586:O586" si="1764">+IF(L586="N/A","",((L586-L585)/L585))</f>
        <v>0</v>
      </c>
      <c r="N586" s="3">
        <v>117360</v>
      </c>
      <c r="O586" s="11">
        <f t="shared" si="1764"/>
        <v>0</v>
      </c>
      <c r="P586" s="3" t="s">
        <v>144</v>
      </c>
      <c r="Q586" s="11" t="str">
        <f t="shared" ref="Q586:S586" si="1765">+IF(P586="N/A","",((P586-P585)/P585))</f>
        <v/>
      </c>
      <c r="R586" s="3">
        <v>36022.061999999998</v>
      </c>
      <c r="S586" s="11">
        <f t="shared" si="1765"/>
        <v>0</v>
      </c>
    </row>
    <row r="587" spans="1:19">
      <c r="A587" s="5">
        <v>26</v>
      </c>
      <c r="B587" s="5">
        <v>3</v>
      </c>
      <c r="C587" s="5">
        <v>2012</v>
      </c>
      <c r="D587" s="3">
        <v>16700</v>
      </c>
      <c r="E587" s="11">
        <f t="shared" si="1756"/>
        <v>0</v>
      </c>
      <c r="F587" s="3">
        <v>34428.571000000004</v>
      </c>
      <c r="G587" s="11">
        <f t="shared" si="1756"/>
        <v>0</v>
      </c>
      <c r="H587" s="3">
        <v>14820</v>
      </c>
      <c r="I587" s="11">
        <f t="shared" ref="I587:K587" si="1766">+IF(H587="N/A","",((H587-H586)/H586))</f>
        <v>0</v>
      </c>
      <c r="J587" s="3">
        <v>55160</v>
      </c>
      <c r="K587" s="11">
        <f t="shared" si="1766"/>
        <v>0</v>
      </c>
      <c r="L587" s="3">
        <v>210749.098</v>
      </c>
      <c r="M587" s="11">
        <f t="shared" ref="M587:O587" si="1767">+IF(L587="N/A","",((L587-L586)/L586))</f>
        <v>0</v>
      </c>
      <c r="N587" s="3">
        <v>117360</v>
      </c>
      <c r="O587" s="11">
        <f t="shared" si="1767"/>
        <v>0</v>
      </c>
      <c r="P587" s="3" t="s">
        <v>144</v>
      </c>
      <c r="Q587" s="11" t="str">
        <f t="shared" ref="Q587:S587" si="1768">+IF(P587="N/A","",((P587-P586)/P586))</f>
        <v/>
      </c>
      <c r="R587" s="3">
        <v>36022.061999999998</v>
      </c>
      <c r="S587" s="11">
        <f t="shared" si="1768"/>
        <v>0</v>
      </c>
    </row>
    <row r="588" spans="1:19">
      <c r="A588" s="5">
        <v>27</v>
      </c>
      <c r="B588" s="5">
        <v>3</v>
      </c>
      <c r="C588" s="5">
        <v>2012</v>
      </c>
      <c r="D588" s="3">
        <v>16700</v>
      </c>
      <c r="E588" s="11">
        <f t="shared" si="1756"/>
        <v>0</v>
      </c>
      <c r="F588" s="3">
        <v>34428.571000000004</v>
      </c>
      <c r="G588" s="11">
        <f t="shared" si="1756"/>
        <v>0</v>
      </c>
      <c r="H588" s="3">
        <v>14820</v>
      </c>
      <c r="I588" s="11">
        <f t="shared" ref="I588:K588" si="1769">+IF(H588="N/A","",((H588-H587)/H587))</f>
        <v>0</v>
      </c>
      <c r="J588" s="3">
        <v>55160</v>
      </c>
      <c r="K588" s="11">
        <f t="shared" si="1769"/>
        <v>0</v>
      </c>
      <c r="L588" s="3">
        <v>210749.098</v>
      </c>
      <c r="M588" s="11">
        <f t="shared" ref="M588:O588" si="1770">+IF(L588="N/A","",((L588-L587)/L587))</f>
        <v>0</v>
      </c>
      <c r="N588" s="3">
        <v>117360</v>
      </c>
      <c r="O588" s="11">
        <f t="shared" si="1770"/>
        <v>0</v>
      </c>
      <c r="P588" s="3" t="s">
        <v>144</v>
      </c>
      <c r="Q588" s="11" t="str">
        <f t="shared" ref="Q588:S588" si="1771">+IF(P588="N/A","",((P588-P587)/P587))</f>
        <v/>
      </c>
      <c r="R588" s="3">
        <v>36022.061999999998</v>
      </c>
      <c r="S588" s="11">
        <f t="shared" si="1771"/>
        <v>0</v>
      </c>
    </row>
    <row r="589" spans="1:19">
      <c r="A589" s="5">
        <v>28</v>
      </c>
      <c r="B589" s="5">
        <v>3</v>
      </c>
      <c r="C589" s="5">
        <v>2012</v>
      </c>
      <c r="D589" s="3">
        <v>16700</v>
      </c>
      <c r="E589" s="11">
        <f t="shared" si="1756"/>
        <v>0</v>
      </c>
      <c r="F589" s="3">
        <v>34428.571000000004</v>
      </c>
      <c r="G589" s="11">
        <f t="shared" si="1756"/>
        <v>0</v>
      </c>
      <c r="H589" s="3">
        <v>14820</v>
      </c>
      <c r="I589" s="11">
        <f t="shared" ref="I589:K589" si="1772">+IF(H589="N/A","",((H589-H588)/H588))</f>
        <v>0</v>
      </c>
      <c r="J589" s="3">
        <v>55160</v>
      </c>
      <c r="K589" s="11">
        <f t="shared" si="1772"/>
        <v>0</v>
      </c>
      <c r="L589" s="3">
        <v>210749.098</v>
      </c>
      <c r="M589" s="11">
        <f t="shared" ref="M589:O589" si="1773">+IF(L589="N/A","",((L589-L588)/L588))</f>
        <v>0</v>
      </c>
      <c r="N589" s="3">
        <v>117360</v>
      </c>
      <c r="O589" s="11">
        <f t="shared" si="1773"/>
        <v>0</v>
      </c>
      <c r="P589" s="3" t="s">
        <v>144</v>
      </c>
      <c r="Q589" s="11" t="str">
        <f t="shared" ref="Q589:S589" si="1774">+IF(P589="N/A","",((P589-P588)/P588))</f>
        <v/>
      </c>
      <c r="R589" s="3">
        <v>36022.061999999998</v>
      </c>
      <c r="S589" s="11">
        <f t="shared" si="1774"/>
        <v>0</v>
      </c>
    </row>
    <row r="590" spans="1:19">
      <c r="A590" s="5">
        <v>29</v>
      </c>
      <c r="B590" s="5">
        <v>3</v>
      </c>
      <c r="C590" s="5">
        <v>2012</v>
      </c>
      <c r="D590" s="3">
        <v>16700</v>
      </c>
      <c r="E590" s="11">
        <f t="shared" si="1756"/>
        <v>0</v>
      </c>
      <c r="F590" s="3">
        <v>39107.142999999996</v>
      </c>
      <c r="G590" s="11">
        <f t="shared" si="1756"/>
        <v>0.1358921344716861</v>
      </c>
      <c r="H590" s="3">
        <v>14820</v>
      </c>
      <c r="I590" s="11">
        <f t="shared" ref="I590:K590" si="1775">+IF(H590="N/A","",((H590-H589)/H589))</f>
        <v>0</v>
      </c>
      <c r="J590" s="3">
        <v>55160</v>
      </c>
      <c r="K590" s="11">
        <f t="shared" si="1775"/>
        <v>0</v>
      </c>
      <c r="L590" s="3">
        <v>210749.098</v>
      </c>
      <c r="M590" s="11">
        <f t="shared" ref="M590:O590" si="1776">+IF(L590="N/A","",((L590-L589)/L589))</f>
        <v>0</v>
      </c>
      <c r="N590" s="3">
        <v>117360</v>
      </c>
      <c r="O590" s="11">
        <f t="shared" si="1776"/>
        <v>0</v>
      </c>
      <c r="P590" s="3" t="s">
        <v>144</v>
      </c>
      <c r="Q590" s="11" t="str">
        <f t="shared" ref="Q590:S590" si="1777">+IF(P590="N/A","",((P590-P589)/P589))</f>
        <v/>
      </c>
      <c r="R590" s="3">
        <v>36022.061999999998</v>
      </c>
      <c r="S590" s="11">
        <f t="shared" si="1777"/>
        <v>0</v>
      </c>
    </row>
    <row r="591" spans="1:19">
      <c r="A591" s="5">
        <v>30</v>
      </c>
      <c r="B591" s="5">
        <v>3</v>
      </c>
      <c r="C591" s="5">
        <v>2012</v>
      </c>
      <c r="D591" s="3">
        <v>16700</v>
      </c>
      <c r="E591" s="11">
        <f t="shared" si="1756"/>
        <v>0</v>
      </c>
      <c r="F591" s="3">
        <v>39107.142999999996</v>
      </c>
      <c r="G591" s="11">
        <f t="shared" si="1756"/>
        <v>0</v>
      </c>
      <c r="H591" s="3">
        <v>14820</v>
      </c>
      <c r="I591" s="11">
        <f t="shared" ref="I591:K591" si="1778">+IF(H591="N/A","",((H591-H590)/H590))</f>
        <v>0</v>
      </c>
      <c r="J591" s="3">
        <v>55160</v>
      </c>
      <c r="K591" s="11">
        <f t="shared" si="1778"/>
        <v>0</v>
      </c>
      <c r="L591" s="3">
        <v>210749.098</v>
      </c>
      <c r="M591" s="11">
        <f t="shared" ref="M591:O591" si="1779">+IF(L591="N/A","",((L591-L590)/L590))</f>
        <v>0</v>
      </c>
      <c r="N591" s="3">
        <v>117360</v>
      </c>
      <c r="O591" s="11">
        <f t="shared" si="1779"/>
        <v>0</v>
      </c>
      <c r="P591" s="3" t="s">
        <v>144</v>
      </c>
      <c r="Q591" s="11" t="str">
        <f t="shared" ref="Q591:S591" si="1780">+IF(P591="N/A","",((P591-P590)/P590))</f>
        <v/>
      </c>
      <c r="R591" s="3">
        <v>36022.061999999998</v>
      </c>
      <c r="S591" s="11">
        <f t="shared" si="1780"/>
        <v>0</v>
      </c>
    </row>
    <row r="592" spans="1:19">
      <c r="A592" s="5">
        <v>2</v>
      </c>
      <c r="B592" s="5">
        <v>4</v>
      </c>
      <c r="C592" s="5">
        <v>2012</v>
      </c>
      <c r="D592" s="3">
        <v>16700</v>
      </c>
      <c r="E592" s="11">
        <f t="shared" si="1756"/>
        <v>0</v>
      </c>
      <c r="F592" s="3">
        <v>39107.142999999996</v>
      </c>
      <c r="G592" s="11">
        <f t="shared" si="1756"/>
        <v>0</v>
      </c>
      <c r="H592" s="3">
        <v>14820</v>
      </c>
      <c r="I592" s="11">
        <f t="shared" ref="I592:K592" si="1781">+IF(H592="N/A","",((H592-H591)/H591))</f>
        <v>0</v>
      </c>
      <c r="J592" s="3">
        <v>55160</v>
      </c>
      <c r="K592" s="11">
        <f t="shared" si="1781"/>
        <v>0</v>
      </c>
      <c r="L592" s="3">
        <v>210749.098</v>
      </c>
      <c r="M592" s="11">
        <f t="shared" ref="M592:O592" si="1782">+IF(L592="N/A","",((L592-L591)/L591))</f>
        <v>0</v>
      </c>
      <c r="N592" s="3">
        <v>117360</v>
      </c>
      <c r="O592" s="11">
        <f t="shared" si="1782"/>
        <v>0</v>
      </c>
      <c r="P592" s="3" t="s">
        <v>144</v>
      </c>
      <c r="Q592" s="11" t="str">
        <f t="shared" ref="Q592:S592" si="1783">+IF(P592="N/A","",((P592-P591)/P591))</f>
        <v/>
      </c>
      <c r="R592" s="3">
        <v>36022.061999999998</v>
      </c>
      <c r="S592" s="11">
        <f t="shared" si="1783"/>
        <v>0</v>
      </c>
    </row>
    <row r="593" spans="1:19">
      <c r="A593" s="5">
        <v>3</v>
      </c>
      <c r="B593" s="5">
        <v>4</v>
      </c>
      <c r="C593" s="5">
        <v>2012</v>
      </c>
      <c r="D593" s="3">
        <v>16700</v>
      </c>
      <c r="E593" s="11">
        <f t="shared" si="1756"/>
        <v>0</v>
      </c>
      <c r="F593" s="3">
        <v>39107.142999999996</v>
      </c>
      <c r="G593" s="11">
        <f t="shared" si="1756"/>
        <v>0</v>
      </c>
      <c r="H593" s="3">
        <v>14820</v>
      </c>
      <c r="I593" s="11">
        <f t="shared" ref="I593:K593" si="1784">+IF(H593="N/A","",((H593-H592)/H592))</f>
        <v>0</v>
      </c>
      <c r="J593" s="3">
        <v>55160</v>
      </c>
      <c r="K593" s="11">
        <f t="shared" si="1784"/>
        <v>0</v>
      </c>
      <c r="L593" s="3">
        <v>210749.098</v>
      </c>
      <c r="M593" s="11">
        <f t="shared" ref="M593:O593" si="1785">+IF(L593="N/A","",((L593-L592)/L592))</f>
        <v>0</v>
      </c>
      <c r="N593" s="3">
        <v>117360</v>
      </c>
      <c r="O593" s="11">
        <f t="shared" si="1785"/>
        <v>0</v>
      </c>
      <c r="P593" s="3" t="s">
        <v>144</v>
      </c>
      <c r="Q593" s="11" t="str">
        <f t="shared" ref="Q593:S593" si="1786">+IF(P593="N/A","",((P593-P592)/P592))</f>
        <v/>
      </c>
      <c r="R593" s="3">
        <v>36022.061999999998</v>
      </c>
      <c r="S593" s="11">
        <f t="shared" si="1786"/>
        <v>0</v>
      </c>
    </row>
    <row r="594" spans="1:19">
      <c r="A594" s="5">
        <v>4</v>
      </c>
      <c r="B594" s="5">
        <v>4</v>
      </c>
      <c r="C594" s="5">
        <v>2012</v>
      </c>
      <c r="D594" s="3">
        <v>16700</v>
      </c>
      <c r="E594" s="11">
        <f t="shared" si="1756"/>
        <v>0</v>
      </c>
      <c r="F594" s="3">
        <v>39107.142999999996</v>
      </c>
      <c r="G594" s="11">
        <f t="shared" si="1756"/>
        <v>0</v>
      </c>
      <c r="H594" s="3">
        <v>14820</v>
      </c>
      <c r="I594" s="11">
        <f t="shared" ref="I594:K594" si="1787">+IF(H594="N/A","",((H594-H593)/H593))</f>
        <v>0</v>
      </c>
      <c r="J594" s="3">
        <v>55160</v>
      </c>
      <c r="K594" s="11">
        <f t="shared" si="1787"/>
        <v>0</v>
      </c>
      <c r="L594" s="3">
        <v>210749.098</v>
      </c>
      <c r="M594" s="11">
        <f t="shared" ref="M594:O594" si="1788">+IF(L594="N/A","",((L594-L593)/L593))</f>
        <v>0</v>
      </c>
      <c r="N594" s="3">
        <v>117360</v>
      </c>
      <c r="O594" s="11">
        <f t="shared" si="1788"/>
        <v>0</v>
      </c>
      <c r="P594" s="3" t="s">
        <v>144</v>
      </c>
      <c r="Q594" s="11" t="str">
        <f t="shared" ref="Q594:S594" si="1789">+IF(P594="N/A","",((P594-P593)/P593))</f>
        <v/>
      </c>
      <c r="R594" s="3">
        <v>36022.061999999998</v>
      </c>
      <c r="S594" s="11">
        <f t="shared" si="1789"/>
        <v>0</v>
      </c>
    </row>
    <row r="595" spans="1:19">
      <c r="A595" s="5">
        <v>5</v>
      </c>
      <c r="B595" s="5">
        <v>4</v>
      </c>
      <c r="C595" s="5">
        <v>2012</v>
      </c>
      <c r="D595" s="3">
        <v>16700</v>
      </c>
      <c r="E595" s="11">
        <f t="shared" si="1756"/>
        <v>0</v>
      </c>
      <c r="F595" s="3">
        <v>39107.142999999996</v>
      </c>
      <c r="G595" s="11">
        <f t="shared" si="1756"/>
        <v>0</v>
      </c>
      <c r="H595" s="3">
        <v>14820</v>
      </c>
      <c r="I595" s="11">
        <f t="shared" ref="I595:K595" si="1790">+IF(H595="N/A","",((H595-H594)/H594))</f>
        <v>0</v>
      </c>
      <c r="J595" s="3">
        <v>55160</v>
      </c>
      <c r="K595" s="11">
        <f t="shared" si="1790"/>
        <v>0</v>
      </c>
      <c r="L595" s="3">
        <v>210749.098</v>
      </c>
      <c r="M595" s="11">
        <f t="shared" ref="M595:O595" si="1791">+IF(L595="N/A","",((L595-L594)/L594))</f>
        <v>0</v>
      </c>
      <c r="N595" s="3">
        <v>117360</v>
      </c>
      <c r="O595" s="11">
        <f t="shared" si="1791"/>
        <v>0</v>
      </c>
      <c r="P595" s="3" t="s">
        <v>144</v>
      </c>
      <c r="Q595" s="11" t="str">
        <f t="shared" ref="Q595:S595" si="1792">+IF(P595="N/A","",((P595-P594)/P594))</f>
        <v/>
      </c>
      <c r="R595" s="3">
        <v>36022.061999999998</v>
      </c>
      <c r="S595" s="11">
        <f t="shared" si="1792"/>
        <v>0</v>
      </c>
    </row>
    <row r="596" spans="1:19">
      <c r="A596" s="5">
        <v>6</v>
      </c>
      <c r="B596" s="5">
        <v>4</v>
      </c>
      <c r="C596" s="5">
        <v>2012</v>
      </c>
      <c r="D596" s="3">
        <v>16700</v>
      </c>
      <c r="E596" s="11">
        <f t="shared" si="1756"/>
        <v>0</v>
      </c>
      <c r="F596" s="3">
        <v>39107.142999999996</v>
      </c>
      <c r="G596" s="11">
        <f t="shared" si="1756"/>
        <v>0</v>
      </c>
      <c r="H596" s="3">
        <v>14820</v>
      </c>
      <c r="I596" s="11">
        <f t="shared" ref="I596:K596" si="1793">+IF(H596="N/A","",((H596-H595)/H595))</f>
        <v>0</v>
      </c>
      <c r="J596" s="3">
        <v>55160</v>
      </c>
      <c r="K596" s="11">
        <f t="shared" si="1793"/>
        <v>0</v>
      </c>
      <c r="L596" s="3">
        <v>210749.098</v>
      </c>
      <c r="M596" s="11">
        <f t="shared" ref="M596:O596" si="1794">+IF(L596="N/A","",((L596-L595)/L595))</f>
        <v>0</v>
      </c>
      <c r="N596" s="3">
        <v>117360</v>
      </c>
      <c r="O596" s="11">
        <f t="shared" si="1794"/>
        <v>0</v>
      </c>
      <c r="P596" s="3" t="s">
        <v>144</v>
      </c>
      <c r="Q596" s="11" t="str">
        <f t="shared" ref="Q596:S596" si="1795">+IF(P596="N/A","",((P596-P595)/P595))</f>
        <v/>
      </c>
      <c r="R596" s="3">
        <v>36022.061999999998</v>
      </c>
      <c r="S596" s="11">
        <f t="shared" si="1795"/>
        <v>0</v>
      </c>
    </row>
    <row r="597" spans="1:19">
      <c r="A597" s="5">
        <v>9</v>
      </c>
      <c r="B597" s="5">
        <v>4</v>
      </c>
      <c r="C597" s="5">
        <v>2012</v>
      </c>
      <c r="D597" s="3">
        <v>16700</v>
      </c>
      <c r="E597" s="11">
        <f t="shared" si="1756"/>
        <v>0</v>
      </c>
      <c r="F597" s="3">
        <v>39107.142999999996</v>
      </c>
      <c r="G597" s="11">
        <f t="shared" si="1756"/>
        <v>0</v>
      </c>
      <c r="H597" s="3">
        <v>14820</v>
      </c>
      <c r="I597" s="11">
        <f t="shared" ref="I597:K597" si="1796">+IF(H597="N/A","",((H597-H596)/H596))</f>
        <v>0</v>
      </c>
      <c r="J597" s="3">
        <v>55160</v>
      </c>
      <c r="K597" s="11">
        <f t="shared" si="1796"/>
        <v>0</v>
      </c>
      <c r="L597" s="3">
        <v>210749.098</v>
      </c>
      <c r="M597" s="11">
        <f t="shared" ref="M597:O597" si="1797">+IF(L597="N/A","",((L597-L596)/L596))</f>
        <v>0</v>
      </c>
      <c r="N597" s="3">
        <v>117360</v>
      </c>
      <c r="O597" s="11">
        <f t="shared" si="1797"/>
        <v>0</v>
      </c>
      <c r="P597" s="3" t="s">
        <v>144</v>
      </c>
      <c r="Q597" s="11" t="str">
        <f t="shared" ref="Q597:S597" si="1798">+IF(P597="N/A","",((P597-P596)/P596))</f>
        <v/>
      </c>
      <c r="R597" s="3">
        <v>36022.061999999998</v>
      </c>
      <c r="S597" s="11">
        <f t="shared" si="1798"/>
        <v>0</v>
      </c>
    </row>
    <row r="598" spans="1:19">
      <c r="A598" s="5">
        <v>10</v>
      </c>
      <c r="B598" s="5">
        <v>4</v>
      </c>
      <c r="C598" s="5">
        <v>2012</v>
      </c>
      <c r="D598" s="3">
        <v>16700</v>
      </c>
      <c r="E598" s="11">
        <f t="shared" si="1756"/>
        <v>0</v>
      </c>
      <c r="F598" s="3">
        <v>40714.286</v>
      </c>
      <c r="G598" s="11">
        <f t="shared" si="1756"/>
        <v>4.1095893913805054E-2</v>
      </c>
      <c r="H598" s="3">
        <v>14820</v>
      </c>
      <c r="I598" s="11">
        <f t="shared" ref="I598:K598" si="1799">+IF(H598="N/A","",((H598-H597)/H597))</f>
        <v>0</v>
      </c>
      <c r="J598" s="3">
        <v>55160</v>
      </c>
      <c r="K598" s="11">
        <f t="shared" si="1799"/>
        <v>0</v>
      </c>
      <c r="L598" s="3">
        <v>210749.098</v>
      </c>
      <c r="M598" s="11">
        <f t="shared" ref="M598:O598" si="1800">+IF(L598="N/A","",((L598-L597)/L597))</f>
        <v>0</v>
      </c>
      <c r="N598" s="3">
        <v>117360</v>
      </c>
      <c r="O598" s="11">
        <f t="shared" si="1800"/>
        <v>0</v>
      </c>
      <c r="P598" s="3" t="s">
        <v>144</v>
      </c>
      <c r="Q598" s="11" t="str">
        <f t="shared" ref="Q598:S598" si="1801">+IF(P598="N/A","",((P598-P597)/P597))</f>
        <v/>
      </c>
      <c r="R598" s="3">
        <v>36022.061999999998</v>
      </c>
      <c r="S598" s="11">
        <f t="shared" si="1801"/>
        <v>0</v>
      </c>
    </row>
    <row r="599" spans="1:19">
      <c r="A599" s="5">
        <v>11</v>
      </c>
      <c r="B599" s="5">
        <v>4</v>
      </c>
      <c r="C599" s="5">
        <v>2012</v>
      </c>
      <c r="D599" s="3">
        <v>16700</v>
      </c>
      <c r="E599" s="11">
        <f t="shared" si="1756"/>
        <v>0</v>
      </c>
      <c r="F599" s="3">
        <v>40714.286</v>
      </c>
      <c r="G599" s="11">
        <f t="shared" si="1756"/>
        <v>0</v>
      </c>
      <c r="H599" s="3">
        <v>14820</v>
      </c>
      <c r="I599" s="11">
        <f t="shared" ref="I599:K599" si="1802">+IF(H599="N/A","",((H599-H598)/H598))</f>
        <v>0</v>
      </c>
      <c r="J599" s="3">
        <v>55160</v>
      </c>
      <c r="K599" s="11">
        <f t="shared" si="1802"/>
        <v>0</v>
      </c>
      <c r="L599" s="3">
        <v>210749.098</v>
      </c>
      <c r="M599" s="11">
        <f t="shared" ref="M599:O599" si="1803">+IF(L599="N/A","",((L599-L598)/L598))</f>
        <v>0</v>
      </c>
      <c r="N599" s="3">
        <v>117360</v>
      </c>
      <c r="O599" s="11">
        <f t="shared" si="1803"/>
        <v>0</v>
      </c>
      <c r="P599" s="3" t="s">
        <v>144</v>
      </c>
      <c r="Q599" s="11" t="str">
        <f t="shared" ref="Q599:S599" si="1804">+IF(P599="N/A","",((P599-P598)/P598))</f>
        <v/>
      </c>
      <c r="R599" s="3">
        <v>36022.061999999998</v>
      </c>
      <c r="S599" s="11">
        <f t="shared" si="1804"/>
        <v>0</v>
      </c>
    </row>
    <row r="600" spans="1:19">
      <c r="A600" s="5">
        <v>12</v>
      </c>
      <c r="B600" s="5">
        <v>4</v>
      </c>
      <c r="C600" s="5">
        <v>2012</v>
      </c>
      <c r="D600" s="3">
        <v>16700</v>
      </c>
      <c r="E600" s="11">
        <f t="shared" si="1756"/>
        <v>0</v>
      </c>
      <c r="F600" s="3">
        <v>40714.286</v>
      </c>
      <c r="G600" s="11">
        <f t="shared" si="1756"/>
        <v>0</v>
      </c>
      <c r="H600" s="3">
        <v>14820</v>
      </c>
      <c r="I600" s="11">
        <f t="shared" ref="I600:K600" si="1805">+IF(H600="N/A","",((H600-H599)/H599))</f>
        <v>0</v>
      </c>
      <c r="J600" s="3">
        <v>55160</v>
      </c>
      <c r="K600" s="11">
        <f t="shared" si="1805"/>
        <v>0</v>
      </c>
      <c r="L600" s="3">
        <v>210749.098</v>
      </c>
      <c r="M600" s="11">
        <f t="shared" ref="M600:O600" si="1806">+IF(L600="N/A","",((L600-L599)/L599))</f>
        <v>0</v>
      </c>
      <c r="N600" s="3">
        <v>117360</v>
      </c>
      <c r="O600" s="11">
        <f t="shared" si="1806"/>
        <v>0</v>
      </c>
      <c r="P600" s="3" t="s">
        <v>144</v>
      </c>
      <c r="Q600" s="11" t="str">
        <f t="shared" ref="Q600:S600" si="1807">+IF(P600="N/A","",((P600-P599)/P599))</f>
        <v/>
      </c>
      <c r="R600" s="3">
        <v>36022.061999999998</v>
      </c>
      <c r="S600" s="11">
        <f t="shared" si="1807"/>
        <v>0</v>
      </c>
    </row>
    <row r="601" spans="1:19">
      <c r="A601" s="5">
        <v>13</v>
      </c>
      <c r="B601" s="5">
        <v>4</v>
      </c>
      <c r="C601" s="5">
        <v>2012</v>
      </c>
      <c r="D601" s="3">
        <v>16700</v>
      </c>
      <c r="E601" s="11">
        <f t="shared" si="1756"/>
        <v>0</v>
      </c>
      <c r="F601" s="3">
        <v>40714.286</v>
      </c>
      <c r="G601" s="11">
        <f t="shared" si="1756"/>
        <v>0</v>
      </c>
      <c r="H601" s="3">
        <v>14820</v>
      </c>
      <c r="I601" s="11">
        <f t="shared" ref="I601:K601" si="1808">+IF(H601="N/A","",((H601-H600)/H600))</f>
        <v>0</v>
      </c>
      <c r="J601" s="3">
        <v>55160</v>
      </c>
      <c r="K601" s="11">
        <f t="shared" si="1808"/>
        <v>0</v>
      </c>
      <c r="L601" s="3">
        <v>210749.098</v>
      </c>
      <c r="M601" s="11">
        <f t="shared" ref="M601:O601" si="1809">+IF(L601="N/A","",((L601-L600)/L600))</f>
        <v>0</v>
      </c>
      <c r="N601" s="3">
        <v>117360</v>
      </c>
      <c r="O601" s="11">
        <f t="shared" si="1809"/>
        <v>0</v>
      </c>
      <c r="P601" s="3" t="s">
        <v>144</v>
      </c>
      <c r="Q601" s="11" t="str">
        <f t="shared" ref="Q601:S601" si="1810">+IF(P601="N/A","",((P601-P600)/P600))</f>
        <v/>
      </c>
      <c r="R601" s="3">
        <v>36022.061999999998</v>
      </c>
      <c r="S601" s="11">
        <f t="shared" si="1810"/>
        <v>0</v>
      </c>
    </row>
    <row r="602" spans="1:19">
      <c r="A602" s="5">
        <v>16</v>
      </c>
      <c r="B602" s="5">
        <v>4</v>
      </c>
      <c r="C602" s="5">
        <v>2012</v>
      </c>
      <c r="D602" s="3">
        <v>16700</v>
      </c>
      <c r="E602" s="11">
        <f t="shared" si="1756"/>
        <v>0</v>
      </c>
      <c r="F602" s="3">
        <v>37785.714</v>
      </c>
      <c r="G602" s="11">
        <f t="shared" si="1756"/>
        <v>-7.1929838091720433E-2</v>
      </c>
      <c r="H602" s="3">
        <v>14820</v>
      </c>
      <c r="I602" s="11">
        <f t="shared" ref="I602:K602" si="1811">+IF(H602="N/A","",((H602-H601)/H601))</f>
        <v>0</v>
      </c>
      <c r="J602" s="3">
        <v>55160</v>
      </c>
      <c r="K602" s="11">
        <f t="shared" si="1811"/>
        <v>0</v>
      </c>
      <c r="L602" s="3">
        <v>210749.098</v>
      </c>
      <c r="M602" s="11">
        <f t="shared" ref="M602:O602" si="1812">+IF(L602="N/A","",((L602-L601)/L601))</f>
        <v>0</v>
      </c>
      <c r="N602" s="3">
        <v>117360</v>
      </c>
      <c r="O602" s="11">
        <f t="shared" si="1812"/>
        <v>0</v>
      </c>
      <c r="P602" s="3" t="s">
        <v>144</v>
      </c>
      <c r="Q602" s="11" t="str">
        <f t="shared" ref="Q602:S602" si="1813">+IF(P602="N/A","",((P602-P601)/P601))</f>
        <v/>
      </c>
      <c r="R602" s="3">
        <v>36022.061999999998</v>
      </c>
      <c r="S602" s="11">
        <f t="shared" si="1813"/>
        <v>0</v>
      </c>
    </row>
    <row r="603" spans="1:19">
      <c r="A603" s="5">
        <v>17</v>
      </c>
      <c r="B603" s="5">
        <v>4</v>
      </c>
      <c r="C603" s="5">
        <v>2012</v>
      </c>
      <c r="D603" s="3">
        <v>16700</v>
      </c>
      <c r="E603" s="11">
        <f t="shared" si="1756"/>
        <v>0</v>
      </c>
      <c r="F603" s="3">
        <v>37785.714</v>
      </c>
      <c r="G603" s="11">
        <f t="shared" si="1756"/>
        <v>0</v>
      </c>
      <c r="H603" s="3">
        <v>14820</v>
      </c>
      <c r="I603" s="11">
        <f t="shared" ref="I603:K603" si="1814">+IF(H603="N/A","",((H603-H602)/H602))</f>
        <v>0</v>
      </c>
      <c r="J603" s="3">
        <v>55160</v>
      </c>
      <c r="K603" s="11">
        <f t="shared" si="1814"/>
        <v>0</v>
      </c>
      <c r="L603" s="3">
        <v>210749.098</v>
      </c>
      <c r="M603" s="11">
        <f t="shared" ref="M603:O603" si="1815">+IF(L603="N/A","",((L603-L602)/L602))</f>
        <v>0</v>
      </c>
      <c r="N603" s="3">
        <v>117360</v>
      </c>
      <c r="O603" s="11">
        <f t="shared" si="1815"/>
        <v>0</v>
      </c>
      <c r="P603" s="3" t="s">
        <v>144</v>
      </c>
      <c r="Q603" s="11" t="str">
        <f t="shared" ref="Q603:S603" si="1816">+IF(P603="N/A","",((P603-P602)/P602))</f>
        <v/>
      </c>
      <c r="R603" s="3">
        <v>36022.061999999998</v>
      </c>
      <c r="S603" s="11">
        <f t="shared" si="1816"/>
        <v>0</v>
      </c>
    </row>
    <row r="604" spans="1:19">
      <c r="A604" s="5">
        <v>18</v>
      </c>
      <c r="B604" s="5">
        <v>4</v>
      </c>
      <c r="C604" s="5">
        <v>2012</v>
      </c>
      <c r="D604" s="3">
        <v>16700</v>
      </c>
      <c r="E604" s="11">
        <f t="shared" si="1756"/>
        <v>0</v>
      </c>
      <c r="F604" s="3">
        <v>37785.714</v>
      </c>
      <c r="G604" s="11">
        <f t="shared" si="1756"/>
        <v>0</v>
      </c>
      <c r="H604" s="3">
        <v>14820</v>
      </c>
      <c r="I604" s="11">
        <f t="shared" ref="I604:K604" si="1817">+IF(H604="N/A","",((H604-H603)/H603))</f>
        <v>0</v>
      </c>
      <c r="J604" s="3">
        <v>55160</v>
      </c>
      <c r="K604" s="11">
        <f t="shared" si="1817"/>
        <v>0</v>
      </c>
      <c r="L604" s="3">
        <v>210749.098</v>
      </c>
      <c r="M604" s="11">
        <f t="shared" ref="M604:O604" si="1818">+IF(L604="N/A","",((L604-L603)/L603))</f>
        <v>0</v>
      </c>
      <c r="N604" s="3">
        <v>117360</v>
      </c>
      <c r="O604" s="11">
        <f t="shared" si="1818"/>
        <v>0</v>
      </c>
      <c r="P604" s="3" t="s">
        <v>144</v>
      </c>
      <c r="Q604" s="11" t="str">
        <f t="shared" ref="Q604:S604" si="1819">+IF(P604="N/A","",((P604-P603)/P603))</f>
        <v/>
      </c>
      <c r="R604" s="3">
        <v>36022.061999999998</v>
      </c>
      <c r="S604" s="11">
        <f t="shared" si="1819"/>
        <v>0</v>
      </c>
    </row>
    <row r="605" spans="1:19">
      <c r="A605" s="5">
        <v>19</v>
      </c>
      <c r="B605" s="5">
        <v>4</v>
      </c>
      <c r="C605" s="5">
        <v>2012</v>
      </c>
      <c r="D605" s="3">
        <v>16700</v>
      </c>
      <c r="E605" s="11">
        <f t="shared" si="1756"/>
        <v>0</v>
      </c>
      <c r="F605" s="3">
        <v>37785.714</v>
      </c>
      <c r="G605" s="11">
        <f t="shared" si="1756"/>
        <v>0</v>
      </c>
      <c r="H605" s="3">
        <v>14820</v>
      </c>
      <c r="I605" s="11">
        <f t="shared" ref="I605:K605" si="1820">+IF(H605="N/A","",((H605-H604)/H604))</f>
        <v>0</v>
      </c>
      <c r="J605" s="3">
        <v>55160</v>
      </c>
      <c r="K605" s="11">
        <f t="shared" si="1820"/>
        <v>0</v>
      </c>
      <c r="L605" s="3">
        <v>210749.098</v>
      </c>
      <c r="M605" s="11">
        <f t="shared" ref="M605:O605" si="1821">+IF(L605="N/A","",((L605-L604)/L604))</f>
        <v>0</v>
      </c>
      <c r="N605" s="3">
        <v>117360</v>
      </c>
      <c r="O605" s="11">
        <f t="shared" si="1821"/>
        <v>0</v>
      </c>
      <c r="P605" s="3" t="s">
        <v>144</v>
      </c>
      <c r="Q605" s="11" t="str">
        <f t="shared" ref="Q605:S605" si="1822">+IF(P605="N/A","",((P605-P604)/P604))</f>
        <v/>
      </c>
      <c r="R605" s="3">
        <v>36022.061999999998</v>
      </c>
      <c r="S605" s="11">
        <f t="shared" si="1822"/>
        <v>0</v>
      </c>
    </row>
    <row r="606" spans="1:19">
      <c r="A606" s="5">
        <v>20</v>
      </c>
      <c r="B606" s="5">
        <v>4</v>
      </c>
      <c r="C606" s="5">
        <v>2012</v>
      </c>
      <c r="D606" s="3">
        <v>16700</v>
      </c>
      <c r="E606" s="11">
        <f t="shared" si="1756"/>
        <v>0</v>
      </c>
      <c r="F606" s="3">
        <v>37785.714</v>
      </c>
      <c r="G606" s="11">
        <f t="shared" si="1756"/>
        <v>0</v>
      </c>
      <c r="H606" s="3">
        <v>14820</v>
      </c>
      <c r="I606" s="11">
        <f t="shared" ref="I606:K606" si="1823">+IF(H606="N/A","",((H606-H605)/H605))</f>
        <v>0</v>
      </c>
      <c r="J606" s="3">
        <v>55160</v>
      </c>
      <c r="K606" s="11">
        <f t="shared" si="1823"/>
        <v>0</v>
      </c>
      <c r="L606" s="3">
        <v>210749.098</v>
      </c>
      <c r="M606" s="11">
        <f t="shared" ref="M606:O606" si="1824">+IF(L606="N/A","",((L606-L605)/L605))</f>
        <v>0</v>
      </c>
      <c r="N606" s="3">
        <v>117360</v>
      </c>
      <c r="O606" s="11">
        <f t="shared" si="1824"/>
        <v>0</v>
      </c>
      <c r="P606" s="3" t="s">
        <v>144</v>
      </c>
      <c r="Q606" s="11" t="str">
        <f t="shared" ref="Q606:S606" si="1825">+IF(P606="N/A","",((P606-P605)/P605))</f>
        <v/>
      </c>
      <c r="R606" s="3">
        <v>36022.061999999998</v>
      </c>
      <c r="S606" s="11">
        <f t="shared" si="1825"/>
        <v>0</v>
      </c>
    </row>
    <row r="607" spans="1:19">
      <c r="A607" s="5">
        <v>23</v>
      </c>
      <c r="B607" s="5">
        <v>4</v>
      </c>
      <c r="C607" s="5">
        <v>2012</v>
      </c>
      <c r="D607" s="3">
        <v>16700</v>
      </c>
      <c r="E607" s="11">
        <f t="shared" si="1756"/>
        <v>0</v>
      </c>
      <c r="F607" s="3">
        <v>37785.714</v>
      </c>
      <c r="G607" s="11">
        <f t="shared" si="1756"/>
        <v>0</v>
      </c>
      <c r="H607" s="3">
        <v>14820</v>
      </c>
      <c r="I607" s="11">
        <f t="shared" ref="I607:K607" si="1826">+IF(H607="N/A","",((H607-H606)/H606))</f>
        <v>0</v>
      </c>
      <c r="J607" s="3">
        <v>55160</v>
      </c>
      <c r="K607" s="11">
        <f t="shared" si="1826"/>
        <v>0</v>
      </c>
      <c r="L607" s="3">
        <v>210749.098</v>
      </c>
      <c r="M607" s="11">
        <f t="shared" ref="M607:O607" si="1827">+IF(L607="N/A","",((L607-L606)/L606))</f>
        <v>0</v>
      </c>
      <c r="N607" s="3">
        <v>117360</v>
      </c>
      <c r="O607" s="11">
        <f t="shared" si="1827"/>
        <v>0</v>
      </c>
      <c r="P607" s="3" t="s">
        <v>144</v>
      </c>
      <c r="Q607" s="11" t="str">
        <f t="shared" ref="Q607:S607" si="1828">+IF(P607="N/A","",((P607-P606)/P606))</f>
        <v/>
      </c>
      <c r="R607" s="3">
        <v>36022.061999999998</v>
      </c>
      <c r="S607" s="11">
        <f t="shared" si="1828"/>
        <v>0</v>
      </c>
    </row>
    <row r="608" spans="1:19">
      <c r="A608" s="5">
        <v>24</v>
      </c>
      <c r="B608" s="5">
        <v>4</v>
      </c>
      <c r="C608" s="5">
        <v>2012</v>
      </c>
      <c r="D608" s="3">
        <v>16700</v>
      </c>
      <c r="E608" s="11">
        <f t="shared" si="1756"/>
        <v>0</v>
      </c>
      <c r="F608" s="3">
        <v>37785.714</v>
      </c>
      <c r="G608" s="11">
        <f t="shared" si="1756"/>
        <v>0</v>
      </c>
      <c r="H608" s="3">
        <v>14820</v>
      </c>
      <c r="I608" s="11">
        <f t="shared" ref="I608:K608" si="1829">+IF(H608="N/A","",((H608-H607)/H607))</f>
        <v>0</v>
      </c>
      <c r="J608" s="3">
        <v>55160</v>
      </c>
      <c r="K608" s="11">
        <f t="shared" si="1829"/>
        <v>0</v>
      </c>
      <c r="L608" s="3">
        <v>210749.098</v>
      </c>
      <c r="M608" s="11">
        <f t="shared" ref="M608:O608" si="1830">+IF(L608="N/A","",((L608-L607)/L607))</f>
        <v>0</v>
      </c>
      <c r="N608" s="3">
        <v>117360</v>
      </c>
      <c r="O608" s="11">
        <f t="shared" si="1830"/>
        <v>0</v>
      </c>
      <c r="P608" s="3" t="s">
        <v>144</v>
      </c>
      <c r="Q608" s="11" t="str">
        <f t="shared" ref="Q608:S608" si="1831">+IF(P608="N/A","",((P608-P607)/P607))</f>
        <v/>
      </c>
      <c r="R608" s="3">
        <v>36022.061999999998</v>
      </c>
      <c r="S608" s="11">
        <f t="shared" si="1831"/>
        <v>0</v>
      </c>
    </row>
    <row r="609" spans="1:19">
      <c r="A609" s="5">
        <v>25</v>
      </c>
      <c r="B609" s="5">
        <v>4</v>
      </c>
      <c r="C609" s="5">
        <v>2012</v>
      </c>
      <c r="D609" s="3">
        <v>16700</v>
      </c>
      <c r="E609" s="11">
        <f t="shared" si="1756"/>
        <v>0</v>
      </c>
      <c r="F609" s="3">
        <v>37785.714</v>
      </c>
      <c r="G609" s="11">
        <f t="shared" si="1756"/>
        <v>0</v>
      </c>
      <c r="H609" s="3">
        <v>14820</v>
      </c>
      <c r="I609" s="11">
        <f t="shared" ref="I609:K609" si="1832">+IF(H609="N/A","",((H609-H608)/H608))</f>
        <v>0</v>
      </c>
      <c r="J609" s="3">
        <v>55160</v>
      </c>
      <c r="K609" s="11">
        <f t="shared" si="1832"/>
        <v>0</v>
      </c>
      <c r="L609" s="3">
        <v>210749.098</v>
      </c>
      <c r="M609" s="11">
        <f t="shared" ref="M609:O609" si="1833">+IF(L609="N/A","",((L609-L608)/L608))</f>
        <v>0</v>
      </c>
      <c r="N609" s="3">
        <v>117360</v>
      </c>
      <c r="O609" s="11">
        <f t="shared" si="1833"/>
        <v>0</v>
      </c>
      <c r="P609" s="3" t="s">
        <v>144</v>
      </c>
      <c r="Q609" s="11" t="str">
        <f t="shared" ref="Q609:S609" si="1834">+IF(P609="N/A","",((P609-P608)/P608))</f>
        <v/>
      </c>
      <c r="R609" s="3">
        <v>36022.061999999998</v>
      </c>
      <c r="S609" s="11">
        <f t="shared" si="1834"/>
        <v>0</v>
      </c>
    </row>
    <row r="610" spans="1:19">
      <c r="A610" s="5">
        <v>26</v>
      </c>
      <c r="B610" s="5">
        <v>4</v>
      </c>
      <c r="C610" s="5">
        <v>2012</v>
      </c>
      <c r="D610" s="3">
        <v>16700</v>
      </c>
      <c r="E610" s="11">
        <f t="shared" si="1756"/>
        <v>0</v>
      </c>
      <c r="F610" s="3">
        <v>37785.714</v>
      </c>
      <c r="G610" s="11">
        <f t="shared" si="1756"/>
        <v>0</v>
      </c>
      <c r="H610" s="3">
        <v>14820</v>
      </c>
      <c r="I610" s="11">
        <f t="shared" ref="I610:K610" si="1835">+IF(H610="N/A","",((H610-H609)/H609))</f>
        <v>0</v>
      </c>
      <c r="J610" s="3">
        <v>55160</v>
      </c>
      <c r="K610" s="11">
        <f t="shared" si="1835"/>
        <v>0</v>
      </c>
      <c r="L610" s="3">
        <v>210749.098</v>
      </c>
      <c r="M610" s="11">
        <f t="shared" ref="M610:O610" si="1836">+IF(L610="N/A","",((L610-L609)/L609))</f>
        <v>0</v>
      </c>
      <c r="N610" s="3">
        <v>117360</v>
      </c>
      <c r="O610" s="11">
        <f t="shared" si="1836"/>
        <v>0</v>
      </c>
      <c r="P610" s="3" t="s">
        <v>144</v>
      </c>
      <c r="Q610" s="11" t="str">
        <f t="shared" ref="Q610:S610" si="1837">+IF(P610="N/A","",((P610-P609)/P609))</f>
        <v/>
      </c>
      <c r="R610" s="3">
        <v>36022.061999999998</v>
      </c>
      <c r="S610" s="11">
        <f t="shared" si="1837"/>
        <v>0</v>
      </c>
    </row>
    <row r="611" spans="1:19">
      <c r="A611" s="5">
        <v>27</v>
      </c>
      <c r="B611" s="5">
        <v>4</v>
      </c>
      <c r="C611" s="5">
        <v>2012</v>
      </c>
      <c r="D611" s="3">
        <v>16700</v>
      </c>
      <c r="E611" s="11">
        <f t="shared" si="1756"/>
        <v>0</v>
      </c>
      <c r="F611" s="3">
        <v>37785.714</v>
      </c>
      <c r="G611" s="11">
        <f t="shared" si="1756"/>
        <v>0</v>
      </c>
      <c r="H611" s="3">
        <v>14820</v>
      </c>
      <c r="I611" s="11">
        <f t="shared" ref="I611:K611" si="1838">+IF(H611="N/A","",((H611-H610)/H610))</f>
        <v>0</v>
      </c>
      <c r="J611" s="3">
        <v>55160</v>
      </c>
      <c r="K611" s="11">
        <f t="shared" si="1838"/>
        <v>0</v>
      </c>
      <c r="L611" s="3">
        <v>210749.098</v>
      </c>
      <c r="M611" s="11">
        <f t="shared" ref="M611:O611" si="1839">+IF(L611="N/A","",((L611-L610)/L610))</f>
        <v>0</v>
      </c>
      <c r="N611" s="3">
        <v>117360</v>
      </c>
      <c r="O611" s="11">
        <f t="shared" si="1839"/>
        <v>0</v>
      </c>
      <c r="P611" s="3" t="s">
        <v>144</v>
      </c>
      <c r="Q611" s="11" t="str">
        <f t="shared" ref="Q611:S611" si="1840">+IF(P611="N/A","",((P611-P610)/P610))</f>
        <v/>
      </c>
      <c r="R611" s="3">
        <v>36022.061999999998</v>
      </c>
      <c r="S611" s="11">
        <f t="shared" si="1840"/>
        <v>0</v>
      </c>
    </row>
    <row r="612" spans="1:19">
      <c r="A612" s="5">
        <v>30</v>
      </c>
      <c r="B612" s="5">
        <v>4</v>
      </c>
      <c r="C612" s="5">
        <v>2012</v>
      </c>
      <c r="D612" s="3">
        <v>16700</v>
      </c>
      <c r="E612" s="11">
        <f t="shared" si="1756"/>
        <v>0</v>
      </c>
      <c r="F612" s="3">
        <v>37785.714</v>
      </c>
      <c r="G612" s="11">
        <f t="shared" si="1756"/>
        <v>0</v>
      </c>
      <c r="H612" s="3">
        <v>14820</v>
      </c>
      <c r="I612" s="11">
        <f t="shared" ref="I612:K612" si="1841">+IF(H612="N/A","",((H612-H611)/H611))</f>
        <v>0</v>
      </c>
      <c r="J612" s="3">
        <v>55160</v>
      </c>
      <c r="K612" s="11">
        <f t="shared" si="1841"/>
        <v>0</v>
      </c>
      <c r="L612" s="3">
        <v>210749.098</v>
      </c>
      <c r="M612" s="11">
        <f t="shared" ref="M612:O612" si="1842">+IF(L612="N/A","",((L612-L611)/L611))</f>
        <v>0</v>
      </c>
      <c r="N612" s="3">
        <v>117360</v>
      </c>
      <c r="O612" s="11">
        <f t="shared" si="1842"/>
        <v>0</v>
      </c>
      <c r="P612" s="3" t="s">
        <v>144</v>
      </c>
      <c r="Q612" s="11" t="str">
        <f t="shared" ref="Q612:S612" si="1843">+IF(P612="N/A","",((P612-P611)/P611))</f>
        <v/>
      </c>
      <c r="R612" s="3">
        <v>36022.061999999998</v>
      </c>
      <c r="S612" s="11">
        <f t="shared" si="1843"/>
        <v>0</v>
      </c>
    </row>
    <row r="613" spans="1:19">
      <c r="A613" s="5">
        <v>1</v>
      </c>
      <c r="B613" s="5">
        <v>5</v>
      </c>
      <c r="C613" s="5">
        <v>2012</v>
      </c>
      <c r="D613" s="3">
        <v>16700</v>
      </c>
      <c r="E613" s="11">
        <f t="shared" si="1756"/>
        <v>0</v>
      </c>
      <c r="F613" s="3">
        <v>37785.714</v>
      </c>
      <c r="G613" s="11">
        <f t="shared" si="1756"/>
        <v>0</v>
      </c>
      <c r="H613" s="3">
        <v>14820</v>
      </c>
      <c r="I613" s="11">
        <f t="shared" ref="I613:K613" si="1844">+IF(H613="N/A","",((H613-H612)/H612))</f>
        <v>0</v>
      </c>
      <c r="J613" s="3">
        <v>55160</v>
      </c>
      <c r="K613" s="11">
        <f t="shared" si="1844"/>
        <v>0</v>
      </c>
      <c r="L613" s="3">
        <v>210749.098</v>
      </c>
      <c r="M613" s="11">
        <f t="shared" ref="M613:O613" si="1845">+IF(L613="N/A","",((L613-L612)/L612))</f>
        <v>0</v>
      </c>
      <c r="N613" s="3">
        <v>117360</v>
      </c>
      <c r="O613" s="11">
        <f t="shared" si="1845"/>
        <v>0</v>
      </c>
      <c r="P613" s="3" t="s">
        <v>144</v>
      </c>
      <c r="Q613" s="11" t="str">
        <f t="shared" ref="Q613:S613" si="1846">+IF(P613="N/A","",((P613-P612)/P612))</f>
        <v/>
      </c>
      <c r="R613" s="3">
        <v>36022.061999999998</v>
      </c>
      <c r="S613" s="11">
        <f t="shared" si="1846"/>
        <v>0</v>
      </c>
    </row>
    <row r="614" spans="1:19">
      <c r="A614" s="5">
        <v>2</v>
      </c>
      <c r="B614" s="5">
        <v>5</v>
      </c>
      <c r="C614" s="5">
        <v>2012</v>
      </c>
      <c r="D614" s="3">
        <v>16700</v>
      </c>
      <c r="E614" s="11">
        <f t="shared" si="1756"/>
        <v>0</v>
      </c>
      <c r="F614" s="3">
        <v>37785.714</v>
      </c>
      <c r="G614" s="11">
        <f t="shared" si="1756"/>
        <v>0</v>
      </c>
      <c r="H614" s="3">
        <v>14820</v>
      </c>
      <c r="I614" s="11">
        <f t="shared" ref="I614:K614" si="1847">+IF(H614="N/A","",((H614-H613)/H613))</f>
        <v>0</v>
      </c>
      <c r="J614" s="3">
        <v>55160</v>
      </c>
      <c r="K614" s="11">
        <f t="shared" si="1847"/>
        <v>0</v>
      </c>
      <c r="L614" s="3">
        <v>210749.098</v>
      </c>
      <c r="M614" s="11">
        <f t="shared" ref="M614:O614" si="1848">+IF(L614="N/A","",((L614-L613)/L613))</f>
        <v>0</v>
      </c>
      <c r="N614" s="3">
        <v>117360</v>
      </c>
      <c r="O614" s="11">
        <f t="shared" si="1848"/>
        <v>0</v>
      </c>
      <c r="P614" s="3" t="s">
        <v>144</v>
      </c>
      <c r="Q614" s="11" t="str">
        <f t="shared" ref="Q614:S614" si="1849">+IF(P614="N/A","",((P614-P613)/P613))</f>
        <v/>
      </c>
      <c r="R614" s="3">
        <v>36022.061999999998</v>
      </c>
      <c r="S614" s="11">
        <f t="shared" si="1849"/>
        <v>0</v>
      </c>
    </row>
    <row r="615" spans="1:19">
      <c r="A615" s="5">
        <v>3</v>
      </c>
      <c r="B615" s="5">
        <v>5</v>
      </c>
      <c r="C615" s="5">
        <v>2012</v>
      </c>
      <c r="D615" s="3">
        <v>16700</v>
      </c>
      <c r="E615" s="11">
        <f t="shared" si="1756"/>
        <v>0</v>
      </c>
      <c r="F615" s="3">
        <v>37785.714</v>
      </c>
      <c r="G615" s="11">
        <f t="shared" si="1756"/>
        <v>0</v>
      </c>
      <c r="H615" s="3">
        <v>14820</v>
      </c>
      <c r="I615" s="11">
        <f t="shared" ref="I615:K615" si="1850">+IF(H615="N/A","",((H615-H614)/H614))</f>
        <v>0</v>
      </c>
      <c r="J615" s="3">
        <v>55160</v>
      </c>
      <c r="K615" s="11">
        <f t="shared" si="1850"/>
        <v>0</v>
      </c>
      <c r="L615" s="3">
        <v>210749.098</v>
      </c>
      <c r="M615" s="11">
        <f t="shared" ref="M615:O615" si="1851">+IF(L615="N/A","",((L615-L614)/L614))</f>
        <v>0</v>
      </c>
      <c r="N615" s="3">
        <v>117360</v>
      </c>
      <c r="O615" s="11">
        <f t="shared" si="1851"/>
        <v>0</v>
      </c>
      <c r="P615" s="3" t="s">
        <v>144</v>
      </c>
      <c r="Q615" s="11" t="str">
        <f t="shared" ref="Q615:S615" si="1852">+IF(P615="N/A","",((P615-P614)/P614))</f>
        <v/>
      </c>
      <c r="R615" s="3">
        <v>36022.061999999998</v>
      </c>
      <c r="S615" s="11">
        <f t="shared" si="1852"/>
        <v>0</v>
      </c>
    </row>
    <row r="616" spans="1:19">
      <c r="A616" s="5">
        <v>4</v>
      </c>
      <c r="B616" s="5">
        <v>5</v>
      </c>
      <c r="C616" s="5">
        <v>2012</v>
      </c>
      <c r="D616" s="3">
        <v>16700</v>
      </c>
      <c r="E616" s="11">
        <f t="shared" si="1756"/>
        <v>0</v>
      </c>
      <c r="F616" s="3">
        <v>37785.714</v>
      </c>
      <c r="G616" s="11">
        <f t="shared" si="1756"/>
        <v>0</v>
      </c>
      <c r="H616" s="3">
        <v>14820</v>
      </c>
      <c r="I616" s="11">
        <f t="shared" ref="I616:K616" si="1853">+IF(H616="N/A","",((H616-H615)/H615))</f>
        <v>0</v>
      </c>
      <c r="J616" s="3">
        <v>55160</v>
      </c>
      <c r="K616" s="11">
        <f t="shared" si="1853"/>
        <v>0</v>
      </c>
      <c r="L616" s="3">
        <v>210749.098</v>
      </c>
      <c r="M616" s="11">
        <f t="shared" ref="M616:O616" si="1854">+IF(L616="N/A","",((L616-L615)/L615))</f>
        <v>0</v>
      </c>
      <c r="N616" s="3">
        <v>117360</v>
      </c>
      <c r="O616" s="11">
        <f t="shared" si="1854"/>
        <v>0</v>
      </c>
      <c r="P616" s="3" t="s">
        <v>144</v>
      </c>
      <c r="Q616" s="11" t="str">
        <f t="shared" ref="Q616:S616" si="1855">+IF(P616="N/A","",((P616-P615)/P615))</f>
        <v/>
      </c>
      <c r="R616" s="3">
        <v>36022.061999999998</v>
      </c>
      <c r="S616" s="11">
        <f t="shared" si="1855"/>
        <v>0</v>
      </c>
    </row>
    <row r="617" spans="1:19">
      <c r="A617" s="5">
        <v>7</v>
      </c>
      <c r="B617" s="5">
        <v>5</v>
      </c>
      <c r="C617" s="5">
        <v>2012</v>
      </c>
      <c r="D617" s="3">
        <v>16700</v>
      </c>
      <c r="E617" s="11">
        <f t="shared" si="1756"/>
        <v>0</v>
      </c>
      <c r="F617" s="3">
        <v>37785.714</v>
      </c>
      <c r="G617" s="11">
        <f t="shared" si="1756"/>
        <v>0</v>
      </c>
      <c r="H617" s="3">
        <v>14820</v>
      </c>
      <c r="I617" s="11">
        <f t="shared" ref="I617:K617" si="1856">+IF(H617="N/A","",((H617-H616)/H616))</f>
        <v>0</v>
      </c>
      <c r="J617" s="3">
        <v>55160</v>
      </c>
      <c r="K617" s="11">
        <f t="shared" si="1856"/>
        <v>0</v>
      </c>
      <c r="L617" s="3">
        <v>210749.098</v>
      </c>
      <c r="M617" s="11">
        <f t="shared" ref="M617:O617" si="1857">+IF(L617="N/A","",((L617-L616)/L616))</f>
        <v>0</v>
      </c>
      <c r="N617" s="3">
        <v>117360</v>
      </c>
      <c r="O617" s="11">
        <f t="shared" si="1857"/>
        <v>0</v>
      </c>
      <c r="P617" s="3" t="s">
        <v>144</v>
      </c>
      <c r="Q617" s="11" t="str">
        <f t="shared" ref="Q617:S617" si="1858">+IF(P617="N/A","",((P617-P616)/P616))</f>
        <v/>
      </c>
      <c r="R617" s="3">
        <v>36022.061999999998</v>
      </c>
      <c r="S617" s="11">
        <f t="shared" si="1858"/>
        <v>0</v>
      </c>
    </row>
    <row r="618" spans="1:19">
      <c r="A618" s="5">
        <v>8</v>
      </c>
      <c r="B618" s="5">
        <v>5</v>
      </c>
      <c r="C618" s="5">
        <v>2012</v>
      </c>
      <c r="D618" s="3">
        <v>16700</v>
      </c>
      <c r="E618" s="11">
        <f t="shared" si="1756"/>
        <v>0</v>
      </c>
      <c r="F618" s="3">
        <v>37785.714</v>
      </c>
      <c r="G618" s="11">
        <f t="shared" si="1756"/>
        <v>0</v>
      </c>
      <c r="H618" s="3">
        <v>14820</v>
      </c>
      <c r="I618" s="11">
        <f t="shared" ref="I618:K618" si="1859">+IF(H618="N/A","",((H618-H617)/H617))</f>
        <v>0</v>
      </c>
      <c r="J618" s="3">
        <v>55160</v>
      </c>
      <c r="K618" s="11">
        <f t="shared" si="1859"/>
        <v>0</v>
      </c>
      <c r="L618" s="3">
        <v>210749.098</v>
      </c>
      <c r="M618" s="11">
        <f t="shared" ref="M618:O618" si="1860">+IF(L618="N/A","",((L618-L617)/L617))</f>
        <v>0</v>
      </c>
      <c r="N618" s="3">
        <v>117360</v>
      </c>
      <c r="O618" s="11">
        <f t="shared" si="1860"/>
        <v>0</v>
      </c>
      <c r="P618" s="3" t="s">
        <v>144</v>
      </c>
      <c r="Q618" s="11" t="str">
        <f t="shared" ref="Q618:S618" si="1861">+IF(P618="N/A","",((P618-P617)/P617))</f>
        <v/>
      </c>
      <c r="R618" s="3">
        <v>36022.061999999998</v>
      </c>
      <c r="S618" s="11">
        <f t="shared" si="1861"/>
        <v>0</v>
      </c>
    </row>
    <row r="619" spans="1:19">
      <c r="A619" s="5">
        <v>9</v>
      </c>
      <c r="B619" s="5">
        <v>5</v>
      </c>
      <c r="C619" s="5">
        <v>2012</v>
      </c>
      <c r="D619" s="3">
        <v>16700</v>
      </c>
      <c r="E619" s="11">
        <f t="shared" si="1756"/>
        <v>0</v>
      </c>
      <c r="F619" s="3">
        <v>37785.714</v>
      </c>
      <c r="G619" s="11">
        <f t="shared" si="1756"/>
        <v>0</v>
      </c>
      <c r="H619" s="3">
        <v>14820</v>
      </c>
      <c r="I619" s="11">
        <f t="shared" ref="I619:K619" si="1862">+IF(H619="N/A","",((H619-H618)/H618))</f>
        <v>0</v>
      </c>
      <c r="J619" s="3">
        <v>55160</v>
      </c>
      <c r="K619" s="11">
        <f t="shared" si="1862"/>
        <v>0</v>
      </c>
      <c r="L619" s="3">
        <v>210749.098</v>
      </c>
      <c r="M619" s="11">
        <f t="shared" ref="M619:O619" si="1863">+IF(L619="N/A","",((L619-L618)/L618))</f>
        <v>0</v>
      </c>
      <c r="N619" s="3">
        <v>117360</v>
      </c>
      <c r="O619" s="11">
        <f t="shared" si="1863"/>
        <v>0</v>
      </c>
      <c r="P619" s="3" t="s">
        <v>144</v>
      </c>
      <c r="Q619" s="11" t="str">
        <f t="shared" ref="Q619:S619" si="1864">+IF(P619="N/A","",((P619-P618)/P618))</f>
        <v/>
      </c>
      <c r="R619" s="3">
        <v>36022.061999999998</v>
      </c>
      <c r="S619" s="11">
        <f t="shared" si="1864"/>
        <v>0</v>
      </c>
    </row>
    <row r="620" spans="1:19">
      <c r="A620" s="5">
        <v>10</v>
      </c>
      <c r="B620" s="5">
        <v>5</v>
      </c>
      <c r="C620" s="5">
        <v>2012</v>
      </c>
      <c r="D620" s="3">
        <v>16700</v>
      </c>
      <c r="E620" s="11">
        <f t="shared" si="1756"/>
        <v>0</v>
      </c>
      <c r="F620" s="3">
        <v>37785.714</v>
      </c>
      <c r="G620" s="11">
        <f t="shared" si="1756"/>
        <v>0</v>
      </c>
      <c r="H620" s="3">
        <v>14820</v>
      </c>
      <c r="I620" s="11">
        <f t="shared" ref="I620:K620" si="1865">+IF(H620="N/A","",((H620-H619)/H619))</f>
        <v>0</v>
      </c>
      <c r="J620" s="3">
        <v>55160</v>
      </c>
      <c r="K620" s="11">
        <f t="shared" si="1865"/>
        <v>0</v>
      </c>
      <c r="L620" s="3">
        <v>210749.098</v>
      </c>
      <c r="M620" s="11">
        <f t="shared" ref="M620:O620" si="1866">+IF(L620="N/A","",((L620-L619)/L619))</f>
        <v>0</v>
      </c>
      <c r="N620" s="3">
        <v>117360</v>
      </c>
      <c r="O620" s="11">
        <f t="shared" si="1866"/>
        <v>0</v>
      </c>
      <c r="P620" s="3" t="s">
        <v>144</v>
      </c>
      <c r="Q620" s="11" t="str">
        <f t="shared" ref="Q620:S620" si="1867">+IF(P620="N/A","",((P620-P619)/P619))</f>
        <v/>
      </c>
      <c r="R620" s="3">
        <v>36022.061999999998</v>
      </c>
      <c r="S620" s="11">
        <f t="shared" si="1867"/>
        <v>0</v>
      </c>
    </row>
    <row r="621" spans="1:19">
      <c r="A621" s="5">
        <v>11</v>
      </c>
      <c r="B621" s="5">
        <v>5</v>
      </c>
      <c r="C621" s="5">
        <v>2012</v>
      </c>
      <c r="D621" s="3">
        <v>16700</v>
      </c>
      <c r="E621" s="11">
        <f t="shared" si="1756"/>
        <v>0</v>
      </c>
      <c r="F621" s="3">
        <v>37785.714</v>
      </c>
      <c r="G621" s="11">
        <f t="shared" si="1756"/>
        <v>0</v>
      </c>
      <c r="H621" s="3">
        <v>14820</v>
      </c>
      <c r="I621" s="11">
        <f t="shared" ref="I621:K621" si="1868">+IF(H621="N/A","",((H621-H620)/H620))</f>
        <v>0</v>
      </c>
      <c r="J621" s="3">
        <v>55160</v>
      </c>
      <c r="K621" s="11">
        <f t="shared" si="1868"/>
        <v>0</v>
      </c>
      <c r="L621" s="3">
        <v>210749.098</v>
      </c>
      <c r="M621" s="11">
        <f t="shared" ref="M621:O621" si="1869">+IF(L621="N/A","",((L621-L620)/L620))</f>
        <v>0</v>
      </c>
      <c r="N621" s="3">
        <v>117360</v>
      </c>
      <c r="O621" s="11">
        <f t="shared" si="1869"/>
        <v>0</v>
      </c>
      <c r="P621" s="3" t="s">
        <v>144</v>
      </c>
      <c r="Q621" s="11" t="str">
        <f t="shared" ref="Q621:S621" si="1870">+IF(P621="N/A","",((P621-P620)/P620))</f>
        <v/>
      </c>
      <c r="R621" s="3">
        <v>36022.061999999998</v>
      </c>
      <c r="S621" s="11">
        <f t="shared" si="1870"/>
        <v>0</v>
      </c>
    </row>
    <row r="622" spans="1:19">
      <c r="A622" s="5">
        <v>14</v>
      </c>
      <c r="B622" s="5">
        <v>5</v>
      </c>
      <c r="C622" s="5">
        <v>2012</v>
      </c>
      <c r="D622" s="3">
        <v>16700</v>
      </c>
      <c r="E622" s="11">
        <f t="shared" si="1756"/>
        <v>0</v>
      </c>
      <c r="F622" s="3">
        <v>37785.714</v>
      </c>
      <c r="G622" s="11">
        <f t="shared" si="1756"/>
        <v>0</v>
      </c>
      <c r="H622" s="3">
        <v>14820</v>
      </c>
      <c r="I622" s="11">
        <f t="shared" ref="I622:K622" si="1871">+IF(H622="N/A","",((H622-H621)/H621))</f>
        <v>0</v>
      </c>
      <c r="J622" s="3">
        <v>55160</v>
      </c>
      <c r="K622" s="11">
        <f t="shared" si="1871"/>
        <v>0</v>
      </c>
      <c r="L622" s="3">
        <v>210749.098</v>
      </c>
      <c r="M622" s="11">
        <f t="shared" ref="M622:O622" si="1872">+IF(L622="N/A","",((L622-L621)/L621))</f>
        <v>0</v>
      </c>
      <c r="N622" s="3">
        <v>117360</v>
      </c>
      <c r="O622" s="11">
        <f t="shared" si="1872"/>
        <v>0</v>
      </c>
      <c r="P622" s="3" t="s">
        <v>144</v>
      </c>
      <c r="Q622" s="11" t="str">
        <f t="shared" ref="Q622:S622" si="1873">+IF(P622="N/A","",((P622-P621)/P621))</f>
        <v/>
      </c>
      <c r="R622" s="3">
        <v>36022.061999999998</v>
      </c>
      <c r="S622" s="11">
        <f t="shared" si="1873"/>
        <v>0</v>
      </c>
    </row>
    <row r="623" spans="1:19">
      <c r="A623" s="5">
        <v>15</v>
      </c>
      <c r="B623" s="5">
        <v>5</v>
      </c>
      <c r="C623" s="5">
        <v>2012</v>
      </c>
      <c r="D623" s="3">
        <v>16700</v>
      </c>
      <c r="E623" s="11">
        <f t="shared" si="1756"/>
        <v>0</v>
      </c>
      <c r="F623" s="3">
        <v>37785.714</v>
      </c>
      <c r="G623" s="11">
        <f t="shared" si="1756"/>
        <v>0</v>
      </c>
      <c r="H623" s="3">
        <v>14820</v>
      </c>
      <c r="I623" s="11">
        <f t="shared" ref="I623:K623" si="1874">+IF(H623="N/A","",((H623-H622)/H622))</f>
        <v>0</v>
      </c>
      <c r="J623" s="3">
        <v>55160</v>
      </c>
      <c r="K623" s="11">
        <f t="shared" si="1874"/>
        <v>0</v>
      </c>
      <c r="L623" s="3">
        <v>210749.098</v>
      </c>
      <c r="M623" s="11">
        <f t="shared" ref="M623:O623" si="1875">+IF(L623="N/A","",((L623-L622)/L622))</f>
        <v>0</v>
      </c>
      <c r="N623" s="3">
        <v>117360</v>
      </c>
      <c r="O623" s="11">
        <f t="shared" si="1875"/>
        <v>0</v>
      </c>
      <c r="P623" s="3" t="s">
        <v>144</v>
      </c>
      <c r="Q623" s="11" t="str">
        <f t="shared" ref="Q623:S623" si="1876">+IF(P623="N/A","",((P623-P622)/P622))</f>
        <v/>
      </c>
      <c r="R623" s="3">
        <v>36022.061999999998</v>
      </c>
      <c r="S623" s="11">
        <f t="shared" si="1876"/>
        <v>0</v>
      </c>
    </row>
    <row r="624" spans="1:19">
      <c r="A624" s="5">
        <v>16</v>
      </c>
      <c r="B624" s="5">
        <v>5</v>
      </c>
      <c r="C624" s="5">
        <v>2012</v>
      </c>
      <c r="D624" s="3">
        <v>16700</v>
      </c>
      <c r="E624" s="11">
        <f t="shared" si="1756"/>
        <v>0</v>
      </c>
      <c r="F624" s="3">
        <v>37785.714</v>
      </c>
      <c r="G624" s="11">
        <f t="shared" si="1756"/>
        <v>0</v>
      </c>
      <c r="H624" s="3">
        <v>14820</v>
      </c>
      <c r="I624" s="11">
        <f t="shared" ref="I624:K624" si="1877">+IF(H624="N/A","",((H624-H623)/H623))</f>
        <v>0</v>
      </c>
      <c r="J624" s="3">
        <v>55160</v>
      </c>
      <c r="K624" s="11">
        <f t="shared" si="1877"/>
        <v>0</v>
      </c>
      <c r="L624" s="3">
        <v>210749.098</v>
      </c>
      <c r="M624" s="11">
        <f t="shared" ref="M624:O624" si="1878">+IF(L624="N/A","",((L624-L623)/L623))</f>
        <v>0</v>
      </c>
      <c r="N624" s="3">
        <v>117360</v>
      </c>
      <c r="O624" s="11">
        <f t="shared" si="1878"/>
        <v>0</v>
      </c>
      <c r="P624" s="3" t="s">
        <v>144</v>
      </c>
      <c r="Q624" s="11" t="str">
        <f t="shared" ref="Q624:S624" si="1879">+IF(P624="N/A","",((P624-P623)/P623))</f>
        <v/>
      </c>
      <c r="R624" s="3">
        <v>36022.061999999998</v>
      </c>
      <c r="S624" s="11">
        <f t="shared" si="1879"/>
        <v>0</v>
      </c>
    </row>
    <row r="625" spans="1:19">
      <c r="A625" s="5">
        <v>17</v>
      </c>
      <c r="B625" s="5">
        <v>5</v>
      </c>
      <c r="C625" s="5">
        <v>2012</v>
      </c>
      <c r="D625" s="3">
        <v>16700</v>
      </c>
      <c r="E625" s="11">
        <f t="shared" si="1756"/>
        <v>0</v>
      </c>
      <c r="F625" s="3">
        <v>37785.714</v>
      </c>
      <c r="G625" s="11">
        <f t="shared" si="1756"/>
        <v>0</v>
      </c>
      <c r="H625" s="3">
        <v>14820</v>
      </c>
      <c r="I625" s="11">
        <f t="shared" ref="I625:K625" si="1880">+IF(H625="N/A","",((H625-H624)/H624))</f>
        <v>0</v>
      </c>
      <c r="J625" s="3">
        <v>55160</v>
      </c>
      <c r="K625" s="11">
        <f t="shared" si="1880"/>
        <v>0</v>
      </c>
      <c r="L625" s="3">
        <v>210749.098</v>
      </c>
      <c r="M625" s="11">
        <f t="shared" ref="M625:O625" si="1881">+IF(L625="N/A","",((L625-L624)/L624))</f>
        <v>0</v>
      </c>
      <c r="N625" s="3">
        <v>117360</v>
      </c>
      <c r="O625" s="11">
        <f t="shared" si="1881"/>
        <v>0</v>
      </c>
      <c r="P625" s="3" t="s">
        <v>144</v>
      </c>
      <c r="Q625" s="11" t="str">
        <f t="shared" ref="Q625:S625" si="1882">+IF(P625="N/A","",((P625-P624)/P624))</f>
        <v/>
      </c>
      <c r="R625" s="3">
        <v>36022.061999999998</v>
      </c>
      <c r="S625" s="11">
        <f t="shared" si="1882"/>
        <v>0</v>
      </c>
    </row>
    <row r="626" spans="1:19">
      <c r="A626" s="5">
        <v>18</v>
      </c>
      <c r="B626" s="5">
        <v>5</v>
      </c>
      <c r="C626" s="5">
        <v>2012</v>
      </c>
      <c r="D626" s="3">
        <v>16700</v>
      </c>
      <c r="E626" s="11">
        <f t="shared" si="1756"/>
        <v>0</v>
      </c>
      <c r="F626" s="3">
        <v>37785.714</v>
      </c>
      <c r="G626" s="11">
        <f t="shared" si="1756"/>
        <v>0</v>
      </c>
      <c r="H626" s="3">
        <v>14820</v>
      </c>
      <c r="I626" s="11">
        <f t="shared" ref="I626:K626" si="1883">+IF(H626="N/A","",((H626-H625)/H625))</f>
        <v>0</v>
      </c>
      <c r="J626" s="3">
        <v>55160</v>
      </c>
      <c r="K626" s="11">
        <f t="shared" si="1883"/>
        <v>0</v>
      </c>
      <c r="L626" s="3">
        <v>210749.098</v>
      </c>
      <c r="M626" s="11">
        <f t="shared" ref="M626:O626" si="1884">+IF(L626="N/A","",((L626-L625)/L625))</f>
        <v>0</v>
      </c>
      <c r="N626" s="3">
        <v>117360</v>
      </c>
      <c r="O626" s="11">
        <f t="shared" si="1884"/>
        <v>0</v>
      </c>
      <c r="P626" s="3" t="s">
        <v>144</v>
      </c>
      <c r="Q626" s="11" t="str">
        <f t="shared" ref="Q626:S626" si="1885">+IF(P626="N/A","",((P626-P625)/P625))</f>
        <v/>
      </c>
      <c r="R626" s="3">
        <v>36022.061999999998</v>
      </c>
      <c r="S626" s="11">
        <f t="shared" si="1885"/>
        <v>0</v>
      </c>
    </row>
    <row r="627" spans="1:19">
      <c r="A627" s="5">
        <v>21</v>
      </c>
      <c r="B627" s="5">
        <v>5</v>
      </c>
      <c r="C627" s="5">
        <v>2012</v>
      </c>
      <c r="D627" s="3">
        <v>16700</v>
      </c>
      <c r="E627" s="11">
        <f t="shared" si="1756"/>
        <v>0</v>
      </c>
      <c r="F627" s="3">
        <v>37785.714</v>
      </c>
      <c r="G627" s="11">
        <f t="shared" si="1756"/>
        <v>0</v>
      </c>
      <c r="H627" s="3">
        <v>14820</v>
      </c>
      <c r="I627" s="11">
        <f t="shared" ref="I627:K627" si="1886">+IF(H627="N/A","",((H627-H626)/H626))</f>
        <v>0</v>
      </c>
      <c r="J627" s="3">
        <v>55160</v>
      </c>
      <c r="K627" s="11">
        <f t="shared" si="1886"/>
        <v>0</v>
      </c>
      <c r="L627" s="3">
        <v>210749.098</v>
      </c>
      <c r="M627" s="11">
        <f t="shared" ref="M627:O627" si="1887">+IF(L627="N/A","",((L627-L626)/L626))</f>
        <v>0</v>
      </c>
      <c r="N627" s="3">
        <v>117360</v>
      </c>
      <c r="O627" s="11">
        <f t="shared" si="1887"/>
        <v>0</v>
      </c>
      <c r="P627" s="3" t="s">
        <v>144</v>
      </c>
      <c r="Q627" s="11" t="str">
        <f t="shared" ref="Q627:S627" si="1888">+IF(P627="N/A","",((P627-P626)/P626))</f>
        <v/>
      </c>
      <c r="R627" s="3">
        <v>36022.061999999998</v>
      </c>
      <c r="S627" s="11">
        <f t="shared" si="1888"/>
        <v>0</v>
      </c>
    </row>
    <row r="628" spans="1:19">
      <c r="A628" s="5">
        <v>22</v>
      </c>
      <c r="B628" s="5">
        <v>5</v>
      </c>
      <c r="C628" s="5">
        <v>2012</v>
      </c>
      <c r="D628" s="3">
        <v>16700</v>
      </c>
      <c r="E628" s="11">
        <f t="shared" si="1756"/>
        <v>0</v>
      </c>
      <c r="F628" s="3">
        <v>37785.714</v>
      </c>
      <c r="G628" s="11">
        <f t="shared" si="1756"/>
        <v>0</v>
      </c>
      <c r="H628" s="3">
        <v>14820</v>
      </c>
      <c r="I628" s="11">
        <f t="shared" ref="I628:K628" si="1889">+IF(H628="N/A","",((H628-H627)/H627))</f>
        <v>0</v>
      </c>
      <c r="J628" s="3">
        <v>55160</v>
      </c>
      <c r="K628" s="11">
        <f t="shared" si="1889"/>
        <v>0</v>
      </c>
      <c r="L628" s="3">
        <v>210749.098</v>
      </c>
      <c r="M628" s="11">
        <f t="shared" ref="M628:O628" si="1890">+IF(L628="N/A","",((L628-L627)/L627))</f>
        <v>0</v>
      </c>
      <c r="N628" s="3">
        <v>117360</v>
      </c>
      <c r="O628" s="11">
        <f t="shared" si="1890"/>
        <v>0</v>
      </c>
      <c r="P628" s="3" t="s">
        <v>144</v>
      </c>
      <c r="Q628" s="11" t="str">
        <f t="shared" ref="Q628:S628" si="1891">+IF(P628="N/A","",((P628-P627)/P627))</f>
        <v/>
      </c>
      <c r="R628" s="3">
        <v>36022.061999999998</v>
      </c>
      <c r="S628" s="11">
        <f t="shared" si="1891"/>
        <v>0</v>
      </c>
    </row>
    <row r="629" spans="1:19">
      <c r="A629" s="5">
        <v>23</v>
      </c>
      <c r="B629" s="5">
        <v>5</v>
      </c>
      <c r="C629" s="5">
        <v>2012</v>
      </c>
      <c r="D629" s="3">
        <v>16700</v>
      </c>
      <c r="E629" s="11">
        <f t="shared" si="1756"/>
        <v>0</v>
      </c>
      <c r="F629" s="3">
        <v>37785.714</v>
      </c>
      <c r="G629" s="11">
        <f t="shared" si="1756"/>
        <v>0</v>
      </c>
      <c r="H629" s="3">
        <v>14820</v>
      </c>
      <c r="I629" s="11">
        <f t="shared" ref="I629:K629" si="1892">+IF(H629="N/A","",((H629-H628)/H628))</f>
        <v>0</v>
      </c>
      <c r="J629" s="3">
        <v>55160</v>
      </c>
      <c r="K629" s="11">
        <f t="shared" si="1892"/>
        <v>0</v>
      </c>
      <c r="L629" s="3">
        <v>210749.098</v>
      </c>
      <c r="M629" s="11">
        <f t="shared" ref="M629:O629" si="1893">+IF(L629="N/A","",((L629-L628)/L628))</f>
        <v>0</v>
      </c>
      <c r="N629" s="3">
        <v>117360</v>
      </c>
      <c r="O629" s="11">
        <f t="shared" si="1893"/>
        <v>0</v>
      </c>
      <c r="P629" s="3" t="s">
        <v>144</v>
      </c>
      <c r="Q629" s="11" t="str">
        <f t="shared" ref="Q629:S629" si="1894">+IF(P629="N/A","",((P629-P628)/P628))</f>
        <v/>
      </c>
      <c r="R629" s="3">
        <v>36022.061999999998</v>
      </c>
      <c r="S629" s="11">
        <f t="shared" si="1894"/>
        <v>0</v>
      </c>
    </row>
    <row r="630" spans="1:19">
      <c r="A630" s="5">
        <v>24</v>
      </c>
      <c r="B630" s="5">
        <v>5</v>
      </c>
      <c r="C630" s="5">
        <v>2012</v>
      </c>
      <c r="D630" s="3">
        <v>16700</v>
      </c>
      <c r="E630" s="11">
        <f t="shared" si="1756"/>
        <v>0</v>
      </c>
      <c r="F630" s="3">
        <v>37785.714</v>
      </c>
      <c r="G630" s="11">
        <f t="shared" si="1756"/>
        <v>0</v>
      </c>
      <c r="H630" s="3">
        <v>14820</v>
      </c>
      <c r="I630" s="11">
        <f t="shared" ref="I630:K630" si="1895">+IF(H630="N/A","",((H630-H629)/H629))</f>
        <v>0</v>
      </c>
      <c r="J630" s="3">
        <v>55160</v>
      </c>
      <c r="K630" s="11">
        <f t="shared" si="1895"/>
        <v>0</v>
      </c>
      <c r="L630" s="3">
        <v>210749.098</v>
      </c>
      <c r="M630" s="11">
        <f t="shared" ref="M630:O630" si="1896">+IF(L630="N/A","",((L630-L629)/L629))</f>
        <v>0</v>
      </c>
      <c r="N630" s="3">
        <v>117360</v>
      </c>
      <c r="O630" s="11">
        <f t="shared" si="1896"/>
        <v>0</v>
      </c>
      <c r="P630" s="3" t="s">
        <v>144</v>
      </c>
      <c r="Q630" s="11" t="str">
        <f t="shared" ref="Q630:S630" si="1897">+IF(P630="N/A","",((P630-P629)/P629))</f>
        <v/>
      </c>
      <c r="R630" s="3">
        <v>36022.061999999998</v>
      </c>
      <c r="S630" s="11">
        <f t="shared" si="1897"/>
        <v>0</v>
      </c>
    </row>
    <row r="631" spans="1:19">
      <c r="A631" s="5">
        <v>25</v>
      </c>
      <c r="B631" s="5">
        <v>5</v>
      </c>
      <c r="C631" s="5">
        <v>2012</v>
      </c>
      <c r="D631" s="3">
        <v>16700</v>
      </c>
      <c r="E631" s="11">
        <f t="shared" si="1756"/>
        <v>0</v>
      </c>
      <c r="F631" s="3">
        <v>37785.714</v>
      </c>
      <c r="G631" s="11">
        <f t="shared" si="1756"/>
        <v>0</v>
      </c>
      <c r="H631" s="3">
        <v>14820</v>
      </c>
      <c r="I631" s="11">
        <f t="shared" ref="I631:K631" si="1898">+IF(H631="N/A","",((H631-H630)/H630))</f>
        <v>0</v>
      </c>
      <c r="J631" s="3">
        <v>55160</v>
      </c>
      <c r="K631" s="11">
        <f t="shared" si="1898"/>
        <v>0</v>
      </c>
      <c r="L631" s="3">
        <v>210749.098</v>
      </c>
      <c r="M631" s="11">
        <f t="shared" ref="M631:O631" si="1899">+IF(L631="N/A","",((L631-L630)/L630))</f>
        <v>0</v>
      </c>
      <c r="N631" s="3">
        <v>117360</v>
      </c>
      <c r="O631" s="11">
        <f t="shared" si="1899"/>
        <v>0</v>
      </c>
      <c r="P631" s="3" t="s">
        <v>144</v>
      </c>
      <c r="Q631" s="11" t="str">
        <f t="shared" ref="Q631:S631" si="1900">+IF(P631="N/A","",((P631-P630)/P630))</f>
        <v/>
      </c>
      <c r="R631" s="3">
        <v>36022.061999999998</v>
      </c>
      <c r="S631" s="11">
        <f t="shared" si="1900"/>
        <v>0</v>
      </c>
    </row>
    <row r="632" spans="1:19">
      <c r="A632" s="5">
        <v>28</v>
      </c>
      <c r="B632" s="5">
        <v>5</v>
      </c>
      <c r="C632" s="5">
        <v>2012</v>
      </c>
      <c r="D632" s="3">
        <v>16700</v>
      </c>
      <c r="E632" s="11">
        <f t="shared" si="1756"/>
        <v>0</v>
      </c>
      <c r="F632" s="3">
        <v>37785.714</v>
      </c>
      <c r="G632" s="11">
        <f t="shared" si="1756"/>
        <v>0</v>
      </c>
      <c r="H632" s="3">
        <v>14820</v>
      </c>
      <c r="I632" s="11">
        <f t="shared" ref="I632:K632" si="1901">+IF(H632="N/A","",((H632-H631)/H631))</f>
        <v>0</v>
      </c>
      <c r="J632" s="3">
        <v>55160</v>
      </c>
      <c r="K632" s="11">
        <f t="shared" si="1901"/>
        <v>0</v>
      </c>
      <c r="L632" s="3">
        <v>210749.098</v>
      </c>
      <c r="M632" s="11">
        <f t="shared" ref="M632:O632" si="1902">+IF(L632="N/A","",((L632-L631)/L631))</f>
        <v>0</v>
      </c>
      <c r="N632" s="3">
        <v>117360</v>
      </c>
      <c r="O632" s="11">
        <f t="shared" si="1902"/>
        <v>0</v>
      </c>
      <c r="P632" s="3" t="s">
        <v>144</v>
      </c>
      <c r="Q632" s="11" t="str">
        <f t="shared" ref="Q632:S632" si="1903">+IF(P632="N/A","",((P632-P631)/P631))</f>
        <v/>
      </c>
      <c r="R632" s="3">
        <v>36022.061999999998</v>
      </c>
      <c r="S632" s="11">
        <f t="shared" si="1903"/>
        <v>0</v>
      </c>
    </row>
    <row r="633" spans="1:19">
      <c r="A633" s="5">
        <v>29</v>
      </c>
      <c r="B633" s="5">
        <v>5</v>
      </c>
      <c r="C633" s="5">
        <v>2012</v>
      </c>
      <c r="D633" s="3">
        <v>16700</v>
      </c>
      <c r="E633" s="11">
        <f t="shared" si="1756"/>
        <v>0</v>
      </c>
      <c r="F633" s="3">
        <v>37785.714</v>
      </c>
      <c r="G633" s="11">
        <f t="shared" si="1756"/>
        <v>0</v>
      </c>
      <c r="H633" s="3">
        <v>14820</v>
      </c>
      <c r="I633" s="11">
        <f t="shared" ref="I633:K633" si="1904">+IF(H633="N/A","",((H633-H632)/H632))</f>
        <v>0</v>
      </c>
      <c r="J633" s="3">
        <v>55160</v>
      </c>
      <c r="K633" s="11">
        <f t="shared" si="1904"/>
        <v>0</v>
      </c>
      <c r="L633" s="3">
        <v>210749.098</v>
      </c>
      <c r="M633" s="11">
        <f t="shared" ref="M633:O633" si="1905">+IF(L633="N/A","",((L633-L632)/L632))</f>
        <v>0</v>
      </c>
      <c r="N633" s="3">
        <v>117360</v>
      </c>
      <c r="O633" s="11">
        <f t="shared" si="1905"/>
        <v>0</v>
      </c>
      <c r="P633" s="3" t="s">
        <v>144</v>
      </c>
      <c r="Q633" s="11" t="str">
        <f t="shared" ref="Q633:S633" si="1906">+IF(P633="N/A","",((P633-P632)/P632))</f>
        <v/>
      </c>
      <c r="R633" s="3">
        <v>36022.061999999998</v>
      </c>
      <c r="S633" s="11">
        <f t="shared" si="1906"/>
        <v>0</v>
      </c>
    </row>
    <row r="634" spans="1:19">
      <c r="A634" s="5">
        <v>30</v>
      </c>
      <c r="B634" s="5">
        <v>5</v>
      </c>
      <c r="C634" s="5">
        <v>2012</v>
      </c>
      <c r="D634" s="3">
        <v>16700</v>
      </c>
      <c r="E634" s="11">
        <f t="shared" si="1756"/>
        <v>0</v>
      </c>
      <c r="F634" s="3">
        <v>37785.714</v>
      </c>
      <c r="G634" s="11">
        <f t="shared" si="1756"/>
        <v>0</v>
      </c>
      <c r="H634" s="3">
        <v>14820</v>
      </c>
      <c r="I634" s="11">
        <f t="shared" ref="I634:K634" si="1907">+IF(H634="N/A","",((H634-H633)/H633))</f>
        <v>0</v>
      </c>
      <c r="J634" s="3">
        <v>55160</v>
      </c>
      <c r="K634" s="11">
        <f t="shared" si="1907"/>
        <v>0</v>
      </c>
      <c r="L634" s="3">
        <v>210749.098</v>
      </c>
      <c r="M634" s="11">
        <f t="shared" ref="M634:O634" si="1908">+IF(L634="N/A","",((L634-L633)/L633))</f>
        <v>0</v>
      </c>
      <c r="N634" s="3">
        <v>117360</v>
      </c>
      <c r="O634" s="11">
        <f t="shared" si="1908"/>
        <v>0</v>
      </c>
      <c r="P634" s="3" t="s">
        <v>144</v>
      </c>
      <c r="Q634" s="11" t="str">
        <f t="shared" ref="Q634:S634" si="1909">+IF(P634="N/A","",((P634-P633)/P633))</f>
        <v/>
      </c>
      <c r="R634" s="3">
        <v>36022.061999999998</v>
      </c>
      <c r="S634" s="11">
        <f t="shared" si="1909"/>
        <v>0</v>
      </c>
    </row>
    <row r="635" spans="1:19">
      <c r="A635" s="5">
        <v>31</v>
      </c>
      <c r="B635" s="5">
        <v>5</v>
      </c>
      <c r="C635" s="5">
        <v>2012</v>
      </c>
      <c r="D635" s="3">
        <v>16700</v>
      </c>
      <c r="E635" s="11">
        <f t="shared" si="1756"/>
        <v>0</v>
      </c>
      <c r="F635" s="3">
        <v>37785.714</v>
      </c>
      <c r="G635" s="11">
        <f t="shared" si="1756"/>
        <v>0</v>
      </c>
      <c r="H635" s="3">
        <v>14820</v>
      </c>
      <c r="I635" s="11">
        <f t="shared" ref="I635:K635" si="1910">+IF(H635="N/A","",((H635-H634)/H634))</f>
        <v>0</v>
      </c>
      <c r="J635" s="3">
        <v>55160</v>
      </c>
      <c r="K635" s="11">
        <f t="shared" si="1910"/>
        <v>0</v>
      </c>
      <c r="L635" s="3">
        <v>210749.098</v>
      </c>
      <c r="M635" s="11">
        <f t="shared" ref="M635:O635" si="1911">+IF(L635="N/A","",((L635-L634)/L634))</f>
        <v>0</v>
      </c>
      <c r="N635" s="3">
        <v>117360</v>
      </c>
      <c r="O635" s="11">
        <f t="shared" si="1911"/>
        <v>0</v>
      </c>
      <c r="P635" s="3" t="s">
        <v>144</v>
      </c>
      <c r="Q635" s="11" t="str">
        <f t="shared" ref="Q635:S635" si="1912">+IF(P635="N/A","",((P635-P634)/P634))</f>
        <v/>
      </c>
      <c r="R635" s="3">
        <v>36022.061999999998</v>
      </c>
      <c r="S635" s="11">
        <f t="shared" si="1912"/>
        <v>0</v>
      </c>
    </row>
    <row r="636" spans="1:19">
      <c r="A636" s="5">
        <v>1</v>
      </c>
      <c r="B636" s="5">
        <v>6</v>
      </c>
      <c r="C636" s="5">
        <v>2012</v>
      </c>
      <c r="D636" s="3">
        <v>16700</v>
      </c>
      <c r="E636" s="11">
        <f t="shared" si="1756"/>
        <v>0</v>
      </c>
      <c r="F636" s="3">
        <v>37785.714</v>
      </c>
      <c r="G636" s="11">
        <f t="shared" si="1756"/>
        <v>0</v>
      </c>
      <c r="H636" s="3">
        <v>14820</v>
      </c>
      <c r="I636" s="11">
        <f t="shared" ref="I636:K636" si="1913">+IF(H636="N/A","",((H636-H635)/H635))</f>
        <v>0</v>
      </c>
      <c r="J636" s="3">
        <v>55160</v>
      </c>
      <c r="K636" s="11">
        <f t="shared" si="1913"/>
        <v>0</v>
      </c>
      <c r="L636" s="3">
        <v>210749.098</v>
      </c>
      <c r="M636" s="11">
        <f t="shared" ref="M636:O636" si="1914">+IF(L636="N/A","",((L636-L635)/L635))</f>
        <v>0</v>
      </c>
      <c r="N636" s="3">
        <v>117360</v>
      </c>
      <c r="O636" s="11">
        <f t="shared" si="1914"/>
        <v>0</v>
      </c>
      <c r="P636" s="3" t="s">
        <v>144</v>
      </c>
      <c r="Q636" s="11" t="str">
        <f t="shared" ref="Q636:S636" si="1915">+IF(P636="N/A","",((P636-P635)/P635))</f>
        <v/>
      </c>
      <c r="R636" s="3">
        <v>36022.061999999998</v>
      </c>
      <c r="S636" s="11">
        <f t="shared" si="1915"/>
        <v>0</v>
      </c>
    </row>
    <row r="637" spans="1:19">
      <c r="A637" s="5">
        <v>4</v>
      </c>
      <c r="B637" s="5">
        <v>6</v>
      </c>
      <c r="C637" s="5">
        <v>2012</v>
      </c>
      <c r="D637" s="3">
        <v>16700</v>
      </c>
      <c r="E637" s="11">
        <f t="shared" si="1756"/>
        <v>0</v>
      </c>
      <c r="F637" s="3">
        <v>37785.714</v>
      </c>
      <c r="G637" s="11">
        <f t="shared" si="1756"/>
        <v>0</v>
      </c>
      <c r="H637" s="3">
        <v>14820</v>
      </c>
      <c r="I637" s="11">
        <f t="shared" ref="I637:K637" si="1916">+IF(H637="N/A","",((H637-H636)/H636))</f>
        <v>0</v>
      </c>
      <c r="J637" s="3">
        <v>55160</v>
      </c>
      <c r="K637" s="11">
        <f t="shared" si="1916"/>
        <v>0</v>
      </c>
      <c r="L637" s="3">
        <v>210749.098</v>
      </c>
      <c r="M637" s="11">
        <f t="shared" ref="M637:O637" si="1917">+IF(L637="N/A","",((L637-L636)/L636))</f>
        <v>0</v>
      </c>
      <c r="N637" s="3">
        <v>117360</v>
      </c>
      <c r="O637" s="11">
        <f t="shared" si="1917"/>
        <v>0</v>
      </c>
      <c r="P637" s="3" t="s">
        <v>144</v>
      </c>
      <c r="Q637" s="11" t="str">
        <f t="shared" ref="Q637:S637" si="1918">+IF(P637="N/A","",((P637-P636)/P636))</f>
        <v/>
      </c>
      <c r="R637" s="3">
        <v>36022.061999999998</v>
      </c>
      <c r="S637" s="11">
        <f t="shared" si="1918"/>
        <v>0</v>
      </c>
    </row>
    <row r="638" spans="1:19">
      <c r="A638" s="5">
        <v>5</v>
      </c>
      <c r="B638" s="5">
        <v>6</v>
      </c>
      <c r="C638" s="5">
        <v>2012</v>
      </c>
      <c r="D638" s="3">
        <v>16700</v>
      </c>
      <c r="E638" s="11">
        <f t="shared" si="1756"/>
        <v>0</v>
      </c>
      <c r="F638" s="3">
        <v>37785.714</v>
      </c>
      <c r="G638" s="11">
        <f t="shared" si="1756"/>
        <v>0</v>
      </c>
      <c r="H638" s="3">
        <v>14820</v>
      </c>
      <c r="I638" s="11">
        <f t="shared" ref="I638:K638" si="1919">+IF(H638="N/A","",((H638-H637)/H637))</f>
        <v>0</v>
      </c>
      <c r="J638" s="3">
        <v>55160</v>
      </c>
      <c r="K638" s="11">
        <f t="shared" si="1919"/>
        <v>0</v>
      </c>
      <c r="L638" s="3">
        <v>210749.098</v>
      </c>
      <c r="M638" s="11">
        <f t="shared" ref="M638:O638" si="1920">+IF(L638="N/A","",((L638-L637)/L637))</f>
        <v>0</v>
      </c>
      <c r="N638" s="3">
        <v>117360</v>
      </c>
      <c r="O638" s="11">
        <f t="shared" si="1920"/>
        <v>0</v>
      </c>
      <c r="P638" s="3" t="s">
        <v>144</v>
      </c>
      <c r="Q638" s="11" t="str">
        <f t="shared" ref="Q638:S638" si="1921">+IF(P638="N/A","",((P638-P637)/P637))</f>
        <v/>
      </c>
      <c r="R638" s="3">
        <v>36022.061999999998</v>
      </c>
      <c r="S638" s="11">
        <f t="shared" si="1921"/>
        <v>0</v>
      </c>
    </row>
    <row r="639" spans="1:19">
      <c r="A639" s="5">
        <v>6</v>
      </c>
      <c r="B639" s="5">
        <v>6</v>
      </c>
      <c r="C639" s="5">
        <v>2012</v>
      </c>
      <c r="D639" s="3">
        <v>16700</v>
      </c>
      <c r="E639" s="11">
        <f t="shared" si="1756"/>
        <v>0</v>
      </c>
      <c r="F639" s="3">
        <v>37785.714</v>
      </c>
      <c r="G639" s="11">
        <f t="shared" si="1756"/>
        <v>0</v>
      </c>
      <c r="H639" s="3">
        <v>14820</v>
      </c>
      <c r="I639" s="11">
        <f t="shared" ref="I639:K639" si="1922">+IF(H639="N/A","",((H639-H638)/H638))</f>
        <v>0</v>
      </c>
      <c r="J639" s="3">
        <v>55160</v>
      </c>
      <c r="K639" s="11">
        <f t="shared" si="1922"/>
        <v>0</v>
      </c>
      <c r="L639" s="3">
        <v>210749.098</v>
      </c>
      <c r="M639" s="11">
        <f t="shared" ref="M639:O639" si="1923">+IF(L639="N/A","",((L639-L638)/L638))</f>
        <v>0</v>
      </c>
      <c r="N639" s="3">
        <v>117360</v>
      </c>
      <c r="O639" s="11">
        <f t="shared" si="1923"/>
        <v>0</v>
      </c>
      <c r="P639" s="3" t="s">
        <v>144</v>
      </c>
      <c r="Q639" s="11" t="str">
        <f t="shared" ref="Q639:S639" si="1924">+IF(P639="N/A","",((P639-P638)/P638))</f>
        <v/>
      </c>
      <c r="R639" s="3">
        <v>36022.061999999998</v>
      </c>
      <c r="S639" s="11">
        <f t="shared" si="1924"/>
        <v>0</v>
      </c>
    </row>
    <row r="640" spans="1:19">
      <c r="A640" s="5">
        <v>7</v>
      </c>
      <c r="B640" s="5">
        <v>6</v>
      </c>
      <c r="C640" s="5">
        <v>2012</v>
      </c>
      <c r="D640" s="3">
        <v>16700</v>
      </c>
      <c r="E640" s="11">
        <f t="shared" si="1756"/>
        <v>0</v>
      </c>
      <c r="F640" s="3">
        <v>37785.714</v>
      </c>
      <c r="G640" s="11">
        <f t="shared" si="1756"/>
        <v>0</v>
      </c>
      <c r="H640" s="3">
        <v>14820</v>
      </c>
      <c r="I640" s="11">
        <f t="shared" ref="I640:K640" si="1925">+IF(H640="N/A","",((H640-H639)/H639))</f>
        <v>0</v>
      </c>
      <c r="J640" s="3">
        <v>55160</v>
      </c>
      <c r="K640" s="11">
        <f t="shared" si="1925"/>
        <v>0</v>
      </c>
      <c r="L640" s="3">
        <v>210749.098</v>
      </c>
      <c r="M640" s="11">
        <f t="shared" ref="M640:O640" si="1926">+IF(L640="N/A","",((L640-L639)/L639))</f>
        <v>0</v>
      </c>
      <c r="N640" s="3">
        <v>117360</v>
      </c>
      <c r="O640" s="11">
        <f t="shared" si="1926"/>
        <v>0</v>
      </c>
      <c r="P640" s="3" t="s">
        <v>144</v>
      </c>
      <c r="Q640" s="11" t="str">
        <f t="shared" ref="Q640:S640" si="1927">+IF(P640="N/A","",((P640-P639)/P639))</f>
        <v/>
      </c>
      <c r="R640" s="3">
        <v>36022.061999999998</v>
      </c>
      <c r="S640" s="11">
        <f t="shared" si="1927"/>
        <v>0</v>
      </c>
    </row>
    <row r="641" spans="1:19">
      <c r="A641" s="5">
        <v>8</v>
      </c>
      <c r="B641" s="5">
        <v>6</v>
      </c>
      <c r="C641" s="5">
        <v>2012</v>
      </c>
      <c r="D641" s="3">
        <v>16700</v>
      </c>
      <c r="E641" s="11">
        <f t="shared" si="1756"/>
        <v>0</v>
      </c>
      <c r="F641" s="3">
        <v>37785.714</v>
      </c>
      <c r="G641" s="11">
        <f t="shared" si="1756"/>
        <v>0</v>
      </c>
      <c r="H641" s="3">
        <v>14820</v>
      </c>
      <c r="I641" s="11">
        <f t="shared" ref="I641:K641" si="1928">+IF(H641="N/A","",((H641-H640)/H640))</f>
        <v>0</v>
      </c>
      <c r="J641" s="3">
        <v>55160</v>
      </c>
      <c r="K641" s="11">
        <f t="shared" si="1928"/>
        <v>0</v>
      </c>
      <c r="L641" s="3">
        <v>210749.098</v>
      </c>
      <c r="M641" s="11">
        <f t="shared" ref="M641:O641" si="1929">+IF(L641="N/A","",((L641-L640)/L640))</f>
        <v>0</v>
      </c>
      <c r="N641" s="3">
        <v>117360</v>
      </c>
      <c r="O641" s="11">
        <f t="shared" si="1929"/>
        <v>0</v>
      </c>
      <c r="P641" s="3" t="s">
        <v>144</v>
      </c>
      <c r="Q641" s="11" t="str">
        <f t="shared" ref="Q641:S641" si="1930">+IF(P641="N/A","",((P641-P640)/P640))</f>
        <v/>
      </c>
      <c r="R641" s="3">
        <v>36022.061999999998</v>
      </c>
      <c r="S641" s="11">
        <f t="shared" si="1930"/>
        <v>0</v>
      </c>
    </row>
    <row r="642" spans="1:19">
      <c r="A642" s="5">
        <v>11</v>
      </c>
      <c r="B642" s="5">
        <v>6</v>
      </c>
      <c r="C642" s="5">
        <v>2012</v>
      </c>
      <c r="D642" s="3">
        <v>16700</v>
      </c>
      <c r="E642" s="11">
        <f t="shared" si="1756"/>
        <v>0</v>
      </c>
      <c r="F642" s="3">
        <v>37785.714</v>
      </c>
      <c r="G642" s="11">
        <f t="shared" si="1756"/>
        <v>0</v>
      </c>
      <c r="H642" s="3">
        <v>14820</v>
      </c>
      <c r="I642" s="11">
        <f t="shared" ref="I642:K642" si="1931">+IF(H642="N/A","",((H642-H641)/H641))</f>
        <v>0</v>
      </c>
      <c r="J642" s="3">
        <v>55160</v>
      </c>
      <c r="K642" s="11">
        <f t="shared" si="1931"/>
        <v>0</v>
      </c>
      <c r="L642" s="3">
        <v>210749.098</v>
      </c>
      <c r="M642" s="11">
        <f t="shared" ref="M642:O642" si="1932">+IF(L642="N/A","",((L642-L641)/L641))</f>
        <v>0</v>
      </c>
      <c r="N642" s="3">
        <v>117360</v>
      </c>
      <c r="O642" s="11">
        <f t="shared" si="1932"/>
        <v>0</v>
      </c>
      <c r="P642" s="3" t="s">
        <v>144</v>
      </c>
      <c r="Q642" s="11" t="str">
        <f t="shared" ref="Q642:S642" si="1933">+IF(P642="N/A","",((P642-P641)/P641))</f>
        <v/>
      </c>
      <c r="R642" s="3">
        <v>36022.061999999998</v>
      </c>
      <c r="S642" s="11">
        <f t="shared" si="1933"/>
        <v>0</v>
      </c>
    </row>
    <row r="643" spans="1:19">
      <c r="A643" s="5">
        <v>12</v>
      </c>
      <c r="B643" s="5">
        <v>6</v>
      </c>
      <c r="C643" s="5">
        <v>2012</v>
      </c>
      <c r="D643" s="3">
        <v>16700</v>
      </c>
      <c r="E643" s="11">
        <f t="shared" si="1756"/>
        <v>0</v>
      </c>
      <c r="F643" s="3">
        <v>37785.714</v>
      </c>
      <c r="G643" s="11">
        <f t="shared" si="1756"/>
        <v>0</v>
      </c>
      <c r="H643" s="3">
        <v>14820</v>
      </c>
      <c r="I643" s="11">
        <f t="shared" ref="I643:K643" si="1934">+IF(H643="N/A","",((H643-H642)/H642))</f>
        <v>0</v>
      </c>
      <c r="J643" s="3">
        <v>55160</v>
      </c>
      <c r="K643" s="11">
        <f t="shared" si="1934"/>
        <v>0</v>
      </c>
      <c r="L643" s="3">
        <v>210749.098</v>
      </c>
      <c r="M643" s="11">
        <f t="shared" ref="M643:O643" si="1935">+IF(L643="N/A","",((L643-L642)/L642))</f>
        <v>0</v>
      </c>
      <c r="N643" s="3">
        <v>117360</v>
      </c>
      <c r="O643" s="11">
        <f t="shared" si="1935"/>
        <v>0</v>
      </c>
      <c r="P643" s="3" t="s">
        <v>144</v>
      </c>
      <c r="Q643" s="11" t="str">
        <f t="shared" ref="Q643:S643" si="1936">+IF(P643="N/A","",((P643-P642)/P642))</f>
        <v/>
      </c>
      <c r="R643" s="3">
        <v>36022.061999999998</v>
      </c>
      <c r="S643" s="11">
        <f t="shared" si="1936"/>
        <v>0</v>
      </c>
    </row>
    <row r="644" spans="1:19">
      <c r="A644" s="5">
        <v>13</v>
      </c>
      <c r="B644" s="5">
        <v>6</v>
      </c>
      <c r="C644" s="5">
        <v>2012</v>
      </c>
      <c r="D644" s="3">
        <v>16700</v>
      </c>
      <c r="E644" s="11">
        <f t="shared" si="1756"/>
        <v>0</v>
      </c>
      <c r="F644" s="3">
        <v>37785.714</v>
      </c>
      <c r="G644" s="11">
        <f t="shared" si="1756"/>
        <v>0</v>
      </c>
      <c r="H644" s="3">
        <v>14820</v>
      </c>
      <c r="I644" s="11">
        <f t="shared" ref="I644:K644" si="1937">+IF(H644="N/A","",((H644-H643)/H643))</f>
        <v>0</v>
      </c>
      <c r="J644" s="3">
        <v>55160</v>
      </c>
      <c r="K644" s="11">
        <f t="shared" si="1937"/>
        <v>0</v>
      </c>
      <c r="L644" s="3">
        <v>210749.098</v>
      </c>
      <c r="M644" s="11">
        <f t="shared" ref="M644:O644" si="1938">+IF(L644="N/A","",((L644-L643)/L643))</f>
        <v>0</v>
      </c>
      <c r="N644" s="3">
        <v>117360</v>
      </c>
      <c r="O644" s="11">
        <f t="shared" si="1938"/>
        <v>0</v>
      </c>
      <c r="P644" s="3" t="s">
        <v>144</v>
      </c>
      <c r="Q644" s="11" t="str">
        <f t="shared" ref="Q644:S644" si="1939">+IF(P644="N/A","",((P644-P643)/P643))</f>
        <v/>
      </c>
      <c r="R644" s="3">
        <v>36022.061999999998</v>
      </c>
      <c r="S644" s="11">
        <f t="shared" si="1939"/>
        <v>0</v>
      </c>
    </row>
    <row r="645" spans="1:19">
      <c r="A645" s="5">
        <v>14</v>
      </c>
      <c r="B645" s="5">
        <v>6</v>
      </c>
      <c r="C645" s="5">
        <v>2012</v>
      </c>
      <c r="D645" s="3">
        <v>16700</v>
      </c>
      <c r="E645" s="11">
        <f t="shared" si="1756"/>
        <v>0</v>
      </c>
      <c r="F645" s="3">
        <v>37785.714</v>
      </c>
      <c r="G645" s="11">
        <f t="shared" si="1756"/>
        <v>0</v>
      </c>
      <c r="H645" s="3">
        <v>14820</v>
      </c>
      <c r="I645" s="11">
        <f t="shared" ref="I645:K645" si="1940">+IF(H645="N/A","",((H645-H644)/H644))</f>
        <v>0</v>
      </c>
      <c r="J645" s="3">
        <v>55160</v>
      </c>
      <c r="K645" s="11">
        <f t="shared" si="1940"/>
        <v>0</v>
      </c>
      <c r="L645" s="3">
        <v>210749.098</v>
      </c>
      <c r="M645" s="11">
        <f t="shared" ref="M645:O645" si="1941">+IF(L645="N/A","",((L645-L644)/L644))</f>
        <v>0</v>
      </c>
      <c r="N645" s="3">
        <v>117360</v>
      </c>
      <c r="O645" s="11">
        <f t="shared" si="1941"/>
        <v>0</v>
      </c>
      <c r="P645" s="3" t="s">
        <v>144</v>
      </c>
      <c r="Q645" s="11" t="str">
        <f t="shared" ref="Q645:S645" si="1942">+IF(P645="N/A","",((P645-P644)/P644))</f>
        <v/>
      </c>
      <c r="R645" s="3">
        <v>36022.061999999998</v>
      </c>
      <c r="S645" s="11">
        <f t="shared" si="1942"/>
        <v>0</v>
      </c>
    </row>
    <row r="646" spans="1:19">
      <c r="A646" s="5">
        <v>15</v>
      </c>
      <c r="B646" s="5">
        <v>6</v>
      </c>
      <c r="C646" s="5">
        <v>2012</v>
      </c>
      <c r="D646" s="3">
        <v>16700</v>
      </c>
      <c r="E646" s="11">
        <f t="shared" si="1756"/>
        <v>0</v>
      </c>
      <c r="F646" s="3">
        <v>37785.714</v>
      </c>
      <c r="G646" s="11">
        <f t="shared" si="1756"/>
        <v>0</v>
      </c>
      <c r="H646" s="3">
        <v>14820</v>
      </c>
      <c r="I646" s="11">
        <f t="shared" ref="I646:K646" si="1943">+IF(H646="N/A","",((H646-H645)/H645))</f>
        <v>0</v>
      </c>
      <c r="J646" s="3">
        <v>55160</v>
      </c>
      <c r="K646" s="11">
        <f t="shared" si="1943"/>
        <v>0</v>
      </c>
      <c r="L646" s="3">
        <v>210749.098</v>
      </c>
      <c r="M646" s="11">
        <f t="shared" ref="M646:O646" si="1944">+IF(L646="N/A","",((L646-L645)/L645))</f>
        <v>0</v>
      </c>
      <c r="N646" s="3">
        <v>117360</v>
      </c>
      <c r="O646" s="11">
        <f t="shared" si="1944"/>
        <v>0</v>
      </c>
      <c r="P646" s="3" t="s">
        <v>144</v>
      </c>
      <c r="Q646" s="11" t="str">
        <f t="shared" ref="Q646:S646" si="1945">+IF(P646="N/A","",((P646-P645)/P645))</f>
        <v/>
      </c>
      <c r="R646" s="3">
        <v>36022.061999999998</v>
      </c>
      <c r="S646" s="11">
        <f t="shared" si="1945"/>
        <v>0</v>
      </c>
    </row>
    <row r="647" spans="1:19">
      <c r="A647" s="5">
        <v>18</v>
      </c>
      <c r="B647" s="5">
        <v>6</v>
      </c>
      <c r="C647" s="5">
        <v>2012</v>
      </c>
      <c r="D647" s="3">
        <v>16700</v>
      </c>
      <c r="E647" s="11">
        <f t="shared" si="1756"/>
        <v>0</v>
      </c>
      <c r="F647" s="3">
        <v>37785.714</v>
      </c>
      <c r="G647" s="11">
        <f t="shared" si="1756"/>
        <v>0</v>
      </c>
      <c r="H647" s="3">
        <v>14820</v>
      </c>
      <c r="I647" s="11">
        <f t="shared" ref="I647:K647" si="1946">+IF(H647="N/A","",((H647-H646)/H646))</f>
        <v>0</v>
      </c>
      <c r="J647" s="3">
        <v>55160</v>
      </c>
      <c r="K647" s="11">
        <f t="shared" si="1946"/>
        <v>0</v>
      </c>
      <c r="L647" s="3">
        <v>210749.098</v>
      </c>
      <c r="M647" s="11">
        <f t="shared" ref="M647:O647" si="1947">+IF(L647="N/A","",((L647-L646)/L646))</f>
        <v>0</v>
      </c>
      <c r="N647" s="3">
        <v>117360</v>
      </c>
      <c r="O647" s="11">
        <f t="shared" si="1947"/>
        <v>0</v>
      </c>
      <c r="P647" s="3" t="s">
        <v>144</v>
      </c>
      <c r="Q647" s="11" t="str">
        <f t="shared" ref="Q647:S647" si="1948">+IF(P647="N/A","",((P647-P646)/P646))</f>
        <v/>
      </c>
      <c r="R647" s="3">
        <v>36022.061999999998</v>
      </c>
      <c r="S647" s="11">
        <f t="shared" si="1948"/>
        <v>0</v>
      </c>
    </row>
    <row r="648" spans="1:19">
      <c r="A648" s="5">
        <v>19</v>
      </c>
      <c r="B648" s="5">
        <v>6</v>
      </c>
      <c r="C648" s="5">
        <v>2012</v>
      </c>
      <c r="D648" s="3">
        <v>16700</v>
      </c>
      <c r="E648" s="11">
        <f t="shared" ref="E648:G711" si="1949">+IF(D648="N/A","",((D648-D647)/D647))</f>
        <v>0</v>
      </c>
      <c r="F648" s="3">
        <v>37785.714</v>
      </c>
      <c r="G648" s="11">
        <f t="shared" si="1949"/>
        <v>0</v>
      </c>
      <c r="H648" s="3">
        <v>14820</v>
      </c>
      <c r="I648" s="11">
        <f t="shared" ref="I648:K648" si="1950">+IF(H648="N/A","",((H648-H647)/H647))</f>
        <v>0</v>
      </c>
      <c r="J648" s="3">
        <v>55160</v>
      </c>
      <c r="K648" s="11">
        <f t="shared" si="1950"/>
        <v>0</v>
      </c>
      <c r="L648" s="3">
        <v>210749.098</v>
      </c>
      <c r="M648" s="11">
        <f t="shared" ref="M648:O648" si="1951">+IF(L648="N/A","",((L648-L647)/L647))</f>
        <v>0</v>
      </c>
      <c r="N648" s="3">
        <v>117360</v>
      </c>
      <c r="O648" s="11">
        <f t="shared" si="1951"/>
        <v>0</v>
      </c>
      <c r="P648" s="3" t="s">
        <v>144</v>
      </c>
      <c r="Q648" s="11" t="str">
        <f t="shared" ref="Q648:S648" si="1952">+IF(P648="N/A","",((P648-P647)/P647))</f>
        <v/>
      </c>
      <c r="R648" s="3">
        <v>36022.061999999998</v>
      </c>
      <c r="S648" s="11">
        <f t="shared" si="1952"/>
        <v>0</v>
      </c>
    </row>
    <row r="649" spans="1:19">
      <c r="A649" s="5">
        <v>20</v>
      </c>
      <c r="B649" s="5">
        <v>6</v>
      </c>
      <c r="C649" s="5">
        <v>2012</v>
      </c>
      <c r="D649" s="3">
        <v>16700</v>
      </c>
      <c r="E649" s="11">
        <f t="shared" si="1949"/>
        <v>0</v>
      </c>
      <c r="F649" s="3">
        <v>37785.714</v>
      </c>
      <c r="G649" s="11">
        <f t="shared" si="1949"/>
        <v>0</v>
      </c>
      <c r="H649" s="3">
        <v>14820</v>
      </c>
      <c r="I649" s="11">
        <f t="shared" ref="I649:K649" si="1953">+IF(H649="N/A","",((H649-H648)/H648))</f>
        <v>0</v>
      </c>
      <c r="J649" s="3">
        <v>55160</v>
      </c>
      <c r="K649" s="11">
        <f t="shared" si="1953"/>
        <v>0</v>
      </c>
      <c r="L649" s="3">
        <v>210749.098</v>
      </c>
      <c r="M649" s="11">
        <f t="shared" ref="M649:O649" si="1954">+IF(L649="N/A","",((L649-L648)/L648))</f>
        <v>0</v>
      </c>
      <c r="N649" s="3">
        <v>117360</v>
      </c>
      <c r="O649" s="11">
        <f t="shared" si="1954"/>
        <v>0</v>
      </c>
      <c r="P649" s="3" t="s">
        <v>144</v>
      </c>
      <c r="Q649" s="11" t="str">
        <f t="shared" ref="Q649:S649" si="1955">+IF(P649="N/A","",((P649-P648)/P648))</f>
        <v/>
      </c>
      <c r="R649" s="3">
        <v>36022.061999999998</v>
      </c>
      <c r="S649" s="11">
        <f t="shared" si="1955"/>
        <v>0</v>
      </c>
    </row>
    <row r="650" spans="1:19">
      <c r="A650" s="5">
        <v>21</v>
      </c>
      <c r="B650" s="5">
        <v>6</v>
      </c>
      <c r="C650" s="5">
        <v>2012</v>
      </c>
      <c r="D650" s="3">
        <v>16700</v>
      </c>
      <c r="E650" s="11">
        <f t="shared" si="1949"/>
        <v>0</v>
      </c>
      <c r="F650" s="3">
        <v>37785.714</v>
      </c>
      <c r="G650" s="11">
        <f t="shared" si="1949"/>
        <v>0</v>
      </c>
      <c r="H650" s="3">
        <v>14820</v>
      </c>
      <c r="I650" s="11">
        <f t="shared" ref="I650:K650" si="1956">+IF(H650="N/A","",((H650-H649)/H649))</f>
        <v>0</v>
      </c>
      <c r="J650" s="3">
        <v>55160</v>
      </c>
      <c r="K650" s="11">
        <f t="shared" si="1956"/>
        <v>0</v>
      </c>
      <c r="L650" s="3">
        <v>210749.098</v>
      </c>
      <c r="M650" s="11">
        <f t="shared" ref="M650:O650" si="1957">+IF(L650="N/A","",((L650-L649)/L649))</f>
        <v>0</v>
      </c>
      <c r="N650" s="3">
        <v>117360</v>
      </c>
      <c r="O650" s="11">
        <f t="shared" si="1957"/>
        <v>0</v>
      </c>
      <c r="P650" s="3" t="s">
        <v>144</v>
      </c>
      <c r="Q650" s="11" t="str">
        <f t="shared" ref="Q650:S650" si="1958">+IF(P650="N/A","",((P650-P649)/P649))</f>
        <v/>
      </c>
      <c r="R650" s="3">
        <v>36022.061999999998</v>
      </c>
      <c r="S650" s="11">
        <f t="shared" si="1958"/>
        <v>0</v>
      </c>
    </row>
    <row r="651" spans="1:19">
      <c r="A651" s="5">
        <v>22</v>
      </c>
      <c r="B651" s="5">
        <v>6</v>
      </c>
      <c r="C651" s="5">
        <v>2012</v>
      </c>
      <c r="D651" s="3">
        <v>16700</v>
      </c>
      <c r="E651" s="11">
        <f t="shared" si="1949"/>
        <v>0</v>
      </c>
      <c r="F651" s="3">
        <v>37785.714</v>
      </c>
      <c r="G651" s="11">
        <f t="shared" si="1949"/>
        <v>0</v>
      </c>
      <c r="H651" s="3">
        <v>14820</v>
      </c>
      <c r="I651" s="11">
        <f t="shared" ref="I651:K651" si="1959">+IF(H651="N/A","",((H651-H650)/H650))</f>
        <v>0</v>
      </c>
      <c r="J651" s="3">
        <v>55160</v>
      </c>
      <c r="K651" s="11">
        <f t="shared" si="1959"/>
        <v>0</v>
      </c>
      <c r="L651" s="3">
        <v>210749.098</v>
      </c>
      <c r="M651" s="11">
        <f t="shared" ref="M651:O651" si="1960">+IF(L651="N/A","",((L651-L650)/L650))</f>
        <v>0</v>
      </c>
      <c r="N651" s="3">
        <v>117360</v>
      </c>
      <c r="O651" s="11">
        <f t="shared" si="1960"/>
        <v>0</v>
      </c>
      <c r="P651" s="3" t="s">
        <v>144</v>
      </c>
      <c r="Q651" s="11" t="str">
        <f t="shared" ref="Q651:S651" si="1961">+IF(P651="N/A","",((P651-P650)/P650))</f>
        <v/>
      </c>
      <c r="R651" s="3">
        <v>36022.061999999998</v>
      </c>
      <c r="S651" s="11">
        <f t="shared" si="1961"/>
        <v>0</v>
      </c>
    </row>
    <row r="652" spans="1:19">
      <c r="A652" s="5">
        <v>25</v>
      </c>
      <c r="B652" s="5">
        <v>6</v>
      </c>
      <c r="C652" s="5">
        <v>2012</v>
      </c>
      <c r="D652" s="3">
        <v>16700</v>
      </c>
      <c r="E652" s="11">
        <f t="shared" si="1949"/>
        <v>0</v>
      </c>
      <c r="F652" s="3">
        <v>37785.714</v>
      </c>
      <c r="G652" s="11">
        <f t="shared" si="1949"/>
        <v>0</v>
      </c>
      <c r="H652" s="3">
        <v>14820</v>
      </c>
      <c r="I652" s="11">
        <f t="shared" ref="I652:K652" si="1962">+IF(H652="N/A","",((H652-H651)/H651))</f>
        <v>0</v>
      </c>
      <c r="J652" s="3">
        <v>55160</v>
      </c>
      <c r="K652" s="11">
        <f t="shared" si="1962"/>
        <v>0</v>
      </c>
      <c r="L652" s="3">
        <v>210749.098</v>
      </c>
      <c r="M652" s="11">
        <f t="shared" ref="M652:O652" si="1963">+IF(L652="N/A","",((L652-L651)/L651))</f>
        <v>0</v>
      </c>
      <c r="N652" s="3">
        <v>117360</v>
      </c>
      <c r="O652" s="11">
        <f t="shared" si="1963"/>
        <v>0</v>
      </c>
      <c r="P652" s="3" t="s">
        <v>144</v>
      </c>
      <c r="Q652" s="11" t="str">
        <f t="shared" ref="Q652:S652" si="1964">+IF(P652="N/A","",((P652-P651)/P651))</f>
        <v/>
      </c>
      <c r="R652" s="3">
        <v>36022.061999999998</v>
      </c>
      <c r="S652" s="11">
        <f t="shared" si="1964"/>
        <v>0</v>
      </c>
    </row>
    <row r="653" spans="1:19">
      <c r="A653" s="5">
        <v>26</v>
      </c>
      <c r="B653" s="5">
        <v>6</v>
      </c>
      <c r="C653" s="5">
        <v>2012</v>
      </c>
      <c r="D653" s="3">
        <v>16700</v>
      </c>
      <c r="E653" s="11">
        <f t="shared" si="1949"/>
        <v>0</v>
      </c>
      <c r="F653" s="3">
        <v>37785.714</v>
      </c>
      <c r="G653" s="11">
        <f t="shared" si="1949"/>
        <v>0</v>
      </c>
      <c r="H653" s="3">
        <v>14820</v>
      </c>
      <c r="I653" s="11">
        <f t="shared" ref="I653:K653" si="1965">+IF(H653="N/A","",((H653-H652)/H652))</f>
        <v>0</v>
      </c>
      <c r="J653" s="3">
        <v>55160</v>
      </c>
      <c r="K653" s="11">
        <f t="shared" si="1965"/>
        <v>0</v>
      </c>
      <c r="L653" s="3">
        <v>210749.098</v>
      </c>
      <c r="M653" s="11">
        <f t="shared" ref="M653:O653" si="1966">+IF(L653="N/A","",((L653-L652)/L652))</f>
        <v>0</v>
      </c>
      <c r="N653" s="3">
        <v>117360</v>
      </c>
      <c r="O653" s="11">
        <f t="shared" si="1966"/>
        <v>0</v>
      </c>
      <c r="P653" s="3" t="s">
        <v>144</v>
      </c>
      <c r="Q653" s="11" t="str">
        <f t="shared" ref="Q653:S653" si="1967">+IF(P653="N/A","",((P653-P652)/P652))</f>
        <v/>
      </c>
      <c r="R653" s="3">
        <v>36022.061999999998</v>
      </c>
      <c r="S653" s="11">
        <f t="shared" si="1967"/>
        <v>0</v>
      </c>
    </row>
    <row r="654" spans="1:19">
      <c r="A654" s="5">
        <v>27</v>
      </c>
      <c r="B654" s="5">
        <v>6</v>
      </c>
      <c r="C654" s="5">
        <v>2012</v>
      </c>
      <c r="D654" s="3">
        <v>16700</v>
      </c>
      <c r="E654" s="11">
        <f t="shared" si="1949"/>
        <v>0</v>
      </c>
      <c r="F654" s="3">
        <v>37785.714</v>
      </c>
      <c r="G654" s="11">
        <f t="shared" si="1949"/>
        <v>0</v>
      </c>
      <c r="H654" s="3">
        <v>14820</v>
      </c>
      <c r="I654" s="11">
        <f t="shared" ref="I654:K654" si="1968">+IF(H654="N/A","",((H654-H653)/H653))</f>
        <v>0</v>
      </c>
      <c r="J654" s="3">
        <v>55160</v>
      </c>
      <c r="K654" s="11">
        <f t="shared" si="1968"/>
        <v>0</v>
      </c>
      <c r="L654" s="3">
        <v>210749.098</v>
      </c>
      <c r="M654" s="11">
        <f t="shared" ref="M654:O654" si="1969">+IF(L654="N/A","",((L654-L653)/L653))</f>
        <v>0</v>
      </c>
      <c r="N654" s="3">
        <v>117360</v>
      </c>
      <c r="O654" s="11">
        <f t="shared" si="1969"/>
        <v>0</v>
      </c>
      <c r="P654" s="3" t="s">
        <v>144</v>
      </c>
      <c r="Q654" s="11" t="str">
        <f t="shared" ref="Q654:S654" si="1970">+IF(P654="N/A","",((P654-P653)/P653))</f>
        <v/>
      </c>
      <c r="R654" s="3">
        <v>36022.061999999998</v>
      </c>
      <c r="S654" s="11">
        <f t="shared" si="1970"/>
        <v>0</v>
      </c>
    </row>
    <row r="655" spans="1:19">
      <c r="A655" s="5">
        <v>28</v>
      </c>
      <c r="B655" s="5">
        <v>6</v>
      </c>
      <c r="C655" s="5">
        <v>2012</v>
      </c>
      <c r="D655" s="3">
        <v>16700</v>
      </c>
      <c r="E655" s="11">
        <f t="shared" si="1949"/>
        <v>0</v>
      </c>
      <c r="F655" s="3">
        <v>37785.714</v>
      </c>
      <c r="G655" s="11">
        <f t="shared" si="1949"/>
        <v>0</v>
      </c>
      <c r="H655" s="3">
        <v>14820</v>
      </c>
      <c r="I655" s="11">
        <f t="shared" ref="I655:K655" si="1971">+IF(H655="N/A","",((H655-H654)/H654))</f>
        <v>0</v>
      </c>
      <c r="J655" s="3">
        <v>55160</v>
      </c>
      <c r="K655" s="11">
        <f t="shared" si="1971"/>
        <v>0</v>
      </c>
      <c r="L655" s="3">
        <v>210749.098</v>
      </c>
      <c r="M655" s="11">
        <f t="shared" ref="M655:O655" si="1972">+IF(L655="N/A","",((L655-L654)/L654))</f>
        <v>0</v>
      </c>
      <c r="N655" s="3">
        <v>117360</v>
      </c>
      <c r="O655" s="11">
        <f t="shared" si="1972"/>
        <v>0</v>
      </c>
      <c r="P655" s="3" t="s">
        <v>144</v>
      </c>
      <c r="Q655" s="11" t="str">
        <f t="shared" ref="Q655:S655" si="1973">+IF(P655="N/A","",((P655-P654)/P654))</f>
        <v/>
      </c>
      <c r="R655" s="3">
        <v>36022.061999999998</v>
      </c>
      <c r="S655" s="11">
        <f t="shared" si="1973"/>
        <v>0</v>
      </c>
    </row>
    <row r="656" spans="1:19">
      <c r="A656" s="5">
        <v>29</v>
      </c>
      <c r="B656" s="5">
        <v>6</v>
      </c>
      <c r="C656" s="5">
        <v>2012</v>
      </c>
      <c r="D656" s="3">
        <v>16700</v>
      </c>
      <c r="E656" s="11">
        <f t="shared" si="1949"/>
        <v>0</v>
      </c>
      <c r="F656" s="3">
        <v>37785.714</v>
      </c>
      <c r="G656" s="11">
        <f t="shared" si="1949"/>
        <v>0</v>
      </c>
      <c r="H656" s="3">
        <v>14820</v>
      </c>
      <c r="I656" s="11">
        <f t="shared" ref="I656:K656" si="1974">+IF(H656="N/A","",((H656-H655)/H655))</f>
        <v>0</v>
      </c>
      <c r="J656" s="3">
        <v>55160</v>
      </c>
      <c r="K656" s="11">
        <f t="shared" si="1974"/>
        <v>0</v>
      </c>
      <c r="L656" s="3">
        <v>210749.098</v>
      </c>
      <c r="M656" s="11">
        <f t="shared" ref="M656:O656" si="1975">+IF(L656="N/A","",((L656-L655)/L655))</f>
        <v>0</v>
      </c>
      <c r="N656" s="3">
        <v>117360</v>
      </c>
      <c r="O656" s="11">
        <f t="shared" si="1975"/>
        <v>0</v>
      </c>
      <c r="P656" s="3" t="s">
        <v>144</v>
      </c>
      <c r="Q656" s="11" t="str">
        <f t="shared" ref="Q656:S656" si="1976">+IF(P656="N/A","",((P656-P655)/P655))</f>
        <v/>
      </c>
      <c r="R656" s="3">
        <v>36022.061999999998</v>
      </c>
      <c r="S656" s="11">
        <f t="shared" si="1976"/>
        <v>0</v>
      </c>
    </row>
    <row r="657" spans="1:19">
      <c r="A657" s="5">
        <v>2</v>
      </c>
      <c r="B657" s="5">
        <v>7</v>
      </c>
      <c r="C657" s="5">
        <v>2012</v>
      </c>
      <c r="D657" s="3">
        <v>16700</v>
      </c>
      <c r="E657" s="11">
        <f t="shared" si="1949"/>
        <v>0</v>
      </c>
      <c r="F657" s="3">
        <v>37785.714</v>
      </c>
      <c r="G657" s="11">
        <f t="shared" si="1949"/>
        <v>0</v>
      </c>
      <c r="H657" s="3">
        <v>14820</v>
      </c>
      <c r="I657" s="11">
        <f t="shared" ref="I657:K657" si="1977">+IF(H657="N/A","",((H657-H656)/H656))</f>
        <v>0</v>
      </c>
      <c r="J657" s="3">
        <v>55160</v>
      </c>
      <c r="K657" s="11">
        <f t="shared" si="1977"/>
        <v>0</v>
      </c>
      <c r="L657" s="3">
        <v>210749.098</v>
      </c>
      <c r="M657" s="11">
        <f t="shared" ref="M657:O657" si="1978">+IF(L657="N/A","",((L657-L656)/L656))</f>
        <v>0</v>
      </c>
      <c r="N657" s="3">
        <v>117360</v>
      </c>
      <c r="O657" s="11">
        <f t="shared" si="1978"/>
        <v>0</v>
      </c>
      <c r="P657" s="3" t="s">
        <v>144</v>
      </c>
      <c r="Q657" s="11" t="str">
        <f t="shared" ref="Q657:S657" si="1979">+IF(P657="N/A","",((P657-P656)/P656))</f>
        <v/>
      </c>
      <c r="R657" s="3">
        <v>36022.061999999998</v>
      </c>
      <c r="S657" s="11">
        <f t="shared" si="1979"/>
        <v>0</v>
      </c>
    </row>
    <row r="658" spans="1:19">
      <c r="A658" s="5">
        <v>3</v>
      </c>
      <c r="B658" s="5">
        <v>7</v>
      </c>
      <c r="C658" s="5">
        <v>2012</v>
      </c>
      <c r="D658" s="3">
        <v>16700</v>
      </c>
      <c r="E658" s="11">
        <f t="shared" si="1949"/>
        <v>0</v>
      </c>
      <c r="F658" s="3">
        <v>37785.714</v>
      </c>
      <c r="G658" s="11">
        <f t="shared" si="1949"/>
        <v>0</v>
      </c>
      <c r="H658" s="3">
        <v>14820</v>
      </c>
      <c r="I658" s="11">
        <f t="shared" ref="I658:K658" si="1980">+IF(H658="N/A","",((H658-H657)/H657))</f>
        <v>0</v>
      </c>
      <c r="J658" s="3">
        <v>55160</v>
      </c>
      <c r="K658" s="11">
        <f t="shared" si="1980"/>
        <v>0</v>
      </c>
      <c r="L658" s="3">
        <v>210749.098</v>
      </c>
      <c r="M658" s="11">
        <f t="shared" ref="M658:O658" si="1981">+IF(L658="N/A","",((L658-L657)/L657))</f>
        <v>0</v>
      </c>
      <c r="N658" s="3">
        <v>117360</v>
      </c>
      <c r="O658" s="11">
        <f t="shared" si="1981"/>
        <v>0</v>
      </c>
      <c r="P658" s="3" t="s">
        <v>144</v>
      </c>
      <c r="Q658" s="11" t="str">
        <f t="shared" ref="Q658:S658" si="1982">+IF(P658="N/A","",((P658-P657)/P657))</f>
        <v/>
      </c>
      <c r="R658" s="3">
        <v>36022.061999999998</v>
      </c>
      <c r="S658" s="11">
        <f t="shared" si="1982"/>
        <v>0</v>
      </c>
    </row>
    <row r="659" spans="1:19">
      <c r="A659" s="5">
        <v>4</v>
      </c>
      <c r="B659" s="5">
        <v>7</v>
      </c>
      <c r="C659" s="5">
        <v>2012</v>
      </c>
      <c r="D659" s="3">
        <v>16700</v>
      </c>
      <c r="E659" s="11">
        <f t="shared" si="1949"/>
        <v>0</v>
      </c>
      <c r="F659" s="3">
        <v>37785.714</v>
      </c>
      <c r="G659" s="11">
        <f t="shared" si="1949"/>
        <v>0</v>
      </c>
      <c r="H659" s="3">
        <v>14820</v>
      </c>
      <c r="I659" s="11">
        <f t="shared" ref="I659:K659" si="1983">+IF(H659="N/A","",((H659-H658)/H658))</f>
        <v>0</v>
      </c>
      <c r="J659" s="3">
        <v>55160</v>
      </c>
      <c r="K659" s="11">
        <f t="shared" si="1983"/>
        <v>0</v>
      </c>
      <c r="L659" s="3">
        <v>210749.098</v>
      </c>
      <c r="M659" s="11">
        <f t="shared" ref="M659:O659" si="1984">+IF(L659="N/A","",((L659-L658)/L658))</f>
        <v>0</v>
      </c>
      <c r="N659" s="3">
        <v>117360</v>
      </c>
      <c r="O659" s="11">
        <f t="shared" si="1984"/>
        <v>0</v>
      </c>
      <c r="P659" s="3" t="s">
        <v>144</v>
      </c>
      <c r="Q659" s="11" t="str">
        <f t="shared" ref="Q659:S659" si="1985">+IF(P659="N/A","",((P659-P658)/P658))</f>
        <v/>
      </c>
      <c r="R659" s="3">
        <v>36022.061999999998</v>
      </c>
      <c r="S659" s="11">
        <f t="shared" si="1985"/>
        <v>0</v>
      </c>
    </row>
    <row r="660" spans="1:19">
      <c r="A660" s="5">
        <v>5</v>
      </c>
      <c r="B660" s="5">
        <v>7</v>
      </c>
      <c r="C660" s="5">
        <v>2012</v>
      </c>
      <c r="D660" s="3">
        <v>16700</v>
      </c>
      <c r="E660" s="11">
        <f t="shared" si="1949"/>
        <v>0</v>
      </c>
      <c r="F660" s="3">
        <v>37785.714</v>
      </c>
      <c r="G660" s="11">
        <f t="shared" si="1949"/>
        <v>0</v>
      </c>
      <c r="H660" s="3">
        <v>14820</v>
      </c>
      <c r="I660" s="11">
        <f t="shared" ref="I660:K660" si="1986">+IF(H660="N/A","",((H660-H659)/H659))</f>
        <v>0</v>
      </c>
      <c r="J660" s="3">
        <v>55160</v>
      </c>
      <c r="K660" s="11">
        <f t="shared" si="1986"/>
        <v>0</v>
      </c>
      <c r="L660" s="3">
        <v>210749.098</v>
      </c>
      <c r="M660" s="11">
        <f t="shared" ref="M660:O660" si="1987">+IF(L660="N/A","",((L660-L659)/L659))</f>
        <v>0</v>
      </c>
      <c r="N660" s="3">
        <v>117360</v>
      </c>
      <c r="O660" s="11">
        <f t="shared" si="1987"/>
        <v>0</v>
      </c>
      <c r="P660" s="3" t="s">
        <v>144</v>
      </c>
      <c r="Q660" s="11" t="str">
        <f t="shared" ref="Q660:S660" si="1988">+IF(P660="N/A","",((P660-P659)/P659))</f>
        <v/>
      </c>
      <c r="R660" s="3">
        <v>36022.061999999998</v>
      </c>
      <c r="S660" s="11">
        <f t="shared" si="1988"/>
        <v>0</v>
      </c>
    </row>
    <row r="661" spans="1:19">
      <c r="A661" s="5">
        <v>6</v>
      </c>
      <c r="B661" s="5">
        <v>7</v>
      </c>
      <c r="C661" s="5">
        <v>2012</v>
      </c>
      <c r="D661" s="3">
        <v>16700</v>
      </c>
      <c r="E661" s="11">
        <f t="shared" si="1949"/>
        <v>0</v>
      </c>
      <c r="F661" s="3">
        <v>37785.714</v>
      </c>
      <c r="G661" s="11">
        <f t="shared" si="1949"/>
        <v>0</v>
      </c>
      <c r="H661" s="3">
        <v>14820</v>
      </c>
      <c r="I661" s="11">
        <f t="shared" ref="I661:K661" si="1989">+IF(H661="N/A","",((H661-H660)/H660))</f>
        <v>0</v>
      </c>
      <c r="J661" s="3">
        <v>55160</v>
      </c>
      <c r="K661" s="11">
        <f t="shared" si="1989"/>
        <v>0</v>
      </c>
      <c r="L661" s="3">
        <v>210749.098</v>
      </c>
      <c r="M661" s="11">
        <f t="shared" ref="M661:O661" si="1990">+IF(L661="N/A","",((L661-L660)/L660))</f>
        <v>0</v>
      </c>
      <c r="N661" s="3">
        <v>117360</v>
      </c>
      <c r="O661" s="11">
        <f t="shared" si="1990"/>
        <v>0</v>
      </c>
      <c r="P661" s="3" t="s">
        <v>144</v>
      </c>
      <c r="Q661" s="11" t="str">
        <f t="shared" ref="Q661:S661" si="1991">+IF(P661="N/A","",((P661-P660)/P660))</f>
        <v/>
      </c>
      <c r="R661" s="3">
        <v>36022.061999999998</v>
      </c>
      <c r="S661" s="11">
        <f t="shared" si="1991"/>
        <v>0</v>
      </c>
    </row>
    <row r="662" spans="1:19">
      <c r="A662" s="5">
        <v>9</v>
      </c>
      <c r="B662" s="5">
        <v>7</v>
      </c>
      <c r="C662" s="5">
        <v>2012</v>
      </c>
      <c r="D662" s="3">
        <v>16700</v>
      </c>
      <c r="E662" s="11">
        <f t="shared" si="1949"/>
        <v>0</v>
      </c>
      <c r="F662" s="3">
        <v>37785.714</v>
      </c>
      <c r="G662" s="11">
        <f t="shared" si="1949"/>
        <v>0</v>
      </c>
      <c r="H662" s="3">
        <v>14820</v>
      </c>
      <c r="I662" s="11">
        <f t="shared" ref="I662:K662" si="1992">+IF(H662="N/A","",((H662-H661)/H661))</f>
        <v>0</v>
      </c>
      <c r="J662" s="3">
        <v>55160</v>
      </c>
      <c r="K662" s="11">
        <f t="shared" si="1992"/>
        <v>0</v>
      </c>
      <c r="L662" s="3">
        <v>210749.098</v>
      </c>
      <c r="M662" s="11">
        <f t="shared" ref="M662:O662" si="1993">+IF(L662="N/A","",((L662-L661)/L661))</f>
        <v>0</v>
      </c>
      <c r="N662" s="3">
        <v>117360</v>
      </c>
      <c r="O662" s="11">
        <f t="shared" si="1993"/>
        <v>0</v>
      </c>
      <c r="P662" s="3" t="s">
        <v>144</v>
      </c>
      <c r="Q662" s="11" t="str">
        <f t="shared" ref="Q662:S662" si="1994">+IF(P662="N/A","",((P662-P661)/P661))</f>
        <v/>
      </c>
      <c r="R662" s="3">
        <v>36022.061999999998</v>
      </c>
      <c r="S662" s="11">
        <f t="shared" si="1994"/>
        <v>0</v>
      </c>
    </row>
    <row r="663" spans="1:19">
      <c r="A663" s="5">
        <v>10</v>
      </c>
      <c r="B663" s="5">
        <v>7</v>
      </c>
      <c r="C663" s="5">
        <v>2012</v>
      </c>
      <c r="D663" s="3">
        <v>16700</v>
      </c>
      <c r="E663" s="11">
        <f t="shared" si="1949"/>
        <v>0</v>
      </c>
      <c r="F663" s="3">
        <v>37785.714</v>
      </c>
      <c r="G663" s="11">
        <f t="shared" si="1949"/>
        <v>0</v>
      </c>
      <c r="H663" s="3">
        <v>14820</v>
      </c>
      <c r="I663" s="11">
        <f t="shared" ref="I663:K663" si="1995">+IF(H663="N/A","",((H663-H662)/H662))</f>
        <v>0</v>
      </c>
      <c r="J663" s="3">
        <v>55160</v>
      </c>
      <c r="K663" s="11">
        <f t="shared" si="1995"/>
        <v>0</v>
      </c>
      <c r="L663" s="3">
        <v>210749.098</v>
      </c>
      <c r="M663" s="11">
        <f t="shared" ref="M663:O663" si="1996">+IF(L663="N/A","",((L663-L662)/L662))</f>
        <v>0</v>
      </c>
      <c r="N663" s="3">
        <v>117360</v>
      </c>
      <c r="O663" s="11">
        <f t="shared" si="1996"/>
        <v>0</v>
      </c>
      <c r="P663" s="3" t="s">
        <v>144</v>
      </c>
      <c r="Q663" s="11" t="str">
        <f t="shared" ref="Q663:S663" si="1997">+IF(P663="N/A","",((P663-P662)/P662))</f>
        <v/>
      </c>
      <c r="R663" s="3">
        <v>36022.061999999998</v>
      </c>
      <c r="S663" s="11">
        <f t="shared" si="1997"/>
        <v>0</v>
      </c>
    </row>
    <row r="664" spans="1:19">
      <c r="A664" s="5">
        <v>11</v>
      </c>
      <c r="B664" s="5">
        <v>7</v>
      </c>
      <c r="C664" s="5">
        <v>2012</v>
      </c>
      <c r="D664" s="3">
        <v>16700</v>
      </c>
      <c r="E664" s="11">
        <f t="shared" si="1949"/>
        <v>0</v>
      </c>
      <c r="F664" s="3">
        <v>37785.714</v>
      </c>
      <c r="G664" s="11">
        <f t="shared" si="1949"/>
        <v>0</v>
      </c>
      <c r="H664" s="3">
        <v>14820</v>
      </c>
      <c r="I664" s="11">
        <f t="shared" ref="I664:K664" si="1998">+IF(H664="N/A","",((H664-H663)/H663))</f>
        <v>0</v>
      </c>
      <c r="J664" s="3">
        <v>55160</v>
      </c>
      <c r="K664" s="11">
        <f t="shared" si="1998"/>
        <v>0</v>
      </c>
      <c r="L664" s="3">
        <v>210749.098</v>
      </c>
      <c r="M664" s="11">
        <f t="shared" ref="M664:O664" si="1999">+IF(L664="N/A","",((L664-L663)/L663))</f>
        <v>0</v>
      </c>
      <c r="N664" s="3">
        <v>117360</v>
      </c>
      <c r="O664" s="11">
        <f t="shared" si="1999"/>
        <v>0</v>
      </c>
      <c r="P664" s="3" t="s">
        <v>144</v>
      </c>
      <c r="Q664" s="11" t="str">
        <f t="shared" ref="Q664:S664" si="2000">+IF(P664="N/A","",((P664-P663)/P663))</f>
        <v/>
      </c>
      <c r="R664" s="3">
        <v>36022.061999999998</v>
      </c>
      <c r="S664" s="11">
        <f t="shared" si="2000"/>
        <v>0</v>
      </c>
    </row>
    <row r="665" spans="1:19">
      <c r="A665" s="5">
        <v>12</v>
      </c>
      <c r="B665" s="5">
        <v>7</v>
      </c>
      <c r="C665" s="5">
        <v>2012</v>
      </c>
      <c r="D665" s="3">
        <v>16700</v>
      </c>
      <c r="E665" s="11">
        <f t="shared" si="1949"/>
        <v>0</v>
      </c>
      <c r="F665" s="3">
        <v>37785.714</v>
      </c>
      <c r="G665" s="11">
        <f t="shared" si="1949"/>
        <v>0</v>
      </c>
      <c r="H665" s="3">
        <v>14820</v>
      </c>
      <c r="I665" s="11">
        <f t="shared" ref="I665:K665" si="2001">+IF(H665="N/A","",((H665-H664)/H664))</f>
        <v>0</v>
      </c>
      <c r="J665" s="3">
        <v>55160</v>
      </c>
      <c r="K665" s="11">
        <f t="shared" si="2001"/>
        <v>0</v>
      </c>
      <c r="L665" s="3">
        <v>210749.098</v>
      </c>
      <c r="M665" s="11">
        <f t="shared" ref="M665:O665" si="2002">+IF(L665="N/A","",((L665-L664)/L664))</f>
        <v>0</v>
      </c>
      <c r="N665" s="3">
        <v>117360</v>
      </c>
      <c r="O665" s="11">
        <f t="shared" si="2002"/>
        <v>0</v>
      </c>
      <c r="P665" s="3" t="s">
        <v>144</v>
      </c>
      <c r="Q665" s="11" t="str">
        <f t="shared" ref="Q665:S665" si="2003">+IF(P665="N/A","",((P665-P664)/P664))</f>
        <v/>
      </c>
      <c r="R665" s="3">
        <v>36022.061999999998</v>
      </c>
      <c r="S665" s="11">
        <f t="shared" si="2003"/>
        <v>0</v>
      </c>
    </row>
    <row r="666" spans="1:19">
      <c r="A666" s="5">
        <v>13</v>
      </c>
      <c r="B666" s="5">
        <v>7</v>
      </c>
      <c r="C666" s="5">
        <v>2012</v>
      </c>
      <c r="D666" s="3">
        <v>16700</v>
      </c>
      <c r="E666" s="11">
        <f t="shared" si="1949"/>
        <v>0</v>
      </c>
      <c r="F666" s="3">
        <v>37785.714</v>
      </c>
      <c r="G666" s="11">
        <f t="shared" si="1949"/>
        <v>0</v>
      </c>
      <c r="H666" s="3">
        <v>14820</v>
      </c>
      <c r="I666" s="11">
        <f t="shared" ref="I666:K666" si="2004">+IF(H666="N/A","",((H666-H665)/H665))</f>
        <v>0</v>
      </c>
      <c r="J666" s="3">
        <v>55160</v>
      </c>
      <c r="K666" s="11">
        <f t="shared" si="2004"/>
        <v>0</v>
      </c>
      <c r="L666" s="3">
        <v>210749.098</v>
      </c>
      <c r="M666" s="11">
        <f t="shared" ref="M666:O666" si="2005">+IF(L666="N/A","",((L666-L665)/L665))</f>
        <v>0</v>
      </c>
      <c r="N666" s="3">
        <v>117360</v>
      </c>
      <c r="O666" s="11">
        <f t="shared" si="2005"/>
        <v>0</v>
      </c>
      <c r="P666" s="3" t="s">
        <v>144</v>
      </c>
      <c r="Q666" s="11" t="str">
        <f t="shared" ref="Q666:S666" si="2006">+IF(P666="N/A","",((P666-P665)/P665))</f>
        <v/>
      </c>
      <c r="R666" s="3">
        <v>36022.061999999998</v>
      </c>
      <c r="S666" s="11">
        <f t="shared" si="2006"/>
        <v>0</v>
      </c>
    </row>
    <row r="667" spans="1:19">
      <c r="A667" s="5">
        <v>16</v>
      </c>
      <c r="B667" s="5">
        <v>7</v>
      </c>
      <c r="C667" s="5">
        <v>2012</v>
      </c>
      <c r="D667" s="3">
        <v>16700</v>
      </c>
      <c r="E667" s="11">
        <f t="shared" si="1949"/>
        <v>0</v>
      </c>
      <c r="F667" s="3">
        <v>37785.714</v>
      </c>
      <c r="G667" s="11">
        <f t="shared" si="1949"/>
        <v>0</v>
      </c>
      <c r="H667" s="3">
        <v>14820</v>
      </c>
      <c r="I667" s="11">
        <f t="shared" ref="I667:K667" si="2007">+IF(H667="N/A","",((H667-H666)/H666))</f>
        <v>0</v>
      </c>
      <c r="J667" s="3">
        <v>55160</v>
      </c>
      <c r="K667" s="11">
        <f t="shared" si="2007"/>
        <v>0</v>
      </c>
      <c r="L667" s="3">
        <v>210749.098</v>
      </c>
      <c r="M667" s="11">
        <f t="shared" ref="M667:O667" si="2008">+IF(L667="N/A","",((L667-L666)/L666))</f>
        <v>0</v>
      </c>
      <c r="N667" s="3">
        <v>117360</v>
      </c>
      <c r="O667" s="11">
        <f t="shared" si="2008"/>
        <v>0</v>
      </c>
      <c r="P667" s="3" t="s">
        <v>144</v>
      </c>
      <c r="Q667" s="11" t="str">
        <f t="shared" ref="Q667:S667" si="2009">+IF(P667="N/A","",((P667-P666)/P666))</f>
        <v/>
      </c>
      <c r="R667" s="3">
        <v>36022.061999999998</v>
      </c>
      <c r="S667" s="11">
        <f t="shared" si="2009"/>
        <v>0</v>
      </c>
    </row>
    <row r="668" spans="1:19">
      <c r="A668" s="5">
        <v>17</v>
      </c>
      <c r="B668" s="5">
        <v>7</v>
      </c>
      <c r="C668" s="5">
        <v>2012</v>
      </c>
      <c r="D668" s="3">
        <v>16700</v>
      </c>
      <c r="E668" s="11">
        <f t="shared" si="1949"/>
        <v>0</v>
      </c>
      <c r="F668" s="3">
        <v>37785.714</v>
      </c>
      <c r="G668" s="11">
        <f t="shared" si="1949"/>
        <v>0</v>
      </c>
      <c r="H668" s="3">
        <v>14820</v>
      </c>
      <c r="I668" s="11">
        <f t="shared" ref="I668:K668" si="2010">+IF(H668="N/A","",((H668-H667)/H667))</f>
        <v>0</v>
      </c>
      <c r="J668" s="3">
        <v>55160</v>
      </c>
      <c r="K668" s="11">
        <f t="shared" si="2010"/>
        <v>0</v>
      </c>
      <c r="L668" s="3">
        <v>210749.098</v>
      </c>
      <c r="M668" s="11">
        <f t="shared" ref="M668:O668" si="2011">+IF(L668="N/A","",((L668-L667)/L667))</f>
        <v>0</v>
      </c>
      <c r="N668" s="3">
        <v>117360</v>
      </c>
      <c r="O668" s="11">
        <f t="shared" si="2011"/>
        <v>0</v>
      </c>
      <c r="P668" s="3" t="s">
        <v>144</v>
      </c>
      <c r="Q668" s="11" t="str">
        <f t="shared" ref="Q668:S668" si="2012">+IF(P668="N/A","",((P668-P667)/P667))</f>
        <v/>
      </c>
      <c r="R668" s="3">
        <v>36022.061999999998</v>
      </c>
      <c r="S668" s="11">
        <f t="shared" si="2012"/>
        <v>0</v>
      </c>
    </row>
    <row r="669" spans="1:19">
      <c r="A669" s="5">
        <v>18</v>
      </c>
      <c r="B669" s="5">
        <v>7</v>
      </c>
      <c r="C669" s="5">
        <v>2012</v>
      </c>
      <c r="D669" s="3">
        <v>16700</v>
      </c>
      <c r="E669" s="11">
        <f t="shared" si="1949"/>
        <v>0</v>
      </c>
      <c r="F669" s="3">
        <v>37785.714</v>
      </c>
      <c r="G669" s="11">
        <f t="shared" si="1949"/>
        <v>0</v>
      </c>
      <c r="H669" s="3">
        <v>14820</v>
      </c>
      <c r="I669" s="11">
        <f t="shared" ref="I669:K669" si="2013">+IF(H669="N/A","",((H669-H668)/H668))</f>
        <v>0</v>
      </c>
      <c r="J669" s="3">
        <v>55160</v>
      </c>
      <c r="K669" s="11">
        <f t="shared" si="2013"/>
        <v>0</v>
      </c>
      <c r="L669" s="3">
        <v>210749.098</v>
      </c>
      <c r="M669" s="11">
        <f t="shared" ref="M669:O669" si="2014">+IF(L669="N/A","",((L669-L668)/L668))</f>
        <v>0</v>
      </c>
      <c r="N669" s="3">
        <v>117360</v>
      </c>
      <c r="O669" s="11">
        <f t="shared" si="2014"/>
        <v>0</v>
      </c>
      <c r="P669" s="3" t="s">
        <v>144</v>
      </c>
      <c r="Q669" s="11" t="str">
        <f t="shared" ref="Q669:S669" si="2015">+IF(P669="N/A","",((P669-P668)/P668))</f>
        <v/>
      </c>
      <c r="R669" s="3">
        <v>36022.061999999998</v>
      </c>
      <c r="S669" s="11">
        <f t="shared" si="2015"/>
        <v>0</v>
      </c>
    </row>
    <row r="670" spans="1:19">
      <c r="A670" s="5">
        <v>19</v>
      </c>
      <c r="B670" s="5">
        <v>7</v>
      </c>
      <c r="C670" s="5">
        <v>2012</v>
      </c>
      <c r="D670" s="3">
        <v>16700</v>
      </c>
      <c r="E670" s="11">
        <f t="shared" si="1949"/>
        <v>0</v>
      </c>
      <c r="F670" s="3">
        <v>37785.714</v>
      </c>
      <c r="G670" s="11">
        <f t="shared" si="1949"/>
        <v>0</v>
      </c>
      <c r="H670" s="3">
        <v>14820</v>
      </c>
      <c r="I670" s="11">
        <f t="shared" ref="I670:K670" si="2016">+IF(H670="N/A","",((H670-H669)/H669))</f>
        <v>0</v>
      </c>
      <c r="J670" s="3">
        <v>55160</v>
      </c>
      <c r="K670" s="11">
        <f t="shared" si="2016"/>
        <v>0</v>
      </c>
      <c r="L670" s="3">
        <v>210749.098</v>
      </c>
      <c r="M670" s="11">
        <f t="shared" ref="M670:O670" si="2017">+IF(L670="N/A","",((L670-L669)/L669))</f>
        <v>0</v>
      </c>
      <c r="N670" s="3">
        <v>117360</v>
      </c>
      <c r="O670" s="11">
        <f t="shared" si="2017"/>
        <v>0</v>
      </c>
      <c r="P670" s="3" t="s">
        <v>144</v>
      </c>
      <c r="Q670" s="11" t="str">
        <f t="shared" ref="Q670:S670" si="2018">+IF(P670="N/A","",((P670-P669)/P669))</f>
        <v/>
      </c>
      <c r="R670" s="3">
        <v>36022.061999999998</v>
      </c>
      <c r="S670" s="11">
        <f t="shared" si="2018"/>
        <v>0</v>
      </c>
    </row>
    <row r="671" spans="1:19">
      <c r="A671" s="5">
        <v>20</v>
      </c>
      <c r="B671" s="5">
        <v>7</v>
      </c>
      <c r="C671" s="5">
        <v>2012</v>
      </c>
      <c r="D671" s="3">
        <v>16700</v>
      </c>
      <c r="E671" s="11">
        <f t="shared" si="1949"/>
        <v>0</v>
      </c>
      <c r="F671" s="3">
        <v>37785.714</v>
      </c>
      <c r="G671" s="11">
        <f t="shared" si="1949"/>
        <v>0</v>
      </c>
      <c r="H671" s="3">
        <v>14820</v>
      </c>
      <c r="I671" s="11">
        <f t="shared" ref="I671:K671" si="2019">+IF(H671="N/A","",((H671-H670)/H670))</f>
        <v>0</v>
      </c>
      <c r="J671" s="3">
        <v>55160</v>
      </c>
      <c r="K671" s="11">
        <f t="shared" si="2019"/>
        <v>0</v>
      </c>
      <c r="L671" s="3">
        <v>210749.098</v>
      </c>
      <c r="M671" s="11">
        <f t="shared" ref="M671:O671" si="2020">+IF(L671="N/A","",((L671-L670)/L670))</f>
        <v>0</v>
      </c>
      <c r="N671" s="3">
        <v>117360</v>
      </c>
      <c r="O671" s="11">
        <f t="shared" si="2020"/>
        <v>0</v>
      </c>
      <c r="P671" s="3" t="s">
        <v>144</v>
      </c>
      <c r="Q671" s="11" t="str">
        <f t="shared" ref="Q671:S671" si="2021">+IF(P671="N/A","",((P671-P670)/P670))</f>
        <v/>
      </c>
      <c r="R671" s="3">
        <v>36022.061999999998</v>
      </c>
      <c r="S671" s="11">
        <f t="shared" si="2021"/>
        <v>0</v>
      </c>
    </row>
    <row r="672" spans="1:19">
      <c r="A672" s="5">
        <v>23</v>
      </c>
      <c r="B672" s="5">
        <v>7</v>
      </c>
      <c r="C672" s="5">
        <v>2012</v>
      </c>
      <c r="D672" s="3">
        <v>16700</v>
      </c>
      <c r="E672" s="11">
        <f t="shared" si="1949"/>
        <v>0</v>
      </c>
      <c r="F672" s="3">
        <v>37785.714</v>
      </c>
      <c r="G672" s="11">
        <f t="shared" si="1949"/>
        <v>0</v>
      </c>
      <c r="H672" s="3">
        <v>14820</v>
      </c>
      <c r="I672" s="11">
        <f t="shared" ref="I672:K672" si="2022">+IF(H672="N/A","",((H672-H671)/H671))</f>
        <v>0</v>
      </c>
      <c r="J672" s="3">
        <v>55160</v>
      </c>
      <c r="K672" s="11">
        <f t="shared" si="2022"/>
        <v>0</v>
      </c>
      <c r="L672" s="3">
        <v>210749.098</v>
      </c>
      <c r="M672" s="11">
        <f t="shared" ref="M672:O672" si="2023">+IF(L672="N/A","",((L672-L671)/L671))</f>
        <v>0</v>
      </c>
      <c r="N672" s="3">
        <v>117360</v>
      </c>
      <c r="O672" s="11">
        <f t="shared" si="2023"/>
        <v>0</v>
      </c>
      <c r="P672" s="3" t="s">
        <v>144</v>
      </c>
      <c r="Q672" s="11" t="str">
        <f t="shared" ref="Q672:S672" si="2024">+IF(P672="N/A","",((P672-P671)/P671))</f>
        <v/>
      </c>
      <c r="R672" s="3">
        <v>36022.061999999998</v>
      </c>
      <c r="S672" s="11">
        <f t="shared" si="2024"/>
        <v>0</v>
      </c>
    </row>
    <row r="673" spans="1:19">
      <c r="A673" s="5">
        <v>24</v>
      </c>
      <c r="B673" s="5">
        <v>7</v>
      </c>
      <c r="C673" s="5">
        <v>2012</v>
      </c>
      <c r="D673" s="3">
        <v>16700</v>
      </c>
      <c r="E673" s="11">
        <f t="shared" si="1949"/>
        <v>0</v>
      </c>
      <c r="F673" s="3">
        <v>37785.714</v>
      </c>
      <c r="G673" s="11">
        <f t="shared" si="1949"/>
        <v>0</v>
      </c>
      <c r="H673" s="3">
        <v>14820</v>
      </c>
      <c r="I673" s="11">
        <f t="shared" ref="I673:K673" si="2025">+IF(H673="N/A","",((H673-H672)/H672))</f>
        <v>0</v>
      </c>
      <c r="J673" s="3">
        <v>55160</v>
      </c>
      <c r="K673" s="11">
        <f t="shared" si="2025"/>
        <v>0</v>
      </c>
      <c r="L673" s="3">
        <v>210749.098</v>
      </c>
      <c r="M673" s="11">
        <f t="shared" ref="M673:O673" si="2026">+IF(L673="N/A","",((L673-L672)/L672))</f>
        <v>0</v>
      </c>
      <c r="N673" s="3">
        <v>117360</v>
      </c>
      <c r="O673" s="11">
        <f t="shared" si="2026"/>
        <v>0</v>
      </c>
      <c r="P673" s="3" t="s">
        <v>144</v>
      </c>
      <c r="Q673" s="11" t="str">
        <f t="shared" ref="Q673:S673" si="2027">+IF(P673="N/A","",((P673-P672)/P672))</f>
        <v/>
      </c>
      <c r="R673" s="3">
        <v>36022.061999999998</v>
      </c>
      <c r="S673" s="11">
        <f t="shared" si="2027"/>
        <v>0</v>
      </c>
    </row>
    <row r="674" spans="1:19">
      <c r="A674" s="5">
        <v>25</v>
      </c>
      <c r="B674" s="5">
        <v>7</v>
      </c>
      <c r="C674" s="5">
        <v>2012</v>
      </c>
      <c r="D674" s="3">
        <v>16700</v>
      </c>
      <c r="E674" s="11">
        <f t="shared" si="1949"/>
        <v>0</v>
      </c>
      <c r="F674" s="3">
        <v>37785.714</v>
      </c>
      <c r="G674" s="11">
        <f t="shared" si="1949"/>
        <v>0</v>
      </c>
      <c r="H674" s="3">
        <v>14820</v>
      </c>
      <c r="I674" s="11">
        <f t="shared" ref="I674:K674" si="2028">+IF(H674="N/A","",((H674-H673)/H673))</f>
        <v>0</v>
      </c>
      <c r="J674" s="3">
        <v>55160</v>
      </c>
      <c r="K674" s="11">
        <f t="shared" si="2028"/>
        <v>0</v>
      </c>
      <c r="L674" s="3">
        <v>210749.098</v>
      </c>
      <c r="M674" s="11">
        <f t="shared" ref="M674:O674" si="2029">+IF(L674="N/A","",((L674-L673)/L673))</f>
        <v>0</v>
      </c>
      <c r="N674" s="3">
        <v>117360</v>
      </c>
      <c r="O674" s="11">
        <f t="shared" si="2029"/>
        <v>0</v>
      </c>
      <c r="P674" s="3" t="s">
        <v>144</v>
      </c>
      <c r="Q674" s="11" t="str">
        <f t="shared" ref="Q674:S674" si="2030">+IF(P674="N/A","",((P674-P673)/P673))</f>
        <v/>
      </c>
      <c r="R674" s="3">
        <v>36022.061999999998</v>
      </c>
      <c r="S674" s="11">
        <f t="shared" si="2030"/>
        <v>0</v>
      </c>
    </row>
    <row r="675" spans="1:19">
      <c r="A675" s="5">
        <v>26</v>
      </c>
      <c r="B675" s="5">
        <v>7</v>
      </c>
      <c r="C675" s="5">
        <v>2012</v>
      </c>
      <c r="D675" s="3">
        <v>16700</v>
      </c>
      <c r="E675" s="11">
        <f t="shared" si="1949"/>
        <v>0</v>
      </c>
      <c r="F675" s="3">
        <v>37785.714</v>
      </c>
      <c r="G675" s="11">
        <f t="shared" si="1949"/>
        <v>0</v>
      </c>
      <c r="H675" s="3">
        <v>14820</v>
      </c>
      <c r="I675" s="11">
        <f t="shared" ref="I675:K675" si="2031">+IF(H675="N/A","",((H675-H674)/H674))</f>
        <v>0</v>
      </c>
      <c r="J675" s="3">
        <v>55160</v>
      </c>
      <c r="K675" s="11">
        <f t="shared" si="2031"/>
        <v>0</v>
      </c>
      <c r="L675" s="3">
        <v>210749.098</v>
      </c>
      <c r="M675" s="11">
        <f t="shared" ref="M675:O675" si="2032">+IF(L675="N/A","",((L675-L674)/L674))</f>
        <v>0</v>
      </c>
      <c r="N675" s="3">
        <v>117360</v>
      </c>
      <c r="O675" s="11">
        <f t="shared" si="2032"/>
        <v>0</v>
      </c>
      <c r="P675" s="3" t="s">
        <v>144</v>
      </c>
      <c r="Q675" s="11" t="str">
        <f t="shared" ref="Q675:S675" si="2033">+IF(P675="N/A","",((P675-P674)/P674))</f>
        <v/>
      </c>
      <c r="R675" s="3">
        <v>36022.061999999998</v>
      </c>
      <c r="S675" s="11">
        <f t="shared" si="2033"/>
        <v>0</v>
      </c>
    </row>
    <row r="676" spans="1:19">
      <c r="A676" s="5">
        <v>27</v>
      </c>
      <c r="B676" s="5">
        <v>7</v>
      </c>
      <c r="C676" s="5">
        <v>2012</v>
      </c>
      <c r="D676" s="3">
        <v>16700</v>
      </c>
      <c r="E676" s="11">
        <f t="shared" si="1949"/>
        <v>0</v>
      </c>
      <c r="F676" s="3">
        <v>37785.714</v>
      </c>
      <c r="G676" s="11">
        <f t="shared" si="1949"/>
        <v>0</v>
      </c>
      <c r="H676" s="3">
        <v>14820</v>
      </c>
      <c r="I676" s="11">
        <f t="shared" ref="I676:K676" si="2034">+IF(H676="N/A","",((H676-H675)/H675))</f>
        <v>0</v>
      </c>
      <c r="J676" s="3">
        <v>55160</v>
      </c>
      <c r="K676" s="11">
        <f t="shared" si="2034"/>
        <v>0</v>
      </c>
      <c r="L676" s="3">
        <v>210749.098</v>
      </c>
      <c r="M676" s="11">
        <f t="shared" ref="M676:O676" si="2035">+IF(L676="N/A","",((L676-L675)/L675))</f>
        <v>0</v>
      </c>
      <c r="N676" s="3">
        <v>117360</v>
      </c>
      <c r="O676" s="11">
        <f t="shared" si="2035"/>
        <v>0</v>
      </c>
      <c r="P676" s="3" t="s">
        <v>144</v>
      </c>
      <c r="Q676" s="11" t="str">
        <f t="shared" ref="Q676:S676" si="2036">+IF(P676="N/A","",((P676-P675)/P675))</f>
        <v/>
      </c>
      <c r="R676" s="3">
        <v>36022.061999999998</v>
      </c>
      <c r="S676" s="11">
        <f t="shared" si="2036"/>
        <v>0</v>
      </c>
    </row>
    <row r="677" spans="1:19">
      <c r="A677" s="5">
        <v>30</v>
      </c>
      <c r="B677" s="5">
        <v>7</v>
      </c>
      <c r="C677" s="5">
        <v>2012</v>
      </c>
      <c r="D677" s="3">
        <v>16700</v>
      </c>
      <c r="E677" s="11">
        <f t="shared" si="1949"/>
        <v>0</v>
      </c>
      <c r="F677" s="3">
        <v>37785.714</v>
      </c>
      <c r="G677" s="11">
        <f t="shared" si="1949"/>
        <v>0</v>
      </c>
      <c r="H677" s="3">
        <v>14820</v>
      </c>
      <c r="I677" s="11">
        <f t="shared" ref="I677:K677" si="2037">+IF(H677="N/A","",((H677-H676)/H676))</f>
        <v>0</v>
      </c>
      <c r="J677" s="3">
        <v>55160</v>
      </c>
      <c r="K677" s="11">
        <f t="shared" si="2037"/>
        <v>0</v>
      </c>
      <c r="L677" s="3">
        <v>210749.098</v>
      </c>
      <c r="M677" s="11">
        <f t="shared" ref="M677:O677" si="2038">+IF(L677="N/A","",((L677-L676)/L676))</f>
        <v>0</v>
      </c>
      <c r="N677" s="3">
        <v>117360</v>
      </c>
      <c r="O677" s="11">
        <f t="shared" si="2038"/>
        <v>0</v>
      </c>
      <c r="P677" s="3" t="s">
        <v>144</v>
      </c>
      <c r="Q677" s="11" t="str">
        <f t="shared" ref="Q677:S677" si="2039">+IF(P677="N/A","",((P677-P676)/P676))</f>
        <v/>
      </c>
      <c r="R677" s="3">
        <v>36022.061999999998</v>
      </c>
      <c r="S677" s="11">
        <f t="shared" si="2039"/>
        <v>0</v>
      </c>
    </row>
    <row r="678" spans="1:19">
      <c r="A678" s="5">
        <v>31</v>
      </c>
      <c r="B678" s="5">
        <v>7</v>
      </c>
      <c r="C678" s="5">
        <v>2012</v>
      </c>
      <c r="D678" s="3">
        <v>16700</v>
      </c>
      <c r="E678" s="11">
        <f t="shared" si="1949"/>
        <v>0</v>
      </c>
      <c r="F678" s="3">
        <v>37785.714</v>
      </c>
      <c r="G678" s="11">
        <f t="shared" si="1949"/>
        <v>0</v>
      </c>
      <c r="H678" s="3">
        <v>14820</v>
      </c>
      <c r="I678" s="11">
        <f t="shared" ref="I678:K678" si="2040">+IF(H678="N/A","",((H678-H677)/H677))</f>
        <v>0</v>
      </c>
      <c r="J678" s="3">
        <v>55160</v>
      </c>
      <c r="K678" s="11">
        <f t="shared" si="2040"/>
        <v>0</v>
      </c>
      <c r="L678" s="3">
        <v>210749.098</v>
      </c>
      <c r="M678" s="11">
        <f t="shared" ref="M678:O678" si="2041">+IF(L678="N/A","",((L678-L677)/L677))</f>
        <v>0</v>
      </c>
      <c r="N678" s="3">
        <v>117360</v>
      </c>
      <c r="O678" s="11">
        <f t="shared" si="2041"/>
        <v>0</v>
      </c>
      <c r="P678" s="3" t="s">
        <v>144</v>
      </c>
      <c r="Q678" s="11" t="str">
        <f t="shared" ref="Q678:S678" si="2042">+IF(P678="N/A","",((P678-P677)/P677))</f>
        <v/>
      </c>
      <c r="R678" s="3">
        <v>36022.061999999998</v>
      </c>
      <c r="S678" s="11">
        <f t="shared" si="2042"/>
        <v>0</v>
      </c>
    </row>
    <row r="679" spans="1:19">
      <c r="A679" s="5">
        <v>1</v>
      </c>
      <c r="B679" s="5">
        <v>8</v>
      </c>
      <c r="C679" s="5">
        <v>2012</v>
      </c>
      <c r="D679" s="3">
        <v>16700</v>
      </c>
      <c r="E679" s="11">
        <f t="shared" si="1949"/>
        <v>0</v>
      </c>
      <c r="F679" s="3">
        <v>37785.714</v>
      </c>
      <c r="G679" s="11">
        <f t="shared" si="1949"/>
        <v>0</v>
      </c>
      <c r="H679" s="3">
        <v>14820</v>
      </c>
      <c r="I679" s="11">
        <f t="shared" ref="I679:K679" si="2043">+IF(H679="N/A","",((H679-H678)/H678))</f>
        <v>0</v>
      </c>
      <c r="J679" s="3">
        <v>55160</v>
      </c>
      <c r="K679" s="11">
        <f t="shared" si="2043"/>
        <v>0</v>
      </c>
      <c r="L679" s="3">
        <v>210749.098</v>
      </c>
      <c r="M679" s="11">
        <f t="shared" ref="M679:O679" si="2044">+IF(L679="N/A","",((L679-L678)/L678))</f>
        <v>0</v>
      </c>
      <c r="N679" s="3">
        <v>117360</v>
      </c>
      <c r="O679" s="11">
        <f t="shared" si="2044"/>
        <v>0</v>
      </c>
      <c r="P679" s="3" t="s">
        <v>144</v>
      </c>
      <c r="Q679" s="11" t="str">
        <f t="shared" ref="Q679:S679" si="2045">+IF(P679="N/A","",((P679-P678)/P678))</f>
        <v/>
      </c>
      <c r="R679" s="3">
        <v>36022.061999999998</v>
      </c>
      <c r="S679" s="11">
        <f t="shared" si="2045"/>
        <v>0</v>
      </c>
    </row>
    <row r="680" spans="1:19">
      <c r="A680" s="5">
        <v>2</v>
      </c>
      <c r="B680" s="5">
        <v>8</v>
      </c>
      <c r="C680" s="5">
        <v>2012</v>
      </c>
      <c r="D680" s="3">
        <v>16700</v>
      </c>
      <c r="E680" s="11">
        <f t="shared" si="1949"/>
        <v>0</v>
      </c>
      <c r="F680" s="3">
        <v>37785.714</v>
      </c>
      <c r="G680" s="11">
        <f t="shared" si="1949"/>
        <v>0</v>
      </c>
      <c r="H680" s="3">
        <v>14820</v>
      </c>
      <c r="I680" s="11">
        <f t="shared" ref="I680:K680" si="2046">+IF(H680="N/A","",((H680-H679)/H679))</f>
        <v>0</v>
      </c>
      <c r="J680" s="3">
        <v>55160</v>
      </c>
      <c r="K680" s="11">
        <f t="shared" si="2046"/>
        <v>0</v>
      </c>
      <c r="L680" s="3">
        <v>210749.098</v>
      </c>
      <c r="M680" s="11">
        <f t="shared" ref="M680:O680" si="2047">+IF(L680="N/A","",((L680-L679)/L679))</f>
        <v>0</v>
      </c>
      <c r="N680" s="3">
        <v>117360</v>
      </c>
      <c r="O680" s="11">
        <f t="shared" si="2047"/>
        <v>0</v>
      </c>
      <c r="P680" s="3" t="s">
        <v>144</v>
      </c>
      <c r="Q680" s="11" t="str">
        <f t="shared" ref="Q680:S680" si="2048">+IF(P680="N/A","",((P680-P679)/P679))</f>
        <v/>
      </c>
      <c r="R680" s="3">
        <v>36022.061999999998</v>
      </c>
      <c r="S680" s="11">
        <f t="shared" si="2048"/>
        <v>0</v>
      </c>
    </row>
    <row r="681" spans="1:19">
      <c r="A681" s="5">
        <v>3</v>
      </c>
      <c r="B681" s="5">
        <v>8</v>
      </c>
      <c r="C681" s="5">
        <v>2012</v>
      </c>
      <c r="D681" s="3">
        <v>16700</v>
      </c>
      <c r="E681" s="11">
        <f t="shared" si="1949"/>
        <v>0</v>
      </c>
      <c r="F681" s="3">
        <v>37785.714</v>
      </c>
      <c r="G681" s="11">
        <f t="shared" si="1949"/>
        <v>0</v>
      </c>
      <c r="H681" s="3">
        <v>14820</v>
      </c>
      <c r="I681" s="11">
        <f t="shared" ref="I681:K681" si="2049">+IF(H681="N/A","",((H681-H680)/H680))</f>
        <v>0</v>
      </c>
      <c r="J681" s="3">
        <v>55160</v>
      </c>
      <c r="K681" s="11">
        <f t="shared" si="2049"/>
        <v>0</v>
      </c>
      <c r="L681" s="3">
        <v>210749.098</v>
      </c>
      <c r="M681" s="11">
        <f t="shared" ref="M681:O681" si="2050">+IF(L681="N/A","",((L681-L680)/L680))</f>
        <v>0</v>
      </c>
      <c r="N681" s="3">
        <v>117360</v>
      </c>
      <c r="O681" s="11">
        <f t="shared" si="2050"/>
        <v>0</v>
      </c>
      <c r="P681" s="3" t="s">
        <v>144</v>
      </c>
      <c r="Q681" s="11" t="str">
        <f t="shared" ref="Q681:S681" si="2051">+IF(P681="N/A","",((P681-P680)/P680))</f>
        <v/>
      </c>
      <c r="R681" s="3">
        <v>36022.061999999998</v>
      </c>
      <c r="S681" s="11">
        <f t="shared" si="2051"/>
        <v>0</v>
      </c>
    </row>
    <row r="682" spans="1:19">
      <c r="A682" s="5">
        <v>6</v>
      </c>
      <c r="B682" s="5">
        <v>8</v>
      </c>
      <c r="C682" s="5">
        <v>2012</v>
      </c>
      <c r="D682" s="3">
        <v>16700</v>
      </c>
      <c r="E682" s="11">
        <f t="shared" si="1949"/>
        <v>0</v>
      </c>
      <c r="F682" s="3">
        <v>37785.714</v>
      </c>
      <c r="G682" s="11">
        <f t="shared" si="1949"/>
        <v>0</v>
      </c>
      <c r="H682" s="3">
        <v>14820</v>
      </c>
      <c r="I682" s="11">
        <f t="shared" ref="I682:K682" si="2052">+IF(H682="N/A","",((H682-H681)/H681))</f>
        <v>0</v>
      </c>
      <c r="J682" s="3">
        <v>55160</v>
      </c>
      <c r="K682" s="11">
        <f t="shared" si="2052"/>
        <v>0</v>
      </c>
      <c r="L682" s="3">
        <v>210749.098</v>
      </c>
      <c r="M682" s="11">
        <f t="shared" ref="M682:O682" si="2053">+IF(L682="N/A","",((L682-L681)/L681))</f>
        <v>0</v>
      </c>
      <c r="N682" s="3">
        <v>117360</v>
      </c>
      <c r="O682" s="11">
        <f t="shared" si="2053"/>
        <v>0</v>
      </c>
      <c r="P682" s="3" t="s">
        <v>144</v>
      </c>
      <c r="Q682" s="11" t="str">
        <f t="shared" ref="Q682:S682" si="2054">+IF(P682="N/A","",((P682-P681)/P681))</f>
        <v/>
      </c>
      <c r="R682" s="3">
        <v>36022.061999999998</v>
      </c>
      <c r="S682" s="11">
        <f t="shared" si="2054"/>
        <v>0</v>
      </c>
    </row>
    <row r="683" spans="1:19">
      <c r="A683" s="5">
        <v>7</v>
      </c>
      <c r="B683" s="5">
        <v>8</v>
      </c>
      <c r="C683" s="5">
        <v>2012</v>
      </c>
      <c r="D683" s="3">
        <v>16700</v>
      </c>
      <c r="E683" s="11">
        <f t="shared" si="1949"/>
        <v>0</v>
      </c>
      <c r="F683" s="3">
        <v>37785.714</v>
      </c>
      <c r="G683" s="11">
        <f t="shared" si="1949"/>
        <v>0</v>
      </c>
      <c r="H683" s="3">
        <v>14820</v>
      </c>
      <c r="I683" s="11">
        <f t="shared" ref="I683:K683" si="2055">+IF(H683="N/A","",((H683-H682)/H682))</f>
        <v>0</v>
      </c>
      <c r="J683" s="3">
        <v>55160</v>
      </c>
      <c r="K683" s="11">
        <f t="shared" si="2055"/>
        <v>0</v>
      </c>
      <c r="L683" s="3">
        <v>210749.098</v>
      </c>
      <c r="M683" s="11">
        <f t="shared" ref="M683:O683" si="2056">+IF(L683="N/A","",((L683-L682)/L682))</f>
        <v>0</v>
      </c>
      <c r="N683" s="3">
        <v>117360</v>
      </c>
      <c r="O683" s="11">
        <f t="shared" si="2056"/>
        <v>0</v>
      </c>
      <c r="P683" s="3" t="s">
        <v>144</v>
      </c>
      <c r="Q683" s="11" t="str">
        <f t="shared" ref="Q683:S683" si="2057">+IF(P683="N/A","",((P683-P682)/P682))</f>
        <v/>
      </c>
      <c r="R683" s="3">
        <v>36022.061999999998</v>
      </c>
      <c r="S683" s="11">
        <f t="shared" si="2057"/>
        <v>0</v>
      </c>
    </row>
    <row r="684" spans="1:19">
      <c r="A684" s="5">
        <v>8</v>
      </c>
      <c r="B684" s="5">
        <v>8</v>
      </c>
      <c r="C684" s="5">
        <v>2012</v>
      </c>
      <c r="D684" s="3">
        <v>16700</v>
      </c>
      <c r="E684" s="11">
        <f t="shared" si="1949"/>
        <v>0</v>
      </c>
      <c r="F684" s="3">
        <v>37785.714</v>
      </c>
      <c r="G684" s="11">
        <f t="shared" si="1949"/>
        <v>0</v>
      </c>
      <c r="H684" s="3">
        <v>14820</v>
      </c>
      <c r="I684" s="11">
        <f t="shared" ref="I684:K684" si="2058">+IF(H684="N/A","",((H684-H683)/H683))</f>
        <v>0</v>
      </c>
      <c r="J684" s="3">
        <v>55160</v>
      </c>
      <c r="K684" s="11">
        <f t="shared" si="2058"/>
        <v>0</v>
      </c>
      <c r="L684" s="3">
        <v>210749.098</v>
      </c>
      <c r="M684" s="11">
        <f t="shared" ref="M684:O684" si="2059">+IF(L684="N/A","",((L684-L683)/L683))</f>
        <v>0</v>
      </c>
      <c r="N684" s="3">
        <v>117360</v>
      </c>
      <c r="O684" s="11">
        <f t="shared" si="2059"/>
        <v>0</v>
      </c>
      <c r="P684" s="3" t="s">
        <v>144</v>
      </c>
      <c r="Q684" s="11" t="str">
        <f t="shared" ref="Q684:S684" si="2060">+IF(P684="N/A","",((P684-P683)/P683))</f>
        <v/>
      </c>
      <c r="R684" s="3">
        <v>36022.061999999998</v>
      </c>
      <c r="S684" s="11">
        <f t="shared" si="2060"/>
        <v>0</v>
      </c>
    </row>
    <row r="685" spans="1:19">
      <c r="A685" s="5">
        <v>9</v>
      </c>
      <c r="B685" s="5">
        <v>8</v>
      </c>
      <c r="C685" s="5">
        <v>2012</v>
      </c>
      <c r="D685" s="3">
        <v>16700</v>
      </c>
      <c r="E685" s="11">
        <f t="shared" si="1949"/>
        <v>0</v>
      </c>
      <c r="F685" s="3">
        <v>37785.714</v>
      </c>
      <c r="G685" s="11">
        <f t="shared" si="1949"/>
        <v>0</v>
      </c>
      <c r="H685" s="3">
        <v>14820</v>
      </c>
      <c r="I685" s="11">
        <f t="shared" ref="I685:K685" si="2061">+IF(H685="N/A","",((H685-H684)/H684))</f>
        <v>0</v>
      </c>
      <c r="J685" s="3">
        <v>55160</v>
      </c>
      <c r="K685" s="11">
        <f t="shared" si="2061"/>
        <v>0</v>
      </c>
      <c r="L685" s="3">
        <v>210749.098</v>
      </c>
      <c r="M685" s="11">
        <f t="shared" ref="M685:O685" si="2062">+IF(L685="N/A","",((L685-L684)/L684))</f>
        <v>0</v>
      </c>
      <c r="N685" s="3">
        <v>117360</v>
      </c>
      <c r="O685" s="11">
        <f t="shared" si="2062"/>
        <v>0</v>
      </c>
      <c r="P685" s="3" t="s">
        <v>144</v>
      </c>
      <c r="Q685" s="11" t="str">
        <f t="shared" ref="Q685:S685" si="2063">+IF(P685="N/A","",((P685-P684)/P684))</f>
        <v/>
      </c>
      <c r="R685" s="3">
        <v>36022.061999999998</v>
      </c>
      <c r="S685" s="11">
        <f t="shared" si="2063"/>
        <v>0</v>
      </c>
    </row>
    <row r="686" spans="1:19">
      <c r="A686" s="5">
        <v>10</v>
      </c>
      <c r="B686" s="5">
        <v>8</v>
      </c>
      <c r="C686" s="5">
        <v>2012</v>
      </c>
      <c r="D686" s="3">
        <v>16700</v>
      </c>
      <c r="E686" s="11">
        <f t="shared" si="1949"/>
        <v>0</v>
      </c>
      <c r="F686" s="3">
        <v>37785.714</v>
      </c>
      <c r="G686" s="11">
        <f t="shared" si="1949"/>
        <v>0</v>
      </c>
      <c r="H686" s="3">
        <v>14820</v>
      </c>
      <c r="I686" s="11">
        <f t="shared" ref="I686:K686" si="2064">+IF(H686="N/A","",((H686-H685)/H685))</f>
        <v>0</v>
      </c>
      <c r="J686" s="3">
        <v>55160</v>
      </c>
      <c r="K686" s="11">
        <f t="shared" si="2064"/>
        <v>0</v>
      </c>
      <c r="L686" s="3">
        <v>210749.098</v>
      </c>
      <c r="M686" s="11">
        <f t="shared" ref="M686:O686" si="2065">+IF(L686="N/A","",((L686-L685)/L685))</f>
        <v>0</v>
      </c>
      <c r="N686" s="3">
        <v>117360</v>
      </c>
      <c r="O686" s="11">
        <f t="shared" si="2065"/>
        <v>0</v>
      </c>
      <c r="P686" s="3" t="s">
        <v>144</v>
      </c>
      <c r="Q686" s="11" t="str">
        <f t="shared" ref="Q686:S686" si="2066">+IF(P686="N/A","",((P686-P685)/P685))</f>
        <v/>
      </c>
      <c r="R686" s="3">
        <v>36022.061999999998</v>
      </c>
      <c r="S686" s="11">
        <f t="shared" si="2066"/>
        <v>0</v>
      </c>
    </row>
    <row r="687" spans="1:19">
      <c r="A687" s="5">
        <v>13</v>
      </c>
      <c r="B687" s="5">
        <v>8</v>
      </c>
      <c r="C687" s="5">
        <v>2012</v>
      </c>
      <c r="D687" s="3">
        <v>16700</v>
      </c>
      <c r="E687" s="11">
        <f t="shared" si="1949"/>
        <v>0</v>
      </c>
      <c r="F687" s="3">
        <v>37785.714</v>
      </c>
      <c r="G687" s="11">
        <f t="shared" si="1949"/>
        <v>0</v>
      </c>
      <c r="H687" s="3">
        <v>14820</v>
      </c>
      <c r="I687" s="11">
        <f t="shared" ref="I687:K687" si="2067">+IF(H687="N/A","",((H687-H686)/H686))</f>
        <v>0</v>
      </c>
      <c r="J687" s="3">
        <v>55160</v>
      </c>
      <c r="K687" s="11">
        <f t="shared" si="2067"/>
        <v>0</v>
      </c>
      <c r="L687" s="3">
        <v>210749.098</v>
      </c>
      <c r="M687" s="11">
        <f t="shared" ref="M687:O687" si="2068">+IF(L687="N/A","",((L687-L686)/L686))</f>
        <v>0</v>
      </c>
      <c r="N687" s="3">
        <v>117360</v>
      </c>
      <c r="O687" s="11">
        <f t="shared" si="2068"/>
        <v>0</v>
      </c>
      <c r="P687" s="3" t="s">
        <v>144</v>
      </c>
      <c r="Q687" s="11" t="str">
        <f t="shared" ref="Q687:S687" si="2069">+IF(P687="N/A","",((P687-P686)/P686))</f>
        <v/>
      </c>
      <c r="R687" s="3">
        <v>36022.061999999998</v>
      </c>
      <c r="S687" s="11">
        <f t="shared" si="2069"/>
        <v>0</v>
      </c>
    </row>
    <row r="688" spans="1:19">
      <c r="A688" s="5">
        <v>14</v>
      </c>
      <c r="B688" s="5">
        <v>8</v>
      </c>
      <c r="C688" s="5">
        <v>2012</v>
      </c>
      <c r="D688" s="3">
        <v>16700</v>
      </c>
      <c r="E688" s="11">
        <f t="shared" si="1949"/>
        <v>0</v>
      </c>
      <c r="F688" s="3">
        <v>37785.714</v>
      </c>
      <c r="G688" s="11">
        <f t="shared" si="1949"/>
        <v>0</v>
      </c>
      <c r="H688" s="3">
        <v>14820</v>
      </c>
      <c r="I688" s="11">
        <f t="shared" ref="I688:K688" si="2070">+IF(H688="N/A","",((H688-H687)/H687))</f>
        <v>0</v>
      </c>
      <c r="J688" s="3">
        <v>55160</v>
      </c>
      <c r="K688" s="11">
        <f t="shared" si="2070"/>
        <v>0</v>
      </c>
      <c r="L688" s="3">
        <v>210749.098</v>
      </c>
      <c r="M688" s="11">
        <f t="shared" ref="M688:O688" si="2071">+IF(L688="N/A","",((L688-L687)/L687))</f>
        <v>0</v>
      </c>
      <c r="N688" s="3">
        <v>117360</v>
      </c>
      <c r="O688" s="11">
        <f t="shared" si="2071"/>
        <v>0</v>
      </c>
      <c r="P688" s="3" t="s">
        <v>144</v>
      </c>
      <c r="Q688" s="11" t="str">
        <f t="shared" ref="Q688:S688" si="2072">+IF(P688="N/A","",((P688-P687)/P687))</f>
        <v/>
      </c>
      <c r="R688" s="3">
        <v>36022.061999999998</v>
      </c>
      <c r="S688" s="11">
        <f t="shared" si="2072"/>
        <v>0</v>
      </c>
    </row>
    <row r="689" spans="1:19">
      <c r="A689" s="5">
        <v>15</v>
      </c>
      <c r="B689" s="5">
        <v>8</v>
      </c>
      <c r="C689" s="5">
        <v>2012</v>
      </c>
      <c r="D689" s="3">
        <v>16700</v>
      </c>
      <c r="E689" s="11">
        <f t="shared" si="1949"/>
        <v>0</v>
      </c>
      <c r="F689" s="3">
        <v>37785.714</v>
      </c>
      <c r="G689" s="11">
        <f t="shared" si="1949"/>
        <v>0</v>
      </c>
      <c r="H689" s="3">
        <v>14820</v>
      </c>
      <c r="I689" s="11">
        <f t="shared" ref="I689:K689" si="2073">+IF(H689="N/A","",((H689-H688)/H688))</f>
        <v>0</v>
      </c>
      <c r="J689" s="3">
        <v>55160</v>
      </c>
      <c r="K689" s="11">
        <f t="shared" si="2073"/>
        <v>0</v>
      </c>
      <c r="L689" s="3">
        <v>210749.098</v>
      </c>
      <c r="M689" s="11">
        <f t="shared" ref="M689:O689" si="2074">+IF(L689="N/A","",((L689-L688)/L688))</f>
        <v>0</v>
      </c>
      <c r="N689" s="3">
        <v>117360</v>
      </c>
      <c r="O689" s="11">
        <f t="shared" si="2074"/>
        <v>0</v>
      </c>
      <c r="P689" s="3" t="s">
        <v>144</v>
      </c>
      <c r="Q689" s="11" t="str">
        <f t="shared" ref="Q689:S689" si="2075">+IF(P689="N/A","",((P689-P688)/P688))</f>
        <v/>
      </c>
      <c r="R689" s="3">
        <v>36022.061999999998</v>
      </c>
      <c r="S689" s="11">
        <f t="shared" si="2075"/>
        <v>0</v>
      </c>
    </row>
    <row r="690" spans="1:19">
      <c r="A690" s="5">
        <v>16</v>
      </c>
      <c r="B690" s="5">
        <v>8</v>
      </c>
      <c r="C690" s="5">
        <v>2012</v>
      </c>
      <c r="D690" s="3">
        <v>16700</v>
      </c>
      <c r="E690" s="11">
        <f t="shared" si="1949"/>
        <v>0</v>
      </c>
      <c r="F690" s="3">
        <v>37785.714</v>
      </c>
      <c r="G690" s="11">
        <f t="shared" si="1949"/>
        <v>0</v>
      </c>
      <c r="H690" s="3">
        <v>14820</v>
      </c>
      <c r="I690" s="11">
        <f t="shared" ref="I690:K690" si="2076">+IF(H690="N/A","",((H690-H689)/H689))</f>
        <v>0</v>
      </c>
      <c r="J690" s="3">
        <v>55160</v>
      </c>
      <c r="K690" s="11">
        <f t="shared" si="2076"/>
        <v>0</v>
      </c>
      <c r="L690" s="3">
        <v>210749.098</v>
      </c>
      <c r="M690" s="11">
        <f t="shared" ref="M690:O690" si="2077">+IF(L690="N/A","",((L690-L689)/L689))</f>
        <v>0</v>
      </c>
      <c r="N690" s="3">
        <v>117360</v>
      </c>
      <c r="O690" s="11">
        <f t="shared" si="2077"/>
        <v>0</v>
      </c>
      <c r="P690" s="3" t="s">
        <v>144</v>
      </c>
      <c r="Q690" s="11" t="str">
        <f t="shared" ref="Q690:S690" si="2078">+IF(P690="N/A","",((P690-P689)/P689))</f>
        <v/>
      </c>
      <c r="R690" s="3">
        <v>36022.061999999998</v>
      </c>
      <c r="S690" s="11">
        <f t="shared" si="2078"/>
        <v>0</v>
      </c>
    </row>
    <row r="691" spans="1:19">
      <c r="A691" s="5">
        <v>17</v>
      </c>
      <c r="B691" s="5">
        <v>8</v>
      </c>
      <c r="C691" s="5">
        <v>2012</v>
      </c>
      <c r="D691" s="3">
        <v>16700</v>
      </c>
      <c r="E691" s="11">
        <f t="shared" si="1949"/>
        <v>0</v>
      </c>
      <c r="F691" s="3">
        <v>37785.714</v>
      </c>
      <c r="G691" s="11">
        <f t="shared" si="1949"/>
        <v>0</v>
      </c>
      <c r="H691" s="3">
        <v>14820</v>
      </c>
      <c r="I691" s="11">
        <f t="shared" ref="I691:K691" si="2079">+IF(H691="N/A","",((H691-H690)/H690))</f>
        <v>0</v>
      </c>
      <c r="J691" s="3">
        <v>55160</v>
      </c>
      <c r="K691" s="11">
        <f t="shared" si="2079"/>
        <v>0</v>
      </c>
      <c r="L691" s="3">
        <v>210749.098</v>
      </c>
      <c r="M691" s="11">
        <f t="shared" ref="M691:O691" si="2080">+IF(L691="N/A","",((L691-L690)/L690))</f>
        <v>0</v>
      </c>
      <c r="N691" s="3">
        <v>117360</v>
      </c>
      <c r="O691" s="11">
        <f t="shared" si="2080"/>
        <v>0</v>
      </c>
      <c r="P691" s="3" t="s">
        <v>144</v>
      </c>
      <c r="Q691" s="11" t="str">
        <f t="shared" ref="Q691:S691" si="2081">+IF(P691="N/A","",((P691-P690)/P690))</f>
        <v/>
      </c>
      <c r="R691" s="3">
        <v>36022.061999999998</v>
      </c>
      <c r="S691" s="11">
        <f t="shared" si="2081"/>
        <v>0</v>
      </c>
    </row>
    <row r="692" spans="1:19">
      <c r="A692" s="5">
        <v>20</v>
      </c>
      <c r="B692" s="5">
        <v>8</v>
      </c>
      <c r="C692" s="5">
        <v>2012</v>
      </c>
      <c r="D692" s="3">
        <v>16700</v>
      </c>
      <c r="E692" s="11">
        <f t="shared" si="1949"/>
        <v>0</v>
      </c>
      <c r="F692" s="3">
        <v>37785.714</v>
      </c>
      <c r="G692" s="11">
        <f t="shared" si="1949"/>
        <v>0</v>
      </c>
      <c r="H692" s="3">
        <v>14820</v>
      </c>
      <c r="I692" s="11">
        <f t="shared" ref="I692:K692" si="2082">+IF(H692="N/A","",((H692-H691)/H691))</f>
        <v>0</v>
      </c>
      <c r="J692" s="3">
        <v>55160</v>
      </c>
      <c r="K692" s="11">
        <f t="shared" si="2082"/>
        <v>0</v>
      </c>
      <c r="L692" s="3">
        <v>210749.098</v>
      </c>
      <c r="M692" s="11">
        <f t="shared" ref="M692:O692" si="2083">+IF(L692="N/A","",((L692-L691)/L691))</f>
        <v>0</v>
      </c>
      <c r="N692" s="3">
        <v>117360</v>
      </c>
      <c r="O692" s="11">
        <f t="shared" si="2083"/>
        <v>0</v>
      </c>
      <c r="P692" s="3" t="s">
        <v>144</v>
      </c>
      <c r="Q692" s="11" t="str">
        <f t="shared" ref="Q692:S692" si="2084">+IF(P692="N/A","",((P692-P691)/P691))</f>
        <v/>
      </c>
      <c r="R692" s="3">
        <v>36022.061999999998</v>
      </c>
      <c r="S692" s="11">
        <f t="shared" si="2084"/>
        <v>0</v>
      </c>
    </row>
    <row r="693" spans="1:19">
      <c r="A693" s="5">
        <v>21</v>
      </c>
      <c r="B693" s="5">
        <v>8</v>
      </c>
      <c r="C693" s="5">
        <v>2012</v>
      </c>
      <c r="D693" s="3">
        <v>16700</v>
      </c>
      <c r="E693" s="11">
        <f t="shared" si="1949"/>
        <v>0</v>
      </c>
      <c r="F693" s="3">
        <v>37785.714</v>
      </c>
      <c r="G693" s="11">
        <f t="shared" si="1949"/>
        <v>0</v>
      </c>
      <c r="H693" s="3">
        <v>14820</v>
      </c>
      <c r="I693" s="11">
        <f t="shared" ref="I693:K693" si="2085">+IF(H693="N/A","",((H693-H692)/H692))</f>
        <v>0</v>
      </c>
      <c r="J693" s="3">
        <v>55160</v>
      </c>
      <c r="K693" s="11">
        <f t="shared" si="2085"/>
        <v>0</v>
      </c>
      <c r="L693" s="3">
        <v>210749.098</v>
      </c>
      <c r="M693" s="11">
        <f t="shared" ref="M693:O693" si="2086">+IF(L693="N/A","",((L693-L692)/L692))</f>
        <v>0</v>
      </c>
      <c r="N693" s="3">
        <v>117360</v>
      </c>
      <c r="O693" s="11">
        <f t="shared" si="2086"/>
        <v>0</v>
      </c>
      <c r="P693" s="3" t="s">
        <v>144</v>
      </c>
      <c r="Q693" s="11" t="str">
        <f t="shared" ref="Q693:S693" si="2087">+IF(P693="N/A","",((P693-P692)/P692))</f>
        <v/>
      </c>
      <c r="R693" s="3">
        <v>36022.061999999998</v>
      </c>
      <c r="S693" s="11">
        <f t="shared" si="2087"/>
        <v>0</v>
      </c>
    </row>
    <row r="694" spans="1:19">
      <c r="A694" s="5">
        <v>22</v>
      </c>
      <c r="B694" s="5">
        <v>8</v>
      </c>
      <c r="C694" s="5">
        <v>2012</v>
      </c>
      <c r="D694" s="3">
        <v>16700</v>
      </c>
      <c r="E694" s="11">
        <f t="shared" si="1949"/>
        <v>0</v>
      </c>
      <c r="F694" s="3">
        <v>37785.714</v>
      </c>
      <c r="G694" s="11">
        <f t="shared" si="1949"/>
        <v>0</v>
      </c>
      <c r="H694" s="3">
        <v>14820</v>
      </c>
      <c r="I694" s="11">
        <f t="shared" ref="I694:K694" si="2088">+IF(H694="N/A","",((H694-H693)/H693))</f>
        <v>0</v>
      </c>
      <c r="J694" s="3">
        <v>55160</v>
      </c>
      <c r="K694" s="11">
        <f t="shared" si="2088"/>
        <v>0</v>
      </c>
      <c r="L694" s="3">
        <v>210749.098</v>
      </c>
      <c r="M694" s="11">
        <f t="shared" ref="M694:O694" si="2089">+IF(L694="N/A","",((L694-L693)/L693))</f>
        <v>0</v>
      </c>
      <c r="N694" s="3">
        <v>117360</v>
      </c>
      <c r="O694" s="11">
        <f t="shared" si="2089"/>
        <v>0</v>
      </c>
      <c r="P694" s="3" t="s">
        <v>144</v>
      </c>
      <c r="Q694" s="11" t="str">
        <f t="shared" ref="Q694:S694" si="2090">+IF(P694="N/A","",((P694-P693)/P693))</f>
        <v/>
      </c>
      <c r="R694" s="3">
        <v>36022.061999999998</v>
      </c>
      <c r="S694" s="11">
        <f t="shared" si="2090"/>
        <v>0</v>
      </c>
    </row>
    <row r="695" spans="1:19">
      <c r="A695" s="5">
        <v>23</v>
      </c>
      <c r="B695" s="5">
        <v>8</v>
      </c>
      <c r="C695" s="5">
        <v>2012</v>
      </c>
      <c r="D695" s="3">
        <v>16700</v>
      </c>
      <c r="E695" s="11">
        <f t="shared" si="1949"/>
        <v>0</v>
      </c>
      <c r="F695" s="3">
        <v>37785.714</v>
      </c>
      <c r="G695" s="11">
        <f t="shared" si="1949"/>
        <v>0</v>
      </c>
      <c r="H695" s="3">
        <v>14820</v>
      </c>
      <c r="I695" s="11">
        <f t="shared" ref="I695:K695" si="2091">+IF(H695="N/A","",((H695-H694)/H694))</f>
        <v>0</v>
      </c>
      <c r="J695" s="3">
        <v>55160</v>
      </c>
      <c r="K695" s="11">
        <f t="shared" si="2091"/>
        <v>0</v>
      </c>
      <c r="L695" s="3">
        <v>210749.098</v>
      </c>
      <c r="M695" s="11">
        <f t="shared" ref="M695:O695" si="2092">+IF(L695="N/A","",((L695-L694)/L694))</f>
        <v>0</v>
      </c>
      <c r="N695" s="3">
        <v>117360</v>
      </c>
      <c r="O695" s="11">
        <f t="shared" si="2092"/>
        <v>0</v>
      </c>
      <c r="P695" s="3" t="s">
        <v>144</v>
      </c>
      <c r="Q695" s="11" t="str">
        <f t="shared" ref="Q695:S695" si="2093">+IF(P695="N/A","",((P695-P694)/P694))</f>
        <v/>
      </c>
      <c r="R695" s="3">
        <v>36022.061999999998</v>
      </c>
      <c r="S695" s="11">
        <f t="shared" si="2093"/>
        <v>0</v>
      </c>
    </row>
    <row r="696" spans="1:19">
      <c r="A696" s="5">
        <v>24</v>
      </c>
      <c r="B696" s="5">
        <v>8</v>
      </c>
      <c r="C696" s="5">
        <v>2012</v>
      </c>
      <c r="D696" s="3">
        <v>16700</v>
      </c>
      <c r="E696" s="11">
        <f t="shared" si="1949"/>
        <v>0</v>
      </c>
      <c r="F696" s="3">
        <v>37785.714</v>
      </c>
      <c r="G696" s="11">
        <f t="shared" si="1949"/>
        <v>0</v>
      </c>
      <c r="H696" s="3">
        <v>14820</v>
      </c>
      <c r="I696" s="11">
        <f t="shared" ref="I696:K696" si="2094">+IF(H696="N/A","",((H696-H695)/H695))</f>
        <v>0</v>
      </c>
      <c r="J696" s="3">
        <v>55160</v>
      </c>
      <c r="K696" s="11">
        <f t="shared" si="2094"/>
        <v>0</v>
      </c>
      <c r="L696" s="3">
        <v>210749.098</v>
      </c>
      <c r="M696" s="11">
        <f t="shared" ref="M696:O696" si="2095">+IF(L696="N/A","",((L696-L695)/L695))</f>
        <v>0</v>
      </c>
      <c r="N696" s="3">
        <v>117360</v>
      </c>
      <c r="O696" s="11">
        <f t="shared" si="2095"/>
        <v>0</v>
      </c>
      <c r="P696" s="3" t="s">
        <v>144</v>
      </c>
      <c r="Q696" s="11" t="str">
        <f t="shared" ref="Q696:S696" si="2096">+IF(P696="N/A","",((P696-P695)/P695))</f>
        <v/>
      </c>
      <c r="R696" s="3">
        <v>36022.061999999998</v>
      </c>
      <c r="S696" s="11">
        <f t="shared" si="2096"/>
        <v>0</v>
      </c>
    </row>
    <row r="697" spans="1:19">
      <c r="A697" s="5">
        <v>27</v>
      </c>
      <c r="B697" s="5">
        <v>8</v>
      </c>
      <c r="C697" s="5">
        <v>2012</v>
      </c>
      <c r="D697" s="3">
        <v>16700</v>
      </c>
      <c r="E697" s="11">
        <f t="shared" si="1949"/>
        <v>0</v>
      </c>
      <c r="F697" s="3">
        <v>37785.714</v>
      </c>
      <c r="G697" s="11">
        <f t="shared" si="1949"/>
        <v>0</v>
      </c>
      <c r="H697" s="3">
        <v>14820</v>
      </c>
      <c r="I697" s="11">
        <f t="shared" ref="I697:K697" si="2097">+IF(H697="N/A","",((H697-H696)/H696))</f>
        <v>0</v>
      </c>
      <c r="J697" s="3">
        <v>55160</v>
      </c>
      <c r="K697" s="11">
        <f t="shared" si="2097"/>
        <v>0</v>
      </c>
      <c r="L697" s="3">
        <v>210749.098</v>
      </c>
      <c r="M697" s="11">
        <f t="shared" ref="M697:O697" si="2098">+IF(L697="N/A","",((L697-L696)/L696))</f>
        <v>0</v>
      </c>
      <c r="N697" s="3">
        <v>117360</v>
      </c>
      <c r="O697" s="11">
        <f t="shared" si="2098"/>
        <v>0</v>
      </c>
      <c r="P697" s="3" t="s">
        <v>144</v>
      </c>
      <c r="Q697" s="11" t="str">
        <f t="shared" ref="Q697:S697" si="2099">+IF(P697="N/A","",((P697-P696)/P696))</f>
        <v/>
      </c>
      <c r="R697" s="3">
        <v>36022.061999999998</v>
      </c>
      <c r="S697" s="11">
        <f t="shared" si="2099"/>
        <v>0</v>
      </c>
    </row>
    <row r="698" spans="1:19">
      <c r="A698" s="5">
        <v>28</v>
      </c>
      <c r="B698" s="5">
        <v>8</v>
      </c>
      <c r="C698" s="5">
        <v>2012</v>
      </c>
      <c r="D698" s="3">
        <v>16700</v>
      </c>
      <c r="E698" s="11">
        <f t="shared" si="1949"/>
        <v>0</v>
      </c>
      <c r="F698" s="3">
        <v>37785.714</v>
      </c>
      <c r="G698" s="11">
        <f t="shared" si="1949"/>
        <v>0</v>
      </c>
      <c r="H698" s="3">
        <v>14820</v>
      </c>
      <c r="I698" s="11">
        <f t="shared" ref="I698:K698" si="2100">+IF(H698="N/A","",((H698-H697)/H697))</f>
        <v>0</v>
      </c>
      <c r="J698" s="3">
        <v>55160</v>
      </c>
      <c r="K698" s="11">
        <f t="shared" si="2100"/>
        <v>0</v>
      </c>
      <c r="L698" s="3">
        <v>210749.098</v>
      </c>
      <c r="M698" s="11">
        <f t="shared" ref="M698:O698" si="2101">+IF(L698="N/A","",((L698-L697)/L697))</f>
        <v>0</v>
      </c>
      <c r="N698" s="3">
        <v>117360</v>
      </c>
      <c r="O698" s="11">
        <f t="shared" si="2101"/>
        <v>0</v>
      </c>
      <c r="P698" s="3" t="s">
        <v>144</v>
      </c>
      <c r="Q698" s="11" t="str">
        <f t="shared" ref="Q698:S698" si="2102">+IF(P698="N/A","",((P698-P697)/P697))</f>
        <v/>
      </c>
      <c r="R698" s="3">
        <v>36022.061999999998</v>
      </c>
      <c r="S698" s="11">
        <f t="shared" si="2102"/>
        <v>0</v>
      </c>
    </row>
    <row r="699" spans="1:19">
      <c r="A699" s="5">
        <v>29</v>
      </c>
      <c r="B699" s="5">
        <v>8</v>
      </c>
      <c r="C699" s="5">
        <v>2012</v>
      </c>
      <c r="D699" s="3">
        <v>16700</v>
      </c>
      <c r="E699" s="11">
        <f t="shared" si="1949"/>
        <v>0</v>
      </c>
      <c r="F699" s="3">
        <v>37785.714</v>
      </c>
      <c r="G699" s="11">
        <f t="shared" si="1949"/>
        <v>0</v>
      </c>
      <c r="H699" s="3">
        <v>14820</v>
      </c>
      <c r="I699" s="11">
        <f t="shared" ref="I699:K699" si="2103">+IF(H699="N/A","",((H699-H698)/H698))</f>
        <v>0</v>
      </c>
      <c r="J699" s="3">
        <v>55160</v>
      </c>
      <c r="K699" s="11">
        <f t="shared" si="2103"/>
        <v>0</v>
      </c>
      <c r="L699" s="3">
        <v>210749.098</v>
      </c>
      <c r="M699" s="11">
        <f t="shared" ref="M699:O699" si="2104">+IF(L699="N/A","",((L699-L698)/L698))</f>
        <v>0</v>
      </c>
      <c r="N699" s="3">
        <v>117360</v>
      </c>
      <c r="O699" s="11">
        <f t="shared" si="2104"/>
        <v>0</v>
      </c>
      <c r="P699" s="3" t="s">
        <v>144</v>
      </c>
      <c r="Q699" s="11" t="str">
        <f t="shared" ref="Q699:S699" si="2105">+IF(P699="N/A","",((P699-P698)/P698))</f>
        <v/>
      </c>
      <c r="R699" s="3">
        <v>36022.061999999998</v>
      </c>
      <c r="S699" s="11">
        <f t="shared" si="2105"/>
        <v>0</v>
      </c>
    </row>
    <row r="700" spans="1:19">
      <c r="A700" s="5">
        <v>30</v>
      </c>
      <c r="B700" s="5">
        <v>8</v>
      </c>
      <c r="C700" s="5">
        <v>2012</v>
      </c>
      <c r="D700" s="3">
        <v>16700</v>
      </c>
      <c r="E700" s="11">
        <f t="shared" si="1949"/>
        <v>0</v>
      </c>
      <c r="F700" s="3">
        <v>37785.714</v>
      </c>
      <c r="G700" s="11">
        <f t="shared" si="1949"/>
        <v>0</v>
      </c>
      <c r="H700" s="3">
        <v>14820</v>
      </c>
      <c r="I700" s="11">
        <f t="shared" ref="I700:K700" si="2106">+IF(H700="N/A","",((H700-H699)/H699))</f>
        <v>0</v>
      </c>
      <c r="J700" s="3">
        <v>55160</v>
      </c>
      <c r="K700" s="11">
        <f t="shared" si="2106"/>
        <v>0</v>
      </c>
      <c r="L700" s="3">
        <v>210749.098</v>
      </c>
      <c r="M700" s="11">
        <f t="shared" ref="M700:O700" si="2107">+IF(L700="N/A","",((L700-L699)/L699))</f>
        <v>0</v>
      </c>
      <c r="N700" s="3">
        <v>117360</v>
      </c>
      <c r="O700" s="11">
        <f t="shared" si="2107"/>
        <v>0</v>
      </c>
      <c r="P700" s="3" t="s">
        <v>144</v>
      </c>
      <c r="Q700" s="11" t="str">
        <f t="shared" ref="Q700:S700" si="2108">+IF(P700="N/A","",((P700-P699)/P699))</f>
        <v/>
      </c>
      <c r="R700" s="3">
        <v>36022.061999999998</v>
      </c>
      <c r="S700" s="11">
        <f t="shared" si="2108"/>
        <v>0</v>
      </c>
    </row>
    <row r="701" spans="1:19">
      <c r="A701" s="5">
        <v>31</v>
      </c>
      <c r="B701" s="5">
        <v>8</v>
      </c>
      <c r="C701" s="5">
        <v>2012</v>
      </c>
      <c r="D701" s="3">
        <v>16700</v>
      </c>
      <c r="E701" s="11">
        <f t="shared" si="1949"/>
        <v>0</v>
      </c>
      <c r="F701" s="3">
        <v>37785.714</v>
      </c>
      <c r="G701" s="11">
        <f t="shared" si="1949"/>
        <v>0</v>
      </c>
      <c r="H701" s="3">
        <v>14820</v>
      </c>
      <c r="I701" s="11">
        <f t="shared" ref="I701:K701" si="2109">+IF(H701="N/A","",((H701-H700)/H700))</f>
        <v>0</v>
      </c>
      <c r="J701" s="3">
        <v>55160</v>
      </c>
      <c r="K701" s="11">
        <f t="shared" si="2109"/>
        <v>0</v>
      </c>
      <c r="L701" s="3">
        <v>210749.098</v>
      </c>
      <c r="M701" s="11">
        <f t="shared" ref="M701:O701" si="2110">+IF(L701="N/A","",((L701-L700)/L700))</f>
        <v>0</v>
      </c>
      <c r="N701" s="3">
        <v>117360</v>
      </c>
      <c r="O701" s="11">
        <f t="shared" si="2110"/>
        <v>0</v>
      </c>
      <c r="P701" s="3" t="s">
        <v>144</v>
      </c>
      <c r="Q701" s="11" t="str">
        <f t="shared" ref="Q701:S701" si="2111">+IF(P701="N/A","",((P701-P700)/P700))</f>
        <v/>
      </c>
      <c r="R701" s="3">
        <v>36022.061999999998</v>
      </c>
      <c r="S701" s="11">
        <f t="shared" si="2111"/>
        <v>0</v>
      </c>
    </row>
    <row r="702" spans="1:19">
      <c r="A702" s="5">
        <v>3</v>
      </c>
      <c r="B702" s="5">
        <v>9</v>
      </c>
      <c r="C702" s="5">
        <v>2012</v>
      </c>
      <c r="D702" s="3">
        <v>16700</v>
      </c>
      <c r="E702" s="11">
        <f t="shared" si="1949"/>
        <v>0</v>
      </c>
      <c r="F702" s="3">
        <v>37785.714</v>
      </c>
      <c r="G702" s="11">
        <f t="shared" si="1949"/>
        <v>0</v>
      </c>
      <c r="H702" s="3">
        <v>14820</v>
      </c>
      <c r="I702" s="11">
        <f t="shared" ref="I702:K702" si="2112">+IF(H702="N/A","",((H702-H701)/H701))</f>
        <v>0</v>
      </c>
      <c r="J702" s="3">
        <v>55160</v>
      </c>
      <c r="K702" s="11">
        <f t="shared" si="2112"/>
        <v>0</v>
      </c>
      <c r="L702" s="3">
        <v>210749.098</v>
      </c>
      <c r="M702" s="11">
        <f t="shared" ref="M702:O702" si="2113">+IF(L702="N/A","",((L702-L701)/L701))</f>
        <v>0</v>
      </c>
      <c r="N702" s="3">
        <v>117360</v>
      </c>
      <c r="O702" s="11">
        <f t="shared" si="2113"/>
        <v>0</v>
      </c>
      <c r="P702" s="3" t="s">
        <v>144</v>
      </c>
      <c r="Q702" s="11" t="str">
        <f t="shared" ref="Q702:S702" si="2114">+IF(P702="N/A","",((P702-P701)/P701))</f>
        <v/>
      </c>
      <c r="R702" s="3">
        <v>36022.061999999998</v>
      </c>
      <c r="S702" s="11">
        <f t="shared" si="2114"/>
        <v>0</v>
      </c>
    </row>
    <row r="703" spans="1:19">
      <c r="A703" s="5">
        <v>4</v>
      </c>
      <c r="B703" s="5">
        <v>9</v>
      </c>
      <c r="C703" s="5">
        <v>2012</v>
      </c>
      <c r="D703" s="3">
        <v>16700</v>
      </c>
      <c r="E703" s="11">
        <f t="shared" si="1949"/>
        <v>0</v>
      </c>
      <c r="F703" s="3">
        <v>37785.714</v>
      </c>
      <c r="G703" s="11">
        <f t="shared" si="1949"/>
        <v>0</v>
      </c>
      <c r="H703" s="3">
        <v>14820</v>
      </c>
      <c r="I703" s="11">
        <f t="shared" ref="I703:K703" si="2115">+IF(H703="N/A","",((H703-H702)/H702))</f>
        <v>0</v>
      </c>
      <c r="J703" s="3">
        <v>55160</v>
      </c>
      <c r="K703" s="11">
        <f t="shared" si="2115"/>
        <v>0</v>
      </c>
      <c r="L703" s="3">
        <v>210749.098</v>
      </c>
      <c r="M703" s="11">
        <f t="shared" ref="M703:O703" si="2116">+IF(L703="N/A","",((L703-L702)/L702))</f>
        <v>0</v>
      </c>
      <c r="N703" s="3">
        <v>117360</v>
      </c>
      <c r="O703" s="11">
        <f t="shared" si="2116"/>
        <v>0</v>
      </c>
      <c r="P703" s="3" t="s">
        <v>144</v>
      </c>
      <c r="Q703" s="11" t="str">
        <f t="shared" ref="Q703:S703" si="2117">+IF(P703="N/A","",((P703-P702)/P702))</f>
        <v/>
      </c>
      <c r="R703" s="3">
        <v>36022.061999999998</v>
      </c>
      <c r="S703" s="11">
        <f t="shared" si="2117"/>
        <v>0</v>
      </c>
    </row>
    <row r="704" spans="1:19">
      <c r="A704" s="5">
        <v>5</v>
      </c>
      <c r="B704" s="5">
        <v>9</v>
      </c>
      <c r="C704" s="5">
        <v>2012</v>
      </c>
      <c r="D704" s="3">
        <v>16700</v>
      </c>
      <c r="E704" s="11">
        <f t="shared" si="1949"/>
        <v>0</v>
      </c>
      <c r="F704" s="3">
        <v>37785.714</v>
      </c>
      <c r="G704" s="11">
        <f t="shared" si="1949"/>
        <v>0</v>
      </c>
      <c r="H704" s="3">
        <v>14820</v>
      </c>
      <c r="I704" s="11">
        <f t="shared" ref="I704:K704" si="2118">+IF(H704="N/A","",((H704-H703)/H703))</f>
        <v>0</v>
      </c>
      <c r="J704" s="3">
        <v>55160</v>
      </c>
      <c r="K704" s="11">
        <f t="shared" si="2118"/>
        <v>0</v>
      </c>
      <c r="L704" s="3">
        <v>210749.098</v>
      </c>
      <c r="M704" s="11">
        <f t="shared" ref="M704:O704" si="2119">+IF(L704="N/A","",((L704-L703)/L703))</f>
        <v>0</v>
      </c>
      <c r="N704" s="3">
        <v>117360</v>
      </c>
      <c r="O704" s="11">
        <f t="shared" si="2119"/>
        <v>0</v>
      </c>
      <c r="P704" s="3" t="s">
        <v>144</v>
      </c>
      <c r="Q704" s="11" t="str">
        <f t="shared" ref="Q704:S704" si="2120">+IF(P704="N/A","",((P704-P703)/P703))</f>
        <v/>
      </c>
      <c r="R704" s="3">
        <v>36022.061999999998</v>
      </c>
      <c r="S704" s="11">
        <f t="shared" si="2120"/>
        <v>0</v>
      </c>
    </row>
    <row r="705" spans="1:19">
      <c r="A705" s="5">
        <v>6</v>
      </c>
      <c r="B705" s="5">
        <v>9</v>
      </c>
      <c r="C705" s="5">
        <v>2012</v>
      </c>
      <c r="D705" s="3">
        <v>16700</v>
      </c>
      <c r="E705" s="11">
        <f t="shared" si="1949"/>
        <v>0</v>
      </c>
      <c r="F705" s="3">
        <v>37785.714</v>
      </c>
      <c r="G705" s="11">
        <f t="shared" si="1949"/>
        <v>0</v>
      </c>
      <c r="H705" s="3">
        <v>14820</v>
      </c>
      <c r="I705" s="11">
        <f t="shared" ref="I705:K705" si="2121">+IF(H705="N/A","",((H705-H704)/H704))</f>
        <v>0</v>
      </c>
      <c r="J705" s="3">
        <v>55160</v>
      </c>
      <c r="K705" s="11">
        <f t="shared" si="2121"/>
        <v>0</v>
      </c>
      <c r="L705" s="3">
        <v>210749.098</v>
      </c>
      <c r="M705" s="11">
        <f t="shared" ref="M705:O705" si="2122">+IF(L705="N/A","",((L705-L704)/L704))</f>
        <v>0</v>
      </c>
      <c r="N705" s="3">
        <v>117360</v>
      </c>
      <c r="O705" s="11">
        <f t="shared" si="2122"/>
        <v>0</v>
      </c>
      <c r="P705" s="3" t="s">
        <v>144</v>
      </c>
      <c r="Q705" s="11" t="str">
        <f t="shared" ref="Q705:S705" si="2123">+IF(P705="N/A","",((P705-P704)/P704))</f>
        <v/>
      </c>
      <c r="R705" s="3">
        <v>36022.061999999998</v>
      </c>
      <c r="S705" s="11">
        <f t="shared" si="2123"/>
        <v>0</v>
      </c>
    </row>
    <row r="706" spans="1:19">
      <c r="A706" s="5">
        <v>7</v>
      </c>
      <c r="B706" s="5">
        <v>9</v>
      </c>
      <c r="C706" s="5">
        <v>2012</v>
      </c>
      <c r="D706" s="3">
        <v>16700</v>
      </c>
      <c r="E706" s="11">
        <f t="shared" si="1949"/>
        <v>0</v>
      </c>
      <c r="F706" s="3">
        <v>37785.714</v>
      </c>
      <c r="G706" s="11">
        <f t="shared" si="1949"/>
        <v>0</v>
      </c>
      <c r="H706" s="3">
        <v>14820</v>
      </c>
      <c r="I706" s="11">
        <f t="shared" ref="I706:K706" si="2124">+IF(H706="N/A","",((H706-H705)/H705))</f>
        <v>0</v>
      </c>
      <c r="J706" s="3">
        <v>55160</v>
      </c>
      <c r="K706" s="11">
        <f t="shared" si="2124"/>
        <v>0</v>
      </c>
      <c r="L706" s="3">
        <v>210749.098</v>
      </c>
      <c r="M706" s="11">
        <f t="shared" ref="M706:O706" si="2125">+IF(L706="N/A","",((L706-L705)/L705))</f>
        <v>0</v>
      </c>
      <c r="N706" s="3">
        <v>117360</v>
      </c>
      <c r="O706" s="11">
        <f t="shared" si="2125"/>
        <v>0</v>
      </c>
      <c r="P706" s="3" t="s">
        <v>144</v>
      </c>
      <c r="Q706" s="11" t="str">
        <f t="shared" ref="Q706:S706" si="2126">+IF(P706="N/A","",((P706-P705)/P705))</f>
        <v/>
      </c>
      <c r="R706" s="3">
        <v>36022.061999999998</v>
      </c>
      <c r="S706" s="11">
        <f t="shared" si="2126"/>
        <v>0</v>
      </c>
    </row>
    <row r="707" spans="1:19">
      <c r="A707" s="5">
        <v>10</v>
      </c>
      <c r="B707" s="5">
        <v>9</v>
      </c>
      <c r="C707" s="5">
        <v>2012</v>
      </c>
      <c r="D707" s="3">
        <v>16700</v>
      </c>
      <c r="E707" s="11">
        <f t="shared" si="1949"/>
        <v>0</v>
      </c>
      <c r="F707" s="3">
        <v>43392.857000000004</v>
      </c>
      <c r="G707" s="11">
        <f t="shared" si="1949"/>
        <v>0.14839319960977854</v>
      </c>
      <c r="H707" s="3">
        <v>14820</v>
      </c>
      <c r="I707" s="11">
        <f t="shared" ref="I707:K707" si="2127">+IF(H707="N/A","",((H707-H706)/H706))</f>
        <v>0</v>
      </c>
      <c r="J707" s="3">
        <v>55160</v>
      </c>
      <c r="K707" s="11">
        <f t="shared" si="2127"/>
        <v>0</v>
      </c>
      <c r="L707" s="3">
        <v>210749.098</v>
      </c>
      <c r="M707" s="11">
        <f t="shared" ref="M707:O707" si="2128">+IF(L707="N/A","",((L707-L706)/L706))</f>
        <v>0</v>
      </c>
      <c r="N707" s="3">
        <v>117360</v>
      </c>
      <c r="O707" s="11">
        <f t="shared" si="2128"/>
        <v>0</v>
      </c>
      <c r="P707" s="3" t="s">
        <v>144</v>
      </c>
      <c r="Q707" s="11" t="str">
        <f t="shared" ref="Q707:S707" si="2129">+IF(P707="N/A","",((P707-P706)/P706))</f>
        <v/>
      </c>
      <c r="R707" s="3">
        <v>36022.061999999998</v>
      </c>
      <c r="S707" s="11">
        <f t="shared" si="2129"/>
        <v>0</v>
      </c>
    </row>
    <row r="708" spans="1:19">
      <c r="A708" s="5">
        <v>11</v>
      </c>
      <c r="B708" s="5">
        <v>9</v>
      </c>
      <c r="C708" s="5">
        <v>2012</v>
      </c>
      <c r="D708" s="3">
        <v>16700</v>
      </c>
      <c r="E708" s="11">
        <f t="shared" si="1949"/>
        <v>0</v>
      </c>
      <c r="F708" s="3">
        <v>43392.857000000004</v>
      </c>
      <c r="G708" s="11">
        <f t="shared" si="1949"/>
        <v>0</v>
      </c>
      <c r="H708" s="3">
        <v>14820</v>
      </c>
      <c r="I708" s="11">
        <f t="shared" ref="I708:K708" si="2130">+IF(H708="N/A","",((H708-H707)/H707))</f>
        <v>0</v>
      </c>
      <c r="J708" s="3">
        <v>55160</v>
      </c>
      <c r="K708" s="11">
        <f t="shared" si="2130"/>
        <v>0</v>
      </c>
      <c r="L708" s="3">
        <v>210749.098</v>
      </c>
      <c r="M708" s="11">
        <f t="shared" ref="M708:O708" si="2131">+IF(L708="N/A","",((L708-L707)/L707))</f>
        <v>0</v>
      </c>
      <c r="N708" s="3">
        <v>117360</v>
      </c>
      <c r="O708" s="11">
        <f t="shared" si="2131"/>
        <v>0</v>
      </c>
      <c r="P708" s="3" t="s">
        <v>144</v>
      </c>
      <c r="Q708" s="11" t="str">
        <f t="shared" ref="Q708:S708" si="2132">+IF(P708="N/A","",((P708-P707)/P707))</f>
        <v/>
      </c>
      <c r="R708" s="3">
        <v>36022.061999999998</v>
      </c>
      <c r="S708" s="11">
        <f t="shared" si="2132"/>
        <v>0</v>
      </c>
    </row>
    <row r="709" spans="1:19">
      <c r="A709" s="5">
        <v>12</v>
      </c>
      <c r="B709" s="5">
        <v>9</v>
      </c>
      <c r="C709" s="5">
        <v>2012</v>
      </c>
      <c r="D709" s="3">
        <v>16700</v>
      </c>
      <c r="E709" s="11">
        <f t="shared" si="1949"/>
        <v>0</v>
      </c>
      <c r="F709" s="3">
        <v>43392.857000000004</v>
      </c>
      <c r="G709" s="11">
        <f t="shared" si="1949"/>
        <v>0</v>
      </c>
      <c r="H709" s="3">
        <v>14820</v>
      </c>
      <c r="I709" s="11">
        <f t="shared" ref="I709:K709" si="2133">+IF(H709="N/A","",((H709-H708)/H708))</f>
        <v>0</v>
      </c>
      <c r="J709" s="3">
        <v>55160</v>
      </c>
      <c r="K709" s="11">
        <f t="shared" si="2133"/>
        <v>0</v>
      </c>
      <c r="L709" s="3">
        <v>210749.098</v>
      </c>
      <c r="M709" s="11">
        <f t="shared" ref="M709:O709" si="2134">+IF(L709="N/A","",((L709-L708)/L708))</f>
        <v>0</v>
      </c>
      <c r="N709" s="3">
        <v>117360</v>
      </c>
      <c r="O709" s="11">
        <f t="shared" si="2134"/>
        <v>0</v>
      </c>
      <c r="P709" s="3" t="s">
        <v>144</v>
      </c>
      <c r="Q709" s="11" t="str">
        <f t="shared" ref="Q709:S709" si="2135">+IF(P709="N/A","",((P709-P708)/P708))</f>
        <v/>
      </c>
      <c r="R709" s="3">
        <v>36022.061999999998</v>
      </c>
      <c r="S709" s="11">
        <f t="shared" si="2135"/>
        <v>0</v>
      </c>
    </row>
    <row r="710" spans="1:19">
      <c r="A710" s="5">
        <v>13</v>
      </c>
      <c r="B710" s="5">
        <v>9</v>
      </c>
      <c r="C710" s="5">
        <v>2012</v>
      </c>
      <c r="D710" s="3">
        <v>16700</v>
      </c>
      <c r="E710" s="11">
        <f t="shared" si="1949"/>
        <v>0</v>
      </c>
      <c r="F710" s="3">
        <v>43392.857000000004</v>
      </c>
      <c r="G710" s="11">
        <f t="shared" si="1949"/>
        <v>0</v>
      </c>
      <c r="H710" s="3">
        <v>14820</v>
      </c>
      <c r="I710" s="11">
        <f t="shared" ref="I710:K710" si="2136">+IF(H710="N/A","",((H710-H709)/H709))</f>
        <v>0</v>
      </c>
      <c r="J710" s="3">
        <v>55160</v>
      </c>
      <c r="K710" s="11">
        <f t="shared" si="2136"/>
        <v>0</v>
      </c>
      <c r="L710" s="3">
        <v>210749.098</v>
      </c>
      <c r="M710" s="11">
        <f t="shared" ref="M710:O710" si="2137">+IF(L710="N/A","",((L710-L709)/L709))</f>
        <v>0</v>
      </c>
      <c r="N710" s="3">
        <v>117360</v>
      </c>
      <c r="O710" s="11">
        <f t="shared" si="2137"/>
        <v>0</v>
      </c>
      <c r="P710" s="3" t="s">
        <v>144</v>
      </c>
      <c r="Q710" s="11" t="str">
        <f t="shared" ref="Q710:S710" si="2138">+IF(P710="N/A","",((P710-P709)/P709))</f>
        <v/>
      </c>
      <c r="R710" s="3">
        <v>36022.061999999998</v>
      </c>
      <c r="S710" s="11">
        <f t="shared" si="2138"/>
        <v>0</v>
      </c>
    </row>
    <row r="711" spans="1:19">
      <c r="A711" s="5">
        <v>14</v>
      </c>
      <c r="B711" s="5">
        <v>9</v>
      </c>
      <c r="C711" s="5">
        <v>2012</v>
      </c>
      <c r="D711" s="3">
        <v>16700</v>
      </c>
      <c r="E711" s="11">
        <f t="shared" si="1949"/>
        <v>0</v>
      </c>
      <c r="F711" s="3">
        <v>43392.857000000004</v>
      </c>
      <c r="G711" s="11">
        <f t="shared" si="1949"/>
        <v>0</v>
      </c>
      <c r="H711" s="3">
        <v>14820</v>
      </c>
      <c r="I711" s="11">
        <f t="shared" ref="I711:K711" si="2139">+IF(H711="N/A","",((H711-H710)/H710))</f>
        <v>0</v>
      </c>
      <c r="J711" s="3">
        <v>55160</v>
      </c>
      <c r="K711" s="11">
        <f t="shared" si="2139"/>
        <v>0</v>
      </c>
      <c r="L711" s="3">
        <v>210749.098</v>
      </c>
      <c r="M711" s="11">
        <f t="shared" ref="M711:O711" si="2140">+IF(L711="N/A","",((L711-L710)/L710))</f>
        <v>0</v>
      </c>
      <c r="N711" s="3">
        <v>117360</v>
      </c>
      <c r="O711" s="11">
        <f t="shared" si="2140"/>
        <v>0</v>
      </c>
      <c r="P711" s="3" t="s">
        <v>144</v>
      </c>
      <c r="Q711" s="11" t="str">
        <f t="shared" ref="Q711:S711" si="2141">+IF(P711="N/A","",((P711-P710)/P710))</f>
        <v/>
      </c>
      <c r="R711" s="3">
        <v>36022.061999999998</v>
      </c>
      <c r="S711" s="11">
        <f t="shared" si="2141"/>
        <v>0</v>
      </c>
    </row>
    <row r="712" spans="1:19">
      <c r="A712" s="5">
        <v>17</v>
      </c>
      <c r="B712" s="5">
        <v>9</v>
      </c>
      <c r="C712" s="5">
        <v>2012</v>
      </c>
      <c r="D712" s="3">
        <v>16700</v>
      </c>
      <c r="E712" s="11">
        <f t="shared" ref="E712:G775" si="2142">+IF(D712="N/A","",((D712-D711)/D711))</f>
        <v>0</v>
      </c>
      <c r="F712" s="3">
        <v>43392.857000000004</v>
      </c>
      <c r="G712" s="11">
        <f t="shared" si="2142"/>
        <v>0</v>
      </c>
      <c r="H712" s="3">
        <v>14820</v>
      </c>
      <c r="I712" s="11">
        <f t="shared" ref="I712:K712" si="2143">+IF(H712="N/A","",((H712-H711)/H711))</f>
        <v>0</v>
      </c>
      <c r="J712" s="3">
        <v>55160</v>
      </c>
      <c r="K712" s="11">
        <f t="shared" si="2143"/>
        <v>0</v>
      </c>
      <c r="L712" s="3">
        <v>210749.098</v>
      </c>
      <c r="M712" s="11">
        <f t="shared" ref="M712:O712" si="2144">+IF(L712="N/A","",((L712-L711)/L711))</f>
        <v>0</v>
      </c>
      <c r="N712" s="3">
        <v>117360</v>
      </c>
      <c r="O712" s="11">
        <f t="shared" si="2144"/>
        <v>0</v>
      </c>
      <c r="P712" s="3" t="s">
        <v>144</v>
      </c>
      <c r="Q712" s="11" t="str">
        <f t="shared" ref="Q712:S712" si="2145">+IF(P712="N/A","",((P712-P711)/P711))</f>
        <v/>
      </c>
      <c r="R712" s="3">
        <v>36022.061999999998</v>
      </c>
      <c r="S712" s="11">
        <f t="shared" si="2145"/>
        <v>0</v>
      </c>
    </row>
    <row r="713" spans="1:19">
      <c r="A713" s="5">
        <v>18</v>
      </c>
      <c r="B713" s="5">
        <v>9</v>
      </c>
      <c r="C713" s="5">
        <v>2012</v>
      </c>
      <c r="D713" s="3">
        <v>16700</v>
      </c>
      <c r="E713" s="11">
        <f t="shared" si="2142"/>
        <v>0</v>
      </c>
      <c r="F713" s="3">
        <v>43392.857000000004</v>
      </c>
      <c r="G713" s="11">
        <f t="shared" si="2142"/>
        <v>0</v>
      </c>
      <c r="H713" s="3">
        <v>14820</v>
      </c>
      <c r="I713" s="11">
        <f t="shared" ref="I713:K713" si="2146">+IF(H713="N/A","",((H713-H712)/H712))</f>
        <v>0</v>
      </c>
      <c r="J713" s="3">
        <v>55160</v>
      </c>
      <c r="K713" s="11">
        <f t="shared" si="2146"/>
        <v>0</v>
      </c>
      <c r="L713" s="3">
        <v>210749.098</v>
      </c>
      <c r="M713" s="11">
        <f t="shared" ref="M713:O713" si="2147">+IF(L713="N/A","",((L713-L712)/L712))</f>
        <v>0</v>
      </c>
      <c r="N713" s="3">
        <v>117360</v>
      </c>
      <c r="O713" s="11">
        <f t="shared" si="2147"/>
        <v>0</v>
      </c>
      <c r="P713" s="3" t="s">
        <v>144</v>
      </c>
      <c r="Q713" s="11" t="str">
        <f t="shared" ref="Q713:S713" si="2148">+IF(P713="N/A","",((P713-P712)/P712))</f>
        <v/>
      </c>
      <c r="R713" s="3">
        <v>36022.061999999998</v>
      </c>
      <c r="S713" s="11">
        <f t="shared" si="2148"/>
        <v>0</v>
      </c>
    </row>
    <row r="714" spans="1:19">
      <c r="A714" s="5">
        <v>19</v>
      </c>
      <c r="B714" s="5">
        <v>9</v>
      </c>
      <c r="C714" s="5">
        <v>2012</v>
      </c>
      <c r="D714" s="3">
        <v>16700</v>
      </c>
      <c r="E714" s="11">
        <f t="shared" si="2142"/>
        <v>0</v>
      </c>
      <c r="F714" s="3">
        <v>43392.857000000004</v>
      </c>
      <c r="G714" s="11">
        <f t="shared" si="2142"/>
        <v>0</v>
      </c>
      <c r="H714" s="3">
        <v>14820</v>
      </c>
      <c r="I714" s="11">
        <f t="shared" ref="I714:K714" si="2149">+IF(H714="N/A","",((H714-H713)/H713))</f>
        <v>0</v>
      </c>
      <c r="J714" s="3">
        <v>55160</v>
      </c>
      <c r="K714" s="11">
        <f t="shared" si="2149"/>
        <v>0</v>
      </c>
      <c r="L714" s="3">
        <v>210749.098</v>
      </c>
      <c r="M714" s="11">
        <f t="shared" ref="M714:O714" si="2150">+IF(L714="N/A","",((L714-L713)/L713))</f>
        <v>0</v>
      </c>
      <c r="N714" s="3">
        <v>117360</v>
      </c>
      <c r="O714" s="11">
        <f t="shared" si="2150"/>
        <v>0</v>
      </c>
      <c r="P714" s="3" t="s">
        <v>144</v>
      </c>
      <c r="Q714" s="11" t="str">
        <f t="shared" ref="Q714:S714" si="2151">+IF(P714="N/A","",((P714-P713)/P713))</f>
        <v/>
      </c>
      <c r="R714" s="3">
        <v>36022.061999999998</v>
      </c>
      <c r="S714" s="11">
        <f t="shared" si="2151"/>
        <v>0</v>
      </c>
    </row>
    <row r="715" spans="1:19">
      <c r="A715" s="5">
        <v>20</v>
      </c>
      <c r="B715" s="5">
        <v>9</v>
      </c>
      <c r="C715" s="5">
        <v>2012</v>
      </c>
      <c r="D715" s="3">
        <v>16700</v>
      </c>
      <c r="E715" s="11">
        <f t="shared" si="2142"/>
        <v>0</v>
      </c>
      <c r="F715" s="3">
        <v>43392.857000000004</v>
      </c>
      <c r="G715" s="11">
        <f t="shared" si="2142"/>
        <v>0</v>
      </c>
      <c r="H715" s="3">
        <v>14820</v>
      </c>
      <c r="I715" s="11">
        <f t="shared" ref="I715:K715" si="2152">+IF(H715="N/A","",((H715-H714)/H714))</f>
        <v>0</v>
      </c>
      <c r="J715" s="3">
        <v>55160</v>
      </c>
      <c r="K715" s="11">
        <f t="shared" si="2152"/>
        <v>0</v>
      </c>
      <c r="L715" s="3">
        <v>210749.098</v>
      </c>
      <c r="M715" s="11">
        <f t="shared" ref="M715:O715" si="2153">+IF(L715="N/A","",((L715-L714)/L714))</f>
        <v>0</v>
      </c>
      <c r="N715" s="3">
        <v>117360</v>
      </c>
      <c r="O715" s="11">
        <f t="shared" si="2153"/>
        <v>0</v>
      </c>
      <c r="P715" s="3" t="s">
        <v>144</v>
      </c>
      <c r="Q715" s="11" t="str">
        <f t="shared" ref="Q715:S715" si="2154">+IF(P715="N/A","",((P715-P714)/P714))</f>
        <v/>
      </c>
      <c r="R715" s="3">
        <v>36022.061999999998</v>
      </c>
      <c r="S715" s="11">
        <f t="shared" si="2154"/>
        <v>0</v>
      </c>
    </row>
    <row r="716" spans="1:19">
      <c r="A716" s="5">
        <v>21</v>
      </c>
      <c r="B716" s="5">
        <v>9</v>
      </c>
      <c r="C716" s="5">
        <v>2012</v>
      </c>
      <c r="D716" s="3">
        <v>16700</v>
      </c>
      <c r="E716" s="11">
        <f t="shared" si="2142"/>
        <v>0</v>
      </c>
      <c r="F716" s="3">
        <v>43392.857000000004</v>
      </c>
      <c r="G716" s="11">
        <f t="shared" si="2142"/>
        <v>0</v>
      </c>
      <c r="H716" s="3">
        <v>14820</v>
      </c>
      <c r="I716" s="11">
        <f t="shared" ref="I716:K716" si="2155">+IF(H716="N/A","",((H716-H715)/H715))</f>
        <v>0</v>
      </c>
      <c r="J716" s="3">
        <v>55160</v>
      </c>
      <c r="K716" s="11">
        <f t="shared" si="2155"/>
        <v>0</v>
      </c>
      <c r="L716" s="3">
        <v>210749.098</v>
      </c>
      <c r="M716" s="11">
        <f t="shared" ref="M716:O716" si="2156">+IF(L716="N/A","",((L716-L715)/L715))</f>
        <v>0</v>
      </c>
      <c r="N716" s="3">
        <v>117360</v>
      </c>
      <c r="O716" s="11">
        <f t="shared" si="2156"/>
        <v>0</v>
      </c>
      <c r="P716" s="3" t="s">
        <v>144</v>
      </c>
      <c r="Q716" s="11" t="str">
        <f t="shared" ref="Q716:S716" si="2157">+IF(P716="N/A","",((P716-P715)/P715))</f>
        <v/>
      </c>
      <c r="R716" s="3">
        <v>36022.061999999998</v>
      </c>
      <c r="S716" s="11">
        <f t="shared" si="2157"/>
        <v>0</v>
      </c>
    </row>
    <row r="717" spans="1:19">
      <c r="A717" s="5">
        <v>24</v>
      </c>
      <c r="B717" s="5">
        <v>9</v>
      </c>
      <c r="C717" s="5">
        <v>2012</v>
      </c>
      <c r="D717" s="3">
        <v>16700</v>
      </c>
      <c r="E717" s="11">
        <f t="shared" si="2142"/>
        <v>0</v>
      </c>
      <c r="F717" s="3">
        <v>43392.857000000004</v>
      </c>
      <c r="G717" s="11">
        <f t="shared" si="2142"/>
        <v>0</v>
      </c>
      <c r="H717" s="3">
        <v>14820</v>
      </c>
      <c r="I717" s="11">
        <f t="shared" ref="I717:K717" si="2158">+IF(H717="N/A","",((H717-H716)/H716))</f>
        <v>0</v>
      </c>
      <c r="J717" s="3">
        <v>55160</v>
      </c>
      <c r="K717" s="11">
        <f t="shared" si="2158"/>
        <v>0</v>
      </c>
      <c r="L717" s="3">
        <v>210749.098</v>
      </c>
      <c r="M717" s="11">
        <f t="shared" ref="M717:O717" si="2159">+IF(L717="N/A","",((L717-L716)/L716))</f>
        <v>0</v>
      </c>
      <c r="N717" s="3">
        <v>117360</v>
      </c>
      <c r="O717" s="11">
        <f t="shared" si="2159"/>
        <v>0</v>
      </c>
      <c r="P717" s="3" t="s">
        <v>144</v>
      </c>
      <c r="Q717" s="11" t="str">
        <f t="shared" ref="Q717:S717" si="2160">+IF(P717="N/A","",((P717-P716)/P716))</f>
        <v/>
      </c>
      <c r="R717" s="3">
        <v>36022.061999999998</v>
      </c>
      <c r="S717" s="11">
        <f t="shared" si="2160"/>
        <v>0</v>
      </c>
    </row>
    <row r="718" spans="1:19">
      <c r="A718" s="5">
        <v>25</v>
      </c>
      <c r="B718" s="5">
        <v>9</v>
      </c>
      <c r="C718" s="5">
        <v>2012</v>
      </c>
      <c r="D718" s="3">
        <v>16700</v>
      </c>
      <c r="E718" s="11">
        <f t="shared" si="2142"/>
        <v>0</v>
      </c>
      <c r="F718" s="3">
        <v>43392.857000000004</v>
      </c>
      <c r="G718" s="11">
        <f t="shared" si="2142"/>
        <v>0</v>
      </c>
      <c r="H718" s="3">
        <v>14820</v>
      </c>
      <c r="I718" s="11">
        <f t="shared" ref="I718:K718" si="2161">+IF(H718="N/A","",((H718-H717)/H717))</f>
        <v>0</v>
      </c>
      <c r="J718" s="3">
        <v>55160</v>
      </c>
      <c r="K718" s="11">
        <f t="shared" si="2161"/>
        <v>0</v>
      </c>
      <c r="L718" s="3">
        <v>210749.098</v>
      </c>
      <c r="M718" s="11">
        <f t="shared" ref="M718:O718" si="2162">+IF(L718="N/A","",((L718-L717)/L717))</f>
        <v>0</v>
      </c>
      <c r="N718" s="3">
        <v>117360</v>
      </c>
      <c r="O718" s="11">
        <f t="shared" si="2162"/>
        <v>0</v>
      </c>
      <c r="P718" s="3" t="s">
        <v>144</v>
      </c>
      <c r="Q718" s="11" t="str">
        <f t="shared" ref="Q718:S718" si="2163">+IF(P718="N/A","",((P718-P717)/P717))</f>
        <v/>
      </c>
      <c r="R718" s="3">
        <v>36022.061999999998</v>
      </c>
      <c r="S718" s="11">
        <f t="shared" si="2163"/>
        <v>0</v>
      </c>
    </row>
    <row r="719" spans="1:19">
      <c r="A719" s="5">
        <v>26</v>
      </c>
      <c r="B719" s="5">
        <v>9</v>
      </c>
      <c r="C719" s="5">
        <v>2012</v>
      </c>
      <c r="D719" s="3">
        <v>16700</v>
      </c>
      <c r="E719" s="11">
        <f t="shared" si="2142"/>
        <v>0</v>
      </c>
      <c r="F719" s="3">
        <v>43392.857000000004</v>
      </c>
      <c r="G719" s="11">
        <f t="shared" si="2142"/>
        <v>0</v>
      </c>
      <c r="H719" s="3">
        <v>14820</v>
      </c>
      <c r="I719" s="11">
        <f t="shared" ref="I719:K719" si="2164">+IF(H719="N/A","",((H719-H718)/H718))</f>
        <v>0</v>
      </c>
      <c r="J719" s="3">
        <v>55160</v>
      </c>
      <c r="K719" s="11">
        <f t="shared" si="2164"/>
        <v>0</v>
      </c>
      <c r="L719" s="3">
        <v>210749.098</v>
      </c>
      <c r="M719" s="11">
        <f t="shared" ref="M719:O719" si="2165">+IF(L719="N/A","",((L719-L718)/L718))</f>
        <v>0</v>
      </c>
      <c r="N719" s="3">
        <v>117360</v>
      </c>
      <c r="O719" s="11">
        <f t="shared" si="2165"/>
        <v>0</v>
      </c>
      <c r="P719" s="3" t="s">
        <v>144</v>
      </c>
      <c r="Q719" s="11" t="str">
        <f t="shared" ref="Q719:S719" si="2166">+IF(P719="N/A","",((P719-P718)/P718))</f>
        <v/>
      </c>
      <c r="R719" s="3">
        <v>36022.061999999998</v>
      </c>
      <c r="S719" s="11">
        <f t="shared" si="2166"/>
        <v>0</v>
      </c>
    </row>
    <row r="720" spans="1:19">
      <c r="A720" s="5">
        <v>27</v>
      </c>
      <c r="B720" s="5">
        <v>9</v>
      </c>
      <c r="C720" s="5">
        <v>2012</v>
      </c>
      <c r="D720" s="3">
        <v>16700</v>
      </c>
      <c r="E720" s="11">
        <f t="shared" si="2142"/>
        <v>0</v>
      </c>
      <c r="F720" s="3">
        <v>43392.857000000004</v>
      </c>
      <c r="G720" s="11">
        <f t="shared" si="2142"/>
        <v>0</v>
      </c>
      <c r="H720" s="3">
        <v>14820</v>
      </c>
      <c r="I720" s="11">
        <f t="shared" ref="I720:K720" si="2167">+IF(H720="N/A","",((H720-H719)/H719))</f>
        <v>0</v>
      </c>
      <c r="J720" s="3">
        <v>55160</v>
      </c>
      <c r="K720" s="11">
        <f t="shared" si="2167"/>
        <v>0</v>
      </c>
      <c r="L720" s="3">
        <v>210749.098</v>
      </c>
      <c r="M720" s="11">
        <f t="shared" ref="M720:O720" si="2168">+IF(L720="N/A","",((L720-L719)/L719))</f>
        <v>0</v>
      </c>
      <c r="N720" s="3">
        <v>117360</v>
      </c>
      <c r="O720" s="11">
        <f t="shared" si="2168"/>
        <v>0</v>
      </c>
      <c r="P720" s="3" t="s">
        <v>144</v>
      </c>
      <c r="Q720" s="11" t="str">
        <f t="shared" ref="Q720:S720" si="2169">+IF(P720="N/A","",((P720-P719)/P719))</f>
        <v/>
      </c>
      <c r="R720" s="3">
        <v>36022.061999999998</v>
      </c>
      <c r="S720" s="11">
        <f t="shared" si="2169"/>
        <v>0</v>
      </c>
    </row>
    <row r="721" spans="1:19">
      <c r="A721" s="5">
        <v>28</v>
      </c>
      <c r="B721" s="5">
        <v>9</v>
      </c>
      <c r="C721" s="5">
        <v>2012</v>
      </c>
      <c r="D721" s="3">
        <v>16700</v>
      </c>
      <c r="E721" s="11">
        <f t="shared" si="2142"/>
        <v>0</v>
      </c>
      <c r="F721" s="3">
        <v>43392.857000000004</v>
      </c>
      <c r="G721" s="11">
        <f t="shared" si="2142"/>
        <v>0</v>
      </c>
      <c r="H721" s="3">
        <v>14820</v>
      </c>
      <c r="I721" s="11">
        <f t="shared" ref="I721:K721" si="2170">+IF(H721="N/A","",((H721-H720)/H720))</f>
        <v>0</v>
      </c>
      <c r="J721" s="3">
        <v>55160</v>
      </c>
      <c r="K721" s="11">
        <f t="shared" si="2170"/>
        <v>0</v>
      </c>
      <c r="L721" s="3">
        <v>210749.098</v>
      </c>
      <c r="M721" s="11">
        <f t="shared" ref="M721:O721" si="2171">+IF(L721="N/A","",((L721-L720)/L720))</f>
        <v>0</v>
      </c>
      <c r="N721" s="3">
        <v>117360</v>
      </c>
      <c r="O721" s="11">
        <f t="shared" si="2171"/>
        <v>0</v>
      </c>
      <c r="P721" s="3" t="s">
        <v>144</v>
      </c>
      <c r="Q721" s="11" t="str">
        <f t="shared" ref="Q721:S721" si="2172">+IF(P721="N/A","",((P721-P720)/P720))</f>
        <v/>
      </c>
      <c r="R721" s="3">
        <v>36022.061999999998</v>
      </c>
      <c r="S721" s="11">
        <f t="shared" si="2172"/>
        <v>0</v>
      </c>
    </row>
    <row r="722" spans="1:19">
      <c r="A722" s="5">
        <v>1</v>
      </c>
      <c r="B722" s="5">
        <v>10</v>
      </c>
      <c r="C722" s="5">
        <v>2012</v>
      </c>
      <c r="D722" s="3">
        <v>16700</v>
      </c>
      <c r="E722" s="11">
        <f t="shared" si="2142"/>
        <v>0</v>
      </c>
      <c r="F722" s="3">
        <v>43392.857000000004</v>
      </c>
      <c r="G722" s="11">
        <f t="shared" si="2142"/>
        <v>0</v>
      </c>
      <c r="H722" s="3">
        <v>14820</v>
      </c>
      <c r="I722" s="11">
        <f t="shared" ref="I722:K722" si="2173">+IF(H722="N/A","",((H722-H721)/H721))</f>
        <v>0</v>
      </c>
      <c r="J722" s="3">
        <v>55160</v>
      </c>
      <c r="K722" s="11">
        <f t="shared" si="2173"/>
        <v>0</v>
      </c>
      <c r="L722" s="3">
        <v>210749.098</v>
      </c>
      <c r="M722" s="11">
        <f t="shared" ref="M722:O722" si="2174">+IF(L722="N/A","",((L722-L721)/L721))</f>
        <v>0</v>
      </c>
      <c r="N722" s="3">
        <v>117360</v>
      </c>
      <c r="O722" s="11">
        <f t="shared" si="2174"/>
        <v>0</v>
      </c>
      <c r="P722" s="3" t="s">
        <v>144</v>
      </c>
      <c r="Q722" s="11" t="str">
        <f t="shared" ref="Q722:S722" si="2175">+IF(P722="N/A","",((P722-P721)/P721))</f>
        <v/>
      </c>
      <c r="R722" s="3">
        <v>36022.061999999998</v>
      </c>
      <c r="S722" s="11">
        <f t="shared" si="2175"/>
        <v>0</v>
      </c>
    </row>
    <row r="723" spans="1:19">
      <c r="A723" s="5">
        <v>2</v>
      </c>
      <c r="B723" s="5">
        <v>10</v>
      </c>
      <c r="C723" s="5">
        <v>2012</v>
      </c>
      <c r="D723" s="3">
        <v>16700</v>
      </c>
      <c r="E723" s="11">
        <f t="shared" si="2142"/>
        <v>0</v>
      </c>
      <c r="F723" s="3">
        <v>43392.857000000004</v>
      </c>
      <c r="G723" s="11">
        <f t="shared" si="2142"/>
        <v>0</v>
      </c>
      <c r="H723" s="3">
        <v>14820</v>
      </c>
      <c r="I723" s="11">
        <f t="shared" ref="I723:K723" si="2176">+IF(H723="N/A","",((H723-H722)/H722))</f>
        <v>0</v>
      </c>
      <c r="J723" s="3">
        <v>55160</v>
      </c>
      <c r="K723" s="11">
        <f t="shared" si="2176"/>
        <v>0</v>
      </c>
      <c r="L723" s="3">
        <v>210749.098</v>
      </c>
      <c r="M723" s="11">
        <f t="shared" ref="M723:O723" si="2177">+IF(L723="N/A","",((L723-L722)/L722))</f>
        <v>0</v>
      </c>
      <c r="N723" s="3">
        <v>117360</v>
      </c>
      <c r="O723" s="11">
        <f t="shared" si="2177"/>
        <v>0</v>
      </c>
      <c r="P723" s="3" t="s">
        <v>144</v>
      </c>
      <c r="Q723" s="11" t="str">
        <f t="shared" ref="Q723:S723" si="2178">+IF(P723="N/A","",((P723-P722)/P722))</f>
        <v/>
      </c>
      <c r="R723" s="3">
        <v>36022.061999999998</v>
      </c>
      <c r="S723" s="11">
        <f t="shared" si="2178"/>
        <v>0</v>
      </c>
    </row>
    <row r="724" spans="1:19">
      <c r="A724" s="5">
        <v>3</v>
      </c>
      <c r="B724" s="5">
        <v>10</v>
      </c>
      <c r="C724" s="5">
        <v>2012</v>
      </c>
      <c r="D724" s="3">
        <v>16700</v>
      </c>
      <c r="E724" s="11">
        <f t="shared" si="2142"/>
        <v>0</v>
      </c>
      <c r="F724" s="3">
        <v>43392.857000000004</v>
      </c>
      <c r="G724" s="11">
        <f t="shared" si="2142"/>
        <v>0</v>
      </c>
      <c r="H724" s="3">
        <v>14820</v>
      </c>
      <c r="I724" s="11">
        <f t="shared" ref="I724:K724" si="2179">+IF(H724="N/A","",((H724-H723)/H723))</f>
        <v>0</v>
      </c>
      <c r="J724" s="3">
        <v>55160</v>
      </c>
      <c r="K724" s="11">
        <f t="shared" si="2179"/>
        <v>0</v>
      </c>
      <c r="L724" s="3">
        <v>210749.098</v>
      </c>
      <c r="M724" s="11">
        <f t="shared" ref="M724:O724" si="2180">+IF(L724="N/A","",((L724-L723)/L723))</f>
        <v>0</v>
      </c>
      <c r="N724" s="3">
        <v>117360</v>
      </c>
      <c r="O724" s="11">
        <f t="shared" si="2180"/>
        <v>0</v>
      </c>
      <c r="P724" s="3" t="s">
        <v>144</v>
      </c>
      <c r="Q724" s="11" t="str">
        <f t="shared" ref="Q724:S724" si="2181">+IF(P724="N/A","",((P724-P723)/P723))</f>
        <v/>
      </c>
      <c r="R724" s="3">
        <v>36022.061999999998</v>
      </c>
      <c r="S724" s="11">
        <f t="shared" si="2181"/>
        <v>0</v>
      </c>
    </row>
    <row r="725" spans="1:19">
      <c r="A725" s="5">
        <v>4</v>
      </c>
      <c r="B725" s="5">
        <v>10</v>
      </c>
      <c r="C725" s="5">
        <v>2012</v>
      </c>
      <c r="D725" s="3">
        <v>16700</v>
      </c>
      <c r="E725" s="11">
        <f t="shared" si="2142"/>
        <v>0</v>
      </c>
      <c r="F725" s="3">
        <v>43392.857000000004</v>
      </c>
      <c r="G725" s="11">
        <f t="shared" si="2142"/>
        <v>0</v>
      </c>
      <c r="H725" s="3">
        <v>14820</v>
      </c>
      <c r="I725" s="11">
        <f t="shared" ref="I725:K725" si="2182">+IF(H725="N/A","",((H725-H724)/H724))</f>
        <v>0</v>
      </c>
      <c r="J725" s="3">
        <v>55160</v>
      </c>
      <c r="K725" s="11">
        <f t="shared" si="2182"/>
        <v>0</v>
      </c>
      <c r="L725" s="3">
        <v>210749.098</v>
      </c>
      <c r="M725" s="11">
        <f t="shared" ref="M725:O725" si="2183">+IF(L725="N/A","",((L725-L724)/L724))</f>
        <v>0</v>
      </c>
      <c r="N725" s="3">
        <v>117360</v>
      </c>
      <c r="O725" s="11">
        <f t="shared" si="2183"/>
        <v>0</v>
      </c>
      <c r="P725" s="3" t="s">
        <v>144</v>
      </c>
      <c r="Q725" s="11" t="str">
        <f t="shared" ref="Q725:S725" si="2184">+IF(P725="N/A","",((P725-P724)/P724))</f>
        <v/>
      </c>
      <c r="R725" s="3">
        <v>36022.061999999998</v>
      </c>
      <c r="S725" s="11">
        <f t="shared" si="2184"/>
        <v>0</v>
      </c>
    </row>
    <row r="726" spans="1:19">
      <c r="A726" s="5">
        <v>5</v>
      </c>
      <c r="B726" s="5">
        <v>10</v>
      </c>
      <c r="C726" s="5">
        <v>2012</v>
      </c>
      <c r="D726" s="3">
        <v>16700</v>
      </c>
      <c r="E726" s="11">
        <f t="shared" si="2142"/>
        <v>0</v>
      </c>
      <c r="F726" s="3">
        <v>43392.857000000004</v>
      </c>
      <c r="G726" s="11">
        <f t="shared" si="2142"/>
        <v>0</v>
      </c>
      <c r="H726" s="3">
        <v>14820</v>
      </c>
      <c r="I726" s="11">
        <f t="shared" ref="I726:K726" si="2185">+IF(H726="N/A","",((H726-H725)/H725))</f>
        <v>0</v>
      </c>
      <c r="J726" s="3">
        <v>55160</v>
      </c>
      <c r="K726" s="11">
        <f t="shared" si="2185"/>
        <v>0</v>
      </c>
      <c r="L726" s="3">
        <v>210749.098</v>
      </c>
      <c r="M726" s="11">
        <f t="shared" ref="M726:O726" si="2186">+IF(L726="N/A","",((L726-L725)/L725))</f>
        <v>0</v>
      </c>
      <c r="N726" s="3">
        <v>117360</v>
      </c>
      <c r="O726" s="11">
        <f t="shared" si="2186"/>
        <v>0</v>
      </c>
      <c r="P726" s="3" t="s">
        <v>144</v>
      </c>
      <c r="Q726" s="11" t="str">
        <f t="shared" ref="Q726:S726" si="2187">+IF(P726="N/A","",((P726-P725)/P725))</f>
        <v/>
      </c>
      <c r="R726" s="3">
        <v>36022.061999999998</v>
      </c>
      <c r="S726" s="11">
        <f t="shared" si="2187"/>
        <v>0</v>
      </c>
    </row>
    <row r="727" spans="1:19">
      <c r="A727" s="5">
        <v>8</v>
      </c>
      <c r="B727" s="5">
        <v>10</v>
      </c>
      <c r="C727" s="5">
        <v>2012</v>
      </c>
      <c r="D727" s="3">
        <v>16700</v>
      </c>
      <c r="E727" s="11">
        <f t="shared" si="2142"/>
        <v>0</v>
      </c>
      <c r="F727" s="3">
        <v>43392.857000000004</v>
      </c>
      <c r="G727" s="11">
        <f t="shared" si="2142"/>
        <v>0</v>
      </c>
      <c r="H727" s="3">
        <v>14820</v>
      </c>
      <c r="I727" s="11">
        <f t="shared" ref="I727:K727" si="2188">+IF(H727="N/A","",((H727-H726)/H726))</f>
        <v>0</v>
      </c>
      <c r="J727" s="3">
        <v>55160</v>
      </c>
      <c r="K727" s="11">
        <f t="shared" si="2188"/>
        <v>0</v>
      </c>
      <c r="L727" s="3">
        <v>210749.098</v>
      </c>
      <c r="M727" s="11">
        <f t="shared" ref="M727:O727" si="2189">+IF(L727="N/A","",((L727-L726)/L726))</f>
        <v>0</v>
      </c>
      <c r="N727" s="3">
        <v>117360</v>
      </c>
      <c r="O727" s="11">
        <f t="shared" si="2189"/>
        <v>0</v>
      </c>
      <c r="P727" s="3" t="s">
        <v>144</v>
      </c>
      <c r="Q727" s="11" t="str">
        <f t="shared" ref="Q727:S727" si="2190">+IF(P727="N/A","",((P727-P726)/P726))</f>
        <v/>
      </c>
      <c r="R727" s="3">
        <v>36022.061999999998</v>
      </c>
      <c r="S727" s="11">
        <f t="shared" si="2190"/>
        <v>0</v>
      </c>
    </row>
    <row r="728" spans="1:19">
      <c r="A728" s="5">
        <v>9</v>
      </c>
      <c r="B728" s="5">
        <v>10</v>
      </c>
      <c r="C728" s="5">
        <v>2012</v>
      </c>
      <c r="D728" s="3">
        <v>16700</v>
      </c>
      <c r="E728" s="11">
        <f t="shared" si="2142"/>
        <v>0</v>
      </c>
      <c r="F728" s="3">
        <v>43392.857000000004</v>
      </c>
      <c r="G728" s="11">
        <f t="shared" si="2142"/>
        <v>0</v>
      </c>
      <c r="H728" s="3">
        <v>14820</v>
      </c>
      <c r="I728" s="11">
        <f t="shared" ref="I728:K728" si="2191">+IF(H728="N/A","",((H728-H727)/H727))</f>
        <v>0</v>
      </c>
      <c r="J728" s="3">
        <v>55160</v>
      </c>
      <c r="K728" s="11">
        <f t="shared" si="2191"/>
        <v>0</v>
      </c>
      <c r="L728" s="3">
        <v>210749.098</v>
      </c>
      <c r="M728" s="11">
        <f t="shared" ref="M728:O728" si="2192">+IF(L728="N/A","",((L728-L727)/L727))</f>
        <v>0</v>
      </c>
      <c r="N728" s="3">
        <v>117360</v>
      </c>
      <c r="O728" s="11">
        <f t="shared" si="2192"/>
        <v>0</v>
      </c>
      <c r="P728" s="3" t="s">
        <v>144</v>
      </c>
      <c r="Q728" s="11" t="str">
        <f t="shared" ref="Q728:S728" si="2193">+IF(P728="N/A","",((P728-P727)/P727))</f>
        <v/>
      </c>
      <c r="R728" s="3">
        <v>36022.061999999998</v>
      </c>
      <c r="S728" s="11">
        <f t="shared" si="2193"/>
        <v>0</v>
      </c>
    </row>
    <row r="729" spans="1:19">
      <c r="A729" s="5">
        <v>10</v>
      </c>
      <c r="B729" s="5">
        <v>10</v>
      </c>
      <c r="C729" s="5">
        <v>2012</v>
      </c>
      <c r="D729" s="3">
        <v>16700</v>
      </c>
      <c r="E729" s="11">
        <f t="shared" si="2142"/>
        <v>0</v>
      </c>
      <c r="F729" s="3">
        <v>43392.857000000004</v>
      </c>
      <c r="G729" s="11">
        <f t="shared" si="2142"/>
        <v>0</v>
      </c>
      <c r="H729" s="3">
        <v>14820</v>
      </c>
      <c r="I729" s="11">
        <f t="shared" ref="I729:K729" si="2194">+IF(H729="N/A","",((H729-H728)/H728))</f>
        <v>0</v>
      </c>
      <c r="J729" s="3">
        <v>55160</v>
      </c>
      <c r="K729" s="11">
        <f t="shared" si="2194"/>
        <v>0</v>
      </c>
      <c r="L729" s="3">
        <v>210749.098</v>
      </c>
      <c r="M729" s="11">
        <f t="shared" ref="M729:O729" si="2195">+IF(L729="N/A","",((L729-L728)/L728))</f>
        <v>0</v>
      </c>
      <c r="N729" s="3">
        <v>117360</v>
      </c>
      <c r="O729" s="11">
        <f t="shared" si="2195"/>
        <v>0</v>
      </c>
      <c r="P729" s="3" t="s">
        <v>144</v>
      </c>
      <c r="Q729" s="11" t="str">
        <f t="shared" ref="Q729:S729" si="2196">+IF(P729="N/A","",((P729-P728)/P728))</f>
        <v/>
      </c>
      <c r="R729" s="3">
        <v>36022.061999999998</v>
      </c>
      <c r="S729" s="11">
        <f t="shared" si="2196"/>
        <v>0</v>
      </c>
    </row>
    <row r="730" spans="1:19">
      <c r="A730" s="5">
        <v>11</v>
      </c>
      <c r="B730" s="5">
        <v>10</v>
      </c>
      <c r="C730" s="5">
        <v>2012</v>
      </c>
      <c r="D730" s="3">
        <v>16700</v>
      </c>
      <c r="E730" s="11">
        <f t="shared" si="2142"/>
        <v>0</v>
      </c>
      <c r="F730" s="3">
        <v>43392.857000000004</v>
      </c>
      <c r="G730" s="11">
        <f t="shared" si="2142"/>
        <v>0</v>
      </c>
      <c r="H730" s="3">
        <v>14820</v>
      </c>
      <c r="I730" s="11">
        <f t="shared" ref="I730:K730" si="2197">+IF(H730="N/A","",((H730-H729)/H729))</f>
        <v>0</v>
      </c>
      <c r="J730" s="3">
        <v>55160</v>
      </c>
      <c r="K730" s="11">
        <f t="shared" si="2197"/>
        <v>0</v>
      </c>
      <c r="L730" s="3">
        <v>210749.098</v>
      </c>
      <c r="M730" s="11">
        <f t="shared" ref="M730:O730" si="2198">+IF(L730="N/A","",((L730-L729)/L729))</f>
        <v>0</v>
      </c>
      <c r="N730" s="3">
        <v>117360</v>
      </c>
      <c r="O730" s="11">
        <f t="shared" si="2198"/>
        <v>0</v>
      </c>
      <c r="P730" s="3" t="s">
        <v>144</v>
      </c>
      <c r="Q730" s="11" t="str">
        <f t="shared" ref="Q730:S730" si="2199">+IF(P730="N/A","",((P730-P729)/P729))</f>
        <v/>
      </c>
      <c r="R730" s="3">
        <v>36022.061999999998</v>
      </c>
      <c r="S730" s="11">
        <f t="shared" si="2199"/>
        <v>0</v>
      </c>
    </row>
    <row r="731" spans="1:19">
      <c r="A731" s="5">
        <v>12</v>
      </c>
      <c r="B731" s="5">
        <v>10</v>
      </c>
      <c r="C731" s="5">
        <v>2012</v>
      </c>
      <c r="D731" s="3">
        <v>16700</v>
      </c>
      <c r="E731" s="11">
        <f t="shared" si="2142"/>
        <v>0</v>
      </c>
      <c r="F731" s="3">
        <v>43392.857000000004</v>
      </c>
      <c r="G731" s="11">
        <f t="shared" si="2142"/>
        <v>0</v>
      </c>
      <c r="H731" s="3">
        <v>14820</v>
      </c>
      <c r="I731" s="11">
        <f t="shared" ref="I731:K731" si="2200">+IF(H731="N/A","",((H731-H730)/H730))</f>
        <v>0</v>
      </c>
      <c r="J731" s="3">
        <v>55160</v>
      </c>
      <c r="K731" s="11">
        <f t="shared" si="2200"/>
        <v>0</v>
      </c>
      <c r="L731" s="3">
        <v>210749.098</v>
      </c>
      <c r="M731" s="11">
        <f t="shared" ref="M731:O731" si="2201">+IF(L731="N/A","",((L731-L730)/L730))</f>
        <v>0</v>
      </c>
      <c r="N731" s="3">
        <v>117360</v>
      </c>
      <c r="O731" s="11">
        <f t="shared" si="2201"/>
        <v>0</v>
      </c>
      <c r="P731" s="3" t="s">
        <v>144</v>
      </c>
      <c r="Q731" s="11" t="str">
        <f t="shared" ref="Q731:S731" si="2202">+IF(P731="N/A","",((P731-P730)/P730))</f>
        <v/>
      </c>
      <c r="R731" s="3">
        <v>36022.061999999998</v>
      </c>
      <c r="S731" s="11">
        <f t="shared" si="2202"/>
        <v>0</v>
      </c>
    </row>
    <row r="732" spans="1:19">
      <c r="A732" s="5">
        <v>15</v>
      </c>
      <c r="B732" s="5">
        <v>10</v>
      </c>
      <c r="C732" s="5">
        <v>2012</v>
      </c>
      <c r="D732" s="3">
        <v>16700</v>
      </c>
      <c r="E732" s="11">
        <f t="shared" si="2142"/>
        <v>0</v>
      </c>
      <c r="F732" s="3">
        <v>43392.857000000004</v>
      </c>
      <c r="G732" s="11">
        <f t="shared" si="2142"/>
        <v>0</v>
      </c>
      <c r="H732" s="3">
        <v>14820</v>
      </c>
      <c r="I732" s="11">
        <f t="shared" ref="I732:K732" si="2203">+IF(H732="N/A","",((H732-H731)/H731))</f>
        <v>0</v>
      </c>
      <c r="J732" s="3">
        <v>55160</v>
      </c>
      <c r="K732" s="11">
        <f t="shared" si="2203"/>
        <v>0</v>
      </c>
      <c r="L732" s="3">
        <v>210749.098</v>
      </c>
      <c r="M732" s="11">
        <f t="shared" ref="M732:O732" si="2204">+IF(L732="N/A","",((L732-L731)/L731))</f>
        <v>0</v>
      </c>
      <c r="N732" s="3">
        <v>117360</v>
      </c>
      <c r="O732" s="11">
        <f t="shared" si="2204"/>
        <v>0</v>
      </c>
      <c r="P732" s="3" t="s">
        <v>144</v>
      </c>
      <c r="Q732" s="11" t="str">
        <f t="shared" ref="Q732:S732" si="2205">+IF(P732="N/A","",((P732-P731)/P731))</f>
        <v/>
      </c>
      <c r="R732" s="3">
        <v>36022.061999999998</v>
      </c>
      <c r="S732" s="11">
        <f t="shared" si="2205"/>
        <v>0</v>
      </c>
    </row>
    <row r="733" spans="1:19">
      <c r="A733" s="5">
        <v>16</v>
      </c>
      <c r="B733" s="5">
        <v>10</v>
      </c>
      <c r="C733" s="5">
        <v>2012</v>
      </c>
      <c r="D733" s="3">
        <v>16700</v>
      </c>
      <c r="E733" s="11">
        <f t="shared" si="2142"/>
        <v>0</v>
      </c>
      <c r="F733" s="3">
        <v>43392.857000000004</v>
      </c>
      <c r="G733" s="11">
        <f t="shared" si="2142"/>
        <v>0</v>
      </c>
      <c r="H733" s="3">
        <v>14820</v>
      </c>
      <c r="I733" s="11">
        <f t="shared" ref="I733:K733" si="2206">+IF(H733="N/A","",((H733-H732)/H732))</f>
        <v>0</v>
      </c>
      <c r="J733" s="3">
        <v>55160</v>
      </c>
      <c r="K733" s="11">
        <f t="shared" si="2206"/>
        <v>0</v>
      </c>
      <c r="L733" s="3">
        <v>210749.098</v>
      </c>
      <c r="M733" s="11">
        <f t="shared" ref="M733:O733" si="2207">+IF(L733="N/A","",((L733-L732)/L732))</f>
        <v>0</v>
      </c>
      <c r="N733" s="3">
        <v>117360</v>
      </c>
      <c r="O733" s="11">
        <f t="shared" si="2207"/>
        <v>0</v>
      </c>
      <c r="P733" s="3" t="s">
        <v>144</v>
      </c>
      <c r="Q733" s="11" t="str">
        <f t="shared" ref="Q733:S733" si="2208">+IF(P733="N/A","",((P733-P732)/P732))</f>
        <v/>
      </c>
      <c r="R733" s="3">
        <v>36022.061999999998</v>
      </c>
      <c r="S733" s="11">
        <f t="shared" si="2208"/>
        <v>0</v>
      </c>
    </row>
    <row r="734" spans="1:19">
      <c r="A734" s="5">
        <v>17</v>
      </c>
      <c r="B734" s="5">
        <v>10</v>
      </c>
      <c r="C734" s="5">
        <v>2012</v>
      </c>
      <c r="D734" s="3">
        <v>16700</v>
      </c>
      <c r="E734" s="11">
        <f t="shared" si="2142"/>
        <v>0</v>
      </c>
      <c r="F734" s="3">
        <v>43392.857000000004</v>
      </c>
      <c r="G734" s="11">
        <f t="shared" si="2142"/>
        <v>0</v>
      </c>
      <c r="H734" s="3">
        <v>14820</v>
      </c>
      <c r="I734" s="11">
        <f t="shared" ref="I734:K734" si="2209">+IF(H734="N/A","",((H734-H733)/H733))</f>
        <v>0</v>
      </c>
      <c r="J734" s="3">
        <v>55160</v>
      </c>
      <c r="K734" s="11">
        <f t="shared" si="2209"/>
        <v>0</v>
      </c>
      <c r="L734" s="3">
        <v>210749.098</v>
      </c>
      <c r="M734" s="11">
        <f t="shared" ref="M734:O734" si="2210">+IF(L734="N/A","",((L734-L733)/L733))</f>
        <v>0</v>
      </c>
      <c r="N734" s="3">
        <v>117360</v>
      </c>
      <c r="O734" s="11">
        <f t="shared" si="2210"/>
        <v>0</v>
      </c>
      <c r="P734" s="3" t="s">
        <v>144</v>
      </c>
      <c r="Q734" s="11" t="str">
        <f t="shared" ref="Q734:S734" si="2211">+IF(P734="N/A","",((P734-P733)/P733))</f>
        <v/>
      </c>
      <c r="R734" s="3">
        <v>36022.061999999998</v>
      </c>
      <c r="S734" s="11">
        <f t="shared" si="2211"/>
        <v>0</v>
      </c>
    </row>
    <row r="735" spans="1:19">
      <c r="A735" s="5">
        <v>18</v>
      </c>
      <c r="B735" s="5">
        <v>10</v>
      </c>
      <c r="C735" s="5">
        <v>2012</v>
      </c>
      <c r="D735" s="3">
        <v>16700</v>
      </c>
      <c r="E735" s="11">
        <f t="shared" si="2142"/>
        <v>0</v>
      </c>
      <c r="F735" s="3">
        <v>43392.857000000004</v>
      </c>
      <c r="G735" s="11">
        <f t="shared" si="2142"/>
        <v>0</v>
      </c>
      <c r="H735" s="3">
        <v>14820</v>
      </c>
      <c r="I735" s="11">
        <f t="shared" ref="I735:K735" si="2212">+IF(H735="N/A","",((H735-H734)/H734))</f>
        <v>0</v>
      </c>
      <c r="J735" s="3">
        <v>55160</v>
      </c>
      <c r="K735" s="11">
        <f t="shared" si="2212"/>
        <v>0</v>
      </c>
      <c r="L735" s="3">
        <v>210749.098</v>
      </c>
      <c r="M735" s="11">
        <f t="shared" ref="M735:O735" si="2213">+IF(L735="N/A","",((L735-L734)/L734))</f>
        <v>0</v>
      </c>
      <c r="N735" s="3">
        <v>117360</v>
      </c>
      <c r="O735" s="11">
        <f t="shared" si="2213"/>
        <v>0</v>
      </c>
      <c r="P735" s="3" t="s">
        <v>144</v>
      </c>
      <c r="Q735" s="11" t="str">
        <f t="shared" ref="Q735:S735" si="2214">+IF(P735="N/A","",((P735-P734)/P734))</f>
        <v/>
      </c>
      <c r="R735" s="3">
        <v>36022.061999999998</v>
      </c>
      <c r="S735" s="11">
        <f t="shared" si="2214"/>
        <v>0</v>
      </c>
    </row>
    <row r="736" spans="1:19">
      <c r="A736" s="5">
        <v>19</v>
      </c>
      <c r="B736" s="5">
        <v>10</v>
      </c>
      <c r="C736" s="5">
        <v>2012</v>
      </c>
      <c r="D736" s="3">
        <v>16700</v>
      </c>
      <c r="E736" s="11">
        <f t="shared" si="2142"/>
        <v>0</v>
      </c>
      <c r="F736" s="3">
        <v>43392.857000000004</v>
      </c>
      <c r="G736" s="11">
        <f t="shared" si="2142"/>
        <v>0</v>
      </c>
      <c r="H736" s="3">
        <v>14820</v>
      </c>
      <c r="I736" s="11">
        <f t="shared" ref="I736:K736" si="2215">+IF(H736="N/A","",((H736-H735)/H735))</f>
        <v>0</v>
      </c>
      <c r="J736" s="3">
        <v>55160</v>
      </c>
      <c r="K736" s="11">
        <f t="shared" si="2215"/>
        <v>0</v>
      </c>
      <c r="L736" s="3">
        <v>210749.098</v>
      </c>
      <c r="M736" s="11">
        <f t="shared" ref="M736:O736" si="2216">+IF(L736="N/A","",((L736-L735)/L735))</f>
        <v>0</v>
      </c>
      <c r="N736" s="3">
        <v>117360</v>
      </c>
      <c r="O736" s="11">
        <f t="shared" si="2216"/>
        <v>0</v>
      </c>
      <c r="P736" s="3" t="s">
        <v>144</v>
      </c>
      <c r="Q736" s="11" t="str">
        <f t="shared" ref="Q736:S736" si="2217">+IF(P736="N/A","",((P736-P735)/P735))</f>
        <v/>
      </c>
      <c r="R736" s="3">
        <v>36022.061999999998</v>
      </c>
      <c r="S736" s="11">
        <f t="shared" si="2217"/>
        <v>0</v>
      </c>
    </row>
    <row r="737" spans="1:19">
      <c r="A737" s="5">
        <v>22</v>
      </c>
      <c r="B737" s="5">
        <v>10</v>
      </c>
      <c r="C737" s="5">
        <v>2012</v>
      </c>
      <c r="D737" s="3">
        <v>16700</v>
      </c>
      <c r="E737" s="11">
        <f t="shared" si="2142"/>
        <v>0</v>
      </c>
      <c r="F737" s="3">
        <v>43392.857000000004</v>
      </c>
      <c r="G737" s="11">
        <f t="shared" si="2142"/>
        <v>0</v>
      </c>
      <c r="H737" s="3">
        <v>14820</v>
      </c>
      <c r="I737" s="11">
        <f t="shared" ref="I737:K737" si="2218">+IF(H737="N/A","",((H737-H736)/H736))</f>
        <v>0</v>
      </c>
      <c r="J737" s="3">
        <v>55160</v>
      </c>
      <c r="K737" s="11">
        <f t="shared" si="2218"/>
        <v>0</v>
      </c>
      <c r="L737" s="3">
        <v>210749.098</v>
      </c>
      <c r="M737" s="11">
        <f t="shared" ref="M737:O737" si="2219">+IF(L737="N/A","",((L737-L736)/L736))</f>
        <v>0</v>
      </c>
      <c r="N737" s="3">
        <v>117360</v>
      </c>
      <c r="O737" s="11">
        <f t="shared" si="2219"/>
        <v>0</v>
      </c>
      <c r="P737" s="3" t="s">
        <v>144</v>
      </c>
      <c r="Q737" s="11" t="str">
        <f t="shared" ref="Q737:S737" si="2220">+IF(P737="N/A","",((P737-P736)/P736))</f>
        <v/>
      </c>
      <c r="R737" s="3">
        <v>36022.061999999998</v>
      </c>
      <c r="S737" s="11">
        <f t="shared" si="2220"/>
        <v>0</v>
      </c>
    </row>
    <row r="738" spans="1:19">
      <c r="A738" s="5">
        <v>23</v>
      </c>
      <c r="B738" s="5">
        <v>10</v>
      </c>
      <c r="C738" s="5">
        <v>2012</v>
      </c>
      <c r="D738" s="3">
        <v>16700</v>
      </c>
      <c r="E738" s="11">
        <f t="shared" si="2142"/>
        <v>0</v>
      </c>
      <c r="F738" s="3">
        <v>43392.857000000004</v>
      </c>
      <c r="G738" s="11">
        <f t="shared" si="2142"/>
        <v>0</v>
      </c>
      <c r="H738" s="3">
        <v>14820</v>
      </c>
      <c r="I738" s="11">
        <f t="shared" ref="I738:K738" si="2221">+IF(H738="N/A","",((H738-H737)/H737))</f>
        <v>0</v>
      </c>
      <c r="J738" s="3">
        <v>55160</v>
      </c>
      <c r="K738" s="11">
        <f t="shared" si="2221"/>
        <v>0</v>
      </c>
      <c r="L738" s="3">
        <v>210749.098</v>
      </c>
      <c r="M738" s="11">
        <f t="shared" ref="M738:O738" si="2222">+IF(L738="N/A","",((L738-L737)/L737))</f>
        <v>0</v>
      </c>
      <c r="N738" s="3">
        <v>117360</v>
      </c>
      <c r="O738" s="11">
        <f t="shared" si="2222"/>
        <v>0</v>
      </c>
      <c r="P738" s="3" t="s">
        <v>144</v>
      </c>
      <c r="Q738" s="11" t="str">
        <f t="shared" ref="Q738:S738" si="2223">+IF(P738="N/A","",((P738-P737)/P737))</f>
        <v/>
      </c>
      <c r="R738" s="3">
        <v>36022.061999999998</v>
      </c>
      <c r="S738" s="11">
        <f t="shared" si="2223"/>
        <v>0</v>
      </c>
    </row>
    <row r="739" spans="1:19">
      <c r="A739" s="5">
        <v>24</v>
      </c>
      <c r="B739" s="5">
        <v>10</v>
      </c>
      <c r="C739" s="5">
        <v>2012</v>
      </c>
      <c r="D739" s="3">
        <v>16700</v>
      </c>
      <c r="E739" s="11">
        <f t="shared" si="2142"/>
        <v>0</v>
      </c>
      <c r="F739" s="3">
        <v>43392.857000000004</v>
      </c>
      <c r="G739" s="11">
        <f t="shared" si="2142"/>
        <v>0</v>
      </c>
      <c r="H739" s="3">
        <v>14820</v>
      </c>
      <c r="I739" s="11">
        <f t="shared" ref="I739:K739" si="2224">+IF(H739="N/A","",((H739-H738)/H738))</f>
        <v>0</v>
      </c>
      <c r="J739" s="3">
        <v>55160</v>
      </c>
      <c r="K739" s="11">
        <f t="shared" si="2224"/>
        <v>0</v>
      </c>
      <c r="L739" s="3">
        <v>210749.098</v>
      </c>
      <c r="M739" s="11">
        <f t="shared" ref="M739:O739" si="2225">+IF(L739="N/A","",((L739-L738)/L738))</f>
        <v>0</v>
      </c>
      <c r="N739" s="3">
        <v>117360</v>
      </c>
      <c r="O739" s="11">
        <f t="shared" si="2225"/>
        <v>0</v>
      </c>
      <c r="P739" s="3" t="s">
        <v>144</v>
      </c>
      <c r="Q739" s="11" t="str">
        <f t="shared" ref="Q739:S739" si="2226">+IF(P739="N/A","",((P739-P738)/P738))</f>
        <v/>
      </c>
      <c r="R739" s="3">
        <v>36022.061999999998</v>
      </c>
      <c r="S739" s="11">
        <f t="shared" si="2226"/>
        <v>0</v>
      </c>
    </row>
    <row r="740" spans="1:19">
      <c r="A740" s="5">
        <v>25</v>
      </c>
      <c r="B740" s="5">
        <v>10</v>
      </c>
      <c r="C740" s="5">
        <v>2012</v>
      </c>
      <c r="D740" s="3">
        <v>16700</v>
      </c>
      <c r="E740" s="11">
        <f t="shared" si="2142"/>
        <v>0</v>
      </c>
      <c r="F740" s="3">
        <v>43392.857000000004</v>
      </c>
      <c r="G740" s="11">
        <f t="shared" si="2142"/>
        <v>0</v>
      </c>
      <c r="H740" s="3">
        <v>14820</v>
      </c>
      <c r="I740" s="11">
        <f t="shared" ref="I740:K740" si="2227">+IF(H740="N/A","",((H740-H739)/H739))</f>
        <v>0</v>
      </c>
      <c r="J740" s="3">
        <v>55160</v>
      </c>
      <c r="K740" s="11">
        <f t="shared" si="2227"/>
        <v>0</v>
      </c>
      <c r="L740" s="3">
        <v>210749.098</v>
      </c>
      <c r="M740" s="11">
        <f t="shared" ref="M740:O740" si="2228">+IF(L740="N/A","",((L740-L739)/L739))</f>
        <v>0</v>
      </c>
      <c r="N740" s="3">
        <v>117360</v>
      </c>
      <c r="O740" s="11">
        <f t="shared" si="2228"/>
        <v>0</v>
      </c>
      <c r="P740" s="3" t="s">
        <v>144</v>
      </c>
      <c r="Q740" s="11" t="str">
        <f t="shared" ref="Q740:S740" si="2229">+IF(P740="N/A","",((P740-P739)/P739))</f>
        <v/>
      </c>
      <c r="R740" s="3">
        <v>36022.061999999998</v>
      </c>
      <c r="S740" s="11">
        <f t="shared" si="2229"/>
        <v>0</v>
      </c>
    </row>
    <row r="741" spans="1:19">
      <c r="A741" s="5">
        <v>26</v>
      </c>
      <c r="B741" s="5">
        <v>10</v>
      </c>
      <c r="C741" s="5">
        <v>2012</v>
      </c>
      <c r="D741" s="3">
        <v>16700</v>
      </c>
      <c r="E741" s="11">
        <f t="shared" si="2142"/>
        <v>0</v>
      </c>
      <c r="F741" s="3">
        <v>43392.857000000004</v>
      </c>
      <c r="G741" s="11">
        <f t="shared" si="2142"/>
        <v>0</v>
      </c>
      <c r="H741" s="3">
        <v>14820</v>
      </c>
      <c r="I741" s="11">
        <f t="shared" ref="I741:K741" si="2230">+IF(H741="N/A","",((H741-H740)/H740))</f>
        <v>0</v>
      </c>
      <c r="J741" s="3">
        <v>55160</v>
      </c>
      <c r="K741" s="11">
        <f t="shared" si="2230"/>
        <v>0</v>
      </c>
      <c r="L741" s="3">
        <v>210749.098</v>
      </c>
      <c r="M741" s="11">
        <f t="shared" ref="M741:O741" si="2231">+IF(L741="N/A","",((L741-L740)/L740))</f>
        <v>0</v>
      </c>
      <c r="N741" s="3">
        <v>117360</v>
      </c>
      <c r="O741" s="11">
        <f t="shared" si="2231"/>
        <v>0</v>
      </c>
      <c r="P741" s="3" t="s">
        <v>144</v>
      </c>
      <c r="Q741" s="11" t="str">
        <f t="shared" ref="Q741:S741" si="2232">+IF(P741="N/A","",((P741-P740)/P740))</f>
        <v/>
      </c>
      <c r="R741" s="3">
        <v>36022.061999999998</v>
      </c>
      <c r="S741" s="11">
        <f t="shared" si="2232"/>
        <v>0</v>
      </c>
    </row>
    <row r="742" spans="1:19">
      <c r="A742" s="5">
        <v>29</v>
      </c>
      <c r="B742" s="5">
        <v>10</v>
      </c>
      <c r="C742" s="5">
        <v>2012</v>
      </c>
      <c r="D742" s="3">
        <v>16700</v>
      </c>
      <c r="E742" s="11">
        <f t="shared" si="2142"/>
        <v>0</v>
      </c>
      <c r="F742" s="3">
        <v>43392.857000000004</v>
      </c>
      <c r="G742" s="11">
        <f t="shared" si="2142"/>
        <v>0</v>
      </c>
      <c r="H742" s="3">
        <v>14820</v>
      </c>
      <c r="I742" s="11">
        <f t="shared" ref="I742:K742" si="2233">+IF(H742="N/A","",((H742-H741)/H741))</f>
        <v>0</v>
      </c>
      <c r="J742" s="3">
        <v>55160</v>
      </c>
      <c r="K742" s="11">
        <f t="shared" si="2233"/>
        <v>0</v>
      </c>
      <c r="L742" s="3">
        <v>210749.098</v>
      </c>
      <c r="M742" s="11">
        <f t="shared" ref="M742:O742" si="2234">+IF(L742="N/A","",((L742-L741)/L741))</f>
        <v>0</v>
      </c>
      <c r="N742" s="3">
        <v>117360</v>
      </c>
      <c r="O742" s="11">
        <f t="shared" si="2234"/>
        <v>0</v>
      </c>
      <c r="P742" s="3" t="s">
        <v>144</v>
      </c>
      <c r="Q742" s="11" t="str">
        <f t="shared" ref="Q742:S742" si="2235">+IF(P742="N/A","",((P742-P741)/P741))</f>
        <v/>
      </c>
      <c r="R742" s="3">
        <v>36022.061999999998</v>
      </c>
      <c r="S742" s="11">
        <f t="shared" si="2235"/>
        <v>0</v>
      </c>
    </row>
    <row r="743" spans="1:19">
      <c r="A743" s="5">
        <v>30</v>
      </c>
      <c r="B743" s="5">
        <v>10</v>
      </c>
      <c r="C743" s="5">
        <v>2012</v>
      </c>
      <c r="D743" s="3">
        <v>16700</v>
      </c>
      <c r="E743" s="11">
        <f t="shared" si="2142"/>
        <v>0</v>
      </c>
      <c r="F743" s="3">
        <v>43392.857000000004</v>
      </c>
      <c r="G743" s="11">
        <f t="shared" si="2142"/>
        <v>0</v>
      </c>
      <c r="H743" s="3">
        <v>14820</v>
      </c>
      <c r="I743" s="11">
        <f t="shared" ref="I743:K743" si="2236">+IF(H743="N/A","",((H743-H742)/H742))</f>
        <v>0</v>
      </c>
      <c r="J743" s="3">
        <v>55160</v>
      </c>
      <c r="K743" s="11">
        <f t="shared" si="2236"/>
        <v>0</v>
      </c>
      <c r="L743" s="3">
        <v>210749.098</v>
      </c>
      <c r="M743" s="11">
        <f t="shared" ref="M743:O743" si="2237">+IF(L743="N/A","",((L743-L742)/L742))</f>
        <v>0</v>
      </c>
      <c r="N743" s="3">
        <v>117360</v>
      </c>
      <c r="O743" s="11">
        <f t="shared" si="2237"/>
        <v>0</v>
      </c>
      <c r="P743" s="3" t="s">
        <v>144</v>
      </c>
      <c r="Q743" s="11" t="str">
        <f t="shared" ref="Q743:S743" si="2238">+IF(P743="N/A","",((P743-P742)/P742))</f>
        <v/>
      </c>
      <c r="R743" s="3">
        <v>36022.061999999998</v>
      </c>
      <c r="S743" s="11">
        <f t="shared" si="2238"/>
        <v>0</v>
      </c>
    </row>
    <row r="744" spans="1:19">
      <c r="A744" s="5">
        <v>31</v>
      </c>
      <c r="B744" s="5">
        <v>10</v>
      </c>
      <c r="C744" s="5">
        <v>2012</v>
      </c>
      <c r="D744" s="3">
        <v>16700</v>
      </c>
      <c r="E744" s="11">
        <f t="shared" si="2142"/>
        <v>0</v>
      </c>
      <c r="F744" s="3">
        <v>43392.857000000004</v>
      </c>
      <c r="G744" s="11">
        <f t="shared" si="2142"/>
        <v>0</v>
      </c>
      <c r="H744" s="3">
        <v>14820</v>
      </c>
      <c r="I744" s="11">
        <f t="shared" ref="I744:K744" si="2239">+IF(H744="N/A","",((H744-H743)/H743))</f>
        <v>0</v>
      </c>
      <c r="J744" s="3">
        <v>55160</v>
      </c>
      <c r="K744" s="11">
        <f t="shared" si="2239"/>
        <v>0</v>
      </c>
      <c r="L744" s="3">
        <v>210749.098</v>
      </c>
      <c r="M744" s="11">
        <f t="shared" ref="M744:O744" si="2240">+IF(L744="N/A","",((L744-L743)/L743))</f>
        <v>0</v>
      </c>
      <c r="N744" s="3">
        <v>117360</v>
      </c>
      <c r="O744" s="11">
        <f t="shared" si="2240"/>
        <v>0</v>
      </c>
      <c r="P744" s="3" t="s">
        <v>144</v>
      </c>
      <c r="Q744" s="11" t="str">
        <f t="shared" ref="Q744:S744" si="2241">+IF(P744="N/A","",((P744-P743)/P743))</f>
        <v/>
      </c>
      <c r="R744" s="3">
        <v>36022.061999999998</v>
      </c>
      <c r="S744" s="11">
        <f t="shared" si="2241"/>
        <v>0</v>
      </c>
    </row>
    <row r="745" spans="1:19">
      <c r="A745" s="5">
        <v>1</v>
      </c>
      <c r="B745" s="5">
        <v>11</v>
      </c>
      <c r="C745" s="5">
        <v>2012</v>
      </c>
      <c r="D745" s="3">
        <v>16700</v>
      </c>
      <c r="E745" s="11">
        <f t="shared" si="2142"/>
        <v>0</v>
      </c>
      <c r="F745" s="3">
        <v>43392.857000000004</v>
      </c>
      <c r="G745" s="11">
        <f t="shared" si="2142"/>
        <v>0</v>
      </c>
      <c r="H745" s="3">
        <v>14820</v>
      </c>
      <c r="I745" s="11">
        <f t="shared" ref="I745:K745" si="2242">+IF(H745="N/A","",((H745-H744)/H744))</f>
        <v>0</v>
      </c>
      <c r="J745" s="3">
        <v>55160</v>
      </c>
      <c r="K745" s="11">
        <f t="shared" si="2242"/>
        <v>0</v>
      </c>
      <c r="L745" s="3">
        <v>210749.098</v>
      </c>
      <c r="M745" s="11">
        <f t="shared" ref="M745:O745" si="2243">+IF(L745="N/A","",((L745-L744)/L744))</f>
        <v>0</v>
      </c>
      <c r="N745" s="3">
        <v>117360</v>
      </c>
      <c r="O745" s="11">
        <f t="shared" si="2243"/>
        <v>0</v>
      </c>
      <c r="P745" s="3" t="s">
        <v>144</v>
      </c>
      <c r="Q745" s="11" t="str">
        <f t="shared" ref="Q745:S745" si="2244">+IF(P745="N/A","",((P745-P744)/P744))</f>
        <v/>
      </c>
      <c r="R745" s="3">
        <v>36022.061999999998</v>
      </c>
      <c r="S745" s="11">
        <f t="shared" si="2244"/>
        <v>0</v>
      </c>
    </row>
    <row r="746" spans="1:19">
      <c r="A746" s="5">
        <v>2</v>
      </c>
      <c r="B746" s="5">
        <v>11</v>
      </c>
      <c r="C746" s="5">
        <v>2012</v>
      </c>
      <c r="D746" s="3">
        <v>16700</v>
      </c>
      <c r="E746" s="11">
        <f t="shared" si="2142"/>
        <v>0</v>
      </c>
      <c r="F746" s="3">
        <v>43392.857000000004</v>
      </c>
      <c r="G746" s="11">
        <f t="shared" si="2142"/>
        <v>0</v>
      </c>
      <c r="H746" s="3">
        <v>14820</v>
      </c>
      <c r="I746" s="11">
        <f t="shared" ref="I746:K746" si="2245">+IF(H746="N/A","",((H746-H745)/H745))</f>
        <v>0</v>
      </c>
      <c r="J746" s="3">
        <v>55160</v>
      </c>
      <c r="K746" s="11">
        <f t="shared" si="2245"/>
        <v>0</v>
      </c>
      <c r="L746" s="3">
        <v>210749.098</v>
      </c>
      <c r="M746" s="11">
        <f t="shared" ref="M746:O746" si="2246">+IF(L746="N/A","",((L746-L745)/L745))</f>
        <v>0</v>
      </c>
      <c r="N746" s="3">
        <v>117360</v>
      </c>
      <c r="O746" s="11">
        <f t="shared" si="2246"/>
        <v>0</v>
      </c>
      <c r="P746" s="3" t="s">
        <v>144</v>
      </c>
      <c r="Q746" s="11" t="str">
        <f t="shared" ref="Q746:S746" si="2247">+IF(P746="N/A","",((P746-P745)/P745))</f>
        <v/>
      </c>
      <c r="R746" s="3">
        <v>36022.061999999998</v>
      </c>
      <c r="S746" s="11">
        <f t="shared" si="2247"/>
        <v>0</v>
      </c>
    </row>
    <row r="747" spans="1:19">
      <c r="A747" s="5">
        <v>5</v>
      </c>
      <c r="B747" s="5">
        <v>11</v>
      </c>
      <c r="C747" s="5">
        <v>2012</v>
      </c>
      <c r="D747" s="3">
        <v>16700</v>
      </c>
      <c r="E747" s="11">
        <f t="shared" si="2142"/>
        <v>0</v>
      </c>
      <c r="F747" s="3">
        <v>43392.857000000004</v>
      </c>
      <c r="G747" s="11">
        <f t="shared" si="2142"/>
        <v>0</v>
      </c>
      <c r="H747" s="3">
        <v>14820</v>
      </c>
      <c r="I747" s="11">
        <f t="shared" ref="I747:K747" si="2248">+IF(H747="N/A","",((H747-H746)/H746))</f>
        <v>0</v>
      </c>
      <c r="J747" s="3">
        <v>55160</v>
      </c>
      <c r="K747" s="11">
        <f t="shared" si="2248"/>
        <v>0</v>
      </c>
      <c r="L747" s="3">
        <v>210749.098</v>
      </c>
      <c r="M747" s="11">
        <f t="shared" ref="M747:O747" si="2249">+IF(L747="N/A","",((L747-L746)/L746))</f>
        <v>0</v>
      </c>
      <c r="N747" s="3">
        <v>117360</v>
      </c>
      <c r="O747" s="11">
        <f t="shared" si="2249"/>
        <v>0</v>
      </c>
      <c r="P747" s="3" t="s">
        <v>144</v>
      </c>
      <c r="Q747" s="11" t="str">
        <f t="shared" ref="Q747:S747" si="2250">+IF(P747="N/A","",((P747-P746)/P746))</f>
        <v/>
      </c>
      <c r="R747" s="3">
        <v>36022.061999999998</v>
      </c>
      <c r="S747" s="11">
        <f t="shared" si="2250"/>
        <v>0</v>
      </c>
    </row>
    <row r="748" spans="1:19">
      <c r="A748" s="5">
        <v>6</v>
      </c>
      <c r="B748" s="5">
        <v>11</v>
      </c>
      <c r="C748" s="5">
        <v>2012</v>
      </c>
      <c r="D748" s="3">
        <v>16700</v>
      </c>
      <c r="E748" s="11">
        <f t="shared" si="2142"/>
        <v>0</v>
      </c>
      <c r="F748" s="3">
        <v>43392.857000000004</v>
      </c>
      <c r="G748" s="11">
        <f t="shared" si="2142"/>
        <v>0</v>
      </c>
      <c r="H748" s="3">
        <v>14820</v>
      </c>
      <c r="I748" s="11">
        <f t="shared" ref="I748:K748" si="2251">+IF(H748="N/A","",((H748-H747)/H747))</f>
        <v>0</v>
      </c>
      <c r="J748" s="3">
        <v>55160</v>
      </c>
      <c r="K748" s="11">
        <f t="shared" si="2251"/>
        <v>0</v>
      </c>
      <c r="L748" s="3">
        <v>210749.098</v>
      </c>
      <c r="M748" s="11">
        <f t="shared" ref="M748:O748" si="2252">+IF(L748="N/A","",((L748-L747)/L747))</f>
        <v>0</v>
      </c>
      <c r="N748" s="3">
        <v>117360</v>
      </c>
      <c r="O748" s="11">
        <f t="shared" si="2252"/>
        <v>0</v>
      </c>
      <c r="P748" s="3" t="s">
        <v>144</v>
      </c>
      <c r="Q748" s="11" t="str">
        <f t="shared" ref="Q748:S748" si="2253">+IF(P748="N/A","",((P748-P747)/P747))</f>
        <v/>
      </c>
      <c r="R748" s="3">
        <v>36022.061999999998</v>
      </c>
      <c r="S748" s="11">
        <f t="shared" si="2253"/>
        <v>0</v>
      </c>
    </row>
    <row r="749" spans="1:19">
      <c r="A749" s="5">
        <v>7</v>
      </c>
      <c r="B749" s="5">
        <v>11</v>
      </c>
      <c r="C749" s="5">
        <v>2012</v>
      </c>
      <c r="D749" s="3">
        <v>16700</v>
      </c>
      <c r="E749" s="11">
        <f t="shared" si="2142"/>
        <v>0</v>
      </c>
      <c r="F749" s="3">
        <v>43392.857000000004</v>
      </c>
      <c r="G749" s="11">
        <f t="shared" si="2142"/>
        <v>0</v>
      </c>
      <c r="H749" s="3">
        <v>14820</v>
      </c>
      <c r="I749" s="11">
        <f t="shared" ref="I749:K749" si="2254">+IF(H749="N/A","",((H749-H748)/H748))</f>
        <v>0</v>
      </c>
      <c r="J749" s="3">
        <v>55160</v>
      </c>
      <c r="K749" s="11">
        <f t="shared" si="2254"/>
        <v>0</v>
      </c>
      <c r="L749" s="3">
        <v>210749.098</v>
      </c>
      <c r="M749" s="11">
        <f t="shared" ref="M749:O749" si="2255">+IF(L749="N/A","",((L749-L748)/L748))</f>
        <v>0</v>
      </c>
      <c r="N749" s="3">
        <v>117360</v>
      </c>
      <c r="O749" s="11">
        <f t="shared" si="2255"/>
        <v>0</v>
      </c>
      <c r="P749" s="3" t="s">
        <v>144</v>
      </c>
      <c r="Q749" s="11" t="str">
        <f t="shared" ref="Q749:S749" si="2256">+IF(P749="N/A","",((P749-P748)/P748))</f>
        <v/>
      </c>
      <c r="R749" s="3">
        <v>36022.061999999998</v>
      </c>
      <c r="S749" s="11">
        <f t="shared" si="2256"/>
        <v>0</v>
      </c>
    </row>
    <row r="750" spans="1:19">
      <c r="A750" s="5">
        <v>8</v>
      </c>
      <c r="B750" s="5">
        <v>11</v>
      </c>
      <c r="C750" s="5">
        <v>2012</v>
      </c>
      <c r="D750" s="3">
        <v>16700</v>
      </c>
      <c r="E750" s="11">
        <f t="shared" si="2142"/>
        <v>0</v>
      </c>
      <c r="F750" s="3">
        <v>43392.857000000004</v>
      </c>
      <c r="G750" s="11">
        <f t="shared" si="2142"/>
        <v>0</v>
      </c>
      <c r="H750" s="3">
        <v>14820</v>
      </c>
      <c r="I750" s="11">
        <f t="shared" ref="I750:K750" si="2257">+IF(H750="N/A","",((H750-H749)/H749))</f>
        <v>0</v>
      </c>
      <c r="J750" s="3">
        <v>55160</v>
      </c>
      <c r="K750" s="11">
        <f t="shared" si="2257"/>
        <v>0</v>
      </c>
      <c r="L750" s="3">
        <v>210749.098</v>
      </c>
      <c r="M750" s="11">
        <f t="shared" ref="M750:O750" si="2258">+IF(L750="N/A","",((L750-L749)/L749))</f>
        <v>0</v>
      </c>
      <c r="N750" s="3">
        <v>117360</v>
      </c>
      <c r="O750" s="11">
        <f t="shared" si="2258"/>
        <v>0</v>
      </c>
      <c r="P750" s="3" t="s">
        <v>144</v>
      </c>
      <c r="Q750" s="11" t="str">
        <f t="shared" ref="Q750:S750" si="2259">+IF(P750="N/A","",((P750-P749)/P749))</f>
        <v/>
      </c>
      <c r="R750" s="3">
        <v>36022.061999999998</v>
      </c>
      <c r="S750" s="11">
        <f t="shared" si="2259"/>
        <v>0</v>
      </c>
    </row>
    <row r="751" spans="1:19">
      <c r="A751" s="5">
        <v>9</v>
      </c>
      <c r="B751" s="5">
        <v>11</v>
      </c>
      <c r="C751" s="5">
        <v>2012</v>
      </c>
      <c r="D751" s="3">
        <v>16700</v>
      </c>
      <c r="E751" s="11">
        <f t="shared" si="2142"/>
        <v>0</v>
      </c>
      <c r="F751" s="3">
        <v>43392.857000000004</v>
      </c>
      <c r="G751" s="11">
        <f t="shared" si="2142"/>
        <v>0</v>
      </c>
      <c r="H751" s="3">
        <v>14820</v>
      </c>
      <c r="I751" s="11">
        <f t="shared" ref="I751:K751" si="2260">+IF(H751="N/A","",((H751-H750)/H750))</f>
        <v>0</v>
      </c>
      <c r="J751" s="3">
        <v>55160</v>
      </c>
      <c r="K751" s="11">
        <f t="shared" si="2260"/>
        <v>0</v>
      </c>
      <c r="L751" s="3">
        <v>210749.098</v>
      </c>
      <c r="M751" s="11">
        <f t="shared" ref="M751:O751" si="2261">+IF(L751="N/A","",((L751-L750)/L750))</f>
        <v>0</v>
      </c>
      <c r="N751" s="3">
        <v>117360</v>
      </c>
      <c r="O751" s="11">
        <f t="shared" si="2261"/>
        <v>0</v>
      </c>
      <c r="P751" s="3" t="s">
        <v>144</v>
      </c>
      <c r="Q751" s="11" t="str">
        <f t="shared" ref="Q751:S751" si="2262">+IF(P751="N/A","",((P751-P750)/P750))</f>
        <v/>
      </c>
      <c r="R751" s="3">
        <v>36022.061999999998</v>
      </c>
      <c r="S751" s="11">
        <f t="shared" si="2262"/>
        <v>0</v>
      </c>
    </row>
    <row r="752" spans="1:19">
      <c r="A752" s="5">
        <v>12</v>
      </c>
      <c r="B752" s="5">
        <v>11</v>
      </c>
      <c r="C752" s="5">
        <v>2012</v>
      </c>
      <c r="D752" s="3">
        <v>16700</v>
      </c>
      <c r="E752" s="11">
        <f t="shared" si="2142"/>
        <v>0</v>
      </c>
      <c r="F752" s="3">
        <v>43392.857000000004</v>
      </c>
      <c r="G752" s="11">
        <f t="shared" si="2142"/>
        <v>0</v>
      </c>
      <c r="H752" s="3">
        <v>14820</v>
      </c>
      <c r="I752" s="11">
        <f t="shared" ref="I752:K752" si="2263">+IF(H752="N/A","",((H752-H751)/H751))</f>
        <v>0</v>
      </c>
      <c r="J752" s="3">
        <v>55160</v>
      </c>
      <c r="K752" s="11">
        <f t="shared" si="2263"/>
        <v>0</v>
      </c>
      <c r="L752" s="3">
        <v>210749.098</v>
      </c>
      <c r="M752" s="11">
        <f t="shared" ref="M752:O752" si="2264">+IF(L752="N/A","",((L752-L751)/L751))</f>
        <v>0</v>
      </c>
      <c r="N752" s="3">
        <v>117360</v>
      </c>
      <c r="O752" s="11">
        <f t="shared" si="2264"/>
        <v>0</v>
      </c>
      <c r="P752" s="3" t="s">
        <v>144</v>
      </c>
      <c r="Q752" s="11" t="str">
        <f t="shared" ref="Q752:S752" si="2265">+IF(P752="N/A","",((P752-P751)/P751))</f>
        <v/>
      </c>
      <c r="R752" s="3">
        <v>36022.061999999998</v>
      </c>
      <c r="S752" s="11">
        <f t="shared" si="2265"/>
        <v>0</v>
      </c>
    </row>
    <row r="753" spans="1:19">
      <c r="A753" s="5">
        <v>13</v>
      </c>
      <c r="B753" s="5">
        <v>11</v>
      </c>
      <c r="C753" s="5">
        <v>2012</v>
      </c>
      <c r="D753" s="3">
        <v>16700</v>
      </c>
      <c r="E753" s="11">
        <f t="shared" si="2142"/>
        <v>0</v>
      </c>
      <c r="F753" s="3">
        <v>43392.857000000004</v>
      </c>
      <c r="G753" s="11">
        <f t="shared" si="2142"/>
        <v>0</v>
      </c>
      <c r="H753" s="3">
        <v>14820</v>
      </c>
      <c r="I753" s="11">
        <f t="shared" ref="I753:K753" si="2266">+IF(H753="N/A","",((H753-H752)/H752))</f>
        <v>0</v>
      </c>
      <c r="J753" s="3">
        <v>55160</v>
      </c>
      <c r="K753" s="11">
        <f t="shared" si="2266"/>
        <v>0</v>
      </c>
      <c r="L753" s="3">
        <v>210749.098</v>
      </c>
      <c r="M753" s="11">
        <f t="shared" ref="M753:O753" si="2267">+IF(L753="N/A","",((L753-L752)/L752))</f>
        <v>0</v>
      </c>
      <c r="N753" s="3">
        <v>117360</v>
      </c>
      <c r="O753" s="11">
        <f t="shared" si="2267"/>
        <v>0</v>
      </c>
      <c r="P753" s="3" t="s">
        <v>144</v>
      </c>
      <c r="Q753" s="11" t="str">
        <f t="shared" ref="Q753:S753" si="2268">+IF(P753="N/A","",((P753-P752)/P752))</f>
        <v/>
      </c>
      <c r="R753" s="3">
        <v>36022.061999999998</v>
      </c>
      <c r="S753" s="11">
        <f t="shared" si="2268"/>
        <v>0</v>
      </c>
    </row>
    <row r="754" spans="1:19">
      <c r="A754" s="5">
        <v>14</v>
      </c>
      <c r="B754" s="5">
        <v>11</v>
      </c>
      <c r="C754" s="5">
        <v>2012</v>
      </c>
      <c r="D754" s="3">
        <v>16700</v>
      </c>
      <c r="E754" s="11">
        <f t="shared" si="2142"/>
        <v>0</v>
      </c>
      <c r="F754" s="3">
        <v>43392.857000000004</v>
      </c>
      <c r="G754" s="11">
        <f t="shared" si="2142"/>
        <v>0</v>
      </c>
      <c r="H754" s="3">
        <v>14820</v>
      </c>
      <c r="I754" s="11">
        <f t="shared" ref="I754:K754" si="2269">+IF(H754="N/A","",((H754-H753)/H753))</f>
        <v>0</v>
      </c>
      <c r="J754" s="3">
        <v>55160</v>
      </c>
      <c r="K754" s="11">
        <f t="shared" si="2269"/>
        <v>0</v>
      </c>
      <c r="L754" s="3">
        <v>210749.098</v>
      </c>
      <c r="M754" s="11">
        <f t="shared" ref="M754:O754" si="2270">+IF(L754="N/A","",((L754-L753)/L753))</f>
        <v>0</v>
      </c>
      <c r="N754" s="3">
        <v>117360</v>
      </c>
      <c r="O754" s="11">
        <f t="shared" si="2270"/>
        <v>0</v>
      </c>
      <c r="P754" s="3" t="s">
        <v>144</v>
      </c>
      <c r="Q754" s="11" t="str">
        <f t="shared" ref="Q754:S754" si="2271">+IF(P754="N/A","",((P754-P753)/P753))</f>
        <v/>
      </c>
      <c r="R754" s="3">
        <v>36022.061999999998</v>
      </c>
      <c r="S754" s="11">
        <f t="shared" si="2271"/>
        <v>0</v>
      </c>
    </row>
    <row r="755" spans="1:19">
      <c r="A755" s="5">
        <v>15</v>
      </c>
      <c r="B755" s="5">
        <v>11</v>
      </c>
      <c r="C755" s="5">
        <v>2012</v>
      </c>
      <c r="D755" s="3">
        <v>16700</v>
      </c>
      <c r="E755" s="11">
        <f t="shared" si="2142"/>
        <v>0</v>
      </c>
      <c r="F755" s="3">
        <v>43392.857000000004</v>
      </c>
      <c r="G755" s="11">
        <f t="shared" si="2142"/>
        <v>0</v>
      </c>
      <c r="H755" s="3">
        <v>14820</v>
      </c>
      <c r="I755" s="11">
        <f t="shared" ref="I755:K755" si="2272">+IF(H755="N/A","",((H755-H754)/H754))</f>
        <v>0</v>
      </c>
      <c r="J755" s="3">
        <v>55160</v>
      </c>
      <c r="K755" s="11">
        <f t="shared" si="2272"/>
        <v>0</v>
      </c>
      <c r="L755" s="3">
        <v>210749.098</v>
      </c>
      <c r="M755" s="11">
        <f t="shared" ref="M755:O755" si="2273">+IF(L755="N/A","",((L755-L754)/L754))</f>
        <v>0</v>
      </c>
      <c r="N755" s="3">
        <v>117360</v>
      </c>
      <c r="O755" s="11">
        <f t="shared" si="2273"/>
        <v>0</v>
      </c>
      <c r="P755" s="3" t="s">
        <v>144</v>
      </c>
      <c r="Q755" s="11" t="str">
        <f t="shared" ref="Q755:S755" si="2274">+IF(P755="N/A","",((P755-P754)/P754))</f>
        <v/>
      </c>
      <c r="R755" s="3">
        <v>36022.061999999998</v>
      </c>
      <c r="S755" s="11">
        <f t="shared" si="2274"/>
        <v>0</v>
      </c>
    </row>
    <row r="756" spans="1:19">
      <c r="A756" s="5">
        <v>16</v>
      </c>
      <c r="B756" s="5">
        <v>11</v>
      </c>
      <c r="C756" s="5">
        <v>2012</v>
      </c>
      <c r="D756" s="3">
        <v>16700</v>
      </c>
      <c r="E756" s="11">
        <f t="shared" si="2142"/>
        <v>0</v>
      </c>
      <c r="F756" s="3">
        <v>43392.857000000004</v>
      </c>
      <c r="G756" s="11">
        <f t="shared" si="2142"/>
        <v>0</v>
      </c>
      <c r="H756" s="3">
        <v>14820</v>
      </c>
      <c r="I756" s="11">
        <f t="shared" ref="I756:K756" si="2275">+IF(H756="N/A","",((H756-H755)/H755))</f>
        <v>0</v>
      </c>
      <c r="J756" s="3">
        <v>55160</v>
      </c>
      <c r="K756" s="11">
        <f t="shared" si="2275"/>
        <v>0</v>
      </c>
      <c r="L756" s="3">
        <v>210749.098</v>
      </c>
      <c r="M756" s="11">
        <f t="shared" ref="M756:O756" si="2276">+IF(L756="N/A","",((L756-L755)/L755))</f>
        <v>0</v>
      </c>
      <c r="N756" s="3">
        <v>117360</v>
      </c>
      <c r="O756" s="11">
        <f t="shared" si="2276"/>
        <v>0</v>
      </c>
      <c r="P756" s="3" t="s">
        <v>144</v>
      </c>
      <c r="Q756" s="11" t="str">
        <f t="shared" ref="Q756:S756" si="2277">+IF(P756="N/A","",((P756-P755)/P755))</f>
        <v/>
      </c>
      <c r="R756" s="3">
        <v>36022.061999999998</v>
      </c>
      <c r="S756" s="11">
        <f t="shared" si="2277"/>
        <v>0</v>
      </c>
    </row>
    <row r="757" spans="1:19">
      <c r="A757" s="5">
        <v>19</v>
      </c>
      <c r="B757" s="5">
        <v>11</v>
      </c>
      <c r="C757" s="5">
        <v>2012</v>
      </c>
      <c r="D757" s="3">
        <v>16700</v>
      </c>
      <c r="E757" s="11">
        <f t="shared" si="2142"/>
        <v>0</v>
      </c>
      <c r="F757" s="3">
        <v>43392.857000000004</v>
      </c>
      <c r="G757" s="11">
        <f t="shared" si="2142"/>
        <v>0</v>
      </c>
      <c r="H757" s="3">
        <v>14820</v>
      </c>
      <c r="I757" s="11">
        <f t="shared" ref="I757:K757" si="2278">+IF(H757="N/A","",((H757-H756)/H756))</f>
        <v>0</v>
      </c>
      <c r="J757" s="3">
        <v>55160</v>
      </c>
      <c r="K757" s="11">
        <f t="shared" si="2278"/>
        <v>0</v>
      </c>
      <c r="L757" s="3">
        <v>210749.098</v>
      </c>
      <c r="M757" s="11">
        <f t="shared" ref="M757:O757" si="2279">+IF(L757="N/A","",((L757-L756)/L756))</f>
        <v>0</v>
      </c>
      <c r="N757" s="3">
        <v>117360</v>
      </c>
      <c r="O757" s="11">
        <f t="shared" si="2279"/>
        <v>0</v>
      </c>
      <c r="P757" s="3" t="s">
        <v>144</v>
      </c>
      <c r="Q757" s="11" t="str">
        <f t="shared" ref="Q757:S757" si="2280">+IF(P757="N/A","",((P757-P756)/P756))</f>
        <v/>
      </c>
      <c r="R757" s="3">
        <v>36022.061999999998</v>
      </c>
      <c r="S757" s="11">
        <f t="shared" si="2280"/>
        <v>0</v>
      </c>
    </row>
    <row r="758" spans="1:19">
      <c r="A758" s="5">
        <v>20</v>
      </c>
      <c r="B758" s="5">
        <v>11</v>
      </c>
      <c r="C758" s="5">
        <v>2012</v>
      </c>
      <c r="D758" s="3">
        <v>16700</v>
      </c>
      <c r="E758" s="11">
        <f t="shared" si="2142"/>
        <v>0</v>
      </c>
      <c r="F758" s="3">
        <v>43392.857000000004</v>
      </c>
      <c r="G758" s="11">
        <f t="shared" si="2142"/>
        <v>0</v>
      </c>
      <c r="H758" s="3">
        <v>14820</v>
      </c>
      <c r="I758" s="11">
        <f t="shared" ref="I758:K758" si="2281">+IF(H758="N/A","",((H758-H757)/H757))</f>
        <v>0</v>
      </c>
      <c r="J758" s="3">
        <v>55160</v>
      </c>
      <c r="K758" s="11">
        <f t="shared" si="2281"/>
        <v>0</v>
      </c>
      <c r="L758" s="3">
        <v>210749.098</v>
      </c>
      <c r="M758" s="11">
        <f t="shared" ref="M758:O758" si="2282">+IF(L758="N/A","",((L758-L757)/L757))</f>
        <v>0</v>
      </c>
      <c r="N758" s="3">
        <v>117360</v>
      </c>
      <c r="O758" s="11">
        <f t="shared" si="2282"/>
        <v>0</v>
      </c>
      <c r="P758" s="3" t="s">
        <v>144</v>
      </c>
      <c r="Q758" s="11" t="str">
        <f t="shared" ref="Q758:S758" si="2283">+IF(P758="N/A","",((P758-P757)/P757))</f>
        <v/>
      </c>
      <c r="R758" s="3">
        <v>36022.061999999998</v>
      </c>
      <c r="S758" s="11">
        <f t="shared" si="2283"/>
        <v>0</v>
      </c>
    </row>
    <row r="759" spans="1:19">
      <c r="A759" s="5">
        <v>21</v>
      </c>
      <c r="B759" s="5">
        <v>11</v>
      </c>
      <c r="C759" s="5">
        <v>2012</v>
      </c>
      <c r="D759" s="3">
        <v>16700</v>
      </c>
      <c r="E759" s="11">
        <f t="shared" si="2142"/>
        <v>0</v>
      </c>
      <c r="F759" s="3">
        <v>43392.857000000004</v>
      </c>
      <c r="G759" s="11">
        <f t="shared" si="2142"/>
        <v>0</v>
      </c>
      <c r="H759" s="3">
        <v>14820</v>
      </c>
      <c r="I759" s="11">
        <f t="shared" ref="I759:K759" si="2284">+IF(H759="N/A","",((H759-H758)/H758))</f>
        <v>0</v>
      </c>
      <c r="J759" s="3">
        <v>55160</v>
      </c>
      <c r="K759" s="11">
        <f t="shared" si="2284"/>
        <v>0</v>
      </c>
      <c r="L759" s="3">
        <v>210749.098</v>
      </c>
      <c r="M759" s="11">
        <f t="shared" ref="M759:O759" si="2285">+IF(L759="N/A","",((L759-L758)/L758))</f>
        <v>0</v>
      </c>
      <c r="N759" s="3">
        <v>117360</v>
      </c>
      <c r="O759" s="11">
        <f t="shared" si="2285"/>
        <v>0</v>
      </c>
      <c r="P759" s="3" t="s">
        <v>144</v>
      </c>
      <c r="Q759" s="11" t="str">
        <f t="shared" ref="Q759:S759" si="2286">+IF(P759="N/A","",((P759-P758)/P758))</f>
        <v/>
      </c>
      <c r="R759" s="3">
        <v>36022.061999999998</v>
      </c>
      <c r="S759" s="11">
        <f t="shared" si="2286"/>
        <v>0</v>
      </c>
    </row>
    <row r="760" spans="1:19">
      <c r="A760" s="5">
        <v>22</v>
      </c>
      <c r="B760" s="5">
        <v>11</v>
      </c>
      <c r="C760" s="5">
        <v>2012</v>
      </c>
      <c r="D760" s="3">
        <v>16700</v>
      </c>
      <c r="E760" s="11">
        <f t="shared" si="2142"/>
        <v>0</v>
      </c>
      <c r="F760" s="3">
        <v>43392.857000000004</v>
      </c>
      <c r="G760" s="11">
        <f t="shared" si="2142"/>
        <v>0</v>
      </c>
      <c r="H760" s="3">
        <v>14820</v>
      </c>
      <c r="I760" s="11">
        <f t="shared" ref="I760:K760" si="2287">+IF(H760="N/A","",((H760-H759)/H759))</f>
        <v>0</v>
      </c>
      <c r="J760" s="3">
        <v>55160</v>
      </c>
      <c r="K760" s="11">
        <f t="shared" si="2287"/>
        <v>0</v>
      </c>
      <c r="L760" s="3">
        <v>210749.098</v>
      </c>
      <c r="M760" s="11">
        <f t="shared" ref="M760:O760" si="2288">+IF(L760="N/A","",((L760-L759)/L759))</f>
        <v>0</v>
      </c>
      <c r="N760" s="3">
        <v>117360</v>
      </c>
      <c r="O760" s="11">
        <f t="shared" si="2288"/>
        <v>0</v>
      </c>
      <c r="P760" s="3" t="s">
        <v>144</v>
      </c>
      <c r="Q760" s="11" t="str">
        <f t="shared" ref="Q760:S760" si="2289">+IF(P760="N/A","",((P760-P759)/P759))</f>
        <v/>
      </c>
      <c r="R760" s="3">
        <v>36022.061999999998</v>
      </c>
      <c r="S760" s="11">
        <f t="shared" si="2289"/>
        <v>0</v>
      </c>
    </row>
    <row r="761" spans="1:19">
      <c r="A761" s="5">
        <v>23</v>
      </c>
      <c r="B761" s="5">
        <v>11</v>
      </c>
      <c r="C761" s="5">
        <v>2012</v>
      </c>
      <c r="D761" s="3">
        <v>16700</v>
      </c>
      <c r="E761" s="11">
        <f t="shared" si="2142"/>
        <v>0</v>
      </c>
      <c r="F761" s="3">
        <v>43392.857000000004</v>
      </c>
      <c r="G761" s="11">
        <f t="shared" si="2142"/>
        <v>0</v>
      </c>
      <c r="H761" s="3">
        <v>14820</v>
      </c>
      <c r="I761" s="11">
        <f t="shared" ref="I761:K761" si="2290">+IF(H761="N/A","",((H761-H760)/H760))</f>
        <v>0</v>
      </c>
      <c r="J761" s="3">
        <v>55160</v>
      </c>
      <c r="K761" s="11">
        <f t="shared" si="2290"/>
        <v>0</v>
      </c>
      <c r="L761" s="3">
        <v>210749.098</v>
      </c>
      <c r="M761" s="11">
        <f t="shared" ref="M761:O761" si="2291">+IF(L761="N/A","",((L761-L760)/L760))</f>
        <v>0</v>
      </c>
      <c r="N761" s="3">
        <v>117360</v>
      </c>
      <c r="O761" s="11">
        <f t="shared" si="2291"/>
        <v>0</v>
      </c>
      <c r="P761" s="3" t="s">
        <v>144</v>
      </c>
      <c r="Q761" s="11" t="str">
        <f t="shared" ref="Q761:S761" si="2292">+IF(P761="N/A","",((P761-P760)/P760))</f>
        <v/>
      </c>
      <c r="R761" s="3">
        <v>36022.061999999998</v>
      </c>
      <c r="S761" s="11">
        <f t="shared" si="2292"/>
        <v>0</v>
      </c>
    </row>
    <row r="762" spans="1:19">
      <c r="A762" s="5">
        <v>26</v>
      </c>
      <c r="B762" s="5">
        <v>11</v>
      </c>
      <c r="C762" s="5">
        <v>2012</v>
      </c>
      <c r="D762" s="3">
        <v>16700</v>
      </c>
      <c r="E762" s="11">
        <f t="shared" si="2142"/>
        <v>0</v>
      </c>
      <c r="F762" s="3">
        <v>43392.857000000004</v>
      </c>
      <c r="G762" s="11">
        <f t="shared" si="2142"/>
        <v>0</v>
      </c>
      <c r="H762" s="3">
        <v>14820</v>
      </c>
      <c r="I762" s="11">
        <f t="shared" ref="I762:K762" si="2293">+IF(H762="N/A","",((H762-H761)/H761))</f>
        <v>0</v>
      </c>
      <c r="J762" s="3">
        <v>55160</v>
      </c>
      <c r="K762" s="11">
        <f t="shared" si="2293"/>
        <v>0</v>
      </c>
      <c r="L762" s="3">
        <v>210749.098</v>
      </c>
      <c r="M762" s="11">
        <f t="shared" ref="M762:O762" si="2294">+IF(L762="N/A","",((L762-L761)/L761))</f>
        <v>0</v>
      </c>
      <c r="N762" s="3">
        <v>117360</v>
      </c>
      <c r="O762" s="11">
        <f t="shared" si="2294"/>
        <v>0</v>
      </c>
      <c r="P762" s="3" t="s">
        <v>144</v>
      </c>
      <c r="Q762" s="11" t="str">
        <f t="shared" ref="Q762:S762" si="2295">+IF(P762="N/A","",((P762-P761)/P761))</f>
        <v/>
      </c>
      <c r="R762" s="3">
        <v>36022.061999999998</v>
      </c>
      <c r="S762" s="11">
        <f t="shared" si="2295"/>
        <v>0</v>
      </c>
    </row>
    <row r="763" spans="1:19">
      <c r="A763" s="5">
        <v>27</v>
      </c>
      <c r="B763" s="5">
        <v>11</v>
      </c>
      <c r="C763" s="5">
        <v>2012</v>
      </c>
      <c r="D763" s="3">
        <v>16700</v>
      </c>
      <c r="E763" s="11">
        <f t="shared" si="2142"/>
        <v>0</v>
      </c>
      <c r="F763" s="3">
        <v>43392.857000000004</v>
      </c>
      <c r="G763" s="11">
        <f t="shared" si="2142"/>
        <v>0</v>
      </c>
      <c r="H763" s="3">
        <v>14820</v>
      </c>
      <c r="I763" s="11">
        <f t="shared" ref="I763:K763" si="2296">+IF(H763="N/A","",((H763-H762)/H762))</f>
        <v>0</v>
      </c>
      <c r="J763" s="3">
        <v>55160</v>
      </c>
      <c r="K763" s="11">
        <f t="shared" si="2296"/>
        <v>0</v>
      </c>
      <c r="L763" s="3">
        <v>210749.098</v>
      </c>
      <c r="M763" s="11">
        <f t="shared" ref="M763:O763" si="2297">+IF(L763="N/A","",((L763-L762)/L762))</f>
        <v>0</v>
      </c>
      <c r="N763" s="3">
        <v>117360</v>
      </c>
      <c r="O763" s="11">
        <f t="shared" si="2297"/>
        <v>0</v>
      </c>
      <c r="P763" s="3" t="s">
        <v>144</v>
      </c>
      <c r="Q763" s="11" t="str">
        <f t="shared" ref="Q763:S763" si="2298">+IF(P763="N/A","",((P763-P762)/P762))</f>
        <v/>
      </c>
      <c r="R763" s="3">
        <v>36022.061999999998</v>
      </c>
      <c r="S763" s="11">
        <f t="shared" si="2298"/>
        <v>0</v>
      </c>
    </row>
    <row r="764" spans="1:19">
      <c r="A764" s="5">
        <v>28</v>
      </c>
      <c r="B764" s="5">
        <v>11</v>
      </c>
      <c r="C764" s="5">
        <v>2012</v>
      </c>
      <c r="D764" s="3">
        <v>16700</v>
      </c>
      <c r="E764" s="11">
        <f t="shared" si="2142"/>
        <v>0</v>
      </c>
      <c r="F764" s="3">
        <v>43392.857000000004</v>
      </c>
      <c r="G764" s="11">
        <f t="shared" si="2142"/>
        <v>0</v>
      </c>
      <c r="H764" s="3">
        <v>14820</v>
      </c>
      <c r="I764" s="11">
        <f t="shared" ref="I764:K764" si="2299">+IF(H764="N/A","",((H764-H763)/H763))</f>
        <v>0</v>
      </c>
      <c r="J764" s="3">
        <v>55160</v>
      </c>
      <c r="K764" s="11">
        <f t="shared" si="2299"/>
        <v>0</v>
      </c>
      <c r="L764" s="3">
        <v>210749.098</v>
      </c>
      <c r="M764" s="11">
        <f t="shared" ref="M764:O764" si="2300">+IF(L764="N/A","",((L764-L763)/L763))</f>
        <v>0</v>
      </c>
      <c r="N764" s="3">
        <v>117360</v>
      </c>
      <c r="O764" s="11">
        <f t="shared" si="2300"/>
        <v>0</v>
      </c>
      <c r="P764" s="3" t="s">
        <v>144</v>
      </c>
      <c r="Q764" s="11" t="str">
        <f t="shared" ref="Q764:S764" si="2301">+IF(P764="N/A","",((P764-P763)/P763))</f>
        <v/>
      </c>
      <c r="R764" s="3">
        <v>36022.061999999998</v>
      </c>
      <c r="S764" s="11">
        <f t="shared" si="2301"/>
        <v>0</v>
      </c>
    </row>
    <row r="765" spans="1:19">
      <c r="A765" s="5">
        <v>29</v>
      </c>
      <c r="B765" s="5">
        <v>11</v>
      </c>
      <c r="C765" s="5">
        <v>2012</v>
      </c>
      <c r="D765" s="3">
        <v>16700</v>
      </c>
      <c r="E765" s="11">
        <f t="shared" si="2142"/>
        <v>0</v>
      </c>
      <c r="F765" s="3">
        <v>43392.857000000004</v>
      </c>
      <c r="G765" s="11">
        <f t="shared" si="2142"/>
        <v>0</v>
      </c>
      <c r="H765" s="3">
        <v>14820</v>
      </c>
      <c r="I765" s="11">
        <f t="shared" ref="I765:K765" si="2302">+IF(H765="N/A","",((H765-H764)/H764))</f>
        <v>0</v>
      </c>
      <c r="J765" s="3">
        <v>55160</v>
      </c>
      <c r="K765" s="11">
        <f t="shared" si="2302"/>
        <v>0</v>
      </c>
      <c r="L765" s="3">
        <v>210749.098</v>
      </c>
      <c r="M765" s="11">
        <f t="shared" ref="M765:O765" si="2303">+IF(L765="N/A","",((L765-L764)/L764))</f>
        <v>0</v>
      </c>
      <c r="N765" s="3">
        <v>117360</v>
      </c>
      <c r="O765" s="11">
        <f t="shared" si="2303"/>
        <v>0</v>
      </c>
      <c r="P765" s="3" t="s">
        <v>144</v>
      </c>
      <c r="Q765" s="11" t="str">
        <f t="shared" ref="Q765:S765" si="2304">+IF(P765="N/A","",((P765-P764)/P764))</f>
        <v/>
      </c>
      <c r="R765" s="3">
        <v>36022.061999999998</v>
      </c>
      <c r="S765" s="11">
        <f t="shared" si="2304"/>
        <v>0</v>
      </c>
    </row>
    <row r="766" spans="1:19">
      <c r="A766" s="5">
        <v>30</v>
      </c>
      <c r="B766" s="5">
        <v>11</v>
      </c>
      <c r="C766" s="5">
        <v>2012</v>
      </c>
      <c r="D766" s="3">
        <v>16700</v>
      </c>
      <c r="E766" s="11">
        <f t="shared" si="2142"/>
        <v>0</v>
      </c>
      <c r="F766" s="3">
        <v>43392.857000000004</v>
      </c>
      <c r="G766" s="11">
        <f t="shared" si="2142"/>
        <v>0</v>
      </c>
      <c r="H766" s="3">
        <v>14820</v>
      </c>
      <c r="I766" s="11">
        <f t="shared" ref="I766:K766" si="2305">+IF(H766="N/A","",((H766-H765)/H765))</f>
        <v>0</v>
      </c>
      <c r="J766" s="3">
        <v>55160</v>
      </c>
      <c r="K766" s="11">
        <f t="shared" si="2305"/>
        <v>0</v>
      </c>
      <c r="L766" s="3">
        <v>210749.098</v>
      </c>
      <c r="M766" s="11">
        <f t="shared" ref="M766:O766" si="2306">+IF(L766="N/A","",((L766-L765)/L765))</f>
        <v>0</v>
      </c>
      <c r="N766" s="3">
        <v>117360</v>
      </c>
      <c r="O766" s="11">
        <f t="shared" si="2306"/>
        <v>0</v>
      </c>
      <c r="P766" s="3" t="s">
        <v>144</v>
      </c>
      <c r="Q766" s="11" t="str">
        <f t="shared" ref="Q766:S766" si="2307">+IF(P766="N/A","",((P766-P765)/P765))</f>
        <v/>
      </c>
      <c r="R766" s="3">
        <v>36022.061999999998</v>
      </c>
      <c r="S766" s="11">
        <f t="shared" si="2307"/>
        <v>0</v>
      </c>
    </row>
    <row r="767" spans="1:19">
      <c r="A767" s="5">
        <v>3</v>
      </c>
      <c r="B767" s="5">
        <v>12</v>
      </c>
      <c r="C767" s="5">
        <v>2012</v>
      </c>
      <c r="D767" s="3">
        <v>16700</v>
      </c>
      <c r="E767" s="11">
        <f t="shared" si="2142"/>
        <v>0</v>
      </c>
      <c r="F767" s="3">
        <v>43392.857000000004</v>
      </c>
      <c r="G767" s="11">
        <f t="shared" si="2142"/>
        <v>0</v>
      </c>
      <c r="H767" s="3">
        <v>14820</v>
      </c>
      <c r="I767" s="11">
        <f t="shared" ref="I767:K767" si="2308">+IF(H767="N/A","",((H767-H766)/H766))</f>
        <v>0</v>
      </c>
      <c r="J767" s="3">
        <v>55160</v>
      </c>
      <c r="K767" s="11">
        <f t="shared" si="2308"/>
        <v>0</v>
      </c>
      <c r="L767" s="3">
        <v>210749.098</v>
      </c>
      <c r="M767" s="11">
        <f t="shared" ref="M767:O767" si="2309">+IF(L767="N/A","",((L767-L766)/L766))</f>
        <v>0</v>
      </c>
      <c r="N767" s="3">
        <v>117360</v>
      </c>
      <c r="O767" s="11">
        <f t="shared" si="2309"/>
        <v>0</v>
      </c>
      <c r="P767" s="3" t="s">
        <v>144</v>
      </c>
      <c r="Q767" s="11" t="str">
        <f t="shared" ref="Q767:S767" si="2310">+IF(P767="N/A","",((P767-P766)/P766))</f>
        <v/>
      </c>
      <c r="R767" s="3">
        <v>36022.061999999998</v>
      </c>
      <c r="S767" s="11">
        <f t="shared" si="2310"/>
        <v>0</v>
      </c>
    </row>
    <row r="768" spans="1:19">
      <c r="A768" s="5">
        <v>4</v>
      </c>
      <c r="B768" s="5">
        <v>12</v>
      </c>
      <c r="C768" s="5">
        <v>2012</v>
      </c>
      <c r="D768" s="3">
        <v>16700</v>
      </c>
      <c r="E768" s="11">
        <f t="shared" si="2142"/>
        <v>0</v>
      </c>
      <c r="F768" s="3">
        <v>43392.857000000004</v>
      </c>
      <c r="G768" s="11">
        <f t="shared" si="2142"/>
        <v>0</v>
      </c>
      <c r="H768" s="3">
        <v>14820</v>
      </c>
      <c r="I768" s="11">
        <f t="shared" ref="I768:K768" si="2311">+IF(H768="N/A","",((H768-H767)/H767))</f>
        <v>0</v>
      </c>
      <c r="J768" s="3">
        <v>55160</v>
      </c>
      <c r="K768" s="11">
        <f t="shared" si="2311"/>
        <v>0</v>
      </c>
      <c r="L768" s="3">
        <v>210749.098</v>
      </c>
      <c r="M768" s="11">
        <f t="shared" ref="M768:O768" si="2312">+IF(L768="N/A","",((L768-L767)/L767))</f>
        <v>0</v>
      </c>
      <c r="N768" s="3">
        <v>117360</v>
      </c>
      <c r="O768" s="11">
        <f t="shared" si="2312"/>
        <v>0</v>
      </c>
      <c r="P768" s="3" t="s">
        <v>144</v>
      </c>
      <c r="Q768" s="11" t="str">
        <f t="shared" ref="Q768:S768" si="2313">+IF(P768="N/A","",((P768-P767)/P767))</f>
        <v/>
      </c>
      <c r="R768" s="3">
        <v>36022.061999999998</v>
      </c>
      <c r="S768" s="11">
        <f t="shared" si="2313"/>
        <v>0</v>
      </c>
    </row>
    <row r="769" spans="1:19">
      <c r="A769" s="5">
        <v>5</v>
      </c>
      <c r="B769" s="5">
        <v>12</v>
      </c>
      <c r="C769" s="5">
        <v>2012</v>
      </c>
      <c r="D769" s="3">
        <v>16700</v>
      </c>
      <c r="E769" s="11">
        <f t="shared" si="2142"/>
        <v>0</v>
      </c>
      <c r="F769" s="3">
        <v>43392.857000000004</v>
      </c>
      <c r="G769" s="11">
        <f t="shared" si="2142"/>
        <v>0</v>
      </c>
      <c r="H769" s="3">
        <v>14820</v>
      </c>
      <c r="I769" s="11">
        <f t="shared" ref="I769:K769" si="2314">+IF(H769="N/A","",((H769-H768)/H768))</f>
        <v>0</v>
      </c>
      <c r="J769" s="3">
        <v>55160</v>
      </c>
      <c r="K769" s="11">
        <f t="shared" si="2314"/>
        <v>0</v>
      </c>
      <c r="L769" s="3">
        <v>210749.098</v>
      </c>
      <c r="M769" s="11">
        <f t="shared" ref="M769:O769" si="2315">+IF(L769="N/A","",((L769-L768)/L768))</f>
        <v>0</v>
      </c>
      <c r="N769" s="3">
        <v>117360</v>
      </c>
      <c r="O769" s="11">
        <f t="shared" si="2315"/>
        <v>0</v>
      </c>
      <c r="P769" s="3" t="s">
        <v>144</v>
      </c>
      <c r="Q769" s="11" t="str">
        <f t="shared" ref="Q769:S769" si="2316">+IF(P769="N/A","",((P769-P768)/P768))</f>
        <v/>
      </c>
      <c r="R769" s="3">
        <v>36022.061999999998</v>
      </c>
      <c r="S769" s="11">
        <f t="shared" si="2316"/>
        <v>0</v>
      </c>
    </row>
    <row r="770" spans="1:19">
      <c r="A770" s="5">
        <v>6</v>
      </c>
      <c r="B770" s="5">
        <v>12</v>
      </c>
      <c r="C770" s="5">
        <v>2012</v>
      </c>
      <c r="D770" s="3">
        <v>16700</v>
      </c>
      <c r="E770" s="11">
        <f t="shared" si="2142"/>
        <v>0</v>
      </c>
      <c r="F770" s="3">
        <v>43392.857000000004</v>
      </c>
      <c r="G770" s="11">
        <f t="shared" si="2142"/>
        <v>0</v>
      </c>
      <c r="H770" s="3">
        <v>14820</v>
      </c>
      <c r="I770" s="11">
        <f t="shared" ref="I770:K770" si="2317">+IF(H770="N/A","",((H770-H769)/H769))</f>
        <v>0</v>
      </c>
      <c r="J770" s="3">
        <v>55160</v>
      </c>
      <c r="K770" s="11">
        <f t="shared" si="2317"/>
        <v>0</v>
      </c>
      <c r="L770" s="3">
        <v>210749.098</v>
      </c>
      <c r="M770" s="11">
        <f t="shared" ref="M770:O770" si="2318">+IF(L770="N/A","",((L770-L769)/L769))</f>
        <v>0</v>
      </c>
      <c r="N770" s="3">
        <v>117360</v>
      </c>
      <c r="O770" s="11">
        <f t="shared" si="2318"/>
        <v>0</v>
      </c>
      <c r="P770" s="3" t="s">
        <v>144</v>
      </c>
      <c r="Q770" s="11" t="str">
        <f t="shared" ref="Q770:S770" si="2319">+IF(P770="N/A","",((P770-P769)/P769))</f>
        <v/>
      </c>
      <c r="R770" s="3">
        <v>36022.061999999998</v>
      </c>
      <c r="S770" s="11">
        <f t="shared" si="2319"/>
        <v>0</v>
      </c>
    </row>
    <row r="771" spans="1:19">
      <c r="A771" s="5">
        <v>7</v>
      </c>
      <c r="B771" s="5">
        <v>12</v>
      </c>
      <c r="C771" s="5">
        <v>2012</v>
      </c>
      <c r="D771" s="3">
        <v>16700</v>
      </c>
      <c r="E771" s="11">
        <f t="shared" si="2142"/>
        <v>0</v>
      </c>
      <c r="F771" s="3">
        <v>43392.857000000004</v>
      </c>
      <c r="G771" s="11">
        <f t="shared" si="2142"/>
        <v>0</v>
      </c>
      <c r="H771" s="3">
        <v>14820</v>
      </c>
      <c r="I771" s="11">
        <f t="shared" ref="I771:K771" si="2320">+IF(H771="N/A","",((H771-H770)/H770))</f>
        <v>0</v>
      </c>
      <c r="J771" s="3">
        <v>55160</v>
      </c>
      <c r="K771" s="11">
        <f t="shared" si="2320"/>
        <v>0</v>
      </c>
      <c r="L771" s="3">
        <v>210749.098</v>
      </c>
      <c r="M771" s="11">
        <f t="shared" ref="M771:O771" si="2321">+IF(L771="N/A","",((L771-L770)/L770))</f>
        <v>0</v>
      </c>
      <c r="N771" s="3">
        <v>117360</v>
      </c>
      <c r="O771" s="11">
        <f t="shared" si="2321"/>
        <v>0</v>
      </c>
      <c r="P771" s="3" t="s">
        <v>144</v>
      </c>
      <c r="Q771" s="11" t="str">
        <f t="shared" ref="Q771:S771" si="2322">+IF(P771="N/A","",((P771-P770)/P770))</f>
        <v/>
      </c>
      <c r="R771" s="3">
        <v>36022.061999999998</v>
      </c>
      <c r="S771" s="11">
        <f t="shared" si="2322"/>
        <v>0</v>
      </c>
    </row>
    <row r="772" spans="1:19">
      <c r="A772" s="5">
        <v>10</v>
      </c>
      <c r="B772" s="5">
        <v>12</v>
      </c>
      <c r="C772" s="5">
        <v>2012</v>
      </c>
      <c r="D772" s="3">
        <v>16700</v>
      </c>
      <c r="E772" s="11">
        <f t="shared" si="2142"/>
        <v>0</v>
      </c>
      <c r="F772" s="3">
        <v>43392.857000000004</v>
      </c>
      <c r="G772" s="11">
        <f t="shared" si="2142"/>
        <v>0</v>
      </c>
      <c r="H772" s="3">
        <v>14820</v>
      </c>
      <c r="I772" s="11">
        <f t="shared" ref="I772:K772" si="2323">+IF(H772="N/A","",((H772-H771)/H771))</f>
        <v>0</v>
      </c>
      <c r="J772" s="3">
        <v>55160</v>
      </c>
      <c r="K772" s="11">
        <f t="shared" si="2323"/>
        <v>0</v>
      </c>
      <c r="L772" s="3">
        <v>210749.098</v>
      </c>
      <c r="M772" s="11">
        <f t="shared" ref="M772:O772" si="2324">+IF(L772="N/A","",((L772-L771)/L771))</f>
        <v>0</v>
      </c>
      <c r="N772" s="3">
        <v>117360</v>
      </c>
      <c r="O772" s="11">
        <f t="shared" si="2324"/>
        <v>0</v>
      </c>
      <c r="P772" s="3" t="s">
        <v>144</v>
      </c>
      <c r="Q772" s="11" t="str">
        <f t="shared" ref="Q772:S772" si="2325">+IF(P772="N/A","",((P772-P771)/P771))</f>
        <v/>
      </c>
      <c r="R772" s="3">
        <v>36022.061999999998</v>
      </c>
      <c r="S772" s="11">
        <f t="shared" si="2325"/>
        <v>0</v>
      </c>
    </row>
    <row r="773" spans="1:19">
      <c r="A773" s="5">
        <v>11</v>
      </c>
      <c r="B773" s="5">
        <v>12</v>
      </c>
      <c r="C773" s="5">
        <v>2012</v>
      </c>
      <c r="D773" s="3">
        <v>16700</v>
      </c>
      <c r="E773" s="11">
        <f t="shared" si="2142"/>
        <v>0</v>
      </c>
      <c r="F773" s="3">
        <v>43392.857000000004</v>
      </c>
      <c r="G773" s="11">
        <f t="shared" si="2142"/>
        <v>0</v>
      </c>
      <c r="H773" s="3">
        <v>14820</v>
      </c>
      <c r="I773" s="11">
        <f t="shared" ref="I773:K773" si="2326">+IF(H773="N/A","",((H773-H772)/H772))</f>
        <v>0</v>
      </c>
      <c r="J773" s="3">
        <v>55160</v>
      </c>
      <c r="K773" s="11">
        <f t="shared" si="2326"/>
        <v>0</v>
      </c>
      <c r="L773" s="3">
        <v>210749.098</v>
      </c>
      <c r="M773" s="11">
        <f t="shared" ref="M773:O773" si="2327">+IF(L773="N/A","",((L773-L772)/L772))</f>
        <v>0</v>
      </c>
      <c r="N773" s="3">
        <v>117360</v>
      </c>
      <c r="O773" s="11">
        <f t="shared" si="2327"/>
        <v>0</v>
      </c>
      <c r="P773" s="3" t="s">
        <v>144</v>
      </c>
      <c r="Q773" s="11" t="str">
        <f t="shared" ref="Q773:S773" si="2328">+IF(P773="N/A","",((P773-P772)/P772))</f>
        <v/>
      </c>
      <c r="R773" s="3">
        <v>36022.061999999998</v>
      </c>
      <c r="S773" s="11">
        <f t="shared" si="2328"/>
        <v>0</v>
      </c>
    </row>
    <row r="774" spans="1:19">
      <c r="A774" s="5">
        <v>12</v>
      </c>
      <c r="B774" s="5">
        <v>12</v>
      </c>
      <c r="C774" s="5">
        <v>2012</v>
      </c>
      <c r="D774" s="3">
        <v>16700</v>
      </c>
      <c r="E774" s="11">
        <f t="shared" si="2142"/>
        <v>0</v>
      </c>
      <c r="F774" s="3">
        <v>43392.857000000004</v>
      </c>
      <c r="G774" s="11">
        <f t="shared" si="2142"/>
        <v>0</v>
      </c>
      <c r="H774" s="3">
        <v>14820</v>
      </c>
      <c r="I774" s="11">
        <f t="shared" ref="I774:K774" si="2329">+IF(H774="N/A","",((H774-H773)/H773))</f>
        <v>0</v>
      </c>
      <c r="J774" s="3">
        <v>55160</v>
      </c>
      <c r="K774" s="11">
        <f t="shared" si="2329"/>
        <v>0</v>
      </c>
      <c r="L774" s="3">
        <v>210749.098</v>
      </c>
      <c r="M774" s="11">
        <f t="shared" ref="M774:O774" si="2330">+IF(L774="N/A","",((L774-L773)/L773))</f>
        <v>0</v>
      </c>
      <c r="N774" s="3">
        <v>117360</v>
      </c>
      <c r="O774" s="11">
        <f t="shared" si="2330"/>
        <v>0</v>
      </c>
      <c r="P774" s="3" t="s">
        <v>144</v>
      </c>
      <c r="Q774" s="11" t="str">
        <f t="shared" ref="Q774:S774" si="2331">+IF(P774="N/A","",((P774-P773)/P773))</f>
        <v/>
      </c>
      <c r="R774" s="3">
        <v>36022.061999999998</v>
      </c>
      <c r="S774" s="11">
        <f t="shared" si="2331"/>
        <v>0</v>
      </c>
    </row>
    <row r="775" spans="1:19">
      <c r="A775" s="5">
        <v>13</v>
      </c>
      <c r="B775" s="5">
        <v>12</v>
      </c>
      <c r="C775" s="5">
        <v>2012</v>
      </c>
      <c r="D775" s="3">
        <v>16700</v>
      </c>
      <c r="E775" s="11">
        <f t="shared" si="2142"/>
        <v>0</v>
      </c>
      <c r="F775" s="3">
        <v>43392.857000000004</v>
      </c>
      <c r="G775" s="11">
        <f t="shared" si="2142"/>
        <v>0</v>
      </c>
      <c r="H775" s="3">
        <v>14820</v>
      </c>
      <c r="I775" s="11">
        <f t="shared" ref="I775:K775" si="2332">+IF(H775="N/A","",((H775-H774)/H774))</f>
        <v>0</v>
      </c>
      <c r="J775" s="3">
        <v>55160</v>
      </c>
      <c r="K775" s="11">
        <f t="shared" si="2332"/>
        <v>0</v>
      </c>
      <c r="L775" s="3">
        <v>210749.098</v>
      </c>
      <c r="M775" s="11">
        <f t="shared" ref="M775:O775" si="2333">+IF(L775="N/A","",((L775-L774)/L774))</f>
        <v>0</v>
      </c>
      <c r="N775" s="3">
        <v>117360</v>
      </c>
      <c r="O775" s="11">
        <f t="shared" si="2333"/>
        <v>0</v>
      </c>
      <c r="P775" s="3" t="s">
        <v>144</v>
      </c>
      <c r="Q775" s="11" t="str">
        <f t="shared" ref="Q775:S775" si="2334">+IF(P775="N/A","",((P775-P774)/P774))</f>
        <v/>
      </c>
      <c r="R775" s="3">
        <v>36022.061999999998</v>
      </c>
      <c r="S775" s="11">
        <f t="shared" si="2334"/>
        <v>0</v>
      </c>
    </row>
    <row r="776" spans="1:19">
      <c r="A776" s="5">
        <v>14</v>
      </c>
      <c r="B776" s="5">
        <v>12</v>
      </c>
      <c r="C776" s="5">
        <v>2012</v>
      </c>
      <c r="D776" s="3">
        <v>16700</v>
      </c>
      <c r="E776" s="11">
        <f t="shared" ref="E776:G839" si="2335">+IF(D776="N/A","",((D776-D775)/D775))</f>
        <v>0</v>
      </c>
      <c r="F776" s="3">
        <v>43392.857000000004</v>
      </c>
      <c r="G776" s="11">
        <f t="shared" si="2335"/>
        <v>0</v>
      </c>
      <c r="H776" s="3">
        <v>14820</v>
      </c>
      <c r="I776" s="11">
        <f t="shared" ref="I776:K776" si="2336">+IF(H776="N/A","",((H776-H775)/H775))</f>
        <v>0</v>
      </c>
      <c r="J776" s="3">
        <v>55160</v>
      </c>
      <c r="K776" s="11">
        <f t="shared" si="2336"/>
        <v>0</v>
      </c>
      <c r="L776" s="3">
        <v>210749.098</v>
      </c>
      <c r="M776" s="11">
        <f t="shared" ref="M776:O776" si="2337">+IF(L776="N/A","",((L776-L775)/L775))</f>
        <v>0</v>
      </c>
      <c r="N776" s="3">
        <v>117360</v>
      </c>
      <c r="O776" s="11">
        <f t="shared" si="2337"/>
        <v>0</v>
      </c>
      <c r="P776" s="3" t="s">
        <v>144</v>
      </c>
      <c r="Q776" s="11" t="str">
        <f t="shared" ref="Q776:S776" si="2338">+IF(P776="N/A","",((P776-P775)/P775))</f>
        <v/>
      </c>
      <c r="R776" s="3">
        <v>36022.061999999998</v>
      </c>
      <c r="S776" s="11">
        <f t="shared" si="2338"/>
        <v>0</v>
      </c>
    </row>
    <row r="777" spans="1:19">
      <c r="A777" s="5">
        <v>17</v>
      </c>
      <c r="B777" s="5">
        <v>12</v>
      </c>
      <c r="C777" s="5">
        <v>2012</v>
      </c>
      <c r="D777" s="3">
        <v>16700</v>
      </c>
      <c r="E777" s="11">
        <f t="shared" si="2335"/>
        <v>0</v>
      </c>
      <c r="F777" s="3">
        <v>43392.857000000004</v>
      </c>
      <c r="G777" s="11">
        <f t="shared" si="2335"/>
        <v>0</v>
      </c>
      <c r="H777" s="3">
        <v>14820</v>
      </c>
      <c r="I777" s="11">
        <f t="shared" ref="I777:K777" si="2339">+IF(H777="N/A","",((H777-H776)/H776))</f>
        <v>0</v>
      </c>
      <c r="J777" s="3">
        <v>55160</v>
      </c>
      <c r="K777" s="11">
        <f t="shared" si="2339"/>
        <v>0</v>
      </c>
      <c r="L777" s="3">
        <v>210749.098</v>
      </c>
      <c r="M777" s="11">
        <f t="shared" ref="M777:O777" si="2340">+IF(L777="N/A","",((L777-L776)/L776))</f>
        <v>0</v>
      </c>
      <c r="N777" s="3">
        <v>117360</v>
      </c>
      <c r="O777" s="11">
        <f t="shared" si="2340"/>
        <v>0</v>
      </c>
      <c r="P777" s="3" t="s">
        <v>144</v>
      </c>
      <c r="Q777" s="11" t="str">
        <f t="shared" ref="Q777:S777" si="2341">+IF(P777="N/A","",((P777-P776)/P776))</f>
        <v/>
      </c>
      <c r="R777" s="3">
        <v>36022.061999999998</v>
      </c>
      <c r="S777" s="11">
        <f t="shared" si="2341"/>
        <v>0</v>
      </c>
    </row>
    <row r="778" spans="1:19">
      <c r="A778" s="5">
        <v>18</v>
      </c>
      <c r="B778" s="5">
        <v>12</v>
      </c>
      <c r="C778" s="5">
        <v>2012</v>
      </c>
      <c r="D778" s="3">
        <v>16700</v>
      </c>
      <c r="E778" s="11">
        <f t="shared" si="2335"/>
        <v>0</v>
      </c>
      <c r="F778" s="3">
        <v>43392.857000000004</v>
      </c>
      <c r="G778" s="11">
        <f t="shared" si="2335"/>
        <v>0</v>
      </c>
      <c r="H778" s="3">
        <v>14820</v>
      </c>
      <c r="I778" s="11">
        <f t="shared" ref="I778:K778" si="2342">+IF(H778="N/A","",((H778-H777)/H777))</f>
        <v>0</v>
      </c>
      <c r="J778" s="3">
        <v>55160</v>
      </c>
      <c r="K778" s="11">
        <f t="shared" si="2342"/>
        <v>0</v>
      </c>
      <c r="L778" s="3">
        <v>210749.098</v>
      </c>
      <c r="M778" s="11">
        <f t="shared" ref="M778:O778" si="2343">+IF(L778="N/A","",((L778-L777)/L777))</f>
        <v>0</v>
      </c>
      <c r="N778" s="3">
        <v>117360</v>
      </c>
      <c r="O778" s="11">
        <f t="shared" si="2343"/>
        <v>0</v>
      </c>
      <c r="P778" s="3" t="s">
        <v>144</v>
      </c>
      <c r="Q778" s="11" t="str">
        <f t="shared" ref="Q778:S778" si="2344">+IF(P778="N/A","",((P778-P777)/P777))</f>
        <v/>
      </c>
      <c r="R778" s="3">
        <v>36022.061999999998</v>
      </c>
      <c r="S778" s="11">
        <f t="shared" si="2344"/>
        <v>0</v>
      </c>
    </row>
    <row r="779" spans="1:19">
      <c r="A779" s="5">
        <v>19</v>
      </c>
      <c r="B779" s="5">
        <v>12</v>
      </c>
      <c r="C779" s="5">
        <v>2012</v>
      </c>
      <c r="D779" s="3">
        <v>16700</v>
      </c>
      <c r="E779" s="11">
        <f t="shared" si="2335"/>
        <v>0</v>
      </c>
      <c r="F779" s="3">
        <v>43392.857000000004</v>
      </c>
      <c r="G779" s="11">
        <f t="shared" si="2335"/>
        <v>0</v>
      </c>
      <c r="H779" s="3">
        <v>14820</v>
      </c>
      <c r="I779" s="11">
        <f t="shared" ref="I779:K779" si="2345">+IF(H779="N/A","",((H779-H778)/H778))</f>
        <v>0</v>
      </c>
      <c r="J779" s="3">
        <v>55160</v>
      </c>
      <c r="K779" s="11">
        <f t="shared" si="2345"/>
        <v>0</v>
      </c>
      <c r="L779" s="3">
        <v>210749.098</v>
      </c>
      <c r="M779" s="11">
        <f t="shared" ref="M779:O779" si="2346">+IF(L779="N/A","",((L779-L778)/L778))</f>
        <v>0</v>
      </c>
      <c r="N779" s="3">
        <v>117360</v>
      </c>
      <c r="O779" s="11">
        <f t="shared" si="2346"/>
        <v>0</v>
      </c>
      <c r="P779" s="3" t="s">
        <v>144</v>
      </c>
      <c r="Q779" s="11" t="str">
        <f t="shared" ref="Q779:S779" si="2347">+IF(P779="N/A","",((P779-P778)/P778))</f>
        <v/>
      </c>
      <c r="R779" s="3">
        <v>36022.061999999998</v>
      </c>
      <c r="S779" s="11">
        <f t="shared" si="2347"/>
        <v>0</v>
      </c>
    </row>
    <row r="780" spans="1:19">
      <c r="A780" s="5">
        <v>20</v>
      </c>
      <c r="B780" s="5">
        <v>12</v>
      </c>
      <c r="C780" s="5">
        <v>2012</v>
      </c>
      <c r="D780" s="3">
        <v>16700</v>
      </c>
      <c r="E780" s="11">
        <f t="shared" si="2335"/>
        <v>0</v>
      </c>
      <c r="F780" s="3">
        <v>43392.857000000004</v>
      </c>
      <c r="G780" s="11">
        <f t="shared" si="2335"/>
        <v>0</v>
      </c>
      <c r="H780" s="3">
        <v>14820</v>
      </c>
      <c r="I780" s="11">
        <f t="shared" ref="I780:K780" si="2348">+IF(H780="N/A","",((H780-H779)/H779))</f>
        <v>0</v>
      </c>
      <c r="J780" s="3">
        <v>55160</v>
      </c>
      <c r="K780" s="11">
        <f t="shared" si="2348"/>
        <v>0</v>
      </c>
      <c r="L780" s="3">
        <v>210749.098</v>
      </c>
      <c r="M780" s="11">
        <f t="shared" ref="M780:O780" si="2349">+IF(L780="N/A","",((L780-L779)/L779))</f>
        <v>0</v>
      </c>
      <c r="N780" s="3">
        <v>117360</v>
      </c>
      <c r="O780" s="11">
        <f t="shared" si="2349"/>
        <v>0</v>
      </c>
      <c r="P780" s="3" t="s">
        <v>144</v>
      </c>
      <c r="Q780" s="11" t="str">
        <f t="shared" ref="Q780:S780" si="2350">+IF(P780="N/A","",((P780-P779)/P779))</f>
        <v/>
      </c>
      <c r="R780" s="3">
        <v>36022.061999999998</v>
      </c>
      <c r="S780" s="11">
        <f t="shared" si="2350"/>
        <v>0</v>
      </c>
    </row>
    <row r="781" spans="1:19">
      <c r="A781" s="5">
        <v>21</v>
      </c>
      <c r="B781" s="5">
        <v>12</v>
      </c>
      <c r="C781" s="5">
        <v>2012</v>
      </c>
      <c r="D781" s="3">
        <v>16700</v>
      </c>
      <c r="E781" s="11">
        <f t="shared" si="2335"/>
        <v>0</v>
      </c>
      <c r="F781" s="3">
        <v>43392.857000000004</v>
      </c>
      <c r="G781" s="11">
        <f t="shared" si="2335"/>
        <v>0</v>
      </c>
      <c r="H781" s="3">
        <v>14820</v>
      </c>
      <c r="I781" s="11">
        <f t="shared" ref="I781:K781" si="2351">+IF(H781="N/A","",((H781-H780)/H780))</f>
        <v>0</v>
      </c>
      <c r="J781" s="3">
        <v>55160</v>
      </c>
      <c r="K781" s="11">
        <f t="shared" si="2351"/>
        <v>0</v>
      </c>
      <c r="L781" s="3">
        <v>210749.098</v>
      </c>
      <c r="M781" s="11">
        <f t="shared" ref="M781:O781" si="2352">+IF(L781="N/A","",((L781-L780)/L780))</f>
        <v>0</v>
      </c>
      <c r="N781" s="3">
        <v>117360</v>
      </c>
      <c r="O781" s="11">
        <f t="shared" si="2352"/>
        <v>0</v>
      </c>
      <c r="P781" s="3" t="s">
        <v>144</v>
      </c>
      <c r="Q781" s="11" t="str">
        <f t="shared" ref="Q781:S781" si="2353">+IF(P781="N/A","",((P781-P780)/P780))</f>
        <v/>
      </c>
      <c r="R781" s="3">
        <v>36022.061999999998</v>
      </c>
      <c r="S781" s="11">
        <f t="shared" si="2353"/>
        <v>0</v>
      </c>
    </row>
    <row r="782" spans="1:19">
      <c r="A782" s="5">
        <v>24</v>
      </c>
      <c r="B782" s="5">
        <v>12</v>
      </c>
      <c r="C782" s="5">
        <v>2012</v>
      </c>
      <c r="D782" s="3">
        <v>16700</v>
      </c>
      <c r="E782" s="11">
        <f t="shared" si="2335"/>
        <v>0</v>
      </c>
      <c r="F782" s="3">
        <v>43392.857000000004</v>
      </c>
      <c r="G782" s="11">
        <f t="shared" si="2335"/>
        <v>0</v>
      </c>
      <c r="H782" s="3">
        <v>14820</v>
      </c>
      <c r="I782" s="11">
        <f t="shared" ref="I782:K782" si="2354">+IF(H782="N/A","",((H782-H781)/H781))</f>
        <v>0</v>
      </c>
      <c r="J782" s="3">
        <v>55160</v>
      </c>
      <c r="K782" s="11">
        <f t="shared" si="2354"/>
        <v>0</v>
      </c>
      <c r="L782" s="3">
        <v>210749.098</v>
      </c>
      <c r="M782" s="11">
        <f t="shared" ref="M782:O782" si="2355">+IF(L782="N/A","",((L782-L781)/L781))</f>
        <v>0</v>
      </c>
      <c r="N782" s="3">
        <v>117360</v>
      </c>
      <c r="O782" s="11">
        <f t="shared" si="2355"/>
        <v>0</v>
      </c>
      <c r="P782" s="3" t="s">
        <v>144</v>
      </c>
      <c r="Q782" s="11" t="str">
        <f t="shared" ref="Q782:S782" si="2356">+IF(P782="N/A","",((P782-P781)/P781))</f>
        <v/>
      </c>
      <c r="R782" s="3">
        <v>36022.061999999998</v>
      </c>
      <c r="S782" s="11">
        <f t="shared" si="2356"/>
        <v>0</v>
      </c>
    </row>
    <row r="783" spans="1:19">
      <c r="A783" s="5">
        <v>25</v>
      </c>
      <c r="B783" s="5">
        <v>12</v>
      </c>
      <c r="C783" s="5">
        <v>2012</v>
      </c>
      <c r="D783" s="3">
        <v>16700</v>
      </c>
      <c r="E783" s="11">
        <f t="shared" si="2335"/>
        <v>0</v>
      </c>
      <c r="F783" s="3">
        <v>43392.857000000004</v>
      </c>
      <c r="G783" s="11">
        <f t="shared" si="2335"/>
        <v>0</v>
      </c>
      <c r="H783" s="3">
        <v>14820</v>
      </c>
      <c r="I783" s="11">
        <f t="shared" ref="I783:K783" si="2357">+IF(H783="N/A","",((H783-H782)/H782))</f>
        <v>0</v>
      </c>
      <c r="J783" s="3">
        <v>55160</v>
      </c>
      <c r="K783" s="11">
        <f t="shared" si="2357"/>
        <v>0</v>
      </c>
      <c r="L783" s="3">
        <v>210749.098</v>
      </c>
      <c r="M783" s="11">
        <f t="shared" ref="M783:O783" si="2358">+IF(L783="N/A","",((L783-L782)/L782))</f>
        <v>0</v>
      </c>
      <c r="N783" s="3">
        <v>117360</v>
      </c>
      <c r="O783" s="11">
        <f t="shared" si="2358"/>
        <v>0</v>
      </c>
      <c r="P783" s="3" t="s">
        <v>144</v>
      </c>
      <c r="Q783" s="11" t="str">
        <f t="shared" ref="Q783:S783" si="2359">+IF(P783="N/A","",((P783-P782)/P782))</f>
        <v/>
      </c>
      <c r="R783" s="3">
        <v>36022.061999999998</v>
      </c>
      <c r="S783" s="11">
        <f t="shared" si="2359"/>
        <v>0</v>
      </c>
    </row>
    <row r="784" spans="1:19">
      <c r="A784" s="5">
        <v>26</v>
      </c>
      <c r="B784" s="5">
        <v>12</v>
      </c>
      <c r="C784" s="5">
        <v>2012</v>
      </c>
      <c r="D784" s="3">
        <v>16700</v>
      </c>
      <c r="E784" s="11">
        <f t="shared" si="2335"/>
        <v>0</v>
      </c>
      <c r="F784" s="3">
        <v>43392.857000000004</v>
      </c>
      <c r="G784" s="11">
        <f t="shared" si="2335"/>
        <v>0</v>
      </c>
      <c r="H784" s="3">
        <v>14820</v>
      </c>
      <c r="I784" s="11">
        <f t="shared" ref="I784:K784" si="2360">+IF(H784="N/A","",((H784-H783)/H783))</f>
        <v>0</v>
      </c>
      <c r="J784" s="3">
        <v>55160</v>
      </c>
      <c r="K784" s="11">
        <f t="shared" si="2360"/>
        <v>0</v>
      </c>
      <c r="L784" s="3">
        <v>210749.098</v>
      </c>
      <c r="M784" s="11">
        <f t="shared" ref="M784:O784" si="2361">+IF(L784="N/A","",((L784-L783)/L783))</f>
        <v>0</v>
      </c>
      <c r="N784" s="3">
        <v>117360</v>
      </c>
      <c r="O784" s="11">
        <f t="shared" si="2361"/>
        <v>0</v>
      </c>
      <c r="P784" s="3" t="s">
        <v>144</v>
      </c>
      <c r="Q784" s="11" t="str">
        <f t="shared" ref="Q784:S784" si="2362">+IF(P784="N/A","",((P784-P783)/P783))</f>
        <v/>
      </c>
      <c r="R784" s="3">
        <v>36022.061999999998</v>
      </c>
      <c r="S784" s="11">
        <f t="shared" si="2362"/>
        <v>0</v>
      </c>
    </row>
    <row r="785" spans="1:19">
      <c r="A785" s="5">
        <v>27</v>
      </c>
      <c r="B785" s="5">
        <v>12</v>
      </c>
      <c r="C785" s="5">
        <v>2012</v>
      </c>
      <c r="D785" s="3">
        <v>16700</v>
      </c>
      <c r="E785" s="11">
        <f t="shared" si="2335"/>
        <v>0</v>
      </c>
      <c r="F785" s="3">
        <v>43392.857000000004</v>
      </c>
      <c r="G785" s="11">
        <f t="shared" si="2335"/>
        <v>0</v>
      </c>
      <c r="H785" s="3">
        <v>14820</v>
      </c>
      <c r="I785" s="11">
        <f t="shared" ref="I785:K785" si="2363">+IF(H785="N/A","",((H785-H784)/H784))</f>
        <v>0</v>
      </c>
      <c r="J785" s="3">
        <v>55160</v>
      </c>
      <c r="K785" s="11">
        <f t="shared" si="2363"/>
        <v>0</v>
      </c>
      <c r="L785" s="3">
        <v>210749.098</v>
      </c>
      <c r="M785" s="11">
        <f t="shared" ref="M785:O785" si="2364">+IF(L785="N/A","",((L785-L784)/L784))</f>
        <v>0</v>
      </c>
      <c r="N785" s="3">
        <v>117360</v>
      </c>
      <c r="O785" s="11">
        <f t="shared" si="2364"/>
        <v>0</v>
      </c>
      <c r="P785" s="3" t="s">
        <v>144</v>
      </c>
      <c r="Q785" s="11" t="str">
        <f t="shared" ref="Q785:S785" si="2365">+IF(P785="N/A","",((P785-P784)/P784))</f>
        <v/>
      </c>
      <c r="R785" s="3">
        <v>36022.061999999998</v>
      </c>
      <c r="S785" s="11">
        <f t="shared" si="2365"/>
        <v>0</v>
      </c>
    </row>
    <row r="786" spans="1:19">
      <c r="A786" s="5">
        <v>28</v>
      </c>
      <c r="B786" s="5">
        <v>12</v>
      </c>
      <c r="C786" s="5">
        <v>2012</v>
      </c>
      <c r="D786" s="3">
        <v>16700</v>
      </c>
      <c r="E786" s="11">
        <f t="shared" si="2335"/>
        <v>0</v>
      </c>
      <c r="F786" s="3">
        <v>43392.857000000004</v>
      </c>
      <c r="G786" s="11">
        <f t="shared" si="2335"/>
        <v>0</v>
      </c>
      <c r="H786" s="3">
        <v>14820</v>
      </c>
      <c r="I786" s="11">
        <f t="shared" ref="I786:K786" si="2366">+IF(H786="N/A","",((H786-H785)/H785))</f>
        <v>0</v>
      </c>
      <c r="J786" s="3">
        <v>55160</v>
      </c>
      <c r="K786" s="11">
        <f t="shared" si="2366"/>
        <v>0</v>
      </c>
      <c r="L786" s="3">
        <v>210749.098</v>
      </c>
      <c r="M786" s="11">
        <f t="shared" ref="M786:O786" si="2367">+IF(L786="N/A","",((L786-L785)/L785))</f>
        <v>0</v>
      </c>
      <c r="N786" s="3">
        <v>117360</v>
      </c>
      <c r="O786" s="11">
        <f t="shared" si="2367"/>
        <v>0</v>
      </c>
      <c r="P786" s="3" t="s">
        <v>144</v>
      </c>
      <c r="Q786" s="11" t="str">
        <f t="shared" ref="Q786:S786" si="2368">+IF(P786="N/A","",((P786-P785)/P785))</f>
        <v/>
      </c>
      <c r="R786" s="3">
        <v>36022.061999999998</v>
      </c>
      <c r="S786" s="11">
        <f t="shared" si="2368"/>
        <v>0</v>
      </c>
    </row>
    <row r="787" spans="1:19">
      <c r="A787" s="5">
        <v>31</v>
      </c>
      <c r="B787" s="5">
        <v>12</v>
      </c>
      <c r="C787" s="5">
        <v>2012</v>
      </c>
      <c r="D787" s="3">
        <v>16700</v>
      </c>
      <c r="E787" s="11">
        <f t="shared" si="2335"/>
        <v>0</v>
      </c>
      <c r="F787" s="3">
        <v>43392.857000000004</v>
      </c>
      <c r="G787" s="11">
        <f t="shared" si="2335"/>
        <v>0</v>
      </c>
      <c r="H787" s="3">
        <v>14820</v>
      </c>
      <c r="I787" s="11">
        <f t="shared" ref="I787:K787" si="2369">+IF(H787="N/A","",((H787-H786)/H786))</f>
        <v>0</v>
      </c>
      <c r="J787" s="3">
        <v>55160</v>
      </c>
      <c r="K787" s="11">
        <f t="shared" si="2369"/>
        <v>0</v>
      </c>
      <c r="L787" s="3">
        <v>210749.098</v>
      </c>
      <c r="M787" s="11">
        <f t="shared" ref="M787:O787" si="2370">+IF(L787="N/A","",((L787-L786)/L786))</f>
        <v>0</v>
      </c>
      <c r="N787" s="3">
        <v>117360</v>
      </c>
      <c r="O787" s="11">
        <f t="shared" si="2370"/>
        <v>0</v>
      </c>
      <c r="P787" s="3" t="s">
        <v>144</v>
      </c>
      <c r="Q787" s="11" t="str">
        <f t="shared" ref="Q787:S787" si="2371">+IF(P787="N/A","",((P787-P786)/P786))</f>
        <v/>
      </c>
      <c r="R787" s="3">
        <v>36022.061999999998</v>
      </c>
      <c r="S787" s="11">
        <f t="shared" si="2371"/>
        <v>0</v>
      </c>
    </row>
    <row r="788" spans="1:19">
      <c r="A788" s="5">
        <v>1</v>
      </c>
      <c r="B788" s="5">
        <v>1</v>
      </c>
      <c r="C788" s="5">
        <v>2013</v>
      </c>
      <c r="D788" s="3">
        <v>16700</v>
      </c>
      <c r="E788" s="11">
        <f t="shared" si="2335"/>
        <v>0</v>
      </c>
      <c r="F788" s="3">
        <v>43392.857000000004</v>
      </c>
      <c r="G788" s="11">
        <f t="shared" si="2335"/>
        <v>0</v>
      </c>
      <c r="H788" s="3">
        <v>14820</v>
      </c>
      <c r="I788" s="11">
        <f t="shared" ref="I788:K788" si="2372">+IF(H788="N/A","",((H788-H787)/H787))</f>
        <v>0</v>
      </c>
      <c r="J788" s="3">
        <v>55160</v>
      </c>
      <c r="K788" s="11">
        <f t="shared" si="2372"/>
        <v>0</v>
      </c>
      <c r="L788" s="3">
        <v>210749.098</v>
      </c>
      <c r="M788" s="11">
        <f t="shared" ref="M788:O788" si="2373">+IF(L788="N/A","",((L788-L787)/L787))</f>
        <v>0</v>
      </c>
      <c r="N788" s="3">
        <v>117360</v>
      </c>
      <c r="O788" s="11">
        <f t="shared" si="2373"/>
        <v>0</v>
      </c>
      <c r="P788" s="3" t="s">
        <v>144</v>
      </c>
      <c r="Q788" s="11" t="str">
        <f t="shared" ref="Q788:S788" si="2374">+IF(P788="N/A","",((P788-P787)/P787))</f>
        <v/>
      </c>
      <c r="R788" s="3">
        <v>36022.061999999998</v>
      </c>
      <c r="S788" s="11">
        <f t="shared" si="2374"/>
        <v>0</v>
      </c>
    </row>
    <row r="789" spans="1:19">
      <c r="A789" s="5">
        <v>2</v>
      </c>
      <c r="B789" s="5">
        <v>1</v>
      </c>
      <c r="C789" s="5">
        <v>2013</v>
      </c>
      <c r="D789" s="3">
        <v>16700</v>
      </c>
      <c r="E789" s="11">
        <f t="shared" si="2335"/>
        <v>0</v>
      </c>
      <c r="F789" s="3">
        <v>43392.857000000004</v>
      </c>
      <c r="G789" s="11">
        <f t="shared" si="2335"/>
        <v>0</v>
      </c>
      <c r="H789" s="3">
        <v>14820</v>
      </c>
      <c r="I789" s="11">
        <f t="shared" ref="I789:K789" si="2375">+IF(H789="N/A","",((H789-H788)/H788))</f>
        <v>0</v>
      </c>
      <c r="J789" s="3">
        <v>55160</v>
      </c>
      <c r="K789" s="11">
        <f t="shared" si="2375"/>
        <v>0</v>
      </c>
      <c r="L789" s="3">
        <v>210749.098</v>
      </c>
      <c r="M789" s="11">
        <f t="shared" ref="M789:O789" si="2376">+IF(L789="N/A","",((L789-L788)/L788))</f>
        <v>0</v>
      </c>
      <c r="N789" s="3">
        <v>117360</v>
      </c>
      <c r="O789" s="11">
        <f t="shared" si="2376"/>
        <v>0</v>
      </c>
      <c r="P789" s="3" t="s">
        <v>144</v>
      </c>
      <c r="Q789" s="11" t="str">
        <f t="shared" ref="Q789:S789" si="2377">+IF(P789="N/A","",((P789-P788)/P788))</f>
        <v/>
      </c>
      <c r="R789" s="3">
        <v>36022.061999999998</v>
      </c>
      <c r="S789" s="11">
        <f t="shared" si="2377"/>
        <v>0</v>
      </c>
    </row>
    <row r="790" spans="1:19">
      <c r="A790" s="5">
        <v>3</v>
      </c>
      <c r="B790" s="5">
        <v>1</v>
      </c>
      <c r="C790" s="5">
        <v>2013</v>
      </c>
      <c r="D790" s="3">
        <v>16700</v>
      </c>
      <c r="E790" s="11">
        <f t="shared" si="2335"/>
        <v>0</v>
      </c>
      <c r="F790" s="3">
        <v>43392.857000000004</v>
      </c>
      <c r="G790" s="11">
        <f t="shared" si="2335"/>
        <v>0</v>
      </c>
      <c r="H790" s="3">
        <v>14820</v>
      </c>
      <c r="I790" s="11">
        <f t="shared" ref="I790:K790" si="2378">+IF(H790="N/A","",((H790-H789)/H789))</f>
        <v>0</v>
      </c>
      <c r="J790" s="3">
        <v>55160</v>
      </c>
      <c r="K790" s="11">
        <f t="shared" si="2378"/>
        <v>0</v>
      </c>
      <c r="L790" s="3">
        <v>210749.098</v>
      </c>
      <c r="M790" s="11">
        <f t="shared" ref="M790:O790" si="2379">+IF(L790="N/A","",((L790-L789)/L789))</f>
        <v>0</v>
      </c>
      <c r="N790" s="3">
        <v>117360</v>
      </c>
      <c r="O790" s="11">
        <f t="shared" si="2379"/>
        <v>0</v>
      </c>
      <c r="P790" s="3" t="s">
        <v>144</v>
      </c>
      <c r="Q790" s="11" t="str">
        <f t="shared" ref="Q790:S790" si="2380">+IF(P790="N/A","",((P790-P789)/P789))</f>
        <v/>
      </c>
      <c r="R790" s="3">
        <v>36022.061999999998</v>
      </c>
      <c r="S790" s="11">
        <f t="shared" si="2380"/>
        <v>0</v>
      </c>
    </row>
    <row r="791" spans="1:19">
      <c r="A791" s="5">
        <v>4</v>
      </c>
      <c r="B791" s="5">
        <v>1</v>
      </c>
      <c r="C791" s="5">
        <v>2013</v>
      </c>
      <c r="D791" s="3">
        <v>16700</v>
      </c>
      <c r="E791" s="11">
        <f t="shared" si="2335"/>
        <v>0</v>
      </c>
      <c r="F791" s="3">
        <v>43392.857000000004</v>
      </c>
      <c r="G791" s="11">
        <f t="shared" si="2335"/>
        <v>0</v>
      </c>
      <c r="H791" s="3">
        <v>14820</v>
      </c>
      <c r="I791" s="11">
        <f t="shared" ref="I791:K791" si="2381">+IF(H791="N/A","",((H791-H790)/H790))</f>
        <v>0</v>
      </c>
      <c r="J791" s="3">
        <v>55160</v>
      </c>
      <c r="K791" s="11">
        <f t="shared" si="2381"/>
        <v>0</v>
      </c>
      <c r="L791" s="3">
        <v>210749.098</v>
      </c>
      <c r="M791" s="11">
        <f t="shared" ref="M791:O791" si="2382">+IF(L791="N/A","",((L791-L790)/L790))</f>
        <v>0</v>
      </c>
      <c r="N791" s="3">
        <v>117360</v>
      </c>
      <c r="O791" s="11">
        <f t="shared" si="2382"/>
        <v>0</v>
      </c>
      <c r="P791" s="3" t="s">
        <v>144</v>
      </c>
      <c r="Q791" s="11" t="str">
        <f t="shared" ref="Q791:S791" si="2383">+IF(P791="N/A","",((P791-P790)/P790))</f>
        <v/>
      </c>
      <c r="R791" s="3">
        <v>36022.061999999998</v>
      </c>
      <c r="S791" s="11">
        <f t="shared" si="2383"/>
        <v>0</v>
      </c>
    </row>
    <row r="792" spans="1:19">
      <c r="A792" s="5">
        <v>7</v>
      </c>
      <c r="B792" s="5">
        <v>1</v>
      </c>
      <c r="C792" s="5">
        <v>2013</v>
      </c>
      <c r="D792" s="3">
        <v>16700</v>
      </c>
      <c r="E792" s="11">
        <f t="shared" si="2335"/>
        <v>0</v>
      </c>
      <c r="F792" s="3">
        <v>43392.857000000004</v>
      </c>
      <c r="G792" s="11">
        <f t="shared" si="2335"/>
        <v>0</v>
      </c>
      <c r="H792" s="3">
        <v>14820</v>
      </c>
      <c r="I792" s="11">
        <f t="shared" ref="I792:K792" si="2384">+IF(H792="N/A","",((H792-H791)/H791))</f>
        <v>0</v>
      </c>
      <c r="J792" s="3">
        <v>55160</v>
      </c>
      <c r="K792" s="11">
        <f t="shared" si="2384"/>
        <v>0</v>
      </c>
      <c r="L792" s="3">
        <v>210749.098</v>
      </c>
      <c r="M792" s="11">
        <f t="shared" ref="M792:O792" si="2385">+IF(L792="N/A","",((L792-L791)/L791))</f>
        <v>0</v>
      </c>
      <c r="N792" s="3">
        <v>117360</v>
      </c>
      <c r="O792" s="11">
        <f t="shared" si="2385"/>
        <v>0</v>
      </c>
      <c r="P792" s="3" t="s">
        <v>144</v>
      </c>
      <c r="Q792" s="11" t="str">
        <f t="shared" ref="Q792:S792" si="2386">+IF(P792="N/A","",((P792-P791)/P791))</f>
        <v/>
      </c>
      <c r="R792" s="3">
        <v>36022.061999999998</v>
      </c>
      <c r="S792" s="11">
        <f t="shared" si="2386"/>
        <v>0</v>
      </c>
    </row>
    <row r="793" spans="1:19">
      <c r="A793" s="5">
        <v>8</v>
      </c>
      <c r="B793" s="5">
        <v>1</v>
      </c>
      <c r="C793" s="5">
        <v>2013</v>
      </c>
      <c r="D793" s="3">
        <v>16700</v>
      </c>
      <c r="E793" s="11">
        <f t="shared" si="2335"/>
        <v>0</v>
      </c>
      <c r="F793" s="3">
        <v>43392.857000000004</v>
      </c>
      <c r="G793" s="11">
        <f t="shared" si="2335"/>
        <v>0</v>
      </c>
      <c r="H793" s="3">
        <v>14820</v>
      </c>
      <c r="I793" s="11">
        <f t="shared" ref="I793:K793" si="2387">+IF(H793="N/A","",((H793-H792)/H792))</f>
        <v>0</v>
      </c>
      <c r="J793" s="3">
        <v>55160</v>
      </c>
      <c r="K793" s="11">
        <f t="shared" si="2387"/>
        <v>0</v>
      </c>
      <c r="L793" s="3">
        <v>210749.098</v>
      </c>
      <c r="M793" s="11">
        <f t="shared" ref="M793:O793" si="2388">+IF(L793="N/A","",((L793-L792)/L792))</f>
        <v>0</v>
      </c>
      <c r="N793" s="3">
        <v>117360</v>
      </c>
      <c r="O793" s="11">
        <f t="shared" si="2388"/>
        <v>0</v>
      </c>
      <c r="P793" s="3" t="s">
        <v>144</v>
      </c>
      <c r="Q793" s="11" t="str">
        <f t="shared" ref="Q793:S793" si="2389">+IF(P793="N/A","",((P793-P792)/P792))</f>
        <v/>
      </c>
      <c r="R793" s="3">
        <v>36022.061999999998</v>
      </c>
      <c r="S793" s="11">
        <f t="shared" si="2389"/>
        <v>0</v>
      </c>
    </row>
    <row r="794" spans="1:19">
      <c r="A794" s="5">
        <v>9</v>
      </c>
      <c r="B794" s="5">
        <v>1</v>
      </c>
      <c r="C794" s="5">
        <v>2013</v>
      </c>
      <c r="D794" s="3">
        <v>16700</v>
      </c>
      <c r="E794" s="11">
        <f t="shared" si="2335"/>
        <v>0</v>
      </c>
      <c r="F794" s="3">
        <v>43392.857000000004</v>
      </c>
      <c r="G794" s="11">
        <f t="shared" si="2335"/>
        <v>0</v>
      </c>
      <c r="H794" s="3">
        <v>14820</v>
      </c>
      <c r="I794" s="11">
        <f t="shared" ref="I794:K794" si="2390">+IF(H794="N/A","",((H794-H793)/H793))</f>
        <v>0</v>
      </c>
      <c r="J794" s="3">
        <v>55160</v>
      </c>
      <c r="K794" s="11">
        <f t="shared" si="2390"/>
        <v>0</v>
      </c>
      <c r="L794" s="3">
        <v>210749.098</v>
      </c>
      <c r="M794" s="11">
        <f t="shared" ref="M794:O794" si="2391">+IF(L794="N/A","",((L794-L793)/L793))</f>
        <v>0</v>
      </c>
      <c r="N794" s="3">
        <v>117360</v>
      </c>
      <c r="O794" s="11">
        <f t="shared" si="2391"/>
        <v>0</v>
      </c>
      <c r="P794" s="3" t="s">
        <v>144</v>
      </c>
      <c r="Q794" s="11" t="str">
        <f t="shared" ref="Q794:S794" si="2392">+IF(P794="N/A","",((P794-P793)/P793))</f>
        <v/>
      </c>
      <c r="R794" s="3">
        <v>36022.061999999998</v>
      </c>
      <c r="S794" s="11">
        <f t="shared" si="2392"/>
        <v>0</v>
      </c>
    </row>
    <row r="795" spans="1:19">
      <c r="A795" s="5">
        <v>10</v>
      </c>
      <c r="B795" s="5">
        <v>1</v>
      </c>
      <c r="C795" s="5">
        <v>2013</v>
      </c>
      <c r="D795" s="3">
        <v>16700</v>
      </c>
      <c r="E795" s="11">
        <f t="shared" si="2335"/>
        <v>0</v>
      </c>
      <c r="F795" s="3">
        <v>43392.857000000004</v>
      </c>
      <c r="G795" s="11">
        <f t="shared" si="2335"/>
        <v>0</v>
      </c>
      <c r="H795" s="3">
        <v>14820</v>
      </c>
      <c r="I795" s="11">
        <f t="shared" ref="I795:K795" si="2393">+IF(H795="N/A","",((H795-H794)/H794))</f>
        <v>0</v>
      </c>
      <c r="J795" s="3">
        <v>55160</v>
      </c>
      <c r="K795" s="11">
        <f t="shared" si="2393"/>
        <v>0</v>
      </c>
      <c r="L795" s="3">
        <v>210749.098</v>
      </c>
      <c r="M795" s="11">
        <f t="shared" ref="M795:O795" si="2394">+IF(L795="N/A","",((L795-L794)/L794))</f>
        <v>0</v>
      </c>
      <c r="N795" s="3">
        <v>117360</v>
      </c>
      <c r="O795" s="11">
        <f t="shared" si="2394"/>
        <v>0</v>
      </c>
      <c r="P795" s="3" t="s">
        <v>144</v>
      </c>
      <c r="Q795" s="11" t="str">
        <f t="shared" ref="Q795:S795" si="2395">+IF(P795="N/A","",((P795-P794)/P794))</f>
        <v/>
      </c>
      <c r="R795" s="3">
        <v>36022.061999999998</v>
      </c>
      <c r="S795" s="11">
        <f t="shared" si="2395"/>
        <v>0</v>
      </c>
    </row>
    <row r="796" spans="1:19">
      <c r="A796" s="5">
        <v>11</v>
      </c>
      <c r="B796" s="5">
        <v>1</v>
      </c>
      <c r="C796" s="5">
        <v>2013</v>
      </c>
      <c r="D796" s="3">
        <v>16700</v>
      </c>
      <c r="E796" s="11">
        <f t="shared" si="2335"/>
        <v>0</v>
      </c>
      <c r="F796" s="3">
        <v>43392.857000000004</v>
      </c>
      <c r="G796" s="11">
        <f t="shared" si="2335"/>
        <v>0</v>
      </c>
      <c r="H796" s="3">
        <v>14820</v>
      </c>
      <c r="I796" s="11">
        <f t="shared" ref="I796:K796" si="2396">+IF(H796="N/A","",((H796-H795)/H795))</f>
        <v>0</v>
      </c>
      <c r="J796" s="3">
        <v>55160</v>
      </c>
      <c r="K796" s="11">
        <f t="shared" si="2396"/>
        <v>0</v>
      </c>
      <c r="L796" s="3">
        <v>210749.098</v>
      </c>
      <c r="M796" s="11">
        <f t="shared" ref="M796:O796" si="2397">+IF(L796="N/A","",((L796-L795)/L795))</f>
        <v>0</v>
      </c>
      <c r="N796" s="3">
        <v>117360</v>
      </c>
      <c r="O796" s="11">
        <f t="shared" si="2397"/>
        <v>0</v>
      </c>
      <c r="P796" s="3" t="s">
        <v>144</v>
      </c>
      <c r="Q796" s="11" t="str">
        <f t="shared" ref="Q796:S796" si="2398">+IF(P796="N/A","",((P796-P795)/P795))</f>
        <v/>
      </c>
      <c r="R796" s="3">
        <v>36022.061999999998</v>
      </c>
      <c r="S796" s="11">
        <f t="shared" si="2398"/>
        <v>0</v>
      </c>
    </row>
    <row r="797" spans="1:19">
      <c r="A797" s="5">
        <v>14</v>
      </c>
      <c r="B797" s="5">
        <v>1</v>
      </c>
      <c r="C797" s="5">
        <v>2013</v>
      </c>
      <c r="D797" s="3">
        <v>16700</v>
      </c>
      <c r="E797" s="11">
        <f t="shared" si="2335"/>
        <v>0</v>
      </c>
      <c r="F797" s="3">
        <v>43392.857000000004</v>
      </c>
      <c r="G797" s="11">
        <f t="shared" si="2335"/>
        <v>0</v>
      </c>
      <c r="H797" s="3">
        <v>14820</v>
      </c>
      <c r="I797" s="11">
        <f t="shared" ref="I797:K797" si="2399">+IF(H797="N/A","",((H797-H796)/H796))</f>
        <v>0</v>
      </c>
      <c r="J797" s="3">
        <v>55160</v>
      </c>
      <c r="K797" s="11">
        <f t="shared" si="2399"/>
        <v>0</v>
      </c>
      <c r="L797" s="3">
        <v>210749.098</v>
      </c>
      <c r="M797" s="11">
        <f t="shared" ref="M797:O797" si="2400">+IF(L797="N/A","",((L797-L796)/L796))</f>
        <v>0</v>
      </c>
      <c r="N797" s="3">
        <v>117360</v>
      </c>
      <c r="O797" s="11">
        <f t="shared" si="2400"/>
        <v>0</v>
      </c>
      <c r="P797" s="3" t="s">
        <v>144</v>
      </c>
      <c r="Q797" s="11" t="str">
        <f t="shared" ref="Q797:S797" si="2401">+IF(P797="N/A","",((P797-P796)/P796))</f>
        <v/>
      </c>
      <c r="R797" s="3">
        <v>36022.061999999998</v>
      </c>
      <c r="S797" s="11">
        <f t="shared" si="2401"/>
        <v>0</v>
      </c>
    </row>
    <row r="798" spans="1:19">
      <c r="A798" s="5">
        <v>15</v>
      </c>
      <c r="B798" s="5">
        <v>1</v>
      </c>
      <c r="C798" s="5">
        <v>2013</v>
      </c>
      <c r="D798" s="3">
        <v>16700</v>
      </c>
      <c r="E798" s="11">
        <f t="shared" si="2335"/>
        <v>0</v>
      </c>
      <c r="F798" s="3">
        <v>43392.857000000004</v>
      </c>
      <c r="G798" s="11">
        <f t="shared" si="2335"/>
        <v>0</v>
      </c>
      <c r="H798" s="3">
        <v>14820</v>
      </c>
      <c r="I798" s="11">
        <f t="shared" ref="I798:K798" si="2402">+IF(H798="N/A","",((H798-H797)/H797))</f>
        <v>0</v>
      </c>
      <c r="J798" s="3">
        <v>55160</v>
      </c>
      <c r="K798" s="11">
        <f t="shared" si="2402"/>
        <v>0</v>
      </c>
      <c r="L798" s="3">
        <v>210749.098</v>
      </c>
      <c r="M798" s="11">
        <f t="shared" ref="M798:O798" si="2403">+IF(L798="N/A","",((L798-L797)/L797))</f>
        <v>0</v>
      </c>
      <c r="N798" s="3">
        <v>117360</v>
      </c>
      <c r="O798" s="11">
        <f t="shared" si="2403"/>
        <v>0</v>
      </c>
      <c r="P798" s="3" t="s">
        <v>144</v>
      </c>
      <c r="Q798" s="11" t="str">
        <f t="shared" ref="Q798:S798" si="2404">+IF(P798="N/A","",((P798-P797)/P797))</f>
        <v/>
      </c>
      <c r="R798" s="3">
        <v>36022.061999999998</v>
      </c>
      <c r="S798" s="11">
        <f t="shared" si="2404"/>
        <v>0</v>
      </c>
    </row>
    <row r="799" spans="1:19">
      <c r="A799" s="5">
        <v>16</v>
      </c>
      <c r="B799" s="5">
        <v>1</v>
      </c>
      <c r="C799" s="5">
        <v>2013</v>
      </c>
      <c r="D799" s="3">
        <v>16700</v>
      </c>
      <c r="E799" s="11">
        <f t="shared" si="2335"/>
        <v>0</v>
      </c>
      <c r="F799" s="3">
        <v>43392.857000000004</v>
      </c>
      <c r="G799" s="11">
        <f t="shared" si="2335"/>
        <v>0</v>
      </c>
      <c r="H799" s="3">
        <v>14820</v>
      </c>
      <c r="I799" s="11">
        <f t="shared" ref="I799:K799" si="2405">+IF(H799="N/A","",((H799-H798)/H798))</f>
        <v>0</v>
      </c>
      <c r="J799" s="3">
        <v>55160</v>
      </c>
      <c r="K799" s="11">
        <f t="shared" si="2405"/>
        <v>0</v>
      </c>
      <c r="L799" s="3">
        <v>210749.098</v>
      </c>
      <c r="M799" s="11">
        <f t="shared" ref="M799:O799" si="2406">+IF(L799="N/A","",((L799-L798)/L798))</f>
        <v>0</v>
      </c>
      <c r="N799" s="3">
        <v>117360</v>
      </c>
      <c r="O799" s="11">
        <f t="shared" si="2406"/>
        <v>0</v>
      </c>
      <c r="P799" s="3" t="s">
        <v>144</v>
      </c>
      <c r="Q799" s="11" t="str">
        <f t="shared" ref="Q799:S799" si="2407">+IF(P799="N/A","",((P799-P798)/P798))</f>
        <v/>
      </c>
      <c r="R799" s="3">
        <v>36022.061999999998</v>
      </c>
      <c r="S799" s="11">
        <f t="shared" si="2407"/>
        <v>0</v>
      </c>
    </row>
    <row r="800" spans="1:19">
      <c r="A800" s="5">
        <v>17</v>
      </c>
      <c r="B800" s="5">
        <v>1</v>
      </c>
      <c r="C800" s="5">
        <v>2013</v>
      </c>
      <c r="D800" s="3">
        <v>16700</v>
      </c>
      <c r="E800" s="11">
        <f t="shared" si="2335"/>
        <v>0</v>
      </c>
      <c r="F800" s="3">
        <v>43392.857000000004</v>
      </c>
      <c r="G800" s="11">
        <f t="shared" si="2335"/>
        <v>0</v>
      </c>
      <c r="H800" s="3">
        <v>14820</v>
      </c>
      <c r="I800" s="11">
        <f t="shared" ref="I800:K800" si="2408">+IF(H800="N/A","",((H800-H799)/H799))</f>
        <v>0</v>
      </c>
      <c r="J800" s="3">
        <v>55160</v>
      </c>
      <c r="K800" s="11">
        <f t="shared" si="2408"/>
        <v>0</v>
      </c>
      <c r="L800" s="3">
        <v>210749.098</v>
      </c>
      <c r="M800" s="11">
        <f t="shared" ref="M800:O800" si="2409">+IF(L800="N/A","",((L800-L799)/L799))</f>
        <v>0</v>
      </c>
      <c r="N800" s="3">
        <v>117360</v>
      </c>
      <c r="O800" s="11">
        <f t="shared" si="2409"/>
        <v>0</v>
      </c>
      <c r="P800" s="3" t="s">
        <v>144</v>
      </c>
      <c r="Q800" s="11" t="str">
        <f t="shared" ref="Q800:S800" si="2410">+IF(P800="N/A","",((P800-P799)/P799))</f>
        <v/>
      </c>
      <c r="R800" s="3">
        <v>36022.061999999998</v>
      </c>
      <c r="S800" s="11">
        <f t="shared" si="2410"/>
        <v>0</v>
      </c>
    </row>
    <row r="801" spans="1:19">
      <c r="A801" s="5">
        <v>18</v>
      </c>
      <c r="B801" s="5">
        <v>1</v>
      </c>
      <c r="C801" s="5">
        <v>2013</v>
      </c>
      <c r="D801" s="3">
        <v>16700</v>
      </c>
      <c r="E801" s="11">
        <f t="shared" si="2335"/>
        <v>0</v>
      </c>
      <c r="F801" s="3">
        <v>43392.857000000004</v>
      </c>
      <c r="G801" s="11">
        <f t="shared" si="2335"/>
        <v>0</v>
      </c>
      <c r="H801" s="3">
        <v>14820</v>
      </c>
      <c r="I801" s="11">
        <f t="shared" ref="I801:K801" si="2411">+IF(H801="N/A","",((H801-H800)/H800))</f>
        <v>0</v>
      </c>
      <c r="J801" s="3">
        <v>55160</v>
      </c>
      <c r="K801" s="11">
        <f t="shared" si="2411"/>
        <v>0</v>
      </c>
      <c r="L801" s="3">
        <v>210749.098</v>
      </c>
      <c r="M801" s="11">
        <f t="shared" ref="M801:O801" si="2412">+IF(L801="N/A","",((L801-L800)/L800))</f>
        <v>0</v>
      </c>
      <c r="N801" s="3">
        <v>117360</v>
      </c>
      <c r="O801" s="11">
        <f t="shared" si="2412"/>
        <v>0</v>
      </c>
      <c r="P801" s="3" t="s">
        <v>144</v>
      </c>
      <c r="Q801" s="11" t="str">
        <f t="shared" ref="Q801:S801" si="2413">+IF(P801="N/A","",((P801-P800)/P800))</f>
        <v/>
      </c>
      <c r="R801" s="3">
        <v>36022.061999999998</v>
      </c>
      <c r="S801" s="11">
        <f t="shared" si="2413"/>
        <v>0</v>
      </c>
    </row>
    <row r="802" spans="1:19">
      <c r="A802" s="5">
        <v>21</v>
      </c>
      <c r="B802" s="5">
        <v>1</v>
      </c>
      <c r="C802" s="5">
        <v>2013</v>
      </c>
      <c r="D802" s="3">
        <v>16700</v>
      </c>
      <c r="E802" s="11">
        <f t="shared" si="2335"/>
        <v>0</v>
      </c>
      <c r="F802" s="3">
        <v>43392.857000000004</v>
      </c>
      <c r="G802" s="11">
        <f t="shared" si="2335"/>
        <v>0</v>
      </c>
      <c r="H802" s="3">
        <v>14820</v>
      </c>
      <c r="I802" s="11">
        <f t="shared" ref="I802:K802" si="2414">+IF(H802="N/A","",((H802-H801)/H801))</f>
        <v>0</v>
      </c>
      <c r="J802" s="3">
        <v>55160</v>
      </c>
      <c r="K802" s="11">
        <f t="shared" si="2414"/>
        <v>0</v>
      </c>
      <c r="L802" s="3">
        <v>210749.098</v>
      </c>
      <c r="M802" s="11">
        <f t="shared" ref="M802:O802" si="2415">+IF(L802="N/A","",((L802-L801)/L801))</f>
        <v>0</v>
      </c>
      <c r="N802" s="3">
        <v>117360</v>
      </c>
      <c r="O802" s="11">
        <f t="shared" si="2415"/>
        <v>0</v>
      </c>
      <c r="P802" s="3" t="s">
        <v>144</v>
      </c>
      <c r="Q802" s="11" t="str">
        <f t="shared" ref="Q802:S802" si="2416">+IF(P802="N/A","",((P802-P801)/P801))</f>
        <v/>
      </c>
      <c r="R802" s="3">
        <v>36022.061999999998</v>
      </c>
      <c r="S802" s="11">
        <f t="shared" si="2416"/>
        <v>0</v>
      </c>
    </row>
    <row r="803" spans="1:19">
      <c r="A803" s="5">
        <v>22</v>
      </c>
      <c r="B803" s="5">
        <v>1</v>
      </c>
      <c r="C803" s="5">
        <v>2013</v>
      </c>
      <c r="D803" s="3">
        <v>16700</v>
      </c>
      <c r="E803" s="11">
        <f t="shared" si="2335"/>
        <v>0</v>
      </c>
      <c r="F803" s="3">
        <v>43392.857000000004</v>
      </c>
      <c r="G803" s="11">
        <f t="shared" si="2335"/>
        <v>0</v>
      </c>
      <c r="H803" s="3">
        <v>14820</v>
      </c>
      <c r="I803" s="11">
        <f t="shared" ref="I803:K803" si="2417">+IF(H803="N/A","",((H803-H802)/H802))</f>
        <v>0</v>
      </c>
      <c r="J803" s="3">
        <v>55160</v>
      </c>
      <c r="K803" s="11">
        <f t="shared" si="2417"/>
        <v>0</v>
      </c>
      <c r="L803" s="3">
        <v>210749.098</v>
      </c>
      <c r="M803" s="11">
        <f t="shared" ref="M803:O803" si="2418">+IF(L803="N/A","",((L803-L802)/L802))</f>
        <v>0</v>
      </c>
      <c r="N803" s="3">
        <v>117360</v>
      </c>
      <c r="O803" s="11">
        <f t="shared" si="2418"/>
        <v>0</v>
      </c>
      <c r="P803" s="3" t="s">
        <v>144</v>
      </c>
      <c r="Q803" s="11" t="str">
        <f t="shared" ref="Q803:S803" si="2419">+IF(P803="N/A","",((P803-P802)/P802))</f>
        <v/>
      </c>
      <c r="R803" s="3">
        <v>36022.061999999998</v>
      </c>
      <c r="S803" s="11">
        <f t="shared" si="2419"/>
        <v>0</v>
      </c>
    </row>
    <row r="804" spans="1:19">
      <c r="A804" s="5">
        <v>23</v>
      </c>
      <c r="B804" s="5">
        <v>1</v>
      </c>
      <c r="C804" s="5">
        <v>2013</v>
      </c>
      <c r="D804" s="3">
        <v>16700</v>
      </c>
      <c r="E804" s="11">
        <f t="shared" si="2335"/>
        <v>0</v>
      </c>
      <c r="F804" s="3">
        <v>43392.857000000004</v>
      </c>
      <c r="G804" s="11">
        <f t="shared" si="2335"/>
        <v>0</v>
      </c>
      <c r="H804" s="3">
        <v>14820</v>
      </c>
      <c r="I804" s="11">
        <f t="shared" ref="I804:K804" si="2420">+IF(H804="N/A","",((H804-H803)/H803))</f>
        <v>0</v>
      </c>
      <c r="J804" s="3">
        <v>55160</v>
      </c>
      <c r="K804" s="11">
        <f t="shared" si="2420"/>
        <v>0</v>
      </c>
      <c r="L804" s="3">
        <v>210749.098</v>
      </c>
      <c r="M804" s="11">
        <f t="shared" ref="M804:O804" si="2421">+IF(L804="N/A","",((L804-L803)/L803))</f>
        <v>0</v>
      </c>
      <c r="N804" s="3">
        <v>117360</v>
      </c>
      <c r="O804" s="11">
        <f t="shared" si="2421"/>
        <v>0</v>
      </c>
      <c r="P804" s="3" t="s">
        <v>144</v>
      </c>
      <c r="Q804" s="11" t="str">
        <f t="shared" ref="Q804:S804" si="2422">+IF(P804="N/A","",((P804-P803)/P803))</f>
        <v/>
      </c>
      <c r="R804" s="3">
        <v>36022.061999999998</v>
      </c>
      <c r="S804" s="11">
        <f t="shared" si="2422"/>
        <v>0</v>
      </c>
    </row>
    <row r="805" spans="1:19">
      <c r="A805" s="5">
        <v>24</v>
      </c>
      <c r="B805" s="5">
        <v>1</v>
      </c>
      <c r="C805" s="5">
        <v>2013</v>
      </c>
      <c r="D805" s="3">
        <v>16700</v>
      </c>
      <c r="E805" s="11">
        <f t="shared" si="2335"/>
        <v>0</v>
      </c>
      <c r="F805" s="3">
        <v>43392.857000000004</v>
      </c>
      <c r="G805" s="11">
        <f t="shared" si="2335"/>
        <v>0</v>
      </c>
      <c r="H805" s="3">
        <v>14820</v>
      </c>
      <c r="I805" s="11">
        <f t="shared" ref="I805:K805" si="2423">+IF(H805="N/A","",((H805-H804)/H804))</f>
        <v>0</v>
      </c>
      <c r="J805" s="3">
        <v>55160</v>
      </c>
      <c r="K805" s="11">
        <f t="shared" si="2423"/>
        <v>0</v>
      </c>
      <c r="L805" s="3">
        <v>210749.098</v>
      </c>
      <c r="M805" s="11">
        <f t="shared" ref="M805:O805" si="2424">+IF(L805="N/A","",((L805-L804)/L804))</f>
        <v>0</v>
      </c>
      <c r="N805" s="3">
        <v>117360</v>
      </c>
      <c r="O805" s="11">
        <f t="shared" si="2424"/>
        <v>0</v>
      </c>
      <c r="P805" s="3" t="s">
        <v>144</v>
      </c>
      <c r="Q805" s="11" t="str">
        <f t="shared" ref="Q805:S805" si="2425">+IF(P805="N/A","",((P805-P804)/P804))</f>
        <v/>
      </c>
      <c r="R805" s="3">
        <v>36022.061999999998</v>
      </c>
      <c r="S805" s="11">
        <f t="shared" si="2425"/>
        <v>0</v>
      </c>
    </row>
    <row r="806" spans="1:19">
      <c r="A806" s="5">
        <v>25</v>
      </c>
      <c r="B806" s="5">
        <v>1</v>
      </c>
      <c r="C806" s="5">
        <v>2013</v>
      </c>
      <c r="D806" s="3">
        <v>16700</v>
      </c>
      <c r="E806" s="11">
        <f t="shared" si="2335"/>
        <v>0</v>
      </c>
      <c r="F806" s="3">
        <v>43392.857000000004</v>
      </c>
      <c r="G806" s="11">
        <f t="shared" si="2335"/>
        <v>0</v>
      </c>
      <c r="H806" s="3">
        <v>14820</v>
      </c>
      <c r="I806" s="11">
        <f t="shared" ref="I806:K806" si="2426">+IF(H806="N/A","",((H806-H805)/H805))</f>
        <v>0</v>
      </c>
      <c r="J806" s="3">
        <v>55160</v>
      </c>
      <c r="K806" s="11">
        <f t="shared" si="2426"/>
        <v>0</v>
      </c>
      <c r="L806" s="3">
        <v>210749.098</v>
      </c>
      <c r="M806" s="11">
        <f t="shared" ref="M806:O806" si="2427">+IF(L806="N/A","",((L806-L805)/L805))</f>
        <v>0</v>
      </c>
      <c r="N806" s="3">
        <v>117360</v>
      </c>
      <c r="O806" s="11">
        <f t="shared" si="2427"/>
        <v>0</v>
      </c>
      <c r="P806" s="3" t="s">
        <v>144</v>
      </c>
      <c r="Q806" s="11" t="str">
        <f t="shared" ref="Q806:S806" si="2428">+IF(P806="N/A","",((P806-P805)/P805))</f>
        <v/>
      </c>
      <c r="R806" s="3">
        <v>36022.061999999998</v>
      </c>
      <c r="S806" s="11">
        <f t="shared" si="2428"/>
        <v>0</v>
      </c>
    </row>
    <row r="807" spans="1:19">
      <c r="A807" s="5">
        <v>28</v>
      </c>
      <c r="B807" s="5">
        <v>1</v>
      </c>
      <c r="C807" s="5">
        <v>2013</v>
      </c>
      <c r="D807" s="3">
        <v>16700</v>
      </c>
      <c r="E807" s="11">
        <f t="shared" si="2335"/>
        <v>0</v>
      </c>
      <c r="F807" s="3">
        <v>43392.857000000004</v>
      </c>
      <c r="G807" s="11">
        <f t="shared" si="2335"/>
        <v>0</v>
      </c>
      <c r="H807" s="3">
        <v>14820</v>
      </c>
      <c r="I807" s="11">
        <f t="shared" ref="I807:K807" si="2429">+IF(H807="N/A","",((H807-H806)/H806))</f>
        <v>0</v>
      </c>
      <c r="J807" s="3">
        <v>55160</v>
      </c>
      <c r="K807" s="11">
        <f t="shared" si="2429"/>
        <v>0</v>
      </c>
      <c r="L807" s="3">
        <v>210749.098</v>
      </c>
      <c r="M807" s="11">
        <f t="shared" ref="M807:O807" si="2430">+IF(L807="N/A","",((L807-L806)/L806))</f>
        <v>0</v>
      </c>
      <c r="N807" s="3">
        <v>117360</v>
      </c>
      <c r="O807" s="11">
        <f t="shared" si="2430"/>
        <v>0</v>
      </c>
      <c r="P807" s="3" t="s">
        <v>144</v>
      </c>
      <c r="Q807" s="11" t="str">
        <f t="shared" ref="Q807:S807" si="2431">+IF(P807="N/A","",((P807-P806)/P806))</f>
        <v/>
      </c>
      <c r="R807" s="3">
        <v>36022.061999999998</v>
      </c>
      <c r="S807" s="11">
        <f t="shared" si="2431"/>
        <v>0</v>
      </c>
    </row>
    <row r="808" spans="1:19">
      <c r="A808" s="5">
        <v>29</v>
      </c>
      <c r="B808" s="5">
        <v>1</v>
      </c>
      <c r="C808" s="5">
        <v>2013</v>
      </c>
      <c r="D808" s="3">
        <v>16700</v>
      </c>
      <c r="E808" s="11">
        <f t="shared" si="2335"/>
        <v>0</v>
      </c>
      <c r="F808" s="3">
        <v>43392.857000000004</v>
      </c>
      <c r="G808" s="11">
        <f t="shared" si="2335"/>
        <v>0</v>
      </c>
      <c r="H808" s="3">
        <v>14820</v>
      </c>
      <c r="I808" s="11">
        <f t="shared" ref="I808:K808" si="2432">+IF(H808="N/A","",((H808-H807)/H807))</f>
        <v>0</v>
      </c>
      <c r="J808" s="3">
        <v>55160</v>
      </c>
      <c r="K808" s="11">
        <f t="shared" si="2432"/>
        <v>0</v>
      </c>
      <c r="L808" s="3">
        <v>210749.098</v>
      </c>
      <c r="M808" s="11">
        <f t="shared" ref="M808:O808" si="2433">+IF(L808="N/A","",((L808-L807)/L807))</f>
        <v>0</v>
      </c>
      <c r="N808" s="3">
        <v>117360</v>
      </c>
      <c r="O808" s="11">
        <f t="shared" si="2433"/>
        <v>0</v>
      </c>
      <c r="P808" s="3" t="s">
        <v>144</v>
      </c>
      <c r="Q808" s="11" t="str">
        <f t="shared" ref="Q808:S808" si="2434">+IF(P808="N/A","",((P808-P807)/P807))</f>
        <v/>
      </c>
      <c r="R808" s="3">
        <v>36022.061999999998</v>
      </c>
      <c r="S808" s="11">
        <f t="shared" si="2434"/>
        <v>0</v>
      </c>
    </row>
    <row r="809" spans="1:19">
      <c r="A809" s="5">
        <v>30</v>
      </c>
      <c r="B809" s="5">
        <v>1</v>
      </c>
      <c r="C809" s="5">
        <v>2013</v>
      </c>
      <c r="D809" s="3">
        <v>16700</v>
      </c>
      <c r="E809" s="11">
        <f t="shared" si="2335"/>
        <v>0</v>
      </c>
      <c r="F809" s="3">
        <v>43392.857000000004</v>
      </c>
      <c r="G809" s="11">
        <f t="shared" si="2335"/>
        <v>0</v>
      </c>
      <c r="H809" s="3">
        <v>14820</v>
      </c>
      <c r="I809" s="11">
        <f t="shared" ref="I809:K809" si="2435">+IF(H809="N/A","",((H809-H808)/H808))</f>
        <v>0</v>
      </c>
      <c r="J809" s="3">
        <v>55160</v>
      </c>
      <c r="K809" s="11">
        <f t="shared" si="2435"/>
        <v>0</v>
      </c>
      <c r="L809" s="3">
        <v>210749.098</v>
      </c>
      <c r="M809" s="11">
        <f t="shared" ref="M809:O809" si="2436">+IF(L809="N/A","",((L809-L808)/L808))</f>
        <v>0</v>
      </c>
      <c r="N809" s="3">
        <v>117360</v>
      </c>
      <c r="O809" s="11">
        <f t="shared" si="2436"/>
        <v>0</v>
      </c>
      <c r="P809" s="3" t="s">
        <v>144</v>
      </c>
      <c r="Q809" s="11" t="str">
        <f t="shared" ref="Q809:S809" si="2437">+IF(P809="N/A","",((P809-P808)/P808))</f>
        <v/>
      </c>
      <c r="R809" s="3">
        <v>36022.061999999998</v>
      </c>
      <c r="S809" s="11">
        <f t="shared" si="2437"/>
        <v>0</v>
      </c>
    </row>
    <row r="810" spans="1:19">
      <c r="A810" s="5">
        <v>31</v>
      </c>
      <c r="B810" s="5">
        <v>1</v>
      </c>
      <c r="C810" s="5">
        <v>2013</v>
      </c>
      <c r="D810" s="3">
        <v>16700</v>
      </c>
      <c r="E810" s="11">
        <f t="shared" si="2335"/>
        <v>0</v>
      </c>
      <c r="F810" s="3">
        <v>43392.857000000004</v>
      </c>
      <c r="G810" s="11">
        <f t="shared" si="2335"/>
        <v>0</v>
      </c>
      <c r="H810" s="3">
        <v>14820</v>
      </c>
      <c r="I810" s="11">
        <f t="shared" ref="I810:K810" si="2438">+IF(H810="N/A","",((H810-H809)/H809))</f>
        <v>0</v>
      </c>
      <c r="J810" s="3">
        <v>55160</v>
      </c>
      <c r="K810" s="11">
        <f t="shared" si="2438"/>
        <v>0</v>
      </c>
      <c r="L810" s="3">
        <v>210749.098</v>
      </c>
      <c r="M810" s="11">
        <f t="shared" ref="M810:O810" si="2439">+IF(L810="N/A","",((L810-L809)/L809))</f>
        <v>0</v>
      </c>
      <c r="N810" s="3">
        <v>117360</v>
      </c>
      <c r="O810" s="11">
        <f t="shared" si="2439"/>
        <v>0</v>
      </c>
      <c r="P810" s="3" t="s">
        <v>144</v>
      </c>
      <c r="Q810" s="11" t="str">
        <f t="shared" ref="Q810:S810" si="2440">+IF(P810="N/A","",((P810-P809)/P809))</f>
        <v/>
      </c>
      <c r="R810" s="3">
        <v>36022.061999999998</v>
      </c>
      <c r="S810" s="11">
        <f t="shared" si="2440"/>
        <v>0</v>
      </c>
    </row>
    <row r="811" spans="1:19">
      <c r="A811" s="5">
        <v>1</v>
      </c>
      <c r="B811" s="5">
        <v>2</v>
      </c>
      <c r="C811" s="5">
        <v>2013</v>
      </c>
      <c r="D811" s="3">
        <v>16700</v>
      </c>
      <c r="E811" s="11">
        <f t="shared" si="2335"/>
        <v>0</v>
      </c>
      <c r="F811" s="3">
        <v>43392.857000000004</v>
      </c>
      <c r="G811" s="11">
        <f t="shared" si="2335"/>
        <v>0</v>
      </c>
      <c r="H811" s="3">
        <v>14820</v>
      </c>
      <c r="I811" s="11">
        <f t="shared" ref="I811:K811" si="2441">+IF(H811="N/A","",((H811-H810)/H810))</f>
        <v>0</v>
      </c>
      <c r="J811" s="3">
        <v>55160</v>
      </c>
      <c r="K811" s="11">
        <f t="shared" si="2441"/>
        <v>0</v>
      </c>
      <c r="L811" s="3">
        <v>210749.098</v>
      </c>
      <c r="M811" s="11">
        <f t="shared" ref="M811:O811" si="2442">+IF(L811="N/A","",((L811-L810)/L810))</f>
        <v>0</v>
      </c>
      <c r="N811" s="3">
        <v>117360</v>
      </c>
      <c r="O811" s="11">
        <f t="shared" si="2442"/>
        <v>0</v>
      </c>
      <c r="P811" s="3" t="s">
        <v>144</v>
      </c>
      <c r="Q811" s="11" t="str">
        <f t="shared" ref="Q811:S811" si="2443">+IF(P811="N/A","",((P811-P810)/P810))</f>
        <v/>
      </c>
      <c r="R811" s="3">
        <v>36022.061999999998</v>
      </c>
      <c r="S811" s="11">
        <f t="shared" si="2443"/>
        <v>0</v>
      </c>
    </row>
    <row r="812" spans="1:19">
      <c r="A812" s="5">
        <v>4</v>
      </c>
      <c r="B812" s="5">
        <v>2</v>
      </c>
      <c r="C812" s="5">
        <v>2013</v>
      </c>
      <c r="D812" s="3">
        <v>16700</v>
      </c>
      <c r="E812" s="11">
        <f t="shared" si="2335"/>
        <v>0</v>
      </c>
      <c r="F812" s="3">
        <v>43392.857000000004</v>
      </c>
      <c r="G812" s="11">
        <f t="shared" si="2335"/>
        <v>0</v>
      </c>
      <c r="H812" s="3">
        <v>14820</v>
      </c>
      <c r="I812" s="11">
        <f t="shared" ref="I812:K812" si="2444">+IF(H812="N/A","",((H812-H811)/H811))</f>
        <v>0</v>
      </c>
      <c r="J812" s="3">
        <v>55160</v>
      </c>
      <c r="K812" s="11">
        <f t="shared" si="2444"/>
        <v>0</v>
      </c>
      <c r="L812" s="3">
        <v>210749.098</v>
      </c>
      <c r="M812" s="11">
        <f t="shared" ref="M812:O812" si="2445">+IF(L812="N/A","",((L812-L811)/L811))</f>
        <v>0</v>
      </c>
      <c r="N812" s="3">
        <v>117360</v>
      </c>
      <c r="O812" s="11">
        <f t="shared" si="2445"/>
        <v>0</v>
      </c>
      <c r="P812" s="3" t="s">
        <v>144</v>
      </c>
      <c r="Q812" s="11" t="str">
        <f t="shared" ref="Q812:S812" si="2446">+IF(P812="N/A","",((P812-P811)/P811))</f>
        <v/>
      </c>
      <c r="R812" s="3">
        <v>36022.061999999998</v>
      </c>
      <c r="S812" s="11">
        <f t="shared" si="2446"/>
        <v>0</v>
      </c>
    </row>
    <row r="813" spans="1:19">
      <c r="A813" s="5">
        <v>5</v>
      </c>
      <c r="B813" s="5">
        <v>2</v>
      </c>
      <c r="C813" s="5">
        <v>2013</v>
      </c>
      <c r="D813" s="3">
        <v>16700</v>
      </c>
      <c r="E813" s="11">
        <f t="shared" si="2335"/>
        <v>0</v>
      </c>
      <c r="F813" s="3">
        <v>43392.857000000004</v>
      </c>
      <c r="G813" s="11">
        <f t="shared" si="2335"/>
        <v>0</v>
      </c>
      <c r="H813" s="3">
        <v>14820</v>
      </c>
      <c r="I813" s="11">
        <f t="shared" ref="I813:K813" si="2447">+IF(H813="N/A","",((H813-H812)/H812))</f>
        <v>0</v>
      </c>
      <c r="J813" s="3">
        <v>55160</v>
      </c>
      <c r="K813" s="11">
        <f t="shared" si="2447"/>
        <v>0</v>
      </c>
      <c r="L813" s="3">
        <v>210749.098</v>
      </c>
      <c r="M813" s="11">
        <f t="shared" ref="M813:O813" si="2448">+IF(L813="N/A","",((L813-L812)/L812))</f>
        <v>0</v>
      </c>
      <c r="N813" s="3">
        <v>117360</v>
      </c>
      <c r="O813" s="11">
        <f t="shared" si="2448"/>
        <v>0</v>
      </c>
      <c r="P813" s="3" t="s">
        <v>144</v>
      </c>
      <c r="Q813" s="11" t="str">
        <f t="shared" ref="Q813:S813" si="2449">+IF(P813="N/A","",((P813-P812)/P812))</f>
        <v/>
      </c>
      <c r="R813" s="3">
        <v>36022.061999999998</v>
      </c>
      <c r="S813" s="11">
        <f t="shared" si="2449"/>
        <v>0</v>
      </c>
    </row>
    <row r="814" spans="1:19">
      <c r="A814" s="5">
        <v>6</v>
      </c>
      <c r="B814" s="5">
        <v>2</v>
      </c>
      <c r="C814" s="5">
        <v>2013</v>
      </c>
      <c r="D814" s="3">
        <v>16700</v>
      </c>
      <c r="E814" s="11">
        <f t="shared" si="2335"/>
        <v>0</v>
      </c>
      <c r="F814" s="3">
        <v>43392.857000000004</v>
      </c>
      <c r="G814" s="11">
        <f t="shared" si="2335"/>
        <v>0</v>
      </c>
      <c r="H814" s="3">
        <v>14820</v>
      </c>
      <c r="I814" s="11">
        <f t="shared" ref="I814:K814" si="2450">+IF(H814="N/A","",((H814-H813)/H813))</f>
        <v>0</v>
      </c>
      <c r="J814" s="3">
        <v>55160</v>
      </c>
      <c r="K814" s="11">
        <f t="shared" si="2450"/>
        <v>0</v>
      </c>
      <c r="L814" s="3">
        <v>210749.098</v>
      </c>
      <c r="M814" s="11">
        <f t="shared" ref="M814:O814" si="2451">+IF(L814="N/A","",((L814-L813)/L813))</f>
        <v>0</v>
      </c>
      <c r="N814" s="3">
        <v>117360</v>
      </c>
      <c r="O814" s="11">
        <f t="shared" si="2451"/>
        <v>0</v>
      </c>
      <c r="P814" s="3" t="s">
        <v>144</v>
      </c>
      <c r="Q814" s="11" t="str">
        <f t="shared" ref="Q814:S814" si="2452">+IF(P814="N/A","",((P814-P813)/P813))</f>
        <v/>
      </c>
      <c r="R814" s="3">
        <v>36022.061999999998</v>
      </c>
      <c r="S814" s="11">
        <f t="shared" si="2452"/>
        <v>0</v>
      </c>
    </row>
    <row r="815" spans="1:19">
      <c r="A815" s="5">
        <v>7</v>
      </c>
      <c r="B815" s="5">
        <v>2</v>
      </c>
      <c r="C815" s="5">
        <v>2013</v>
      </c>
      <c r="D815" s="3">
        <v>16700</v>
      </c>
      <c r="E815" s="11">
        <f t="shared" si="2335"/>
        <v>0</v>
      </c>
      <c r="F815" s="3">
        <v>43392.857000000004</v>
      </c>
      <c r="G815" s="11">
        <f t="shared" si="2335"/>
        <v>0</v>
      </c>
      <c r="H815" s="3">
        <v>14820</v>
      </c>
      <c r="I815" s="11">
        <f t="shared" ref="I815:K815" si="2453">+IF(H815="N/A","",((H815-H814)/H814))</f>
        <v>0</v>
      </c>
      <c r="J815" s="3">
        <v>55160</v>
      </c>
      <c r="K815" s="11">
        <f t="shared" si="2453"/>
        <v>0</v>
      </c>
      <c r="L815" s="3">
        <v>210749.098</v>
      </c>
      <c r="M815" s="11">
        <f t="shared" ref="M815:O815" si="2454">+IF(L815="N/A","",((L815-L814)/L814))</f>
        <v>0</v>
      </c>
      <c r="N815" s="3">
        <v>117360</v>
      </c>
      <c r="O815" s="11">
        <f t="shared" si="2454"/>
        <v>0</v>
      </c>
      <c r="P815" s="3" t="s">
        <v>144</v>
      </c>
      <c r="Q815" s="11" t="str">
        <f t="shared" ref="Q815:S815" si="2455">+IF(P815="N/A","",((P815-P814)/P814))</f>
        <v/>
      </c>
      <c r="R815" s="3">
        <v>36022.061999999998</v>
      </c>
      <c r="S815" s="11">
        <f t="shared" si="2455"/>
        <v>0</v>
      </c>
    </row>
    <row r="816" spans="1:19">
      <c r="A816" s="5">
        <v>8</v>
      </c>
      <c r="B816" s="5">
        <v>2</v>
      </c>
      <c r="C816" s="5">
        <v>2013</v>
      </c>
      <c r="D816" s="3">
        <v>16700</v>
      </c>
      <c r="E816" s="11">
        <f t="shared" si="2335"/>
        <v>0</v>
      </c>
      <c r="F816" s="3">
        <v>43392.857000000004</v>
      </c>
      <c r="G816" s="11">
        <f t="shared" si="2335"/>
        <v>0</v>
      </c>
      <c r="H816" s="3">
        <v>14820</v>
      </c>
      <c r="I816" s="11">
        <f t="shared" ref="I816:K816" si="2456">+IF(H816="N/A","",((H816-H815)/H815))</f>
        <v>0</v>
      </c>
      <c r="J816" s="3">
        <v>55160</v>
      </c>
      <c r="K816" s="11">
        <f t="shared" si="2456"/>
        <v>0</v>
      </c>
      <c r="L816" s="3">
        <v>210749.098</v>
      </c>
      <c r="M816" s="11">
        <f t="shared" ref="M816:O816" si="2457">+IF(L816="N/A","",((L816-L815)/L815))</f>
        <v>0</v>
      </c>
      <c r="N816" s="3">
        <v>117360</v>
      </c>
      <c r="O816" s="11">
        <f t="shared" si="2457"/>
        <v>0</v>
      </c>
      <c r="P816" s="3" t="s">
        <v>144</v>
      </c>
      <c r="Q816" s="11" t="str">
        <f t="shared" ref="Q816:S816" si="2458">+IF(P816="N/A","",((P816-P815)/P815))</f>
        <v/>
      </c>
      <c r="R816" s="3">
        <v>36022.061999999998</v>
      </c>
      <c r="S816" s="11">
        <f t="shared" si="2458"/>
        <v>0</v>
      </c>
    </row>
    <row r="817" spans="1:19">
      <c r="A817" s="5">
        <v>11</v>
      </c>
      <c r="B817" s="5">
        <v>2</v>
      </c>
      <c r="C817" s="5">
        <v>2013</v>
      </c>
      <c r="D817" s="3">
        <v>16700</v>
      </c>
      <c r="E817" s="11">
        <f t="shared" si="2335"/>
        <v>0</v>
      </c>
      <c r="F817" s="3">
        <v>43392.857000000004</v>
      </c>
      <c r="G817" s="11">
        <f t="shared" si="2335"/>
        <v>0</v>
      </c>
      <c r="H817" s="3">
        <v>14820</v>
      </c>
      <c r="I817" s="11">
        <f t="shared" ref="I817:K817" si="2459">+IF(H817="N/A","",((H817-H816)/H816))</f>
        <v>0</v>
      </c>
      <c r="J817" s="3">
        <v>55160</v>
      </c>
      <c r="K817" s="11">
        <f t="shared" si="2459"/>
        <v>0</v>
      </c>
      <c r="L817" s="3">
        <v>210749.098</v>
      </c>
      <c r="M817" s="11">
        <f t="shared" ref="M817:O817" si="2460">+IF(L817="N/A","",((L817-L816)/L816))</f>
        <v>0</v>
      </c>
      <c r="N817" s="3">
        <v>117360</v>
      </c>
      <c r="O817" s="11">
        <f t="shared" si="2460"/>
        <v>0</v>
      </c>
      <c r="P817" s="3" t="s">
        <v>144</v>
      </c>
      <c r="Q817" s="11" t="str">
        <f t="shared" ref="Q817:S817" si="2461">+IF(P817="N/A","",((P817-P816)/P816))</f>
        <v/>
      </c>
      <c r="R817" s="3">
        <v>36022.061999999998</v>
      </c>
      <c r="S817" s="11">
        <f t="shared" si="2461"/>
        <v>0</v>
      </c>
    </row>
    <row r="818" spans="1:19">
      <c r="A818" s="5">
        <v>12</v>
      </c>
      <c r="B818" s="5">
        <v>2</v>
      </c>
      <c r="C818" s="5">
        <v>2013</v>
      </c>
      <c r="D818" s="3">
        <v>16700</v>
      </c>
      <c r="E818" s="11">
        <f t="shared" si="2335"/>
        <v>0</v>
      </c>
      <c r="F818" s="3">
        <v>43392.857000000004</v>
      </c>
      <c r="G818" s="11">
        <f t="shared" si="2335"/>
        <v>0</v>
      </c>
      <c r="H818" s="3">
        <v>14820</v>
      </c>
      <c r="I818" s="11">
        <f t="shared" ref="I818:K818" si="2462">+IF(H818="N/A","",((H818-H817)/H817))</f>
        <v>0</v>
      </c>
      <c r="J818" s="3">
        <v>55160</v>
      </c>
      <c r="K818" s="11">
        <f t="shared" si="2462"/>
        <v>0</v>
      </c>
      <c r="L818" s="3">
        <v>210749.098</v>
      </c>
      <c r="M818" s="11">
        <f t="shared" ref="M818:O818" si="2463">+IF(L818="N/A","",((L818-L817)/L817))</f>
        <v>0</v>
      </c>
      <c r="N818" s="3">
        <v>117360</v>
      </c>
      <c r="O818" s="11">
        <f t="shared" si="2463"/>
        <v>0</v>
      </c>
      <c r="P818" s="3" t="s">
        <v>144</v>
      </c>
      <c r="Q818" s="11" t="str">
        <f t="shared" ref="Q818:S818" si="2464">+IF(P818="N/A","",((P818-P817)/P817))</f>
        <v/>
      </c>
      <c r="R818" s="3">
        <v>36022.061999999998</v>
      </c>
      <c r="S818" s="11">
        <f t="shared" si="2464"/>
        <v>0</v>
      </c>
    </row>
    <row r="819" spans="1:19">
      <c r="A819" s="5">
        <v>13</v>
      </c>
      <c r="B819" s="5">
        <v>2</v>
      </c>
      <c r="C819" s="5">
        <v>2013</v>
      </c>
      <c r="D819" s="3">
        <v>16700</v>
      </c>
      <c r="E819" s="11">
        <f t="shared" si="2335"/>
        <v>0</v>
      </c>
      <c r="F819" s="3">
        <v>43392.857000000004</v>
      </c>
      <c r="G819" s="11">
        <f t="shared" si="2335"/>
        <v>0</v>
      </c>
      <c r="H819" s="3">
        <v>14820</v>
      </c>
      <c r="I819" s="11">
        <f t="shared" ref="I819:K819" si="2465">+IF(H819="N/A","",((H819-H818)/H818))</f>
        <v>0</v>
      </c>
      <c r="J819" s="3">
        <v>55160</v>
      </c>
      <c r="K819" s="11">
        <f t="shared" si="2465"/>
        <v>0</v>
      </c>
      <c r="L819" s="3">
        <v>210749.098</v>
      </c>
      <c r="M819" s="11">
        <f t="shared" ref="M819:O819" si="2466">+IF(L819="N/A","",((L819-L818)/L818))</f>
        <v>0</v>
      </c>
      <c r="N819" s="3">
        <v>117360</v>
      </c>
      <c r="O819" s="11">
        <f t="shared" si="2466"/>
        <v>0</v>
      </c>
      <c r="P819" s="3" t="s">
        <v>144</v>
      </c>
      <c r="Q819" s="11" t="str">
        <f t="shared" ref="Q819:S819" si="2467">+IF(P819="N/A","",((P819-P818)/P818))</f>
        <v/>
      </c>
      <c r="R819" s="3">
        <v>36022.061999999998</v>
      </c>
      <c r="S819" s="11">
        <f t="shared" si="2467"/>
        <v>0</v>
      </c>
    </row>
    <row r="820" spans="1:19">
      <c r="A820" s="5">
        <v>14</v>
      </c>
      <c r="B820" s="5">
        <v>2</v>
      </c>
      <c r="C820" s="5">
        <v>2013</v>
      </c>
      <c r="D820" s="3">
        <v>16700</v>
      </c>
      <c r="E820" s="11">
        <f t="shared" si="2335"/>
        <v>0</v>
      </c>
      <c r="F820" s="3">
        <v>43392.857000000004</v>
      </c>
      <c r="G820" s="11">
        <f t="shared" si="2335"/>
        <v>0</v>
      </c>
      <c r="H820" s="3">
        <v>14820</v>
      </c>
      <c r="I820" s="11">
        <f t="shared" ref="I820:K820" si="2468">+IF(H820="N/A","",((H820-H819)/H819))</f>
        <v>0</v>
      </c>
      <c r="J820" s="3">
        <v>55160</v>
      </c>
      <c r="K820" s="11">
        <f t="shared" si="2468"/>
        <v>0</v>
      </c>
      <c r="L820" s="3">
        <v>210749.098</v>
      </c>
      <c r="M820" s="11">
        <f t="shared" ref="M820:O820" si="2469">+IF(L820="N/A","",((L820-L819)/L819))</f>
        <v>0</v>
      </c>
      <c r="N820" s="3">
        <v>117360</v>
      </c>
      <c r="O820" s="11">
        <f t="shared" si="2469"/>
        <v>0</v>
      </c>
      <c r="P820" s="3" t="s">
        <v>144</v>
      </c>
      <c r="Q820" s="11" t="str">
        <f t="shared" ref="Q820:S820" si="2470">+IF(P820="N/A","",((P820-P819)/P819))</f>
        <v/>
      </c>
      <c r="R820" s="3">
        <v>36022.061999999998</v>
      </c>
      <c r="S820" s="11">
        <f t="shared" si="2470"/>
        <v>0</v>
      </c>
    </row>
    <row r="821" spans="1:19">
      <c r="A821" s="5">
        <v>15</v>
      </c>
      <c r="B821" s="5">
        <v>2</v>
      </c>
      <c r="C821" s="5">
        <v>2013</v>
      </c>
      <c r="D821" s="3">
        <v>16700</v>
      </c>
      <c r="E821" s="11">
        <f t="shared" si="2335"/>
        <v>0</v>
      </c>
      <c r="F821" s="3">
        <v>43392.857000000004</v>
      </c>
      <c r="G821" s="11">
        <f t="shared" si="2335"/>
        <v>0</v>
      </c>
      <c r="H821" s="3">
        <v>14820</v>
      </c>
      <c r="I821" s="11">
        <f t="shared" ref="I821:K821" si="2471">+IF(H821="N/A","",((H821-H820)/H820))</f>
        <v>0</v>
      </c>
      <c r="J821" s="3">
        <v>55160</v>
      </c>
      <c r="K821" s="11">
        <f t="shared" si="2471"/>
        <v>0</v>
      </c>
      <c r="L821" s="3">
        <v>210749.098</v>
      </c>
      <c r="M821" s="11">
        <f t="shared" ref="M821:O821" si="2472">+IF(L821="N/A","",((L821-L820)/L820))</f>
        <v>0</v>
      </c>
      <c r="N821" s="3">
        <v>117360</v>
      </c>
      <c r="O821" s="11">
        <f t="shared" si="2472"/>
        <v>0</v>
      </c>
      <c r="P821" s="3" t="s">
        <v>144</v>
      </c>
      <c r="Q821" s="11" t="str">
        <f t="shared" ref="Q821:S821" si="2473">+IF(P821="N/A","",((P821-P820)/P820))</f>
        <v/>
      </c>
      <c r="R821" s="3">
        <v>36022.061999999998</v>
      </c>
      <c r="S821" s="11">
        <f t="shared" si="2473"/>
        <v>0</v>
      </c>
    </row>
    <row r="822" spans="1:19">
      <c r="A822" s="5">
        <v>18</v>
      </c>
      <c r="B822" s="5">
        <v>2</v>
      </c>
      <c r="C822" s="5">
        <v>2013</v>
      </c>
      <c r="D822" s="3">
        <v>16700</v>
      </c>
      <c r="E822" s="11">
        <f t="shared" si="2335"/>
        <v>0</v>
      </c>
      <c r="F822" s="3">
        <v>43392.857000000004</v>
      </c>
      <c r="G822" s="11">
        <f t="shared" si="2335"/>
        <v>0</v>
      </c>
      <c r="H822" s="3">
        <v>14820</v>
      </c>
      <c r="I822" s="11">
        <f t="shared" ref="I822:K822" si="2474">+IF(H822="N/A","",((H822-H821)/H821))</f>
        <v>0</v>
      </c>
      <c r="J822" s="3">
        <v>55160</v>
      </c>
      <c r="K822" s="11">
        <f t="shared" si="2474"/>
        <v>0</v>
      </c>
      <c r="L822" s="3">
        <v>210749.098</v>
      </c>
      <c r="M822" s="11">
        <f t="shared" ref="M822:O822" si="2475">+IF(L822="N/A","",((L822-L821)/L821))</f>
        <v>0</v>
      </c>
      <c r="N822" s="3">
        <v>117360</v>
      </c>
      <c r="O822" s="11">
        <f t="shared" si="2475"/>
        <v>0</v>
      </c>
      <c r="P822" s="3" t="s">
        <v>144</v>
      </c>
      <c r="Q822" s="11" t="str">
        <f t="shared" ref="Q822:S822" si="2476">+IF(P822="N/A","",((P822-P821)/P821))</f>
        <v/>
      </c>
      <c r="R822" s="3">
        <v>36022.061999999998</v>
      </c>
      <c r="S822" s="11">
        <f t="shared" si="2476"/>
        <v>0</v>
      </c>
    </row>
    <row r="823" spans="1:19">
      <c r="A823" s="5">
        <v>19</v>
      </c>
      <c r="B823" s="5">
        <v>2</v>
      </c>
      <c r="C823" s="5">
        <v>2013</v>
      </c>
      <c r="D823" s="3">
        <v>16700</v>
      </c>
      <c r="E823" s="11">
        <f t="shared" si="2335"/>
        <v>0</v>
      </c>
      <c r="F823" s="3">
        <v>43392.857000000004</v>
      </c>
      <c r="G823" s="11">
        <f t="shared" si="2335"/>
        <v>0</v>
      </c>
      <c r="H823" s="3">
        <v>14820</v>
      </c>
      <c r="I823" s="11">
        <f t="shared" ref="I823:K823" si="2477">+IF(H823="N/A","",((H823-H822)/H822))</f>
        <v>0</v>
      </c>
      <c r="J823" s="3">
        <v>55160</v>
      </c>
      <c r="K823" s="11">
        <f t="shared" si="2477"/>
        <v>0</v>
      </c>
      <c r="L823" s="3">
        <v>210749.098</v>
      </c>
      <c r="M823" s="11">
        <f t="shared" ref="M823:O823" si="2478">+IF(L823="N/A","",((L823-L822)/L822))</f>
        <v>0</v>
      </c>
      <c r="N823" s="3">
        <v>117360</v>
      </c>
      <c r="O823" s="11">
        <f t="shared" si="2478"/>
        <v>0</v>
      </c>
      <c r="P823" s="3" t="s">
        <v>144</v>
      </c>
      <c r="Q823" s="11" t="str">
        <f t="shared" ref="Q823:S823" si="2479">+IF(P823="N/A","",((P823-P822)/P822))</f>
        <v/>
      </c>
      <c r="R823" s="3">
        <v>36022.061999999998</v>
      </c>
      <c r="S823" s="11">
        <f t="shared" si="2479"/>
        <v>0</v>
      </c>
    </row>
    <row r="824" spans="1:19">
      <c r="A824" s="5">
        <v>20</v>
      </c>
      <c r="B824" s="5">
        <v>2</v>
      </c>
      <c r="C824" s="5">
        <v>2013</v>
      </c>
      <c r="D824" s="3">
        <v>16700</v>
      </c>
      <c r="E824" s="11">
        <f t="shared" si="2335"/>
        <v>0</v>
      </c>
      <c r="F824" s="3">
        <v>43392.857000000004</v>
      </c>
      <c r="G824" s="11">
        <f t="shared" si="2335"/>
        <v>0</v>
      </c>
      <c r="H824" s="3">
        <v>14820</v>
      </c>
      <c r="I824" s="11">
        <f t="shared" ref="I824:K824" si="2480">+IF(H824="N/A","",((H824-H823)/H823))</f>
        <v>0</v>
      </c>
      <c r="J824" s="3">
        <v>55160</v>
      </c>
      <c r="K824" s="11">
        <f t="shared" si="2480"/>
        <v>0</v>
      </c>
      <c r="L824" s="3">
        <v>210749.098</v>
      </c>
      <c r="M824" s="11">
        <f t="shared" ref="M824:O824" si="2481">+IF(L824="N/A","",((L824-L823)/L823))</f>
        <v>0</v>
      </c>
      <c r="N824" s="3">
        <v>117360</v>
      </c>
      <c r="O824" s="11">
        <f t="shared" si="2481"/>
        <v>0</v>
      </c>
      <c r="P824" s="3" t="s">
        <v>144</v>
      </c>
      <c r="Q824" s="11" t="str">
        <f t="shared" ref="Q824:S824" si="2482">+IF(P824="N/A","",((P824-P823)/P823))</f>
        <v/>
      </c>
      <c r="R824" s="3">
        <v>36022.061999999998</v>
      </c>
      <c r="S824" s="11">
        <f t="shared" si="2482"/>
        <v>0</v>
      </c>
    </row>
    <row r="825" spans="1:19">
      <c r="A825" s="5">
        <v>21</v>
      </c>
      <c r="B825" s="5">
        <v>2</v>
      </c>
      <c r="C825" s="5">
        <v>2013</v>
      </c>
      <c r="D825" s="3">
        <v>16700</v>
      </c>
      <c r="E825" s="11">
        <f t="shared" si="2335"/>
        <v>0</v>
      </c>
      <c r="F825" s="3">
        <v>43392.857000000004</v>
      </c>
      <c r="G825" s="11">
        <f t="shared" si="2335"/>
        <v>0</v>
      </c>
      <c r="H825" s="3">
        <v>14820</v>
      </c>
      <c r="I825" s="11">
        <f t="shared" ref="I825:K825" si="2483">+IF(H825="N/A","",((H825-H824)/H824))</f>
        <v>0</v>
      </c>
      <c r="J825" s="3">
        <v>55160</v>
      </c>
      <c r="K825" s="11">
        <f t="shared" si="2483"/>
        <v>0</v>
      </c>
      <c r="L825" s="3">
        <v>210749.098</v>
      </c>
      <c r="M825" s="11">
        <f t="shared" ref="M825:O825" si="2484">+IF(L825="N/A","",((L825-L824)/L824))</f>
        <v>0</v>
      </c>
      <c r="N825" s="3">
        <v>117360</v>
      </c>
      <c r="O825" s="11">
        <f t="shared" si="2484"/>
        <v>0</v>
      </c>
      <c r="P825" s="3" t="s">
        <v>144</v>
      </c>
      <c r="Q825" s="11" t="str">
        <f t="shared" ref="Q825:S825" si="2485">+IF(P825="N/A","",((P825-P824)/P824))</f>
        <v/>
      </c>
      <c r="R825" s="3">
        <v>36022.061999999998</v>
      </c>
      <c r="S825" s="11">
        <f t="shared" si="2485"/>
        <v>0</v>
      </c>
    </row>
    <row r="826" spans="1:19">
      <c r="A826" s="5">
        <v>22</v>
      </c>
      <c r="B826" s="5">
        <v>2</v>
      </c>
      <c r="C826" s="5">
        <v>2013</v>
      </c>
      <c r="D826" s="3">
        <v>16700</v>
      </c>
      <c r="E826" s="11">
        <f t="shared" si="2335"/>
        <v>0</v>
      </c>
      <c r="F826" s="3">
        <v>43392.857000000004</v>
      </c>
      <c r="G826" s="11">
        <f t="shared" si="2335"/>
        <v>0</v>
      </c>
      <c r="H826" s="3">
        <v>14820</v>
      </c>
      <c r="I826" s="11">
        <f t="shared" ref="I826:K826" si="2486">+IF(H826="N/A","",((H826-H825)/H825))</f>
        <v>0</v>
      </c>
      <c r="J826" s="3">
        <v>55160</v>
      </c>
      <c r="K826" s="11">
        <f t="shared" si="2486"/>
        <v>0</v>
      </c>
      <c r="L826" s="3">
        <v>210749.098</v>
      </c>
      <c r="M826" s="11">
        <f t="shared" ref="M826:O826" si="2487">+IF(L826="N/A","",((L826-L825)/L825))</f>
        <v>0</v>
      </c>
      <c r="N826" s="3">
        <v>117360</v>
      </c>
      <c r="O826" s="11">
        <f t="shared" si="2487"/>
        <v>0</v>
      </c>
      <c r="P826" s="3" t="s">
        <v>144</v>
      </c>
      <c r="Q826" s="11" t="str">
        <f t="shared" ref="Q826:S826" si="2488">+IF(P826="N/A","",((P826-P825)/P825))</f>
        <v/>
      </c>
      <c r="R826" s="3">
        <v>36022.061999999998</v>
      </c>
      <c r="S826" s="11">
        <f t="shared" si="2488"/>
        <v>0</v>
      </c>
    </row>
    <row r="827" spans="1:19">
      <c r="A827" s="5">
        <v>25</v>
      </c>
      <c r="B827" s="5">
        <v>2</v>
      </c>
      <c r="C827" s="5">
        <v>2013</v>
      </c>
      <c r="D827" s="3">
        <v>16700</v>
      </c>
      <c r="E827" s="11">
        <f t="shared" si="2335"/>
        <v>0</v>
      </c>
      <c r="F827" s="3">
        <v>43392.857000000004</v>
      </c>
      <c r="G827" s="11">
        <f t="shared" si="2335"/>
        <v>0</v>
      </c>
      <c r="H827" s="3">
        <v>14820</v>
      </c>
      <c r="I827" s="11">
        <f t="shared" ref="I827:K827" si="2489">+IF(H827="N/A","",((H827-H826)/H826))</f>
        <v>0</v>
      </c>
      <c r="J827" s="3">
        <v>55160</v>
      </c>
      <c r="K827" s="11">
        <f t="shared" si="2489"/>
        <v>0</v>
      </c>
      <c r="L827" s="3">
        <v>210749.098</v>
      </c>
      <c r="M827" s="11">
        <f t="shared" ref="M827:O827" si="2490">+IF(L827="N/A","",((L827-L826)/L826))</f>
        <v>0</v>
      </c>
      <c r="N827" s="3">
        <v>117360</v>
      </c>
      <c r="O827" s="11">
        <f t="shared" si="2490"/>
        <v>0</v>
      </c>
      <c r="P827" s="3" t="s">
        <v>144</v>
      </c>
      <c r="Q827" s="11" t="str">
        <f t="shared" ref="Q827:S827" si="2491">+IF(P827="N/A","",((P827-P826)/P826))</f>
        <v/>
      </c>
      <c r="R827" s="3">
        <v>36022.061999999998</v>
      </c>
      <c r="S827" s="11">
        <f t="shared" si="2491"/>
        <v>0</v>
      </c>
    </row>
    <row r="828" spans="1:19">
      <c r="A828" s="5">
        <v>26</v>
      </c>
      <c r="B828" s="5">
        <v>2</v>
      </c>
      <c r="C828" s="5">
        <v>2013</v>
      </c>
      <c r="D828" s="3">
        <v>16700</v>
      </c>
      <c r="E828" s="11">
        <f t="shared" si="2335"/>
        <v>0</v>
      </c>
      <c r="F828" s="3">
        <v>43392.857000000004</v>
      </c>
      <c r="G828" s="11">
        <f t="shared" si="2335"/>
        <v>0</v>
      </c>
      <c r="H828" s="3">
        <v>14820</v>
      </c>
      <c r="I828" s="11">
        <f t="shared" ref="I828:K828" si="2492">+IF(H828="N/A","",((H828-H827)/H827))</f>
        <v>0</v>
      </c>
      <c r="J828" s="3">
        <v>55160</v>
      </c>
      <c r="K828" s="11">
        <f t="shared" si="2492"/>
        <v>0</v>
      </c>
      <c r="L828" s="3">
        <v>210749.098</v>
      </c>
      <c r="M828" s="11">
        <f t="shared" ref="M828:O828" si="2493">+IF(L828="N/A","",((L828-L827)/L827))</f>
        <v>0</v>
      </c>
      <c r="N828" s="3">
        <v>117360</v>
      </c>
      <c r="O828" s="11">
        <f t="shared" si="2493"/>
        <v>0</v>
      </c>
      <c r="P828" s="3" t="s">
        <v>144</v>
      </c>
      <c r="Q828" s="11" t="str">
        <f t="shared" ref="Q828:S828" si="2494">+IF(P828="N/A","",((P828-P827)/P827))</f>
        <v/>
      </c>
      <c r="R828" s="3">
        <v>36022.061999999998</v>
      </c>
      <c r="S828" s="11">
        <f t="shared" si="2494"/>
        <v>0</v>
      </c>
    </row>
    <row r="829" spans="1:19">
      <c r="A829" s="5">
        <v>27</v>
      </c>
      <c r="B829" s="5">
        <v>2</v>
      </c>
      <c r="C829" s="5">
        <v>2013</v>
      </c>
      <c r="D829" s="3">
        <v>16700</v>
      </c>
      <c r="E829" s="11">
        <f t="shared" si="2335"/>
        <v>0</v>
      </c>
      <c r="F829" s="3">
        <v>43392.857000000004</v>
      </c>
      <c r="G829" s="11">
        <f t="shared" si="2335"/>
        <v>0</v>
      </c>
      <c r="H829" s="3">
        <v>14820</v>
      </c>
      <c r="I829" s="11">
        <f t="shared" ref="I829:K829" si="2495">+IF(H829="N/A","",((H829-H828)/H828))</f>
        <v>0</v>
      </c>
      <c r="J829" s="3">
        <v>55160</v>
      </c>
      <c r="K829" s="11">
        <f t="shared" si="2495"/>
        <v>0</v>
      </c>
      <c r="L829" s="3">
        <v>210749.098</v>
      </c>
      <c r="M829" s="11">
        <f t="shared" ref="M829:O829" si="2496">+IF(L829="N/A","",((L829-L828)/L828))</f>
        <v>0</v>
      </c>
      <c r="N829" s="3">
        <v>117360</v>
      </c>
      <c r="O829" s="11">
        <f t="shared" si="2496"/>
        <v>0</v>
      </c>
      <c r="P829" s="3" t="s">
        <v>144</v>
      </c>
      <c r="Q829" s="11" t="str">
        <f t="shared" ref="Q829:S829" si="2497">+IF(P829="N/A","",((P829-P828)/P828))</f>
        <v/>
      </c>
      <c r="R829" s="3">
        <v>36022.061999999998</v>
      </c>
      <c r="S829" s="11">
        <f t="shared" si="2497"/>
        <v>0</v>
      </c>
    </row>
    <row r="830" spans="1:19">
      <c r="A830" s="5">
        <v>28</v>
      </c>
      <c r="B830" s="5">
        <v>2</v>
      </c>
      <c r="C830" s="5">
        <v>2013</v>
      </c>
      <c r="D830" s="3">
        <v>16700</v>
      </c>
      <c r="E830" s="11">
        <f t="shared" si="2335"/>
        <v>0</v>
      </c>
      <c r="F830" s="3">
        <v>43392.857000000004</v>
      </c>
      <c r="G830" s="11">
        <f t="shared" si="2335"/>
        <v>0</v>
      </c>
      <c r="H830" s="3">
        <v>14820</v>
      </c>
      <c r="I830" s="11">
        <f t="shared" ref="I830:K830" si="2498">+IF(H830="N/A","",((H830-H829)/H829))</f>
        <v>0</v>
      </c>
      <c r="J830" s="3">
        <v>55160</v>
      </c>
      <c r="K830" s="11">
        <f t="shared" si="2498"/>
        <v>0</v>
      </c>
      <c r="L830" s="3">
        <v>210749.098</v>
      </c>
      <c r="M830" s="11">
        <f t="shared" ref="M830:O830" si="2499">+IF(L830="N/A","",((L830-L829)/L829))</f>
        <v>0</v>
      </c>
      <c r="N830" s="3">
        <v>117360</v>
      </c>
      <c r="O830" s="11">
        <f t="shared" si="2499"/>
        <v>0</v>
      </c>
      <c r="P830" s="3" t="s">
        <v>144</v>
      </c>
      <c r="Q830" s="11" t="str">
        <f t="shared" ref="Q830:S830" si="2500">+IF(P830="N/A","",((P830-P829)/P829))</f>
        <v/>
      </c>
      <c r="R830" s="3">
        <v>36022.061999999998</v>
      </c>
      <c r="S830" s="11">
        <f t="shared" si="2500"/>
        <v>0</v>
      </c>
    </row>
    <row r="831" spans="1:19">
      <c r="A831" s="5">
        <v>1</v>
      </c>
      <c r="B831" s="5">
        <v>3</v>
      </c>
      <c r="C831" s="5">
        <v>2013</v>
      </c>
      <c r="D831" s="3">
        <v>16700</v>
      </c>
      <c r="E831" s="11">
        <f t="shared" si="2335"/>
        <v>0</v>
      </c>
      <c r="F831" s="3">
        <v>43392.857000000004</v>
      </c>
      <c r="G831" s="11">
        <f t="shared" si="2335"/>
        <v>0</v>
      </c>
      <c r="H831" s="3">
        <v>14820</v>
      </c>
      <c r="I831" s="11">
        <f t="shared" ref="I831:K831" si="2501">+IF(H831="N/A","",((H831-H830)/H830))</f>
        <v>0</v>
      </c>
      <c r="J831" s="3">
        <v>55160</v>
      </c>
      <c r="K831" s="11">
        <f t="shared" si="2501"/>
        <v>0</v>
      </c>
      <c r="L831" s="3">
        <v>210749.098</v>
      </c>
      <c r="M831" s="11">
        <f t="shared" ref="M831:O831" si="2502">+IF(L831="N/A","",((L831-L830)/L830))</f>
        <v>0</v>
      </c>
      <c r="N831" s="3">
        <v>117360</v>
      </c>
      <c r="O831" s="11">
        <f t="shared" si="2502"/>
        <v>0</v>
      </c>
      <c r="P831" s="3" t="s">
        <v>144</v>
      </c>
      <c r="Q831" s="11" t="str">
        <f t="shared" ref="Q831:S831" si="2503">+IF(P831="N/A","",((P831-P830)/P830))</f>
        <v/>
      </c>
      <c r="R831" s="3">
        <v>36022.061999999998</v>
      </c>
      <c r="S831" s="11">
        <f t="shared" si="2503"/>
        <v>0</v>
      </c>
    </row>
    <row r="832" spans="1:19">
      <c r="A832" s="5">
        <v>4</v>
      </c>
      <c r="B832" s="5">
        <v>3</v>
      </c>
      <c r="C832" s="5">
        <v>2013</v>
      </c>
      <c r="D832" s="3">
        <v>16700</v>
      </c>
      <c r="E832" s="11">
        <f t="shared" si="2335"/>
        <v>0</v>
      </c>
      <c r="F832" s="3">
        <v>43392.857000000004</v>
      </c>
      <c r="G832" s="11">
        <f t="shared" si="2335"/>
        <v>0</v>
      </c>
      <c r="H832" s="3">
        <v>14820</v>
      </c>
      <c r="I832" s="11">
        <f t="shared" ref="I832:K832" si="2504">+IF(H832="N/A","",((H832-H831)/H831))</f>
        <v>0</v>
      </c>
      <c r="J832" s="3">
        <v>55160</v>
      </c>
      <c r="K832" s="11">
        <f t="shared" si="2504"/>
        <v>0</v>
      </c>
      <c r="L832" s="3">
        <v>210749.098</v>
      </c>
      <c r="M832" s="11">
        <f t="shared" ref="M832:O832" si="2505">+IF(L832="N/A","",((L832-L831)/L831))</f>
        <v>0</v>
      </c>
      <c r="N832" s="3">
        <v>117360</v>
      </c>
      <c r="O832" s="11">
        <f t="shared" si="2505"/>
        <v>0</v>
      </c>
      <c r="P832" s="3" t="s">
        <v>144</v>
      </c>
      <c r="Q832" s="11" t="str">
        <f t="shared" ref="Q832:S832" si="2506">+IF(P832="N/A","",((P832-P831)/P831))</f>
        <v/>
      </c>
      <c r="R832" s="3">
        <v>36022.061999999998</v>
      </c>
      <c r="S832" s="11">
        <f t="shared" si="2506"/>
        <v>0</v>
      </c>
    </row>
    <row r="833" spans="1:19">
      <c r="A833" s="5">
        <v>5</v>
      </c>
      <c r="B833" s="5">
        <v>3</v>
      </c>
      <c r="C833" s="5">
        <v>2013</v>
      </c>
      <c r="D833" s="3">
        <v>16700</v>
      </c>
      <c r="E833" s="11">
        <f t="shared" si="2335"/>
        <v>0</v>
      </c>
      <c r="F833" s="3">
        <v>43392.857000000004</v>
      </c>
      <c r="G833" s="11">
        <f t="shared" si="2335"/>
        <v>0</v>
      </c>
      <c r="H833" s="3">
        <v>14820</v>
      </c>
      <c r="I833" s="11">
        <f t="shared" ref="I833:K833" si="2507">+IF(H833="N/A","",((H833-H832)/H832))</f>
        <v>0</v>
      </c>
      <c r="J833" s="3">
        <v>55160</v>
      </c>
      <c r="K833" s="11">
        <f t="shared" si="2507"/>
        <v>0</v>
      </c>
      <c r="L833" s="3">
        <v>210749.098</v>
      </c>
      <c r="M833" s="11">
        <f t="shared" ref="M833:O833" si="2508">+IF(L833="N/A","",((L833-L832)/L832))</f>
        <v>0</v>
      </c>
      <c r="N833" s="3">
        <v>117360</v>
      </c>
      <c r="O833" s="11">
        <f t="shared" si="2508"/>
        <v>0</v>
      </c>
      <c r="P833" s="3" t="s">
        <v>144</v>
      </c>
      <c r="Q833" s="11" t="str">
        <f t="shared" ref="Q833:S833" si="2509">+IF(P833="N/A","",((P833-P832)/P832))</f>
        <v/>
      </c>
      <c r="R833" s="3">
        <v>36022.061999999998</v>
      </c>
      <c r="S833" s="11">
        <f t="shared" si="2509"/>
        <v>0</v>
      </c>
    </row>
    <row r="834" spans="1:19">
      <c r="A834" s="5">
        <v>6</v>
      </c>
      <c r="B834" s="5">
        <v>3</v>
      </c>
      <c r="C834" s="5">
        <v>2013</v>
      </c>
      <c r="D834" s="3">
        <v>16700</v>
      </c>
      <c r="E834" s="11">
        <f t="shared" si="2335"/>
        <v>0</v>
      </c>
      <c r="F834" s="3">
        <v>43392.857000000004</v>
      </c>
      <c r="G834" s="11">
        <f t="shared" si="2335"/>
        <v>0</v>
      </c>
      <c r="H834" s="3">
        <v>14820</v>
      </c>
      <c r="I834" s="11">
        <f t="shared" ref="I834:K834" si="2510">+IF(H834="N/A","",((H834-H833)/H833))</f>
        <v>0</v>
      </c>
      <c r="J834" s="3">
        <v>55160</v>
      </c>
      <c r="K834" s="11">
        <f t="shared" si="2510"/>
        <v>0</v>
      </c>
      <c r="L834" s="3">
        <v>210749.098</v>
      </c>
      <c r="M834" s="11">
        <f t="shared" ref="M834:O834" si="2511">+IF(L834="N/A","",((L834-L833)/L833))</f>
        <v>0</v>
      </c>
      <c r="N834" s="3">
        <v>117360</v>
      </c>
      <c r="O834" s="11">
        <f t="shared" si="2511"/>
        <v>0</v>
      </c>
      <c r="P834" s="3" t="s">
        <v>144</v>
      </c>
      <c r="Q834" s="11" t="str">
        <f t="shared" ref="Q834:S834" si="2512">+IF(P834="N/A","",((P834-P833)/P833))</f>
        <v/>
      </c>
      <c r="R834" s="3">
        <v>36022.061999999998</v>
      </c>
      <c r="S834" s="11">
        <f t="shared" si="2512"/>
        <v>0</v>
      </c>
    </row>
    <row r="835" spans="1:19">
      <c r="A835" s="5">
        <v>7</v>
      </c>
      <c r="B835" s="5">
        <v>3</v>
      </c>
      <c r="C835" s="5">
        <v>2013</v>
      </c>
      <c r="D835" s="3">
        <v>16700</v>
      </c>
      <c r="E835" s="11">
        <f t="shared" si="2335"/>
        <v>0</v>
      </c>
      <c r="F835" s="3">
        <v>43392.857000000004</v>
      </c>
      <c r="G835" s="11">
        <f t="shared" si="2335"/>
        <v>0</v>
      </c>
      <c r="H835" s="3">
        <v>14820</v>
      </c>
      <c r="I835" s="11">
        <f t="shared" ref="I835:K835" si="2513">+IF(H835="N/A","",((H835-H834)/H834))</f>
        <v>0</v>
      </c>
      <c r="J835" s="3">
        <v>55160</v>
      </c>
      <c r="K835" s="11">
        <f t="shared" si="2513"/>
        <v>0</v>
      </c>
      <c r="L835" s="3">
        <v>210749.098</v>
      </c>
      <c r="M835" s="11">
        <f t="shared" ref="M835:O835" si="2514">+IF(L835="N/A","",((L835-L834)/L834))</f>
        <v>0</v>
      </c>
      <c r="N835" s="3">
        <v>117360</v>
      </c>
      <c r="O835" s="11">
        <f t="shared" si="2514"/>
        <v>0</v>
      </c>
      <c r="P835" s="3" t="s">
        <v>144</v>
      </c>
      <c r="Q835" s="11" t="str">
        <f t="shared" ref="Q835:S835" si="2515">+IF(P835="N/A","",((P835-P834)/P834))</f>
        <v/>
      </c>
      <c r="R835" s="3">
        <v>36022.061999999998</v>
      </c>
      <c r="S835" s="11">
        <f t="shared" si="2515"/>
        <v>0</v>
      </c>
    </row>
    <row r="836" spans="1:19">
      <c r="A836" s="5">
        <v>8</v>
      </c>
      <c r="B836" s="5">
        <v>3</v>
      </c>
      <c r="C836" s="5">
        <v>2013</v>
      </c>
      <c r="D836" s="3">
        <v>16700</v>
      </c>
      <c r="E836" s="11">
        <f t="shared" si="2335"/>
        <v>0</v>
      </c>
      <c r="F836" s="3">
        <v>43392.857000000004</v>
      </c>
      <c r="G836" s="11">
        <f t="shared" si="2335"/>
        <v>0</v>
      </c>
      <c r="H836" s="3">
        <v>14820</v>
      </c>
      <c r="I836" s="11">
        <f t="shared" ref="I836:K836" si="2516">+IF(H836="N/A","",((H836-H835)/H835))</f>
        <v>0</v>
      </c>
      <c r="J836" s="3">
        <v>55160</v>
      </c>
      <c r="K836" s="11">
        <f t="shared" si="2516"/>
        <v>0</v>
      </c>
      <c r="L836" s="3">
        <v>210749.098</v>
      </c>
      <c r="M836" s="11">
        <f t="shared" ref="M836:O836" si="2517">+IF(L836="N/A","",((L836-L835)/L835))</f>
        <v>0</v>
      </c>
      <c r="N836" s="3">
        <v>117360</v>
      </c>
      <c r="O836" s="11">
        <f t="shared" si="2517"/>
        <v>0</v>
      </c>
      <c r="P836" s="3" t="s">
        <v>144</v>
      </c>
      <c r="Q836" s="11" t="str">
        <f t="shared" ref="Q836:S836" si="2518">+IF(P836="N/A","",((P836-P835)/P835))</f>
        <v/>
      </c>
      <c r="R836" s="3">
        <v>36022.061999999998</v>
      </c>
      <c r="S836" s="11">
        <f t="shared" si="2518"/>
        <v>0</v>
      </c>
    </row>
    <row r="837" spans="1:19">
      <c r="A837" s="5">
        <v>11</v>
      </c>
      <c r="B837" s="5">
        <v>3</v>
      </c>
      <c r="C837" s="5">
        <v>2013</v>
      </c>
      <c r="D837" s="3">
        <v>16700</v>
      </c>
      <c r="E837" s="11">
        <f t="shared" si="2335"/>
        <v>0</v>
      </c>
      <c r="F837" s="3">
        <v>43392.857000000004</v>
      </c>
      <c r="G837" s="11">
        <f t="shared" si="2335"/>
        <v>0</v>
      </c>
      <c r="H837" s="3">
        <v>14820</v>
      </c>
      <c r="I837" s="11">
        <f t="shared" ref="I837:K837" si="2519">+IF(H837="N/A","",((H837-H836)/H836))</f>
        <v>0</v>
      </c>
      <c r="J837" s="3">
        <v>55160</v>
      </c>
      <c r="K837" s="11">
        <f t="shared" si="2519"/>
        <v>0</v>
      </c>
      <c r="L837" s="3">
        <v>210749.098</v>
      </c>
      <c r="M837" s="11">
        <f t="shared" ref="M837:O837" si="2520">+IF(L837="N/A","",((L837-L836)/L836))</f>
        <v>0</v>
      </c>
      <c r="N837" s="3">
        <v>117360</v>
      </c>
      <c r="O837" s="11">
        <f t="shared" si="2520"/>
        <v>0</v>
      </c>
      <c r="P837" s="3" t="s">
        <v>144</v>
      </c>
      <c r="Q837" s="11" t="str">
        <f t="shared" ref="Q837:S837" si="2521">+IF(P837="N/A","",((P837-P836)/P836))</f>
        <v/>
      </c>
      <c r="R837" s="3">
        <v>36022.061999999998</v>
      </c>
      <c r="S837" s="11">
        <f t="shared" si="2521"/>
        <v>0</v>
      </c>
    </row>
    <row r="838" spans="1:19">
      <c r="A838" s="5">
        <v>12</v>
      </c>
      <c r="B838" s="5">
        <v>3</v>
      </c>
      <c r="C838" s="5">
        <v>2013</v>
      </c>
      <c r="D838" s="3">
        <v>16700</v>
      </c>
      <c r="E838" s="11">
        <f t="shared" si="2335"/>
        <v>0</v>
      </c>
      <c r="F838" s="3">
        <v>43392.857000000004</v>
      </c>
      <c r="G838" s="11">
        <f t="shared" si="2335"/>
        <v>0</v>
      </c>
      <c r="H838" s="3">
        <v>14820</v>
      </c>
      <c r="I838" s="11">
        <f t="shared" ref="I838:K838" si="2522">+IF(H838="N/A","",((H838-H837)/H837))</f>
        <v>0</v>
      </c>
      <c r="J838" s="3">
        <v>55160</v>
      </c>
      <c r="K838" s="11">
        <f t="shared" si="2522"/>
        <v>0</v>
      </c>
      <c r="L838" s="3">
        <v>210749.098</v>
      </c>
      <c r="M838" s="11">
        <f t="shared" ref="M838:O838" si="2523">+IF(L838="N/A","",((L838-L837)/L837))</f>
        <v>0</v>
      </c>
      <c r="N838" s="3">
        <v>117360</v>
      </c>
      <c r="O838" s="11">
        <f t="shared" si="2523"/>
        <v>0</v>
      </c>
      <c r="P838" s="3" t="s">
        <v>144</v>
      </c>
      <c r="Q838" s="11" t="str">
        <f t="shared" ref="Q838:S838" si="2524">+IF(P838="N/A","",((P838-P837)/P837))</f>
        <v/>
      </c>
      <c r="R838" s="3">
        <v>36022.061999999998</v>
      </c>
      <c r="S838" s="11">
        <f t="shared" si="2524"/>
        <v>0</v>
      </c>
    </row>
    <row r="839" spans="1:19">
      <c r="A839" s="5">
        <v>13</v>
      </c>
      <c r="B839" s="5">
        <v>3</v>
      </c>
      <c r="C839" s="5">
        <v>2013</v>
      </c>
      <c r="D839" s="3">
        <v>16700</v>
      </c>
      <c r="E839" s="11">
        <f t="shared" si="2335"/>
        <v>0</v>
      </c>
      <c r="F839" s="3">
        <v>43392.857000000004</v>
      </c>
      <c r="G839" s="11">
        <f t="shared" si="2335"/>
        <v>0</v>
      </c>
      <c r="H839" s="3">
        <v>14820</v>
      </c>
      <c r="I839" s="11">
        <f t="shared" ref="I839:K839" si="2525">+IF(H839="N/A","",((H839-H838)/H838))</f>
        <v>0</v>
      </c>
      <c r="J839" s="3">
        <v>55160</v>
      </c>
      <c r="K839" s="11">
        <f t="shared" si="2525"/>
        <v>0</v>
      </c>
      <c r="L839" s="3">
        <v>210749.098</v>
      </c>
      <c r="M839" s="11">
        <f t="shared" ref="M839:O839" si="2526">+IF(L839="N/A","",((L839-L838)/L838))</f>
        <v>0</v>
      </c>
      <c r="N839" s="3">
        <v>117360</v>
      </c>
      <c r="O839" s="11">
        <f t="shared" si="2526"/>
        <v>0</v>
      </c>
      <c r="P839" s="3" t="s">
        <v>144</v>
      </c>
      <c r="Q839" s="11" t="str">
        <f t="shared" ref="Q839:S839" si="2527">+IF(P839="N/A","",((P839-P838)/P838))</f>
        <v/>
      </c>
      <c r="R839" s="3">
        <v>36022.061999999998</v>
      </c>
      <c r="S839" s="11">
        <f t="shared" si="2527"/>
        <v>0</v>
      </c>
    </row>
    <row r="840" spans="1:19">
      <c r="A840" s="5">
        <v>14</v>
      </c>
      <c r="B840" s="5">
        <v>3</v>
      </c>
      <c r="C840" s="5">
        <v>2013</v>
      </c>
      <c r="D840" s="3">
        <v>16700</v>
      </c>
      <c r="E840" s="11">
        <f t="shared" ref="E840:G903" si="2528">+IF(D840="N/A","",((D840-D839)/D839))</f>
        <v>0</v>
      </c>
      <c r="F840" s="3">
        <v>43392.857000000004</v>
      </c>
      <c r="G840" s="11">
        <f t="shared" si="2528"/>
        <v>0</v>
      </c>
      <c r="H840" s="3">
        <v>14820</v>
      </c>
      <c r="I840" s="11">
        <f t="shared" ref="I840:K840" si="2529">+IF(H840="N/A","",((H840-H839)/H839))</f>
        <v>0</v>
      </c>
      <c r="J840" s="3">
        <v>55160</v>
      </c>
      <c r="K840" s="11">
        <f t="shared" si="2529"/>
        <v>0</v>
      </c>
      <c r="L840" s="3">
        <v>210749.098</v>
      </c>
      <c r="M840" s="11">
        <f t="shared" ref="M840:O840" si="2530">+IF(L840="N/A","",((L840-L839)/L839))</f>
        <v>0</v>
      </c>
      <c r="N840" s="3">
        <v>117360</v>
      </c>
      <c r="O840" s="11">
        <f t="shared" si="2530"/>
        <v>0</v>
      </c>
      <c r="P840" s="3" t="s">
        <v>144</v>
      </c>
      <c r="Q840" s="11" t="str">
        <f t="shared" ref="Q840:S840" si="2531">+IF(P840="N/A","",((P840-P839)/P839))</f>
        <v/>
      </c>
      <c r="R840" s="3">
        <v>36022.061999999998</v>
      </c>
      <c r="S840" s="11">
        <f t="shared" si="2531"/>
        <v>0</v>
      </c>
    </row>
    <row r="841" spans="1:19">
      <c r="A841" s="5">
        <v>15</v>
      </c>
      <c r="B841" s="5">
        <v>3</v>
      </c>
      <c r="C841" s="5">
        <v>2013</v>
      </c>
      <c r="D841" s="3">
        <v>16700</v>
      </c>
      <c r="E841" s="11">
        <f t="shared" si="2528"/>
        <v>0</v>
      </c>
      <c r="F841" s="3">
        <v>43392.857000000004</v>
      </c>
      <c r="G841" s="11">
        <f t="shared" si="2528"/>
        <v>0</v>
      </c>
      <c r="H841" s="3">
        <v>14820</v>
      </c>
      <c r="I841" s="11">
        <f t="shared" ref="I841:K841" si="2532">+IF(H841="N/A","",((H841-H840)/H840))</f>
        <v>0</v>
      </c>
      <c r="J841" s="3">
        <v>55160</v>
      </c>
      <c r="K841" s="11">
        <f t="shared" si="2532"/>
        <v>0</v>
      </c>
      <c r="L841" s="3">
        <v>210749.098</v>
      </c>
      <c r="M841" s="11">
        <f t="shared" ref="M841:O841" si="2533">+IF(L841="N/A","",((L841-L840)/L840))</f>
        <v>0</v>
      </c>
      <c r="N841" s="3">
        <v>117360</v>
      </c>
      <c r="O841" s="11">
        <f t="shared" si="2533"/>
        <v>0</v>
      </c>
      <c r="P841" s="3" t="s">
        <v>144</v>
      </c>
      <c r="Q841" s="11" t="str">
        <f t="shared" ref="Q841:S841" si="2534">+IF(P841="N/A","",((P841-P840)/P840))</f>
        <v/>
      </c>
      <c r="R841" s="3">
        <v>36022.061999999998</v>
      </c>
      <c r="S841" s="11">
        <f t="shared" si="2534"/>
        <v>0</v>
      </c>
    </row>
    <row r="842" spans="1:19">
      <c r="A842" s="5">
        <v>18</v>
      </c>
      <c r="B842" s="5">
        <v>3</v>
      </c>
      <c r="C842" s="5">
        <v>2013</v>
      </c>
      <c r="D842" s="3">
        <v>16700</v>
      </c>
      <c r="E842" s="11">
        <f t="shared" si="2528"/>
        <v>0</v>
      </c>
      <c r="F842" s="3">
        <v>43392.857000000004</v>
      </c>
      <c r="G842" s="11">
        <f t="shared" si="2528"/>
        <v>0</v>
      </c>
      <c r="H842" s="3">
        <v>14820</v>
      </c>
      <c r="I842" s="11">
        <f t="shared" ref="I842:K842" si="2535">+IF(H842="N/A","",((H842-H841)/H841))</f>
        <v>0</v>
      </c>
      <c r="J842" s="3">
        <v>55160</v>
      </c>
      <c r="K842" s="11">
        <f t="shared" si="2535"/>
        <v>0</v>
      </c>
      <c r="L842" s="3">
        <v>210749.098</v>
      </c>
      <c r="M842" s="11">
        <f t="shared" ref="M842:O842" si="2536">+IF(L842="N/A","",((L842-L841)/L841))</f>
        <v>0</v>
      </c>
      <c r="N842" s="3">
        <v>117360</v>
      </c>
      <c r="O842" s="11">
        <f t="shared" si="2536"/>
        <v>0</v>
      </c>
      <c r="P842" s="3" t="s">
        <v>144</v>
      </c>
      <c r="Q842" s="11" t="str">
        <f t="shared" ref="Q842:S842" si="2537">+IF(P842="N/A","",((P842-P841)/P841))</f>
        <v/>
      </c>
      <c r="R842" s="3">
        <v>36022.061999999998</v>
      </c>
      <c r="S842" s="11">
        <f t="shared" si="2537"/>
        <v>0</v>
      </c>
    </row>
    <row r="843" spans="1:19">
      <c r="A843" s="5">
        <v>19</v>
      </c>
      <c r="B843" s="5">
        <v>3</v>
      </c>
      <c r="C843" s="5">
        <v>2013</v>
      </c>
      <c r="D843" s="3">
        <v>16700</v>
      </c>
      <c r="E843" s="11">
        <f t="shared" si="2528"/>
        <v>0</v>
      </c>
      <c r="F843" s="3">
        <v>43392.857000000004</v>
      </c>
      <c r="G843" s="11">
        <f t="shared" si="2528"/>
        <v>0</v>
      </c>
      <c r="H843" s="3">
        <v>14820</v>
      </c>
      <c r="I843" s="11">
        <f t="shared" ref="I843:K843" si="2538">+IF(H843="N/A","",((H843-H842)/H842))</f>
        <v>0</v>
      </c>
      <c r="J843" s="3">
        <v>55160</v>
      </c>
      <c r="K843" s="11">
        <f t="shared" si="2538"/>
        <v>0</v>
      </c>
      <c r="L843" s="3">
        <v>210749.098</v>
      </c>
      <c r="M843" s="11">
        <f t="shared" ref="M843:O843" si="2539">+IF(L843="N/A","",((L843-L842)/L842))</f>
        <v>0</v>
      </c>
      <c r="N843" s="3">
        <v>117360</v>
      </c>
      <c r="O843" s="11">
        <f t="shared" si="2539"/>
        <v>0</v>
      </c>
      <c r="P843" s="3" t="s">
        <v>144</v>
      </c>
      <c r="Q843" s="11" t="str">
        <f t="shared" ref="Q843:S843" si="2540">+IF(P843="N/A","",((P843-P842)/P842))</f>
        <v/>
      </c>
      <c r="R843" s="3">
        <v>36022.061999999998</v>
      </c>
      <c r="S843" s="11">
        <f t="shared" si="2540"/>
        <v>0</v>
      </c>
    </row>
    <row r="844" spans="1:19">
      <c r="A844" s="5">
        <v>20</v>
      </c>
      <c r="B844" s="5">
        <v>3</v>
      </c>
      <c r="C844" s="5">
        <v>2013</v>
      </c>
      <c r="D844" s="3">
        <v>16700</v>
      </c>
      <c r="E844" s="11">
        <f t="shared" si="2528"/>
        <v>0</v>
      </c>
      <c r="F844" s="3">
        <v>43392.857000000004</v>
      </c>
      <c r="G844" s="11">
        <f t="shared" si="2528"/>
        <v>0</v>
      </c>
      <c r="H844" s="3">
        <v>14820</v>
      </c>
      <c r="I844" s="11">
        <f t="shared" ref="I844:K844" si="2541">+IF(H844="N/A","",((H844-H843)/H843))</f>
        <v>0</v>
      </c>
      <c r="J844" s="3">
        <v>55160</v>
      </c>
      <c r="K844" s="11">
        <f t="shared" si="2541"/>
        <v>0</v>
      </c>
      <c r="L844" s="3">
        <v>210749.098</v>
      </c>
      <c r="M844" s="11">
        <f t="shared" ref="M844:O844" si="2542">+IF(L844="N/A","",((L844-L843)/L843))</f>
        <v>0</v>
      </c>
      <c r="N844" s="3">
        <v>117360</v>
      </c>
      <c r="O844" s="11">
        <f t="shared" si="2542"/>
        <v>0</v>
      </c>
      <c r="P844" s="3" t="s">
        <v>144</v>
      </c>
      <c r="Q844" s="11" t="str">
        <f t="shared" ref="Q844:S844" si="2543">+IF(P844="N/A","",((P844-P843)/P843))</f>
        <v/>
      </c>
      <c r="R844" s="3">
        <v>36022.061999999998</v>
      </c>
      <c r="S844" s="11">
        <f t="shared" si="2543"/>
        <v>0</v>
      </c>
    </row>
    <row r="845" spans="1:19">
      <c r="A845" s="5">
        <v>21</v>
      </c>
      <c r="B845" s="5">
        <v>3</v>
      </c>
      <c r="C845" s="5">
        <v>2013</v>
      </c>
      <c r="D845" s="3">
        <v>16700</v>
      </c>
      <c r="E845" s="11">
        <f t="shared" si="2528"/>
        <v>0</v>
      </c>
      <c r="F845" s="3">
        <v>43392.857000000004</v>
      </c>
      <c r="G845" s="11">
        <f t="shared" si="2528"/>
        <v>0</v>
      </c>
      <c r="H845" s="3">
        <v>14820</v>
      </c>
      <c r="I845" s="11">
        <f t="shared" ref="I845:K845" si="2544">+IF(H845="N/A","",((H845-H844)/H844))</f>
        <v>0</v>
      </c>
      <c r="J845" s="3">
        <v>55160</v>
      </c>
      <c r="K845" s="11">
        <f t="shared" si="2544"/>
        <v>0</v>
      </c>
      <c r="L845" s="3">
        <v>210749.098</v>
      </c>
      <c r="M845" s="11">
        <f t="shared" ref="M845:O845" si="2545">+IF(L845="N/A","",((L845-L844)/L844))</f>
        <v>0</v>
      </c>
      <c r="N845" s="3">
        <v>117360</v>
      </c>
      <c r="O845" s="11">
        <f t="shared" si="2545"/>
        <v>0</v>
      </c>
      <c r="P845" s="3" t="s">
        <v>144</v>
      </c>
      <c r="Q845" s="11" t="str">
        <f t="shared" ref="Q845:S845" si="2546">+IF(P845="N/A","",((P845-P844)/P844))</f>
        <v/>
      </c>
      <c r="R845" s="3">
        <v>36022.061999999998</v>
      </c>
      <c r="S845" s="11">
        <f t="shared" si="2546"/>
        <v>0</v>
      </c>
    </row>
    <row r="846" spans="1:19">
      <c r="A846" s="5">
        <v>22</v>
      </c>
      <c r="B846" s="5">
        <v>3</v>
      </c>
      <c r="C846" s="5">
        <v>2013</v>
      </c>
      <c r="D846" s="3">
        <v>16700</v>
      </c>
      <c r="E846" s="11">
        <f t="shared" si="2528"/>
        <v>0</v>
      </c>
      <c r="F846" s="3">
        <v>43392.857000000004</v>
      </c>
      <c r="G846" s="11">
        <f t="shared" si="2528"/>
        <v>0</v>
      </c>
      <c r="H846" s="3">
        <v>14820</v>
      </c>
      <c r="I846" s="11">
        <f t="shared" ref="I846:K846" si="2547">+IF(H846="N/A","",((H846-H845)/H845))</f>
        <v>0</v>
      </c>
      <c r="J846" s="3">
        <v>55160</v>
      </c>
      <c r="K846" s="11">
        <f t="shared" si="2547"/>
        <v>0</v>
      </c>
      <c r="L846" s="3">
        <v>210749.098</v>
      </c>
      <c r="M846" s="11">
        <f t="shared" ref="M846:O846" si="2548">+IF(L846="N/A","",((L846-L845)/L845))</f>
        <v>0</v>
      </c>
      <c r="N846" s="3">
        <v>117360</v>
      </c>
      <c r="O846" s="11">
        <f t="shared" si="2548"/>
        <v>0</v>
      </c>
      <c r="P846" s="3" t="s">
        <v>144</v>
      </c>
      <c r="Q846" s="11" t="str">
        <f t="shared" ref="Q846:S846" si="2549">+IF(P846="N/A","",((P846-P845)/P845))</f>
        <v/>
      </c>
      <c r="R846" s="3">
        <v>36022.061999999998</v>
      </c>
      <c r="S846" s="11">
        <f t="shared" si="2549"/>
        <v>0</v>
      </c>
    </row>
    <row r="847" spans="1:19">
      <c r="A847" s="5">
        <v>25</v>
      </c>
      <c r="B847" s="5">
        <v>3</v>
      </c>
      <c r="C847" s="5">
        <v>2013</v>
      </c>
      <c r="D847" s="3">
        <v>16700</v>
      </c>
      <c r="E847" s="11">
        <f t="shared" si="2528"/>
        <v>0</v>
      </c>
      <c r="F847" s="3">
        <v>43392.857000000004</v>
      </c>
      <c r="G847" s="11">
        <f t="shared" si="2528"/>
        <v>0</v>
      </c>
      <c r="H847" s="3">
        <v>14820</v>
      </c>
      <c r="I847" s="11">
        <f t="shared" ref="I847:K847" si="2550">+IF(H847="N/A","",((H847-H846)/H846))</f>
        <v>0</v>
      </c>
      <c r="J847" s="3">
        <v>55160</v>
      </c>
      <c r="K847" s="11">
        <f t="shared" si="2550"/>
        <v>0</v>
      </c>
      <c r="L847" s="3">
        <v>210749.098</v>
      </c>
      <c r="M847" s="11">
        <f t="shared" ref="M847:O847" si="2551">+IF(L847="N/A","",((L847-L846)/L846))</f>
        <v>0</v>
      </c>
      <c r="N847" s="3">
        <v>117360</v>
      </c>
      <c r="O847" s="11">
        <f t="shared" si="2551"/>
        <v>0</v>
      </c>
      <c r="P847" s="3" t="s">
        <v>144</v>
      </c>
      <c r="Q847" s="11" t="str">
        <f t="shared" ref="Q847:S847" si="2552">+IF(P847="N/A","",((P847-P846)/P846))</f>
        <v/>
      </c>
      <c r="R847" s="3">
        <v>36022.061999999998</v>
      </c>
      <c r="S847" s="11">
        <f t="shared" si="2552"/>
        <v>0</v>
      </c>
    </row>
    <row r="848" spans="1:19">
      <c r="A848" s="5">
        <v>26</v>
      </c>
      <c r="B848" s="5">
        <v>3</v>
      </c>
      <c r="C848" s="5">
        <v>2013</v>
      </c>
      <c r="D848" s="3">
        <v>16700</v>
      </c>
      <c r="E848" s="11">
        <f t="shared" si="2528"/>
        <v>0</v>
      </c>
      <c r="F848" s="3">
        <v>43392.857000000004</v>
      </c>
      <c r="G848" s="11">
        <f t="shared" si="2528"/>
        <v>0</v>
      </c>
      <c r="H848" s="3">
        <v>14820</v>
      </c>
      <c r="I848" s="11">
        <f t="shared" ref="I848:K848" si="2553">+IF(H848="N/A","",((H848-H847)/H847))</f>
        <v>0</v>
      </c>
      <c r="J848" s="3">
        <v>55160</v>
      </c>
      <c r="K848" s="11">
        <f t="shared" si="2553"/>
        <v>0</v>
      </c>
      <c r="L848" s="3">
        <v>210749.098</v>
      </c>
      <c r="M848" s="11">
        <f t="shared" ref="M848:O848" si="2554">+IF(L848="N/A","",((L848-L847)/L847))</f>
        <v>0</v>
      </c>
      <c r="N848" s="3">
        <v>117360</v>
      </c>
      <c r="O848" s="11">
        <f t="shared" si="2554"/>
        <v>0</v>
      </c>
      <c r="P848" s="3" t="s">
        <v>144</v>
      </c>
      <c r="Q848" s="11" t="str">
        <f t="shared" ref="Q848:S848" si="2555">+IF(P848="N/A","",((P848-P847)/P847))</f>
        <v/>
      </c>
      <c r="R848" s="3">
        <v>36022.061999999998</v>
      </c>
      <c r="S848" s="11">
        <f t="shared" si="2555"/>
        <v>0</v>
      </c>
    </row>
    <row r="849" spans="1:19">
      <c r="A849" s="5">
        <v>27</v>
      </c>
      <c r="B849" s="5">
        <v>3</v>
      </c>
      <c r="C849" s="5">
        <v>2013</v>
      </c>
      <c r="D849" s="3">
        <v>16700</v>
      </c>
      <c r="E849" s="11">
        <f t="shared" si="2528"/>
        <v>0</v>
      </c>
      <c r="F849" s="3">
        <v>43392.857000000004</v>
      </c>
      <c r="G849" s="11">
        <f t="shared" si="2528"/>
        <v>0</v>
      </c>
      <c r="H849" s="3">
        <v>14820</v>
      </c>
      <c r="I849" s="11">
        <f t="shared" ref="I849:K849" si="2556">+IF(H849="N/A","",((H849-H848)/H848))</f>
        <v>0</v>
      </c>
      <c r="J849" s="3">
        <v>55160</v>
      </c>
      <c r="K849" s="11">
        <f t="shared" si="2556"/>
        <v>0</v>
      </c>
      <c r="L849" s="3">
        <v>210749.098</v>
      </c>
      <c r="M849" s="11">
        <f t="shared" ref="M849:O849" si="2557">+IF(L849="N/A","",((L849-L848)/L848))</f>
        <v>0</v>
      </c>
      <c r="N849" s="3">
        <v>117360</v>
      </c>
      <c r="O849" s="11">
        <f t="shared" si="2557"/>
        <v>0</v>
      </c>
      <c r="P849" s="3" t="s">
        <v>144</v>
      </c>
      <c r="Q849" s="11" t="str">
        <f t="shared" ref="Q849:S849" si="2558">+IF(P849="N/A","",((P849-P848)/P848))</f>
        <v/>
      </c>
      <c r="R849" s="3">
        <v>36022.061999999998</v>
      </c>
      <c r="S849" s="11">
        <f t="shared" si="2558"/>
        <v>0</v>
      </c>
    </row>
    <row r="850" spans="1:19">
      <c r="A850" s="5">
        <v>28</v>
      </c>
      <c r="B850" s="5">
        <v>3</v>
      </c>
      <c r="C850" s="5">
        <v>2013</v>
      </c>
      <c r="D850" s="3">
        <v>16700</v>
      </c>
      <c r="E850" s="11">
        <f t="shared" si="2528"/>
        <v>0</v>
      </c>
      <c r="F850" s="3">
        <v>43392.857000000004</v>
      </c>
      <c r="G850" s="11">
        <f t="shared" si="2528"/>
        <v>0</v>
      </c>
      <c r="H850" s="3">
        <v>14820</v>
      </c>
      <c r="I850" s="11">
        <f t="shared" ref="I850:K850" si="2559">+IF(H850="N/A","",((H850-H849)/H849))</f>
        <v>0</v>
      </c>
      <c r="J850" s="3">
        <v>55160</v>
      </c>
      <c r="K850" s="11">
        <f t="shared" si="2559"/>
        <v>0</v>
      </c>
      <c r="L850" s="3">
        <v>210749.098</v>
      </c>
      <c r="M850" s="11">
        <f t="shared" ref="M850:O850" si="2560">+IF(L850="N/A","",((L850-L849)/L849))</f>
        <v>0</v>
      </c>
      <c r="N850" s="3">
        <v>117360</v>
      </c>
      <c r="O850" s="11">
        <f t="shared" si="2560"/>
        <v>0</v>
      </c>
      <c r="P850" s="3" t="s">
        <v>144</v>
      </c>
      <c r="Q850" s="11" t="str">
        <f t="shared" ref="Q850:S850" si="2561">+IF(P850="N/A","",((P850-P849)/P849))</f>
        <v/>
      </c>
      <c r="R850" s="3">
        <v>36022.061999999998</v>
      </c>
      <c r="S850" s="11">
        <f t="shared" si="2561"/>
        <v>0</v>
      </c>
    </row>
    <row r="851" spans="1:19">
      <c r="A851" s="5">
        <v>29</v>
      </c>
      <c r="B851" s="5">
        <v>3</v>
      </c>
      <c r="C851" s="5">
        <v>2013</v>
      </c>
      <c r="D851" s="3">
        <v>16700</v>
      </c>
      <c r="E851" s="11">
        <f t="shared" si="2528"/>
        <v>0</v>
      </c>
      <c r="F851" s="3">
        <v>43392.857000000004</v>
      </c>
      <c r="G851" s="11">
        <f t="shared" si="2528"/>
        <v>0</v>
      </c>
      <c r="H851" s="3">
        <v>14820</v>
      </c>
      <c r="I851" s="11">
        <f t="shared" ref="I851:K851" si="2562">+IF(H851="N/A","",((H851-H850)/H850))</f>
        <v>0</v>
      </c>
      <c r="J851" s="3">
        <v>55160</v>
      </c>
      <c r="K851" s="11">
        <f t="shared" si="2562"/>
        <v>0</v>
      </c>
      <c r="L851" s="3">
        <v>210749.098</v>
      </c>
      <c r="M851" s="11">
        <f t="shared" ref="M851:O851" si="2563">+IF(L851="N/A","",((L851-L850)/L850))</f>
        <v>0</v>
      </c>
      <c r="N851" s="3">
        <v>117360</v>
      </c>
      <c r="O851" s="11">
        <f t="shared" si="2563"/>
        <v>0</v>
      </c>
      <c r="P851" s="3" t="s">
        <v>144</v>
      </c>
      <c r="Q851" s="11" t="str">
        <f t="shared" ref="Q851:S851" si="2564">+IF(P851="N/A","",((P851-P850)/P850))</f>
        <v/>
      </c>
      <c r="R851" s="3">
        <v>36022.061999999998</v>
      </c>
      <c r="S851" s="11">
        <f t="shared" si="2564"/>
        <v>0</v>
      </c>
    </row>
    <row r="852" spans="1:19">
      <c r="A852" s="5">
        <v>1</v>
      </c>
      <c r="B852" s="5">
        <v>4</v>
      </c>
      <c r="C852" s="5">
        <v>2013</v>
      </c>
      <c r="D852" s="3">
        <v>16700</v>
      </c>
      <c r="E852" s="11">
        <f t="shared" si="2528"/>
        <v>0</v>
      </c>
      <c r="F852" s="3">
        <v>43392.857000000004</v>
      </c>
      <c r="G852" s="11">
        <f t="shared" si="2528"/>
        <v>0</v>
      </c>
      <c r="H852" s="3">
        <v>14820</v>
      </c>
      <c r="I852" s="11">
        <f t="shared" ref="I852:K852" si="2565">+IF(H852="N/A","",((H852-H851)/H851))</f>
        <v>0</v>
      </c>
      <c r="J852" s="3">
        <v>55160</v>
      </c>
      <c r="K852" s="11">
        <f t="shared" si="2565"/>
        <v>0</v>
      </c>
      <c r="L852" s="3">
        <v>210749.098</v>
      </c>
      <c r="M852" s="11">
        <f t="shared" ref="M852:O852" si="2566">+IF(L852="N/A","",((L852-L851)/L851))</f>
        <v>0</v>
      </c>
      <c r="N852" s="3">
        <v>117360</v>
      </c>
      <c r="O852" s="11">
        <f t="shared" si="2566"/>
        <v>0</v>
      </c>
      <c r="P852" s="3" t="s">
        <v>144</v>
      </c>
      <c r="Q852" s="11" t="str">
        <f t="shared" ref="Q852:S852" si="2567">+IF(P852="N/A","",((P852-P851)/P851))</f>
        <v/>
      </c>
      <c r="R852" s="3">
        <v>36022.061999999998</v>
      </c>
      <c r="S852" s="11">
        <f t="shared" si="2567"/>
        <v>0</v>
      </c>
    </row>
    <row r="853" spans="1:19">
      <c r="A853" s="5">
        <v>2</v>
      </c>
      <c r="B853" s="5">
        <v>4</v>
      </c>
      <c r="C853" s="5">
        <v>2013</v>
      </c>
      <c r="D853" s="3">
        <v>16700</v>
      </c>
      <c r="E853" s="11">
        <f t="shared" si="2528"/>
        <v>0</v>
      </c>
      <c r="F853" s="3">
        <v>43392.857000000004</v>
      </c>
      <c r="G853" s="11">
        <f t="shared" si="2528"/>
        <v>0</v>
      </c>
      <c r="H853" s="3">
        <v>14820</v>
      </c>
      <c r="I853" s="11">
        <f t="shared" ref="I853:K853" si="2568">+IF(H853="N/A","",((H853-H852)/H852))</f>
        <v>0</v>
      </c>
      <c r="J853" s="3">
        <v>55160</v>
      </c>
      <c r="K853" s="11">
        <f t="shared" si="2568"/>
        <v>0</v>
      </c>
      <c r="L853" s="3">
        <v>210749.098</v>
      </c>
      <c r="M853" s="11">
        <f t="shared" ref="M853:O853" si="2569">+IF(L853="N/A","",((L853-L852)/L852))</f>
        <v>0</v>
      </c>
      <c r="N853" s="3">
        <v>117360</v>
      </c>
      <c r="O853" s="11">
        <f t="shared" si="2569"/>
        <v>0</v>
      </c>
      <c r="P853" s="3" t="s">
        <v>144</v>
      </c>
      <c r="Q853" s="11" t="str">
        <f t="shared" ref="Q853:S853" si="2570">+IF(P853="N/A","",((P853-P852)/P852))</f>
        <v/>
      </c>
      <c r="R853" s="3">
        <v>36022.061999999998</v>
      </c>
      <c r="S853" s="11">
        <f t="shared" si="2570"/>
        <v>0</v>
      </c>
    </row>
    <row r="854" spans="1:19">
      <c r="A854" s="5">
        <v>3</v>
      </c>
      <c r="B854" s="5">
        <v>4</v>
      </c>
      <c r="C854" s="5">
        <v>2013</v>
      </c>
      <c r="D854" s="3">
        <v>16700</v>
      </c>
      <c r="E854" s="11">
        <f t="shared" si="2528"/>
        <v>0</v>
      </c>
      <c r="F854" s="3">
        <v>43392.857000000004</v>
      </c>
      <c r="G854" s="11">
        <f t="shared" si="2528"/>
        <v>0</v>
      </c>
      <c r="H854" s="3">
        <v>14820</v>
      </c>
      <c r="I854" s="11">
        <f t="shared" ref="I854:K854" si="2571">+IF(H854="N/A","",((H854-H853)/H853))</f>
        <v>0</v>
      </c>
      <c r="J854" s="3">
        <v>55160</v>
      </c>
      <c r="K854" s="11">
        <f t="shared" si="2571"/>
        <v>0</v>
      </c>
      <c r="L854" s="3">
        <v>210749.098</v>
      </c>
      <c r="M854" s="11">
        <f t="shared" ref="M854:O854" si="2572">+IF(L854="N/A","",((L854-L853)/L853))</f>
        <v>0</v>
      </c>
      <c r="N854" s="3">
        <v>117360</v>
      </c>
      <c r="O854" s="11">
        <f t="shared" si="2572"/>
        <v>0</v>
      </c>
      <c r="P854" s="3" t="s">
        <v>144</v>
      </c>
      <c r="Q854" s="11" t="str">
        <f t="shared" ref="Q854:S854" si="2573">+IF(P854="N/A","",((P854-P853)/P853))</f>
        <v/>
      </c>
      <c r="R854" s="3">
        <v>36022.061999999998</v>
      </c>
      <c r="S854" s="11">
        <f t="shared" si="2573"/>
        <v>0</v>
      </c>
    </row>
    <row r="855" spans="1:19">
      <c r="A855" s="5">
        <v>4</v>
      </c>
      <c r="B855" s="5">
        <v>4</v>
      </c>
      <c r="C855" s="5">
        <v>2013</v>
      </c>
      <c r="D855" s="3">
        <v>16700</v>
      </c>
      <c r="E855" s="11">
        <f t="shared" si="2528"/>
        <v>0</v>
      </c>
      <c r="F855" s="3">
        <v>43392.857000000004</v>
      </c>
      <c r="G855" s="11">
        <f t="shared" si="2528"/>
        <v>0</v>
      </c>
      <c r="H855" s="3">
        <v>14820</v>
      </c>
      <c r="I855" s="11">
        <f t="shared" ref="I855:K855" si="2574">+IF(H855="N/A","",((H855-H854)/H854))</f>
        <v>0</v>
      </c>
      <c r="J855" s="3">
        <v>55160</v>
      </c>
      <c r="K855" s="11">
        <f t="shared" si="2574"/>
        <v>0</v>
      </c>
      <c r="L855" s="3">
        <v>210749.098</v>
      </c>
      <c r="M855" s="11">
        <f t="shared" ref="M855:O855" si="2575">+IF(L855="N/A","",((L855-L854)/L854))</f>
        <v>0</v>
      </c>
      <c r="N855" s="3">
        <v>117360</v>
      </c>
      <c r="O855" s="11">
        <f t="shared" si="2575"/>
        <v>0</v>
      </c>
      <c r="P855" s="3" t="s">
        <v>144</v>
      </c>
      <c r="Q855" s="11" t="str">
        <f t="shared" ref="Q855:S855" si="2576">+IF(P855="N/A","",((P855-P854)/P854))</f>
        <v/>
      </c>
      <c r="R855" s="3">
        <v>36022.061999999998</v>
      </c>
      <c r="S855" s="11">
        <f t="shared" si="2576"/>
        <v>0</v>
      </c>
    </row>
    <row r="856" spans="1:19">
      <c r="A856" s="5">
        <v>5</v>
      </c>
      <c r="B856" s="5">
        <v>4</v>
      </c>
      <c r="C856" s="5">
        <v>2013</v>
      </c>
      <c r="D856" s="3">
        <v>16700</v>
      </c>
      <c r="E856" s="11">
        <f t="shared" si="2528"/>
        <v>0</v>
      </c>
      <c r="F856" s="3">
        <v>43392.857000000004</v>
      </c>
      <c r="G856" s="11">
        <f t="shared" si="2528"/>
        <v>0</v>
      </c>
      <c r="H856" s="3">
        <v>14820</v>
      </c>
      <c r="I856" s="11">
        <f t="shared" ref="I856:K856" si="2577">+IF(H856="N/A","",((H856-H855)/H855))</f>
        <v>0</v>
      </c>
      <c r="J856" s="3">
        <v>55160</v>
      </c>
      <c r="K856" s="11">
        <f t="shared" si="2577"/>
        <v>0</v>
      </c>
      <c r="L856" s="3">
        <v>210749.098</v>
      </c>
      <c r="M856" s="11">
        <f t="shared" ref="M856:O856" si="2578">+IF(L856="N/A","",((L856-L855)/L855))</f>
        <v>0</v>
      </c>
      <c r="N856" s="3">
        <v>117360</v>
      </c>
      <c r="O856" s="11">
        <f t="shared" si="2578"/>
        <v>0</v>
      </c>
      <c r="P856" s="3" t="s">
        <v>144</v>
      </c>
      <c r="Q856" s="11" t="str">
        <f t="shared" ref="Q856:S856" si="2579">+IF(P856="N/A","",((P856-P855)/P855))</f>
        <v/>
      </c>
      <c r="R856" s="3">
        <v>36022.061999999998</v>
      </c>
      <c r="S856" s="11">
        <f t="shared" si="2579"/>
        <v>0</v>
      </c>
    </row>
    <row r="857" spans="1:19">
      <c r="A857" s="5">
        <v>8</v>
      </c>
      <c r="B857" s="5">
        <v>4</v>
      </c>
      <c r="C857" s="5">
        <v>2013</v>
      </c>
      <c r="D857" s="3">
        <v>16700</v>
      </c>
      <c r="E857" s="11">
        <f t="shared" si="2528"/>
        <v>0</v>
      </c>
      <c r="F857" s="3">
        <v>43392.857000000004</v>
      </c>
      <c r="G857" s="11">
        <f t="shared" si="2528"/>
        <v>0</v>
      </c>
      <c r="H857" s="3">
        <v>14820</v>
      </c>
      <c r="I857" s="11">
        <f t="shared" ref="I857:K857" si="2580">+IF(H857="N/A","",((H857-H856)/H856))</f>
        <v>0</v>
      </c>
      <c r="J857" s="3">
        <v>55160</v>
      </c>
      <c r="K857" s="11">
        <f t="shared" si="2580"/>
        <v>0</v>
      </c>
      <c r="L857" s="3">
        <v>210749.098</v>
      </c>
      <c r="M857" s="11">
        <f t="shared" ref="M857:O857" si="2581">+IF(L857="N/A","",((L857-L856)/L856))</f>
        <v>0</v>
      </c>
      <c r="N857" s="3">
        <v>117360</v>
      </c>
      <c r="O857" s="11">
        <f t="shared" si="2581"/>
        <v>0</v>
      </c>
      <c r="P857" s="3" t="s">
        <v>144</v>
      </c>
      <c r="Q857" s="11" t="str">
        <f t="shared" ref="Q857:S857" si="2582">+IF(P857="N/A","",((P857-P856)/P856))</f>
        <v/>
      </c>
      <c r="R857" s="3">
        <v>36022.061999999998</v>
      </c>
      <c r="S857" s="11">
        <f t="shared" si="2582"/>
        <v>0</v>
      </c>
    </row>
    <row r="858" spans="1:19">
      <c r="A858" s="5">
        <v>9</v>
      </c>
      <c r="B858" s="5">
        <v>4</v>
      </c>
      <c r="C858" s="5">
        <v>2013</v>
      </c>
      <c r="D858" s="3">
        <v>16700</v>
      </c>
      <c r="E858" s="11">
        <f t="shared" si="2528"/>
        <v>0</v>
      </c>
      <c r="F858" s="3">
        <v>43392.857000000004</v>
      </c>
      <c r="G858" s="11">
        <f t="shared" si="2528"/>
        <v>0</v>
      </c>
      <c r="H858" s="3">
        <v>14820</v>
      </c>
      <c r="I858" s="11">
        <f t="shared" ref="I858:K858" si="2583">+IF(H858="N/A","",((H858-H857)/H857))</f>
        <v>0</v>
      </c>
      <c r="J858" s="3">
        <v>55160</v>
      </c>
      <c r="K858" s="11">
        <f t="shared" si="2583"/>
        <v>0</v>
      </c>
      <c r="L858" s="3">
        <v>210749.098</v>
      </c>
      <c r="M858" s="11">
        <f t="shared" ref="M858:O858" si="2584">+IF(L858="N/A","",((L858-L857)/L857))</f>
        <v>0</v>
      </c>
      <c r="N858" s="3">
        <v>117360</v>
      </c>
      <c r="O858" s="11">
        <f t="shared" si="2584"/>
        <v>0</v>
      </c>
      <c r="P858" s="3" t="s">
        <v>144</v>
      </c>
      <c r="Q858" s="11" t="str">
        <f t="shared" ref="Q858:S858" si="2585">+IF(P858="N/A","",((P858-P857)/P857))</f>
        <v/>
      </c>
      <c r="R858" s="3">
        <v>36022.061999999998</v>
      </c>
      <c r="S858" s="11">
        <f t="shared" si="2585"/>
        <v>0</v>
      </c>
    </row>
    <row r="859" spans="1:19">
      <c r="A859" s="5">
        <v>10</v>
      </c>
      <c r="B859" s="5">
        <v>4</v>
      </c>
      <c r="C859" s="5">
        <v>2013</v>
      </c>
      <c r="D859" s="3">
        <v>16700</v>
      </c>
      <c r="E859" s="11">
        <f t="shared" si="2528"/>
        <v>0</v>
      </c>
      <c r="F859" s="3">
        <v>43392.857000000004</v>
      </c>
      <c r="G859" s="11">
        <f t="shared" si="2528"/>
        <v>0</v>
      </c>
      <c r="H859" s="3">
        <v>14820</v>
      </c>
      <c r="I859" s="11">
        <f t="shared" ref="I859:K859" si="2586">+IF(H859="N/A","",((H859-H858)/H858))</f>
        <v>0</v>
      </c>
      <c r="J859" s="3">
        <v>55160</v>
      </c>
      <c r="K859" s="11">
        <f t="shared" si="2586"/>
        <v>0</v>
      </c>
      <c r="L859" s="3">
        <v>210749.098</v>
      </c>
      <c r="M859" s="11">
        <f t="shared" ref="M859:O859" si="2587">+IF(L859="N/A","",((L859-L858)/L858))</f>
        <v>0</v>
      </c>
      <c r="N859" s="3">
        <v>117360</v>
      </c>
      <c r="O859" s="11">
        <f t="shared" si="2587"/>
        <v>0</v>
      </c>
      <c r="P859" s="3" t="s">
        <v>144</v>
      </c>
      <c r="Q859" s="11" t="str">
        <f t="shared" ref="Q859:S859" si="2588">+IF(P859="N/A","",((P859-P858)/P858))</f>
        <v/>
      </c>
      <c r="R859" s="3">
        <v>36022.061999999998</v>
      </c>
      <c r="S859" s="11">
        <f t="shared" si="2588"/>
        <v>0</v>
      </c>
    </row>
    <row r="860" spans="1:19">
      <c r="A860" s="5">
        <v>11</v>
      </c>
      <c r="B860" s="5">
        <v>4</v>
      </c>
      <c r="C860" s="5">
        <v>2013</v>
      </c>
      <c r="D860" s="3">
        <v>16700</v>
      </c>
      <c r="E860" s="11">
        <f t="shared" si="2528"/>
        <v>0</v>
      </c>
      <c r="F860" s="3">
        <v>43392.857000000004</v>
      </c>
      <c r="G860" s="11">
        <f t="shared" si="2528"/>
        <v>0</v>
      </c>
      <c r="H860" s="3">
        <v>14820</v>
      </c>
      <c r="I860" s="11">
        <f t="shared" ref="I860:K860" si="2589">+IF(H860="N/A","",((H860-H859)/H859))</f>
        <v>0</v>
      </c>
      <c r="J860" s="3">
        <v>55160</v>
      </c>
      <c r="K860" s="11">
        <f t="shared" si="2589"/>
        <v>0</v>
      </c>
      <c r="L860" s="3">
        <v>210749.098</v>
      </c>
      <c r="M860" s="11">
        <f t="shared" ref="M860:O860" si="2590">+IF(L860="N/A","",((L860-L859)/L859))</f>
        <v>0</v>
      </c>
      <c r="N860" s="3">
        <v>117360</v>
      </c>
      <c r="O860" s="11">
        <f t="shared" si="2590"/>
        <v>0</v>
      </c>
      <c r="P860" s="3" t="s">
        <v>144</v>
      </c>
      <c r="Q860" s="11" t="str">
        <f t="shared" ref="Q860:S860" si="2591">+IF(P860="N/A","",((P860-P859)/P859))</f>
        <v/>
      </c>
      <c r="R860" s="3">
        <v>36022.061999999998</v>
      </c>
      <c r="S860" s="11">
        <f t="shared" si="2591"/>
        <v>0</v>
      </c>
    </row>
    <row r="861" spans="1:19">
      <c r="A861" s="5">
        <v>12</v>
      </c>
      <c r="B861" s="5">
        <v>4</v>
      </c>
      <c r="C861" s="5">
        <v>2013</v>
      </c>
      <c r="D861" s="3">
        <v>16700</v>
      </c>
      <c r="E861" s="11">
        <f t="shared" si="2528"/>
        <v>0</v>
      </c>
      <c r="F861" s="3">
        <v>43392.857000000004</v>
      </c>
      <c r="G861" s="11">
        <f t="shared" si="2528"/>
        <v>0</v>
      </c>
      <c r="H861" s="3">
        <v>14820</v>
      </c>
      <c r="I861" s="11">
        <f t="shared" ref="I861:K861" si="2592">+IF(H861="N/A","",((H861-H860)/H860))</f>
        <v>0</v>
      </c>
      <c r="J861" s="3">
        <v>55160</v>
      </c>
      <c r="K861" s="11">
        <f t="shared" si="2592"/>
        <v>0</v>
      </c>
      <c r="L861" s="3">
        <v>210749.098</v>
      </c>
      <c r="M861" s="11">
        <f t="shared" ref="M861:O861" si="2593">+IF(L861="N/A","",((L861-L860)/L860))</f>
        <v>0</v>
      </c>
      <c r="N861" s="3">
        <v>117360</v>
      </c>
      <c r="O861" s="11">
        <f t="shared" si="2593"/>
        <v>0</v>
      </c>
      <c r="P861" s="3" t="s">
        <v>144</v>
      </c>
      <c r="Q861" s="11" t="str">
        <f t="shared" ref="Q861:S861" si="2594">+IF(P861="N/A","",((P861-P860)/P860))</f>
        <v/>
      </c>
      <c r="R861" s="3">
        <v>36022.061999999998</v>
      </c>
      <c r="S861" s="11">
        <f t="shared" si="2594"/>
        <v>0</v>
      </c>
    </row>
    <row r="862" spans="1:19">
      <c r="A862" s="5">
        <v>15</v>
      </c>
      <c r="B862" s="5">
        <v>4</v>
      </c>
      <c r="C862" s="5">
        <v>2013</v>
      </c>
      <c r="D862" s="3">
        <v>16700</v>
      </c>
      <c r="E862" s="11">
        <f t="shared" si="2528"/>
        <v>0</v>
      </c>
      <c r="F862" s="3">
        <v>43392.857000000004</v>
      </c>
      <c r="G862" s="11">
        <f t="shared" si="2528"/>
        <v>0</v>
      </c>
      <c r="H862" s="3">
        <v>14820</v>
      </c>
      <c r="I862" s="11">
        <f t="shared" ref="I862:K862" si="2595">+IF(H862="N/A","",((H862-H861)/H861))</f>
        <v>0</v>
      </c>
      <c r="J862" s="3">
        <v>55160</v>
      </c>
      <c r="K862" s="11">
        <f t="shared" si="2595"/>
        <v>0</v>
      </c>
      <c r="L862" s="3">
        <v>210749.098</v>
      </c>
      <c r="M862" s="11">
        <f t="shared" ref="M862:O862" si="2596">+IF(L862="N/A","",((L862-L861)/L861))</f>
        <v>0</v>
      </c>
      <c r="N862" s="3">
        <v>117360</v>
      </c>
      <c r="O862" s="11">
        <f t="shared" si="2596"/>
        <v>0</v>
      </c>
      <c r="P862" s="3" t="s">
        <v>144</v>
      </c>
      <c r="Q862" s="11" t="str">
        <f t="shared" ref="Q862:S862" si="2597">+IF(P862="N/A","",((P862-P861)/P861))</f>
        <v/>
      </c>
      <c r="R862" s="3">
        <v>36022.061999999998</v>
      </c>
      <c r="S862" s="11">
        <f t="shared" si="2597"/>
        <v>0</v>
      </c>
    </row>
    <row r="863" spans="1:19">
      <c r="A863" s="5">
        <v>16</v>
      </c>
      <c r="B863" s="5">
        <v>4</v>
      </c>
      <c r="C863" s="5">
        <v>2013</v>
      </c>
      <c r="D863" s="3">
        <v>16700</v>
      </c>
      <c r="E863" s="11">
        <f t="shared" si="2528"/>
        <v>0</v>
      </c>
      <c r="F863" s="3">
        <v>43392.857000000004</v>
      </c>
      <c r="G863" s="11">
        <f t="shared" si="2528"/>
        <v>0</v>
      </c>
      <c r="H863" s="3">
        <v>14820</v>
      </c>
      <c r="I863" s="11">
        <f t="shared" ref="I863:K863" si="2598">+IF(H863="N/A","",((H863-H862)/H862))</f>
        <v>0</v>
      </c>
      <c r="J863" s="3">
        <v>55160</v>
      </c>
      <c r="K863" s="11">
        <f t="shared" si="2598"/>
        <v>0</v>
      </c>
      <c r="L863" s="3">
        <v>210749.098</v>
      </c>
      <c r="M863" s="11">
        <f t="shared" ref="M863:O863" si="2599">+IF(L863="N/A","",((L863-L862)/L862))</f>
        <v>0</v>
      </c>
      <c r="N863" s="3">
        <v>117360</v>
      </c>
      <c r="O863" s="11">
        <f t="shared" si="2599"/>
        <v>0</v>
      </c>
      <c r="P863" s="3" t="s">
        <v>144</v>
      </c>
      <c r="Q863" s="11" t="str">
        <f t="shared" ref="Q863:S863" si="2600">+IF(P863="N/A","",((P863-P862)/P862))</f>
        <v/>
      </c>
      <c r="R863" s="3">
        <v>36022.061999999998</v>
      </c>
      <c r="S863" s="11">
        <f t="shared" si="2600"/>
        <v>0</v>
      </c>
    </row>
    <row r="864" spans="1:19">
      <c r="A864" s="5">
        <v>17</v>
      </c>
      <c r="B864" s="5">
        <v>4</v>
      </c>
      <c r="C864" s="5">
        <v>2013</v>
      </c>
      <c r="D864" s="3">
        <v>16700</v>
      </c>
      <c r="E864" s="11">
        <f t="shared" si="2528"/>
        <v>0</v>
      </c>
      <c r="F864" s="3">
        <v>43392.857000000004</v>
      </c>
      <c r="G864" s="11">
        <f t="shared" si="2528"/>
        <v>0</v>
      </c>
      <c r="H864" s="3">
        <v>14820</v>
      </c>
      <c r="I864" s="11">
        <f t="shared" ref="I864:K864" si="2601">+IF(H864="N/A","",((H864-H863)/H863))</f>
        <v>0</v>
      </c>
      <c r="J864" s="3">
        <v>55160</v>
      </c>
      <c r="K864" s="11">
        <f t="shared" si="2601"/>
        <v>0</v>
      </c>
      <c r="L864" s="3">
        <v>210749.098</v>
      </c>
      <c r="M864" s="11">
        <f t="shared" ref="M864:O864" si="2602">+IF(L864="N/A","",((L864-L863)/L863))</f>
        <v>0</v>
      </c>
      <c r="N864" s="3">
        <v>117360</v>
      </c>
      <c r="O864" s="11">
        <f t="shared" si="2602"/>
        <v>0</v>
      </c>
      <c r="P864" s="3" t="s">
        <v>144</v>
      </c>
      <c r="Q864" s="11" t="str">
        <f t="shared" ref="Q864:S864" si="2603">+IF(P864="N/A","",((P864-P863)/P863))</f>
        <v/>
      </c>
      <c r="R864" s="3">
        <v>36022.061999999998</v>
      </c>
      <c r="S864" s="11">
        <f t="shared" si="2603"/>
        <v>0</v>
      </c>
    </row>
    <row r="865" spans="1:19">
      <c r="A865" s="5">
        <v>18</v>
      </c>
      <c r="B865" s="5">
        <v>4</v>
      </c>
      <c r="C865" s="5">
        <v>2013</v>
      </c>
      <c r="D865" s="3">
        <v>16700</v>
      </c>
      <c r="E865" s="11">
        <f t="shared" si="2528"/>
        <v>0</v>
      </c>
      <c r="F865" s="3">
        <v>43392.857000000004</v>
      </c>
      <c r="G865" s="11">
        <f t="shared" si="2528"/>
        <v>0</v>
      </c>
      <c r="H865" s="3">
        <v>14820</v>
      </c>
      <c r="I865" s="11">
        <f t="shared" ref="I865:K865" si="2604">+IF(H865="N/A","",((H865-H864)/H864))</f>
        <v>0</v>
      </c>
      <c r="J865" s="3">
        <v>55160</v>
      </c>
      <c r="K865" s="11">
        <f t="shared" si="2604"/>
        <v>0</v>
      </c>
      <c r="L865" s="3">
        <v>210749.098</v>
      </c>
      <c r="M865" s="11">
        <f t="shared" ref="M865:O865" si="2605">+IF(L865="N/A","",((L865-L864)/L864))</f>
        <v>0</v>
      </c>
      <c r="N865" s="3">
        <v>117360</v>
      </c>
      <c r="O865" s="11">
        <f t="shared" si="2605"/>
        <v>0</v>
      </c>
      <c r="P865" s="3" t="s">
        <v>144</v>
      </c>
      <c r="Q865" s="11" t="str">
        <f t="shared" ref="Q865:S865" si="2606">+IF(P865="N/A","",((P865-P864)/P864))</f>
        <v/>
      </c>
      <c r="R865" s="3">
        <v>36022.061999999998</v>
      </c>
      <c r="S865" s="11">
        <f t="shared" si="2606"/>
        <v>0</v>
      </c>
    </row>
    <row r="866" spans="1:19">
      <c r="A866" s="5">
        <v>19</v>
      </c>
      <c r="B866" s="5">
        <v>4</v>
      </c>
      <c r="C866" s="5">
        <v>2013</v>
      </c>
      <c r="D866" s="3">
        <v>16700</v>
      </c>
      <c r="E866" s="11">
        <f t="shared" si="2528"/>
        <v>0</v>
      </c>
      <c r="F866" s="3">
        <v>43392.857000000004</v>
      </c>
      <c r="G866" s="11">
        <f t="shared" si="2528"/>
        <v>0</v>
      </c>
      <c r="H866" s="3">
        <v>14820</v>
      </c>
      <c r="I866" s="11">
        <f t="shared" ref="I866:K866" si="2607">+IF(H866="N/A","",((H866-H865)/H865))</f>
        <v>0</v>
      </c>
      <c r="J866" s="3">
        <v>55160</v>
      </c>
      <c r="K866" s="11">
        <f t="shared" si="2607"/>
        <v>0</v>
      </c>
      <c r="L866" s="3">
        <v>210749.098</v>
      </c>
      <c r="M866" s="11">
        <f t="shared" ref="M866:O866" si="2608">+IF(L866="N/A","",((L866-L865)/L865))</f>
        <v>0</v>
      </c>
      <c r="N866" s="3">
        <v>117360</v>
      </c>
      <c r="O866" s="11">
        <f t="shared" si="2608"/>
        <v>0</v>
      </c>
      <c r="P866" s="3" t="s">
        <v>144</v>
      </c>
      <c r="Q866" s="11" t="str">
        <f t="shared" ref="Q866:S866" si="2609">+IF(P866="N/A","",((P866-P865)/P865))</f>
        <v/>
      </c>
      <c r="R866" s="3">
        <v>36022.061999999998</v>
      </c>
      <c r="S866" s="11">
        <f t="shared" si="2609"/>
        <v>0</v>
      </c>
    </row>
    <row r="867" spans="1:19">
      <c r="A867" s="5">
        <v>22</v>
      </c>
      <c r="B867" s="5">
        <v>4</v>
      </c>
      <c r="C867" s="5">
        <v>2013</v>
      </c>
      <c r="D867" s="3">
        <v>16700</v>
      </c>
      <c r="E867" s="11">
        <f t="shared" si="2528"/>
        <v>0</v>
      </c>
      <c r="F867" s="3">
        <v>43392.857000000004</v>
      </c>
      <c r="G867" s="11">
        <f t="shared" si="2528"/>
        <v>0</v>
      </c>
      <c r="H867" s="3">
        <v>14820</v>
      </c>
      <c r="I867" s="11">
        <f t="shared" ref="I867:K867" si="2610">+IF(H867="N/A","",((H867-H866)/H866))</f>
        <v>0</v>
      </c>
      <c r="J867" s="3">
        <v>55160</v>
      </c>
      <c r="K867" s="11">
        <f t="shared" si="2610"/>
        <v>0</v>
      </c>
      <c r="L867" s="3">
        <v>210749.098</v>
      </c>
      <c r="M867" s="11">
        <f t="shared" ref="M867:O867" si="2611">+IF(L867="N/A","",((L867-L866)/L866))</f>
        <v>0</v>
      </c>
      <c r="N867" s="3">
        <v>117360</v>
      </c>
      <c r="O867" s="11">
        <f t="shared" si="2611"/>
        <v>0</v>
      </c>
      <c r="P867" s="3" t="s">
        <v>144</v>
      </c>
      <c r="Q867" s="11" t="str">
        <f t="shared" ref="Q867:S867" si="2612">+IF(P867="N/A","",((P867-P866)/P866))</f>
        <v/>
      </c>
      <c r="R867" s="3">
        <v>36022.061999999998</v>
      </c>
      <c r="S867" s="11">
        <f t="shared" si="2612"/>
        <v>0</v>
      </c>
    </row>
    <row r="868" spans="1:19">
      <c r="A868" s="5">
        <v>23</v>
      </c>
      <c r="B868" s="5">
        <v>4</v>
      </c>
      <c r="C868" s="5">
        <v>2013</v>
      </c>
      <c r="D868" s="3">
        <v>16700</v>
      </c>
      <c r="E868" s="11">
        <f t="shared" si="2528"/>
        <v>0</v>
      </c>
      <c r="F868" s="3">
        <v>43392.857000000004</v>
      </c>
      <c r="G868" s="11">
        <f t="shared" si="2528"/>
        <v>0</v>
      </c>
      <c r="H868" s="3">
        <v>14820</v>
      </c>
      <c r="I868" s="11">
        <f t="shared" ref="I868:K868" si="2613">+IF(H868="N/A","",((H868-H867)/H867))</f>
        <v>0</v>
      </c>
      <c r="J868" s="3">
        <v>55160</v>
      </c>
      <c r="K868" s="11">
        <f t="shared" si="2613"/>
        <v>0</v>
      </c>
      <c r="L868" s="3">
        <v>210749.098</v>
      </c>
      <c r="M868" s="11">
        <f t="shared" ref="M868:O868" si="2614">+IF(L868="N/A","",((L868-L867)/L867))</f>
        <v>0</v>
      </c>
      <c r="N868" s="3">
        <v>117360</v>
      </c>
      <c r="O868" s="11">
        <f t="shared" si="2614"/>
        <v>0</v>
      </c>
      <c r="P868" s="3" t="s">
        <v>144</v>
      </c>
      <c r="Q868" s="11" t="str">
        <f t="shared" ref="Q868:S868" si="2615">+IF(P868="N/A","",((P868-P867)/P867))</f>
        <v/>
      </c>
      <c r="R868" s="3">
        <v>36022.061999999998</v>
      </c>
      <c r="S868" s="11">
        <f t="shared" si="2615"/>
        <v>0</v>
      </c>
    </row>
    <row r="869" spans="1:19">
      <c r="A869" s="5">
        <v>24</v>
      </c>
      <c r="B869" s="5">
        <v>4</v>
      </c>
      <c r="C869" s="5">
        <v>2013</v>
      </c>
      <c r="D869" s="3">
        <v>16700</v>
      </c>
      <c r="E869" s="11">
        <f t="shared" si="2528"/>
        <v>0</v>
      </c>
      <c r="F869" s="3">
        <v>43392.857000000004</v>
      </c>
      <c r="G869" s="11">
        <f t="shared" si="2528"/>
        <v>0</v>
      </c>
      <c r="H869" s="3">
        <v>14820</v>
      </c>
      <c r="I869" s="11">
        <f t="shared" ref="I869:K869" si="2616">+IF(H869="N/A","",((H869-H868)/H868))</f>
        <v>0</v>
      </c>
      <c r="J869" s="3">
        <v>55160</v>
      </c>
      <c r="K869" s="11">
        <f t="shared" si="2616"/>
        <v>0</v>
      </c>
      <c r="L869" s="3">
        <v>210749.098</v>
      </c>
      <c r="M869" s="11">
        <f t="shared" ref="M869:O869" si="2617">+IF(L869="N/A","",((L869-L868)/L868))</f>
        <v>0</v>
      </c>
      <c r="N869" s="3">
        <v>117360</v>
      </c>
      <c r="O869" s="11">
        <f t="shared" si="2617"/>
        <v>0</v>
      </c>
      <c r="P869" s="3" t="s">
        <v>144</v>
      </c>
      <c r="Q869" s="11" t="str">
        <f t="shared" ref="Q869:S869" si="2618">+IF(P869="N/A","",((P869-P868)/P868))</f>
        <v/>
      </c>
      <c r="R869" s="3">
        <v>36022.061999999998</v>
      </c>
      <c r="S869" s="11">
        <f t="shared" si="2618"/>
        <v>0</v>
      </c>
    </row>
    <row r="870" spans="1:19">
      <c r="A870" s="5">
        <v>25</v>
      </c>
      <c r="B870" s="5">
        <v>4</v>
      </c>
      <c r="C870" s="5">
        <v>2013</v>
      </c>
      <c r="D870" s="3">
        <v>16700</v>
      </c>
      <c r="E870" s="11">
        <f t="shared" si="2528"/>
        <v>0</v>
      </c>
      <c r="F870" s="3">
        <v>43392.857000000004</v>
      </c>
      <c r="G870" s="11">
        <f t="shared" si="2528"/>
        <v>0</v>
      </c>
      <c r="H870" s="3">
        <v>14820</v>
      </c>
      <c r="I870" s="11">
        <f t="shared" ref="I870:K870" si="2619">+IF(H870="N/A","",((H870-H869)/H869))</f>
        <v>0</v>
      </c>
      <c r="J870" s="3">
        <v>55160</v>
      </c>
      <c r="K870" s="11">
        <f t="shared" si="2619"/>
        <v>0</v>
      </c>
      <c r="L870" s="3">
        <v>210749.098</v>
      </c>
      <c r="M870" s="11">
        <f t="shared" ref="M870:O870" si="2620">+IF(L870="N/A","",((L870-L869)/L869))</f>
        <v>0</v>
      </c>
      <c r="N870" s="3">
        <v>117360</v>
      </c>
      <c r="O870" s="11">
        <f t="shared" si="2620"/>
        <v>0</v>
      </c>
      <c r="P870" s="3" t="s">
        <v>144</v>
      </c>
      <c r="Q870" s="11" t="str">
        <f t="shared" ref="Q870:S870" si="2621">+IF(P870="N/A","",((P870-P869)/P869))</f>
        <v/>
      </c>
      <c r="R870" s="3">
        <v>36022.061999999998</v>
      </c>
      <c r="S870" s="11">
        <f t="shared" si="2621"/>
        <v>0</v>
      </c>
    </row>
    <row r="871" spans="1:19">
      <c r="A871" s="5">
        <v>26</v>
      </c>
      <c r="B871" s="5">
        <v>4</v>
      </c>
      <c r="C871" s="5">
        <v>2013</v>
      </c>
      <c r="D871" s="3">
        <v>16700</v>
      </c>
      <c r="E871" s="11">
        <f t="shared" si="2528"/>
        <v>0</v>
      </c>
      <c r="F871" s="3">
        <v>43392.857000000004</v>
      </c>
      <c r="G871" s="11">
        <f t="shared" si="2528"/>
        <v>0</v>
      </c>
      <c r="H871" s="3">
        <v>14820</v>
      </c>
      <c r="I871" s="11">
        <f t="shared" ref="I871:K871" si="2622">+IF(H871="N/A","",((H871-H870)/H870))</f>
        <v>0</v>
      </c>
      <c r="J871" s="3">
        <v>55160</v>
      </c>
      <c r="K871" s="11">
        <f t="shared" si="2622"/>
        <v>0</v>
      </c>
      <c r="L871" s="3">
        <v>210749.098</v>
      </c>
      <c r="M871" s="11">
        <f t="shared" ref="M871:O871" si="2623">+IF(L871="N/A","",((L871-L870)/L870))</f>
        <v>0</v>
      </c>
      <c r="N871" s="3">
        <v>117360</v>
      </c>
      <c r="O871" s="11">
        <f t="shared" si="2623"/>
        <v>0</v>
      </c>
      <c r="P871" s="3" t="s">
        <v>144</v>
      </c>
      <c r="Q871" s="11" t="str">
        <f t="shared" ref="Q871:S871" si="2624">+IF(P871="N/A","",((P871-P870)/P870))</f>
        <v/>
      </c>
      <c r="R871" s="3">
        <v>36022.061999999998</v>
      </c>
      <c r="S871" s="11">
        <f t="shared" si="2624"/>
        <v>0</v>
      </c>
    </row>
    <row r="872" spans="1:19">
      <c r="A872" s="5">
        <v>29</v>
      </c>
      <c r="B872" s="5">
        <v>4</v>
      </c>
      <c r="C872" s="5">
        <v>2013</v>
      </c>
      <c r="D872" s="3">
        <v>16700</v>
      </c>
      <c r="E872" s="11">
        <f t="shared" si="2528"/>
        <v>0</v>
      </c>
      <c r="F872" s="3">
        <v>43392.857000000004</v>
      </c>
      <c r="G872" s="11">
        <f t="shared" si="2528"/>
        <v>0</v>
      </c>
      <c r="H872" s="3">
        <v>14820</v>
      </c>
      <c r="I872" s="11">
        <f t="shared" ref="I872:K872" si="2625">+IF(H872="N/A","",((H872-H871)/H871))</f>
        <v>0</v>
      </c>
      <c r="J872" s="3">
        <v>55160</v>
      </c>
      <c r="K872" s="11">
        <f t="shared" si="2625"/>
        <v>0</v>
      </c>
      <c r="L872" s="3">
        <v>210749.098</v>
      </c>
      <c r="M872" s="11">
        <f t="shared" ref="M872:O872" si="2626">+IF(L872="N/A","",((L872-L871)/L871))</f>
        <v>0</v>
      </c>
      <c r="N872" s="3">
        <v>117360</v>
      </c>
      <c r="O872" s="11">
        <f t="shared" si="2626"/>
        <v>0</v>
      </c>
      <c r="P872" s="3" t="s">
        <v>144</v>
      </c>
      <c r="Q872" s="11" t="str">
        <f t="shared" ref="Q872:S872" si="2627">+IF(P872="N/A","",((P872-P871)/P871))</f>
        <v/>
      </c>
      <c r="R872" s="3">
        <v>36022.061999999998</v>
      </c>
      <c r="S872" s="11">
        <f t="shared" si="2627"/>
        <v>0</v>
      </c>
    </row>
    <row r="873" spans="1:19">
      <c r="A873" s="5">
        <v>30</v>
      </c>
      <c r="B873" s="5">
        <v>4</v>
      </c>
      <c r="C873" s="5">
        <v>2013</v>
      </c>
      <c r="D873" s="3">
        <v>16700</v>
      </c>
      <c r="E873" s="11">
        <f t="shared" si="2528"/>
        <v>0</v>
      </c>
      <c r="F873" s="3">
        <v>43392.857000000004</v>
      </c>
      <c r="G873" s="11">
        <f t="shared" si="2528"/>
        <v>0</v>
      </c>
      <c r="H873" s="3">
        <v>14820</v>
      </c>
      <c r="I873" s="11">
        <f t="shared" ref="I873:K873" si="2628">+IF(H873="N/A","",((H873-H872)/H872))</f>
        <v>0</v>
      </c>
      <c r="J873" s="3">
        <v>55160</v>
      </c>
      <c r="K873" s="11">
        <f t="shared" si="2628"/>
        <v>0</v>
      </c>
      <c r="L873" s="3">
        <v>210749.098</v>
      </c>
      <c r="M873" s="11">
        <f t="shared" ref="M873:O873" si="2629">+IF(L873="N/A","",((L873-L872)/L872))</f>
        <v>0</v>
      </c>
      <c r="N873" s="3">
        <v>117360</v>
      </c>
      <c r="O873" s="11">
        <f t="shared" si="2629"/>
        <v>0</v>
      </c>
      <c r="P873" s="3" t="s">
        <v>144</v>
      </c>
      <c r="Q873" s="11" t="str">
        <f t="shared" ref="Q873:S873" si="2630">+IF(P873="N/A","",((P873-P872)/P872))</f>
        <v/>
      </c>
      <c r="R873" s="3">
        <v>36022.061999999998</v>
      </c>
      <c r="S873" s="11">
        <f t="shared" si="2630"/>
        <v>0</v>
      </c>
    </row>
    <row r="874" spans="1:19">
      <c r="A874" s="5">
        <v>1</v>
      </c>
      <c r="B874" s="5">
        <v>5</v>
      </c>
      <c r="C874" s="5">
        <v>2013</v>
      </c>
      <c r="D874" s="3">
        <v>16700</v>
      </c>
      <c r="E874" s="11">
        <f t="shared" si="2528"/>
        <v>0</v>
      </c>
      <c r="F874" s="3">
        <v>43392.857000000004</v>
      </c>
      <c r="G874" s="11">
        <f t="shared" si="2528"/>
        <v>0</v>
      </c>
      <c r="H874" s="3">
        <v>14820</v>
      </c>
      <c r="I874" s="11">
        <f t="shared" ref="I874:K874" si="2631">+IF(H874="N/A","",((H874-H873)/H873))</f>
        <v>0</v>
      </c>
      <c r="J874" s="3">
        <v>55160</v>
      </c>
      <c r="K874" s="11">
        <f t="shared" si="2631"/>
        <v>0</v>
      </c>
      <c r="L874" s="3">
        <v>210749.098</v>
      </c>
      <c r="M874" s="11">
        <f t="shared" ref="M874:O874" si="2632">+IF(L874="N/A","",((L874-L873)/L873))</f>
        <v>0</v>
      </c>
      <c r="N874" s="3">
        <v>117360</v>
      </c>
      <c r="O874" s="11">
        <f t="shared" si="2632"/>
        <v>0</v>
      </c>
      <c r="P874" s="3" t="s">
        <v>144</v>
      </c>
      <c r="Q874" s="11" t="str">
        <f t="shared" ref="Q874:S874" si="2633">+IF(P874="N/A","",((P874-P873)/P873))</f>
        <v/>
      </c>
      <c r="R874" s="3">
        <v>36022.061999999998</v>
      </c>
      <c r="S874" s="11">
        <f t="shared" si="2633"/>
        <v>0</v>
      </c>
    </row>
    <row r="875" spans="1:19">
      <c r="A875" s="5">
        <v>2</v>
      </c>
      <c r="B875" s="5">
        <v>5</v>
      </c>
      <c r="C875" s="5">
        <v>2013</v>
      </c>
      <c r="D875" s="3">
        <v>16700</v>
      </c>
      <c r="E875" s="11">
        <f t="shared" si="2528"/>
        <v>0</v>
      </c>
      <c r="F875" s="3">
        <v>43392.857000000004</v>
      </c>
      <c r="G875" s="11">
        <f t="shared" si="2528"/>
        <v>0</v>
      </c>
      <c r="H875" s="3">
        <v>14820</v>
      </c>
      <c r="I875" s="11">
        <f t="shared" ref="I875:K875" si="2634">+IF(H875="N/A","",((H875-H874)/H874))</f>
        <v>0</v>
      </c>
      <c r="J875" s="3">
        <v>55160</v>
      </c>
      <c r="K875" s="11">
        <f t="shared" si="2634"/>
        <v>0</v>
      </c>
      <c r="L875" s="3">
        <v>210749.098</v>
      </c>
      <c r="M875" s="11">
        <f t="shared" ref="M875:O875" si="2635">+IF(L875="N/A","",((L875-L874)/L874))</f>
        <v>0</v>
      </c>
      <c r="N875" s="3">
        <v>117360</v>
      </c>
      <c r="O875" s="11">
        <f t="shared" si="2635"/>
        <v>0</v>
      </c>
      <c r="P875" s="3" t="s">
        <v>144</v>
      </c>
      <c r="Q875" s="11" t="str">
        <f t="shared" ref="Q875:S875" si="2636">+IF(P875="N/A","",((P875-P874)/P874))</f>
        <v/>
      </c>
      <c r="R875" s="3">
        <v>36022.061999999998</v>
      </c>
      <c r="S875" s="11">
        <f t="shared" si="2636"/>
        <v>0</v>
      </c>
    </row>
    <row r="876" spans="1:19">
      <c r="A876" s="5">
        <v>3</v>
      </c>
      <c r="B876" s="5">
        <v>5</v>
      </c>
      <c r="C876" s="5">
        <v>2013</v>
      </c>
      <c r="D876" s="3">
        <v>16700</v>
      </c>
      <c r="E876" s="11">
        <f t="shared" si="2528"/>
        <v>0</v>
      </c>
      <c r="F876" s="3">
        <v>43392.857000000004</v>
      </c>
      <c r="G876" s="11">
        <f t="shared" si="2528"/>
        <v>0</v>
      </c>
      <c r="H876" s="3">
        <v>14820</v>
      </c>
      <c r="I876" s="11">
        <f t="shared" ref="I876:K876" si="2637">+IF(H876="N/A","",((H876-H875)/H875))</f>
        <v>0</v>
      </c>
      <c r="J876" s="3">
        <v>55160</v>
      </c>
      <c r="K876" s="11">
        <f t="shared" si="2637"/>
        <v>0</v>
      </c>
      <c r="L876" s="3">
        <v>210749.098</v>
      </c>
      <c r="M876" s="11">
        <f t="shared" ref="M876:O876" si="2638">+IF(L876="N/A","",((L876-L875)/L875))</f>
        <v>0</v>
      </c>
      <c r="N876" s="3">
        <v>117360</v>
      </c>
      <c r="O876" s="11">
        <f t="shared" si="2638"/>
        <v>0</v>
      </c>
      <c r="P876" s="3" t="s">
        <v>144</v>
      </c>
      <c r="Q876" s="11" t="str">
        <f t="shared" ref="Q876:S876" si="2639">+IF(P876="N/A","",((P876-P875)/P875))</f>
        <v/>
      </c>
      <c r="R876" s="3">
        <v>36022.061999999998</v>
      </c>
      <c r="S876" s="11">
        <f t="shared" si="2639"/>
        <v>0</v>
      </c>
    </row>
    <row r="877" spans="1:19">
      <c r="A877" s="5">
        <v>6</v>
      </c>
      <c r="B877" s="5">
        <v>5</v>
      </c>
      <c r="C877" s="5">
        <v>2013</v>
      </c>
      <c r="D877" s="3">
        <v>16700</v>
      </c>
      <c r="E877" s="11">
        <f t="shared" si="2528"/>
        <v>0</v>
      </c>
      <c r="F877" s="3">
        <v>43392.857000000004</v>
      </c>
      <c r="G877" s="11">
        <f t="shared" si="2528"/>
        <v>0</v>
      </c>
      <c r="H877" s="3">
        <v>14820</v>
      </c>
      <c r="I877" s="11">
        <f t="shared" ref="I877:K877" si="2640">+IF(H877="N/A","",((H877-H876)/H876))</f>
        <v>0</v>
      </c>
      <c r="J877" s="3">
        <v>55160</v>
      </c>
      <c r="K877" s="11">
        <f t="shared" si="2640"/>
        <v>0</v>
      </c>
      <c r="L877" s="3">
        <v>210749.098</v>
      </c>
      <c r="M877" s="11">
        <f t="shared" ref="M877:O877" si="2641">+IF(L877="N/A","",((L877-L876)/L876))</f>
        <v>0</v>
      </c>
      <c r="N877" s="3">
        <v>117360</v>
      </c>
      <c r="O877" s="11">
        <f t="shared" si="2641"/>
        <v>0</v>
      </c>
      <c r="P877" s="3" t="s">
        <v>144</v>
      </c>
      <c r="Q877" s="11" t="str">
        <f t="shared" ref="Q877:S877" si="2642">+IF(P877="N/A","",((P877-P876)/P876))</f>
        <v/>
      </c>
      <c r="R877" s="3">
        <v>36022.061999999998</v>
      </c>
      <c r="S877" s="11">
        <f t="shared" si="2642"/>
        <v>0</v>
      </c>
    </row>
    <row r="878" spans="1:19">
      <c r="A878" s="5">
        <v>7</v>
      </c>
      <c r="B878" s="5">
        <v>5</v>
      </c>
      <c r="C878" s="5">
        <v>2013</v>
      </c>
      <c r="D878" s="3">
        <v>16700</v>
      </c>
      <c r="E878" s="11">
        <f t="shared" si="2528"/>
        <v>0</v>
      </c>
      <c r="F878" s="3">
        <v>43392.857000000004</v>
      </c>
      <c r="G878" s="11">
        <f t="shared" si="2528"/>
        <v>0</v>
      </c>
      <c r="H878" s="3">
        <v>14820</v>
      </c>
      <c r="I878" s="11">
        <f t="shared" ref="I878:K878" si="2643">+IF(H878="N/A","",((H878-H877)/H877))</f>
        <v>0</v>
      </c>
      <c r="J878" s="3">
        <v>55160</v>
      </c>
      <c r="K878" s="11">
        <f t="shared" si="2643"/>
        <v>0</v>
      </c>
      <c r="L878" s="3">
        <v>210749.098</v>
      </c>
      <c r="M878" s="11">
        <f t="shared" ref="M878:O878" si="2644">+IF(L878="N/A","",((L878-L877)/L877))</f>
        <v>0</v>
      </c>
      <c r="N878" s="3">
        <v>117360</v>
      </c>
      <c r="O878" s="11">
        <f t="shared" si="2644"/>
        <v>0</v>
      </c>
      <c r="P878" s="3" t="s">
        <v>144</v>
      </c>
      <c r="Q878" s="11" t="str">
        <f t="shared" ref="Q878:S878" si="2645">+IF(P878="N/A","",((P878-P877)/P877))</f>
        <v/>
      </c>
      <c r="R878" s="3">
        <v>36022.061999999998</v>
      </c>
      <c r="S878" s="11">
        <f t="shared" si="2645"/>
        <v>0</v>
      </c>
    </row>
    <row r="879" spans="1:19">
      <c r="A879" s="5">
        <v>8</v>
      </c>
      <c r="B879" s="5">
        <v>5</v>
      </c>
      <c r="C879" s="5">
        <v>2013</v>
      </c>
      <c r="D879" s="3">
        <v>16700</v>
      </c>
      <c r="E879" s="11">
        <f t="shared" si="2528"/>
        <v>0</v>
      </c>
      <c r="F879" s="3">
        <v>43392.857000000004</v>
      </c>
      <c r="G879" s="11">
        <f t="shared" si="2528"/>
        <v>0</v>
      </c>
      <c r="H879" s="3">
        <v>14820</v>
      </c>
      <c r="I879" s="11">
        <f t="shared" ref="I879:K879" si="2646">+IF(H879="N/A","",((H879-H878)/H878))</f>
        <v>0</v>
      </c>
      <c r="J879" s="3">
        <v>55160</v>
      </c>
      <c r="K879" s="11">
        <f t="shared" si="2646"/>
        <v>0</v>
      </c>
      <c r="L879" s="3">
        <v>210749.098</v>
      </c>
      <c r="M879" s="11">
        <f t="shared" ref="M879:O879" si="2647">+IF(L879="N/A","",((L879-L878)/L878))</f>
        <v>0</v>
      </c>
      <c r="N879" s="3">
        <v>117360</v>
      </c>
      <c r="O879" s="11">
        <f t="shared" si="2647"/>
        <v>0</v>
      </c>
      <c r="P879" s="3" t="s">
        <v>144</v>
      </c>
      <c r="Q879" s="11" t="str">
        <f t="shared" ref="Q879:S879" si="2648">+IF(P879="N/A","",((P879-P878)/P878))</f>
        <v/>
      </c>
      <c r="R879" s="3">
        <v>36022.061999999998</v>
      </c>
      <c r="S879" s="11">
        <f t="shared" si="2648"/>
        <v>0</v>
      </c>
    </row>
    <row r="880" spans="1:19">
      <c r="A880" s="5">
        <v>9</v>
      </c>
      <c r="B880" s="5">
        <v>5</v>
      </c>
      <c r="C880" s="5">
        <v>2013</v>
      </c>
      <c r="D880" s="3">
        <v>16700</v>
      </c>
      <c r="E880" s="11">
        <f t="shared" si="2528"/>
        <v>0</v>
      </c>
      <c r="F880" s="3">
        <v>43392.857000000004</v>
      </c>
      <c r="G880" s="11">
        <f t="shared" si="2528"/>
        <v>0</v>
      </c>
      <c r="H880" s="3">
        <v>14820</v>
      </c>
      <c r="I880" s="11">
        <f t="shared" ref="I880:K880" si="2649">+IF(H880="N/A","",((H880-H879)/H879))</f>
        <v>0</v>
      </c>
      <c r="J880" s="3">
        <v>55160</v>
      </c>
      <c r="K880" s="11">
        <f t="shared" si="2649"/>
        <v>0</v>
      </c>
      <c r="L880" s="3">
        <v>210749.098</v>
      </c>
      <c r="M880" s="11">
        <f t="shared" ref="M880:O880" si="2650">+IF(L880="N/A","",((L880-L879)/L879))</f>
        <v>0</v>
      </c>
      <c r="N880" s="3">
        <v>117360</v>
      </c>
      <c r="O880" s="11">
        <f t="shared" si="2650"/>
        <v>0</v>
      </c>
      <c r="P880" s="3" t="s">
        <v>144</v>
      </c>
      <c r="Q880" s="11" t="str">
        <f t="shared" ref="Q880:S880" si="2651">+IF(P880="N/A","",((P880-P879)/P879))</f>
        <v/>
      </c>
      <c r="R880" s="3">
        <v>36022.061999999998</v>
      </c>
      <c r="S880" s="11">
        <f t="shared" si="2651"/>
        <v>0</v>
      </c>
    </row>
    <row r="881" spans="1:19">
      <c r="A881" s="5">
        <v>10</v>
      </c>
      <c r="B881" s="5">
        <v>5</v>
      </c>
      <c r="C881" s="5">
        <v>2013</v>
      </c>
      <c r="D881" s="3">
        <v>16700</v>
      </c>
      <c r="E881" s="11">
        <f t="shared" si="2528"/>
        <v>0</v>
      </c>
      <c r="F881" s="3">
        <v>43392.857000000004</v>
      </c>
      <c r="G881" s="11">
        <f t="shared" si="2528"/>
        <v>0</v>
      </c>
      <c r="H881" s="3">
        <v>14820</v>
      </c>
      <c r="I881" s="11">
        <f t="shared" ref="I881:K881" si="2652">+IF(H881="N/A","",((H881-H880)/H880))</f>
        <v>0</v>
      </c>
      <c r="J881" s="3">
        <v>55160</v>
      </c>
      <c r="K881" s="11">
        <f t="shared" si="2652"/>
        <v>0</v>
      </c>
      <c r="L881" s="3">
        <v>210749.098</v>
      </c>
      <c r="M881" s="11">
        <f t="shared" ref="M881:O881" si="2653">+IF(L881="N/A","",((L881-L880)/L880))</f>
        <v>0</v>
      </c>
      <c r="N881" s="3">
        <v>117360</v>
      </c>
      <c r="O881" s="11">
        <f t="shared" si="2653"/>
        <v>0</v>
      </c>
      <c r="P881" s="3" t="s">
        <v>144</v>
      </c>
      <c r="Q881" s="11" t="str">
        <f t="shared" ref="Q881:S881" si="2654">+IF(P881="N/A","",((P881-P880)/P880))</f>
        <v/>
      </c>
      <c r="R881" s="3">
        <v>36022.061999999998</v>
      </c>
      <c r="S881" s="11">
        <f t="shared" si="2654"/>
        <v>0</v>
      </c>
    </row>
    <row r="882" spans="1:19">
      <c r="A882" s="5">
        <v>13</v>
      </c>
      <c r="B882" s="5">
        <v>5</v>
      </c>
      <c r="C882" s="5">
        <v>2013</v>
      </c>
      <c r="D882" s="3">
        <v>16700</v>
      </c>
      <c r="E882" s="11">
        <f t="shared" si="2528"/>
        <v>0</v>
      </c>
      <c r="F882" s="3">
        <v>43392.857000000004</v>
      </c>
      <c r="G882" s="11">
        <f t="shared" si="2528"/>
        <v>0</v>
      </c>
      <c r="H882" s="3">
        <v>14820</v>
      </c>
      <c r="I882" s="11">
        <f t="shared" ref="I882:K882" si="2655">+IF(H882="N/A","",((H882-H881)/H881))</f>
        <v>0</v>
      </c>
      <c r="J882" s="3">
        <v>55160</v>
      </c>
      <c r="K882" s="11">
        <f t="shared" si="2655"/>
        <v>0</v>
      </c>
      <c r="L882" s="3">
        <v>210749.098</v>
      </c>
      <c r="M882" s="11">
        <f t="shared" ref="M882:O882" si="2656">+IF(L882="N/A","",((L882-L881)/L881))</f>
        <v>0</v>
      </c>
      <c r="N882" s="3">
        <v>117360</v>
      </c>
      <c r="O882" s="11">
        <f t="shared" si="2656"/>
        <v>0</v>
      </c>
      <c r="P882" s="3" t="s">
        <v>144</v>
      </c>
      <c r="Q882" s="11" t="str">
        <f t="shared" ref="Q882:S882" si="2657">+IF(P882="N/A","",((P882-P881)/P881))</f>
        <v/>
      </c>
      <c r="R882" s="3">
        <v>36022.061999999998</v>
      </c>
      <c r="S882" s="11">
        <f t="shared" si="2657"/>
        <v>0</v>
      </c>
    </row>
    <row r="883" spans="1:19">
      <c r="A883" s="5">
        <v>14</v>
      </c>
      <c r="B883" s="5">
        <v>5</v>
      </c>
      <c r="C883" s="5">
        <v>2013</v>
      </c>
      <c r="D883" s="3">
        <v>16700</v>
      </c>
      <c r="E883" s="11">
        <f t="shared" si="2528"/>
        <v>0</v>
      </c>
      <c r="F883" s="3">
        <v>43392.857000000004</v>
      </c>
      <c r="G883" s="11">
        <f t="shared" si="2528"/>
        <v>0</v>
      </c>
      <c r="H883" s="3">
        <v>14820</v>
      </c>
      <c r="I883" s="11">
        <f t="shared" ref="I883:K883" si="2658">+IF(H883="N/A","",((H883-H882)/H882))</f>
        <v>0</v>
      </c>
      <c r="J883" s="3">
        <v>55160</v>
      </c>
      <c r="K883" s="11">
        <f t="shared" si="2658"/>
        <v>0</v>
      </c>
      <c r="L883" s="3">
        <v>210749.098</v>
      </c>
      <c r="M883" s="11">
        <f t="shared" ref="M883:O883" si="2659">+IF(L883="N/A","",((L883-L882)/L882))</f>
        <v>0</v>
      </c>
      <c r="N883" s="3">
        <v>117360</v>
      </c>
      <c r="O883" s="11">
        <f t="shared" si="2659"/>
        <v>0</v>
      </c>
      <c r="P883" s="3" t="s">
        <v>144</v>
      </c>
      <c r="Q883" s="11" t="str">
        <f t="shared" ref="Q883:S883" si="2660">+IF(P883="N/A","",((P883-P882)/P882))</f>
        <v/>
      </c>
      <c r="R883" s="3">
        <v>36022.061999999998</v>
      </c>
      <c r="S883" s="11">
        <f t="shared" si="2660"/>
        <v>0</v>
      </c>
    </row>
    <row r="884" spans="1:19">
      <c r="A884" s="5">
        <v>15</v>
      </c>
      <c r="B884" s="5">
        <v>5</v>
      </c>
      <c r="C884" s="5">
        <v>2013</v>
      </c>
      <c r="D884" s="3">
        <v>16700</v>
      </c>
      <c r="E884" s="11">
        <f t="shared" si="2528"/>
        <v>0</v>
      </c>
      <c r="F884" s="3">
        <v>43392.857000000004</v>
      </c>
      <c r="G884" s="11">
        <f t="shared" si="2528"/>
        <v>0</v>
      </c>
      <c r="H884" s="3">
        <v>14820</v>
      </c>
      <c r="I884" s="11">
        <f t="shared" ref="I884:K884" si="2661">+IF(H884="N/A","",((H884-H883)/H883))</f>
        <v>0</v>
      </c>
      <c r="J884" s="3">
        <v>55160</v>
      </c>
      <c r="K884" s="11">
        <f t="shared" si="2661"/>
        <v>0</v>
      </c>
      <c r="L884" s="3">
        <v>210749.098</v>
      </c>
      <c r="M884" s="11">
        <f t="shared" ref="M884:O884" si="2662">+IF(L884="N/A","",((L884-L883)/L883))</f>
        <v>0</v>
      </c>
      <c r="N884" s="3">
        <v>117360</v>
      </c>
      <c r="O884" s="11">
        <f t="shared" si="2662"/>
        <v>0</v>
      </c>
      <c r="P884" s="3" t="s">
        <v>144</v>
      </c>
      <c r="Q884" s="11" t="str">
        <f t="shared" ref="Q884:S884" si="2663">+IF(P884="N/A","",((P884-P883)/P883))</f>
        <v/>
      </c>
      <c r="R884" s="3">
        <v>36022.061999999998</v>
      </c>
      <c r="S884" s="11">
        <f t="shared" si="2663"/>
        <v>0</v>
      </c>
    </row>
    <row r="885" spans="1:19">
      <c r="A885" s="5">
        <v>16</v>
      </c>
      <c r="B885" s="5">
        <v>5</v>
      </c>
      <c r="C885" s="5">
        <v>2013</v>
      </c>
      <c r="D885" s="3">
        <v>16700</v>
      </c>
      <c r="E885" s="11">
        <f t="shared" si="2528"/>
        <v>0</v>
      </c>
      <c r="F885" s="3">
        <v>43392.857000000004</v>
      </c>
      <c r="G885" s="11">
        <f t="shared" si="2528"/>
        <v>0</v>
      </c>
      <c r="H885" s="3">
        <v>14820</v>
      </c>
      <c r="I885" s="11">
        <f t="shared" ref="I885:K885" si="2664">+IF(H885="N/A","",((H885-H884)/H884))</f>
        <v>0</v>
      </c>
      <c r="J885" s="3">
        <v>55160</v>
      </c>
      <c r="K885" s="11">
        <f t="shared" si="2664"/>
        <v>0</v>
      </c>
      <c r="L885" s="3">
        <v>210749.098</v>
      </c>
      <c r="M885" s="11">
        <f t="shared" ref="M885:O885" si="2665">+IF(L885="N/A","",((L885-L884)/L884))</f>
        <v>0</v>
      </c>
      <c r="N885" s="3">
        <v>117360</v>
      </c>
      <c r="O885" s="11">
        <f t="shared" si="2665"/>
        <v>0</v>
      </c>
      <c r="P885" s="3" t="s">
        <v>144</v>
      </c>
      <c r="Q885" s="11" t="str">
        <f t="shared" ref="Q885:S885" si="2666">+IF(P885="N/A","",((P885-P884)/P884))</f>
        <v/>
      </c>
      <c r="R885" s="3">
        <v>36022.061999999998</v>
      </c>
      <c r="S885" s="11">
        <f t="shared" si="2666"/>
        <v>0</v>
      </c>
    </row>
    <row r="886" spans="1:19">
      <c r="A886" s="5">
        <v>17</v>
      </c>
      <c r="B886" s="5">
        <v>5</v>
      </c>
      <c r="C886" s="5">
        <v>2013</v>
      </c>
      <c r="D886" s="3">
        <v>16700</v>
      </c>
      <c r="E886" s="11">
        <f t="shared" si="2528"/>
        <v>0</v>
      </c>
      <c r="F886" s="3">
        <v>43392.857000000004</v>
      </c>
      <c r="G886" s="11">
        <f t="shared" si="2528"/>
        <v>0</v>
      </c>
      <c r="H886" s="3">
        <v>14820</v>
      </c>
      <c r="I886" s="11">
        <f t="shared" ref="I886:K886" si="2667">+IF(H886="N/A","",((H886-H885)/H885))</f>
        <v>0</v>
      </c>
      <c r="J886" s="3">
        <v>55160</v>
      </c>
      <c r="K886" s="11">
        <f t="shared" si="2667"/>
        <v>0</v>
      </c>
      <c r="L886" s="3">
        <v>210749.098</v>
      </c>
      <c r="M886" s="11">
        <f t="shared" ref="M886:O886" si="2668">+IF(L886="N/A","",((L886-L885)/L885))</f>
        <v>0</v>
      </c>
      <c r="N886" s="3">
        <v>117360</v>
      </c>
      <c r="O886" s="11">
        <f t="shared" si="2668"/>
        <v>0</v>
      </c>
      <c r="P886" s="3" t="s">
        <v>144</v>
      </c>
      <c r="Q886" s="11" t="str">
        <f t="shared" ref="Q886:S886" si="2669">+IF(P886="N/A","",((P886-P885)/P885))</f>
        <v/>
      </c>
      <c r="R886" s="3">
        <v>36022.061999999998</v>
      </c>
      <c r="S886" s="11">
        <f t="shared" si="2669"/>
        <v>0</v>
      </c>
    </row>
    <row r="887" spans="1:19">
      <c r="A887" s="5">
        <v>20</v>
      </c>
      <c r="B887" s="5">
        <v>5</v>
      </c>
      <c r="C887" s="5">
        <v>2013</v>
      </c>
      <c r="D887" s="3">
        <v>16700</v>
      </c>
      <c r="E887" s="11">
        <f t="shared" si="2528"/>
        <v>0</v>
      </c>
      <c r="F887" s="3">
        <v>43392.857000000004</v>
      </c>
      <c r="G887" s="11">
        <f t="shared" si="2528"/>
        <v>0</v>
      </c>
      <c r="H887" s="3">
        <v>14820</v>
      </c>
      <c r="I887" s="11">
        <f t="shared" ref="I887:K887" si="2670">+IF(H887="N/A","",((H887-H886)/H886))</f>
        <v>0</v>
      </c>
      <c r="J887" s="3">
        <v>55160</v>
      </c>
      <c r="K887" s="11">
        <f t="shared" si="2670"/>
        <v>0</v>
      </c>
      <c r="L887" s="3">
        <v>210749.098</v>
      </c>
      <c r="M887" s="11">
        <f t="shared" ref="M887:O887" si="2671">+IF(L887="N/A","",((L887-L886)/L886))</f>
        <v>0</v>
      </c>
      <c r="N887" s="3">
        <v>117360</v>
      </c>
      <c r="O887" s="11">
        <f t="shared" si="2671"/>
        <v>0</v>
      </c>
      <c r="P887" s="3" t="s">
        <v>144</v>
      </c>
      <c r="Q887" s="11" t="str">
        <f t="shared" ref="Q887:S887" si="2672">+IF(P887="N/A","",((P887-P886)/P886))</f>
        <v/>
      </c>
      <c r="R887" s="3">
        <v>36022.061999999998</v>
      </c>
      <c r="S887" s="11">
        <f t="shared" si="2672"/>
        <v>0</v>
      </c>
    </row>
    <row r="888" spans="1:19">
      <c r="A888" s="5">
        <v>21</v>
      </c>
      <c r="B888" s="5">
        <v>5</v>
      </c>
      <c r="C888" s="5">
        <v>2013</v>
      </c>
      <c r="D888" s="3">
        <v>16700</v>
      </c>
      <c r="E888" s="11">
        <f t="shared" si="2528"/>
        <v>0</v>
      </c>
      <c r="F888" s="3">
        <v>43392.857000000004</v>
      </c>
      <c r="G888" s="11">
        <f t="shared" si="2528"/>
        <v>0</v>
      </c>
      <c r="H888" s="3">
        <v>14820</v>
      </c>
      <c r="I888" s="11">
        <f t="shared" ref="I888:K888" si="2673">+IF(H888="N/A","",((H888-H887)/H887))</f>
        <v>0</v>
      </c>
      <c r="J888" s="3">
        <v>55160</v>
      </c>
      <c r="K888" s="11">
        <f t="shared" si="2673"/>
        <v>0</v>
      </c>
      <c r="L888" s="3">
        <v>210749.098</v>
      </c>
      <c r="M888" s="11">
        <f t="shared" ref="M888:O888" si="2674">+IF(L888="N/A","",((L888-L887)/L887))</f>
        <v>0</v>
      </c>
      <c r="N888" s="3">
        <v>117360</v>
      </c>
      <c r="O888" s="11">
        <f t="shared" si="2674"/>
        <v>0</v>
      </c>
      <c r="P888" s="3" t="s">
        <v>144</v>
      </c>
      <c r="Q888" s="11" t="str">
        <f t="shared" ref="Q888:S888" si="2675">+IF(P888="N/A","",((P888-P887)/P887))</f>
        <v/>
      </c>
      <c r="R888" s="3">
        <v>36022.061999999998</v>
      </c>
      <c r="S888" s="11">
        <f t="shared" si="2675"/>
        <v>0</v>
      </c>
    </row>
    <row r="889" spans="1:19">
      <c r="A889" s="5">
        <v>22</v>
      </c>
      <c r="B889" s="5">
        <v>5</v>
      </c>
      <c r="C889" s="5">
        <v>2013</v>
      </c>
      <c r="D889" s="3">
        <v>16700</v>
      </c>
      <c r="E889" s="11">
        <f t="shared" si="2528"/>
        <v>0</v>
      </c>
      <c r="F889" s="3">
        <v>43392.857000000004</v>
      </c>
      <c r="G889" s="11">
        <f t="shared" si="2528"/>
        <v>0</v>
      </c>
      <c r="H889" s="3">
        <v>14820</v>
      </c>
      <c r="I889" s="11">
        <f t="shared" ref="I889:K889" si="2676">+IF(H889="N/A","",((H889-H888)/H888))</f>
        <v>0</v>
      </c>
      <c r="J889" s="3">
        <v>55160</v>
      </c>
      <c r="K889" s="11">
        <f t="shared" si="2676"/>
        <v>0</v>
      </c>
      <c r="L889" s="3">
        <v>210749.098</v>
      </c>
      <c r="M889" s="11">
        <f t="shared" ref="M889:O889" si="2677">+IF(L889="N/A","",((L889-L888)/L888))</f>
        <v>0</v>
      </c>
      <c r="N889" s="3">
        <v>117360</v>
      </c>
      <c r="O889" s="11">
        <f t="shared" si="2677"/>
        <v>0</v>
      </c>
      <c r="P889" s="3" t="s">
        <v>144</v>
      </c>
      <c r="Q889" s="11" t="str">
        <f t="shared" ref="Q889:S889" si="2678">+IF(P889="N/A","",((P889-P888)/P888))</f>
        <v/>
      </c>
      <c r="R889" s="3">
        <v>36022.061999999998</v>
      </c>
      <c r="S889" s="11">
        <f t="shared" si="2678"/>
        <v>0</v>
      </c>
    </row>
    <row r="890" spans="1:19">
      <c r="A890" s="5">
        <v>23</v>
      </c>
      <c r="B890" s="5">
        <v>5</v>
      </c>
      <c r="C890" s="5">
        <v>2013</v>
      </c>
      <c r="D890" s="3">
        <v>16700</v>
      </c>
      <c r="E890" s="11">
        <f t="shared" si="2528"/>
        <v>0</v>
      </c>
      <c r="F890" s="3">
        <v>43392.857000000004</v>
      </c>
      <c r="G890" s="11">
        <f t="shared" si="2528"/>
        <v>0</v>
      </c>
      <c r="H890" s="3">
        <v>14820</v>
      </c>
      <c r="I890" s="11">
        <f t="shared" ref="I890:K890" si="2679">+IF(H890="N/A","",((H890-H889)/H889))</f>
        <v>0</v>
      </c>
      <c r="J890" s="3">
        <v>55160</v>
      </c>
      <c r="K890" s="11">
        <f t="shared" si="2679"/>
        <v>0</v>
      </c>
      <c r="L890" s="3">
        <v>210749.098</v>
      </c>
      <c r="M890" s="11">
        <f t="shared" ref="M890:O890" si="2680">+IF(L890="N/A","",((L890-L889)/L889))</f>
        <v>0</v>
      </c>
      <c r="N890" s="3">
        <v>117360</v>
      </c>
      <c r="O890" s="11">
        <f t="shared" si="2680"/>
        <v>0</v>
      </c>
      <c r="P890" s="3" t="s">
        <v>144</v>
      </c>
      <c r="Q890" s="11" t="str">
        <f t="shared" ref="Q890:S890" si="2681">+IF(P890="N/A","",((P890-P889)/P889))</f>
        <v/>
      </c>
      <c r="R890" s="3">
        <v>36022.061999999998</v>
      </c>
      <c r="S890" s="11">
        <f t="shared" si="2681"/>
        <v>0</v>
      </c>
    </row>
    <row r="891" spans="1:19">
      <c r="A891" s="5">
        <v>24</v>
      </c>
      <c r="B891" s="5">
        <v>5</v>
      </c>
      <c r="C891" s="5">
        <v>2013</v>
      </c>
      <c r="D891" s="3">
        <v>16700</v>
      </c>
      <c r="E891" s="11">
        <f t="shared" si="2528"/>
        <v>0</v>
      </c>
      <c r="F891" s="3">
        <v>43392.857000000004</v>
      </c>
      <c r="G891" s="11">
        <f t="shared" si="2528"/>
        <v>0</v>
      </c>
      <c r="H891" s="3">
        <v>14820</v>
      </c>
      <c r="I891" s="11">
        <f t="shared" ref="I891:K891" si="2682">+IF(H891="N/A","",((H891-H890)/H890))</f>
        <v>0</v>
      </c>
      <c r="J891" s="3">
        <v>55160</v>
      </c>
      <c r="K891" s="11">
        <f t="shared" si="2682"/>
        <v>0</v>
      </c>
      <c r="L891" s="3">
        <v>210749.098</v>
      </c>
      <c r="M891" s="11">
        <f t="shared" ref="M891:O891" si="2683">+IF(L891="N/A","",((L891-L890)/L890))</f>
        <v>0</v>
      </c>
      <c r="N891" s="3">
        <v>117360</v>
      </c>
      <c r="O891" s="11">
        <f t="shared" si="2683"/>
        <v>0</v>
      </c>
      <c r="P891" s="3" t="s">
        <v>144</v>
      </c>
      <c r="Q891" s="11" t="str">
        <f t="shared" ref="Q891:S891" si="2684">+IF(P891="N/A","",((P891-P890)/P890))</f>
        <v/>
      </c>
      <c r="R891" s="3">
        <v>36022.061999999998</v>
      </c>
      <c r="S891" s="11">
        <f t="shared" si="2684"/>
        <v>0</v>
      </c>
    </row>
    <row r="892" spans="1:19">
      <c r="A892" s="5">
        <v>27</v>
      </c>
      <c r="B892" s="5">
        <v>5</v>
      </c>
      <c r="C892" s="5">
        <v>2013</v>
      </c>
      <c r="D892" s="3">
        <v>16700</v>
      </c>
      <c r="E892" s="11">
        <f t="shared" si="2528"/>
        <v>0</v>
      </c>
      <c r="F892" s="3">
        <v>43392.857000000004</v>
      </c>
      <c r="G892" s="11">
        <f t="shared" si="2528"/>
        <v>0</v>
      </c>
      <c r="H892" s="3">
        <v>14820</v>
      </c>
      <c r="I892" s="11">
        <f t="shared" ref="I892:K892" si="2685">+IF(H892="N/A","",((H892-H891)/H891))</f>
        <v>0</v>
      </c>
      <c r="J892" s="3">
        <v>55160</v>
      </c>
      <c r="K892" s="11">
        <f t="shared" si="2685"/>
        <v>0</v>
      </c>
      <c r="L892" s="3">
        <v>210749.098</v>
      </c>
      <c r="M892" s="11">
        <f t="shared" ref="M892:O892" si="2686">+IF(L892="N/A","",((L892-L891)/L891))</f>
        <v>0</v>
      </c>
      <c r="N892" s="3">
        <v>117360</v>
      </c>
      <c r="O892" s="11">
        <f t="shared" si="2686"/>
        <v>0</v>
      </c>
      <c r="P892" s="3" t="s">
        <v>144</v>
      </c>
      <c r="Q892" s="11" t="str">
        <f t="shared" ref="Q892:S892" si="2687">+IF(P892="N/A","",((P892-P891)/P891))</f>
        <v/>
      </c>
      <c r="R892" s="3">
        <v>36022.061999999998</v>
      </c>
      <c r="S892" s="11">
        <f t="shared" si="2687"/>
        <v>0</v>
      </c>
    </row>
    <row r="893" spans="1:19">
      <c r="A893" s="5">
        <v>28</v>
      </c>
      <c r="B893" s="5">
        <v>5</v>
      </c>
      <c r="C893" s="5">
        <v>2013</v>
      </c>
      <c r="D893" s="3">
        <v>16700</v>
      </c>
      <c r="E893" s="11">
        <f t="shared" si="2528"/>
        <v>0</v>
      </c>
      <c r="F893" s="3">
        <v>43392.857000000004</v>
      </c>
      <c r="G893" s="11">
        <f t="shared" si="2528"/>
        <v>0</v>
      </c>
      <c r="H893" s="3">
        <v>25780</v>
      </c>
      <c r="I893" s="11">
        <f t="shared" ref="I893:K893" si="2688">+IF(H893="N/A","",((H893-H892)/H892))</f>
        <v>0.73954116059379216</v>
      </c>
      <c r="J893" s="3">
        <v>55160</v>
      </c>
      <c r="K893" s="11">
        <f t="shared" si="2688"/>
        <v>0</v>
      </c>
      <c r="L893" s="3">
        <v>210749.098</v>
      </c>
      <c r="M893" s="11">
        <f t="shared" ref="M893:O893" si="2689">+IF(L893="N/A","",((L893-L892)/L892))</f>
        <v>0</v>
      </c>
      <c r="N893" s="3">
        <v>117360</v>
      </c>
      <c r="O893" s="11">
        <f t="shared" si="2689"/>
        <v>0</v>
      </c>
      <c r="P893" s="3" t="s">
        <v>144</v>
      </c>
      <c r="Q893" s="11" t="str">
        <f t="shared" ref="Q893:S893" si="2690">+IF(P893="N/A","",((P893-P892)/P892))</f>
        <v/>
      </c>
      <c r="R893" s="3">
        <v>36022.061999999998</v>
      </c>
      <c r="S893" s="11">
        <f t="shared" si="2690"/>
        <v>0</v>
      </c>
    </row>
    <row r="894" spans="1:19">
      <c r="A894" s="5">
        <v>29</v>
      </c>
      <c r="B894" s="5">
        <v>5</v>
      </c>
      <c r="C894" s="5">
        <v>2013</v>
      </c>
      <c r="D894" s="3">
        <v>16700</v>
      </c>
      <c r="E894" s="11">
        <f t="shared" si="2528"/>
        <v>0</v>
      </c>
      <c r="F894" s="3">
        <v>43392.857000000004</v>
      </c>
      <c r="G894" s="11">
        <f t="shared" si="2528"/>
        <v>0</v>
      </c>
      <c r="H894" s="3">
        <v>25780</v>
      </c>
      <c r="I894" s="11">
        <f t="shared" ref="I894:K894" si="2691">+IF(H894="N/A","",((H894-H893)/H893))</f>
        <v>0</v>
      </c>
      <c r="J894" s="3">
        <v>55160</v>
      </c>
      <c r="K894" s="11">
        <f t="shared" si="2691"/>
        <v>0</v>
      </c>
      <c r="L894" s="3">
        <v>210749.098</v>
      </c>
      <c r="M894" s="11">
        <f t="shared" ref="M894:O894" si="2692">+IF(L894="N/A","",((L894-L893)/L893))</f>
        <v>0</v>
      </c>
      <c r="N894" s="3">
        <v>117360</v>
      </c>
      <c r="O894" s="11">
        <f t="shared" si="2692"/>
        <v>0</v>
      </c>
      <c r="P894" s="3" t="s">
        <v>144</v>
      </c>
      <c r="Q894" s="11" t="str">
        <f t="shared" ref="Q894:S894" si="2693">+IF(P894="N/A","",((P894-P893)/P893))</f>
        <v/>
      </c>
      <c r="R894" s="3">
        <v>36022.061999999998</v>
      </c>
      <c r="S894" s="11">
        <f t="shared" si="2693"/>
        <v>0</v>
      </c>
    </row>
    <row r="895" spans="1:19">
      <c r="A895" s="5">
        <v>30</v>
      </c>
      <c r="B895" s="5">
        <v>5</v>
      </c>
      <c r="C895" s="5">
        <v>2013</v>
      </c>
      <c r="D895" s="3">
        <v>16700</v>
      </c>
      <c r="E895" s="11">
        <f t="shared" si="2528"/>
        <v>0</v>
      </c>
      <c r="F895" s="3">
        <v>43392.857000000004</v>
      </c>
      <c r="G895" s="11">
        <f t="shared" si="2528"/>
        <v>0</v>
      </c>
      <c r="H895" s="3">
        <v>25780</v>
      </c>
      <c r="I895" s="11">
        <f t="shared" ref="I895:K895" si="2694">+IF(H895="N/A","",((H895-H894)/H894))</f>
        <v>0</v>
      </c>
      <c r="J895" s="3">
        <v>55160</v>
      </c>
      <c r="K895" s="11">
        <f t="shared" si="2694"/>
        <v>0</v>
      </c>
      <c r="L895" s="3">
        <v>210749.098</v>
      </c>
      <c r="M895" s="11">
        <f t="shared" ref="M895:O895" si="2695">+IF(L895="N/A","",((L895-L894)/L894))</f>
        <v>0</v>
      </c>
      <c r="N895" s="3">
        <v>117360</v>
      </c>
      <c r="O895" s="11">
        <f t="shared" si="2695"/>
        <v>0</v>
      </c>
      <c r="P895" s="3" t="s">
        <v>144</v>
      </c>
      <c r="Q895" s="11" t="str">
        <f t="shared" ref="Q895:S895" si="2696">+IF(P895="N/A","",((P895-P894)/P894))</f>
        <v/>
      </c>
      <c r="R895" s="3">
        <v>36022.061999999998</v>
      </c>
      <c r="S895" s="11">
        <f t="shared" si="2696"/>
        <v>0</v>
      </c>
    </row>
    <row r="896" spans="1:19">
      <c r="A896" s="5">
        <v>31</v>
      </c>
      <c r="B896" s="5">
        <v>5</v>
      </c>
      <c r="C896" s="5">
        <v>2013</v>
      </c>
      <c r="D896" s="3">
        <v>16700</v>
      </c>
      <c r="E896" s="11">
        <f t="shared" si="2528"/>
        <v>0</v>
      </c>
      <c r="F896" s="3">
        <v>43392.857000000004</v>
      </c>
      <c r="G896" s="11">
        <f t="shared" si="2528"/>
        <v>0</v>
      </c>
      <c r="H896" s="3">
        <v>25780</v>
      </c>
      <c r="I896" s="11">
        <f t="shared" ref="I896:K896" si="2697">+IF(H896="N/A","",((H896-H895)/H895))</f>
        <v>0</v>
      </c>
      <c r="J896" s="3">
        <v>55160</v>
      </c>
      <c r="K896" s="11">
        <f t="shared" si="2697"/>
        <v>0</v>
      </c>
      <c r="L896" s="3">
        <v>210749.098</v>
      </c>
      <c r="M896" s="11">
        <f t="shared" ref="M896:O896" si="2698">+IF(L896="N/A","",((L896-L895)/L895))</f>
        <v>0</v>
      </c>
      <c r="N896" s="3">
        <v>117360</v>
      </c>
      <c r="O896" s="11">
        <f t="shared" si="2698"/>
        <v>0</v>
      </c>
      <c r="P896" s="3" t="s">
        <v>144</v>
      </c>
      <c r="Q896" s="11" t="str">
        <f t="shared" ref="Q896:S896" si="2699">+IF(P896="N/A","",((P896-P895)/P895))</f>
        <v/>
      </c>
      <c r="R896" s="3">
        <v>36022.061999999998</v>
      </c>
      <c r="S896" s="11">
        <f t="shared" si="2699"/>
        <v>0</v>
      </c>
    </row>
    <row r="897" spans="1:19">
      <c r="A897" s="5">
        <v>3</v>
      </c>
      <c r="B897" s="5">
        <v>6</v>
      </c>
      <c r="C897" s="5">
        <v>2013</v>
      </c>
      <c r="D897" s="3">
        <v>16700</v>
      </c>
      <c r="E897" s="11">
        <f t="shared" si="2528"/>
        <v>0</v>
      </c>
      <c r="F897" s="3">
        <v>43392.857000000004</v>
      </c>
      <c r="G897" s="11">
        <f t="shared" si="2528"/>
        <v>0</v>
      </c>
      <c r="H897" s="3">
        <v>25780</v>
      </c>
      <c r="I897" s="11">
        <f t="shared" ref="I897:K897" si="2700">+IF(H897="N/A","",((H897-H896)/H896))</f>
        <v>0</v>
      </c>
      <c r="J897" s="3">
        <v>55160</v>
      </c>
      <c r="K897" s="11">
        <f t="shared" si="2700"/>
        <v>0</v>
      </c>
      <c r="L897" s="3">
        <v>210749.098</v>
      </c>
      <c r="M897" s="11">
        <f t="shared" ref="M897:O897" si="2701">+IF(L897="N/A","",((L897-L896)/L896))</f>
        <v>0</v>
      </c>
      <c r="N897" s="3">
        <v>117360</v>
      </c>
      <c r="O897" s="11">
        <f t="shared" si="2701"/>
        <v>0</v>
      </c>
      <c r="P897" s="3" t="s">
        <v>144</v>
      </c>
      <c r="Q897" s="11" t="str">
        <f t="shared" ref="Q897:S897" si="2702">+IF(P897="N/A","",((P897-P896)/P896))</f>
        <v/>
      </c>
      <c r="R897" s="3">
        <v>36022.061999999998</v>
      </c>
      <c r="S897" s="11">
        <f t="shared" si="2702"/>
        <v>0</v>
      </c>
    </row>
    <row r="898" spans="1:19">
      <c r="A898" s="5">
        <v>4</v>
      </c>
      <c r="B898" s="5">
        <v>6</v>
      </c>
      <c r="C898" s="5">
        <v>2013</v>
      </c>
      <c r="D898" s="3">
        <v>16700</v>
      </c>
      <c r="E898" s="11">
        <f t="shared" si="2528"/>
        <v>0</v>
      </c>
      <c r="F898" s="3">
        <v>43392.857000000004</v>
      </c>
      <c r="G898" s="11">
        <f t="shared" si="2528"/>
        <v>0</v>
      </c>
      <c r="H898" s="3">
        <v>25780</v>
      </c>
      <c r="I898" s="11">
        <f t="shared" ref="I898:K898" si="2703">+IF(H898="N/A","",((H898-H897)/H897))</f>
        <v>0</v>
      </c>
      <c r="J898" s="3">
        <v>55160</v>
      </c>
      <c r="K898" s="11">
        <f t="shared" si="2703"/>
        <v>0</v>
      </c>
      <c r="L898" s="3">
        <v>210749.098</v>
      </c>
      <c r="M898" s="11">
        <f t="shared" ref="M898:O898" si="2704">+IF(L898="N/A","",((L898-L897)/L897))</f>
        <v>0</v>
      </c>
      <c r="N898" s="3">
        <v>117360</v>
      </c>
      <c r="O898" s="11">
        <f t="shared" si="2704"/>
        <v>0</v>
      </c>
      <c r="P898" s="3" t="s">
        <v>144</v>
      </c>
      <c r="Q898" s="11" t="str">
        <f t="shared" ref="Q898:S898" si="2705">+IF(P898="N/A","",((P898-P897)/P897))</f>
        <v/>
      </c>
      <c r="R898" s="3">
        <v>36022.061999999998</v>
      </c>
      <c r="S898" s="11">
        <f t="shared" si="2705"/>
        <v>0</v>
      </c>
    </row>
    <row r="899" spans="1:19">
      <c r="A899" s="5">
        <v>5</v>
      </c>
      <c r="B899" s="5">
        <v>6</v>
      </c>
      <c r="C899" s="5">
        <v>2013</v>
      </c>
      <c r="D899" s="3">
        <v>16700</v>
      </c>
      <c r="E899" s="11">
        <f t="shared" si="2528"/>
        <v>0</v>
      </c>
      <c r="F899" s="3">
        <v>43392.857000000004</v>
      </c>
      <c r="G899" s="11">
        <f t="shared" si="2528"/>
        <v>0</v>
      </c>
      <c r="H899" s="3">
        <v>25780</v>
      </c>
      <c r="I899" s="11">
        <f t="shared" ref="I899:K899" si="2706">+IF(H899="N/A","",((H899-H898)/H898))</f>
        <v>0</v>
      </c>
      <c r="J899" s="3">
        <v>55160</v>
      </c>
      <c r="K899" s="11">
        <f t="shared" si="2706"/>
        <v>0</v>
      </c>
      <c r="L899" s="3">
        <v>210749.098</v>
      </c>
      <c r="M899" s="11">
        <f t="shared" ref="M899:O899" si="2707">+IF(L899="N/A","",((L899-L898)/L898))</f>
        <v>0</v>
      </c>
      <c r="N899" s="3">
        <v>117360</v>
      </c>
      <c r="O899" s="11">
        <f t="shared" si="2707"/>
        <v>0</v>
      </c>
      <c r="P899" s="3" t="s">
        <v>144</v>
      </c>
      <c r="Q899" s="11" t="str">
        <f t="shared" ref="Q899:S899" si="2708">+IF(P899="N/A","",((P899-P898)/P898))</f>
        <v/>
      </c>
      <c r="R899" s="3">
        <v>36022.061999999998</v>
      </c>
      <c r="S899" s="11">
        <f t="shared" si="2708"/>
        <v>0</v>
      </c>
    </row>
    <row r="900" spans="1:19">
      <c r="A900" s="5">
        <v>6</v>
      </c>
      <c r="B900" s="5">
        <v>6</v>
      </c>
      <c r="C900" s="5">
        <v>2013</v>
      </c>
      <c r="D900" s="3">
        <v>16700</v>
      </c>
      <c r="E900" s="11">
        <f t="shared" si="2528"/>
        <v>0</v>
      </c>
      <c r="F900" s="3">
        <v>43392.857000000004</v>
      </c>
      <c r="G900" s="11">
        <f t="shared" si="2528"/>
        <v>0</v>
      </c>
      <c r="H900" s="3">
        <v>25780</v>
      </c>
      <c r="I900" s="11">
        <f t="shared" ref="I900:K900" si="2709">+IF(H900="N/A","",((H900-H899)/H899))</f>
        <v>0</v>
      </c>
      <c r="J900" s="3">
        <v>55160</v>
      </c>
      <c r="K900" s="11">
        <f t="shared" si="2709"/>
        <v>0</v>
      </c>
      <c r="L900" s="3">
        <v>210749.098</v>
      </c>
      <c r="M900" s="11">
        <f t="shared" ref="M900:O900" si="2710">+IF(L900="N/A","",((L900-L899)/L899))</f>
        <v>0</v>
      </c>
      <c r="N900" s="3">
        <v>117360</v>
      </c>
      <c r="O900" s="11">
        <f t="shared" si="2710"/>
        <v>0</v>
      </c>
      <c r="P900" s="3" t="s">
        <v>144</v>
      </c>
      <c r="Q900" s="11" t="str">
        <f t="shared" ref="Q900:S900" si="2711">+IF(P900="N/A","",((P900-P899)/P899))</f>
        <v/>
      </c>
      <c r="R900" s="3">
        <v>36022.061999999998</v>
      </c>
      <c r="S900" s="11">
        <f t="shared" si="2711"/>
        <v>0</v>
      </c>
    </row>
    <row r="901" spans="1:19">
      <c r="A901" s="5">
        <v>7</v>
      </c>
      <c r="B901" s="5">
        <v>6</v>
      </c>
      <c r="C901" s="5">
        <v>2013</v>
      </c>
      <c r="D901" s="3">
        <v>16700</v>
      </c>
      <c r="E901" s="11">
        <f t="shared" si="2528"/>
        <v>0</v>
      </c>
      <c r="F901" s="3">
        <v>43392.857000000004</v>
      </c>
      <c r="G901" s="11">
        <f t="shared" si="2528"/>
        <v>0</v>
      </c>
      <c r="H901" s="3">
        <v>25780</v>
      </c>
      <c r="I901" s="11">
        <f t="shared" ref="I901:K901" si="2712">+IF(H901="N/A","",((H901-H900)/H900))</f>
        <v>0</v>
      </c>
      <c r="J901" s="3">
        <v>55160</v>
      </c>
      <c r="K901" s="11">
        <f t="shared" si="2712"/>
        <v>0</v>
      </c>
      <c r="L901" s="3">
        <v>210749.098</v>
      </c>
      <c r="M901" s="11">
        <f t="shared" ref="M901:O901" si="2713">+IF(L901="N/A","",((L901-L900)/L900))</f>
        <v>0</v>
      </c>
      <c r="N901" s="3">
        <v>117360</v>
      </c>
      <c r="O901" s="11">
        <f t="shared" si="2713"/>
        <v>0</v>
      </c>
      <c r="P901" s="3" t="s">
        <v>144</v>
      </c>
      <c r="Q901" s="11" t="str">
        <f t="shared" ref="Q901:S901" si="2714">+IF(P901="N/A","",((P901-P900)/P900))</f>
        <v/>
      </c>
      <c r="R901" s="3">
        <v>36022.061999999998</v>
      </c>
      <c r="S901" s="11">
        <f t="shared" si="2714"/>
        <v>0</v>
      </c>
    </row>
    <row r="902" spans="1:19">
      <c r="A902" s="5">
        <v>10</v>
      </c>
      <c r="B902" s="5">
        <v>6</v>
      </c>
      <c r="C902" s="5">
        <v>2013</v>
      </c>
      <c r="D902" s="3">
        <v>16700</v>
      </c>
      <c r="E902" s="11">
        <f t="shared" si="2528"/>
        <v>0</v>
      </c>
      <c r="F902" s="3">
        <v>43392.857000000004</v>
      </c>
      <c r="G902" s="11">
        <f t="shared" si="2528"/>
        <v>0</v>
      </c>
      <c r="H902" s="3">
        <v>25780</v>
      </c>
      <c r="I902" s="11">
        <f t="shared" ref="I902:K902" si="2715">+IF(H902="N/A","",((H902-H901)/H901))</f>
        <v>0</v>
      </c>
      <c r="J902" s="3">
        <v>55160</v>
      </c>
      <c r="K902" s="11">
        <f t="shared" si="2715"/>
        <v>0</v>
      </c>
      <c r="L902" s="3">
        <v>210749.098</v>
      </c>
      <c r="M902" s="11">
        <f t="shared" ref="M902:O902" si="2716">+IF(L902="N/A","",((L902-L901)/L901))</f>
        <v>0</v>
      </c>
      <c r="N902" s="3">
        <v>117360</v>
      </c>
      <c r="O902" s="11">
        <f t="shared" si="2716"/>
        <v>0</v>
      </c>
      <c r="P902" s="3" t="s">
        <v>144</v>
      </c>
      <c r="Q902" s="11" t="str">
        <f t="shared" ref="Q902:S902" si="2717">+IF(P902="N/A","",((P902-P901)/P901))</f>
        <v/>
      </c>
      <c r="R902" s="3">
        <v>36022.061999999998</v>
      </c>
      <c r="S902" s="11">
        <f t="shared" si="2717"/>
        <v>0</v>
      </c>
    </row>
    <row r="903" spans="1:19">
      <c r="A903" s="5">
        <v>11</v>
      </c>
      <c r="B903" s="5">
        <v>6</v>
      </c>
      <c r="C903" s="5">
        <v>2013</v>
      </c>
      <c r="D903" s="3">
        <v>16700</v>
      </c>
      <c r="E903" s="11">
        <f t="shared" si="2528"/>
        <v>0</v>
      </c>
      <c r="F903" s="3">
        <v>43392.857000000004</v>
      </c>
      <c r="G903" s="11">
        <f t="shared" si="2528"/>
        <v>0</v>
      </c>
      <c r="H903" s="3">
        <v>25780</v>
      </c>
      <c r="I903" s="11">
        <f t="shared" ref="I903:K903" si="2718">+IF(H903="N/A","",((H903-H902)/H902))</f>
        <v>0</v>
      </c>
      <c r="J903" s="3">
        <v>55160</v>
      </c>
      <c r="K903" s="11">
        <f t="shared" si="2718"/>
        <v>0</v>
      </c>
      <c r="L903" s="3">
        <v>210749.098</v>
      </c>
      <c r="M903" s="11">
        <f t="shared" ref="M903:O903" si="2719">+IF(L903="N/A","",((L903-L902)/L902))</f>
        <v>0</v>
      </c>
      <c r="N903" s="3">
        <v>117360</v>
      </c>
      <c r="O903" s="11">
        <f t="shared" si="2719"/>
        <v>0</v>
      </c>
      <c r="P903" s="3" t="s">
        <v>144</v>
      </c>
      <c r="Q903" s="11" t="str">
        <f t="shared" ref="Q903:S903" si="2720">+IF(P903="N/A","",((P903-P902)/P902))</f>
        <v/>
      </c>
      <c r="R903" s="3">
        <v>36022.061999999998</v>
      </c>
      <c r="S903" s="11">
        <f t="shared" si="2720"/>
        <v>0</v>
      </c>
    </row>
    <row r="904" spans="1:19">
      <c r="A904" s="5">
        <v>12</v>
      </c>
      <c r="B904" s="5">
        <v>6</v>
      </c>
      <c r="C904" s="5">
        <v>2013</v>
      </c>
      <c r="D904" s="3">
        <v>16700</v>
      </c>
      <c r="E904" s="11">
        <f t="shared" ref="E904:G967" si="2721">+IF(D904="N/A","",((D904-D903)/D903))</f>
        <v>0</v>
      </c>
      <c r="F904" s="3">
        <v>43392.857000000004</v>
      </c>
      <c r="G904" s="11">
        <f t="shared" si="2721"/>
        <v>0</v>
      </c>
      <c r="H904" s="3">
        <v>25780</v>
      </c>
      <c r="I904" s="11">
        <f t="shared" ref="I904:K904" si="2722">+IF(H904="N/A","",((H904-H903)/H903))</f>
        <v>0</v>
      </c>
      <c r="J904" s="3">
        <v>55160</v>
      </c>
      <c r="K904" s="11">
        <f t="shared" si="2722"/>
        <v>0</v>
      </c>
      <c r="L904" s="3">
        <v>210749.098</v>
      </c>
      <c r="M904" s="11">
        <f t="shared" ref="M904:O904" si="2723">+IF(L904="N/A","",((L904-L903)/L903))</f>
        <v>0</v>
      </c>
      <c r="N904" s="3">
        <v>117360</v>
      </c>
      <c r="O904" s="11">
        <f t="shared" si="2723"/>
        <v>0</v>
      </c>
      <c r="P904" s="3" t="s">
        <v>144</v>
      </c>
      <c r="Q904" s="11" t="str">
        <f t="shared" ref="Q904:S904" si="2724">+IF(P904="N/A","",((P904-P903)/P903))</f>
        <v/>
      </c>
      <c r="R904" s="3">
        <v>36022.061999999998</v>
      </c>
      <c r="S904" s="11">
        <f t="shared" si="2724"/>
        <v>0</v>
      </c>
    </row>
    <row r="905" spans="1:19">
      <c r="A905" s="5">
        <v>13</v>
      </c>
      <c r="B905" s="5">
        <v>6</v>
      </c>
      <c r="C905" s="5">
        <v>2013</v>
      </c>
      <c r="D905" s="3">
        <v>16700</v>
      </c>
      <c r="E905" s="11">
        <f t="shared" si="2721"/>
        <v>0</v>
      </c>
      <c r="F905" s="3">
        <v>43392.857000000004</v>
      </c>
      <c r="G905" s="11">
        <f t="shared" si="2721"/>
        <v>0</v>
      </c>
      <c r="H905" s="3">
        <v>25780</v>
      </c>
      <c r="I905" s="11">
        <f t="shared" ref="I905:K905" si="2725">+IF(H905="N/A","",((H905-H904)/H904))</f>
        <v>0</v>
      </c>
      <c r="J905" s="3">
        <v>55160</v>
      </c>
      <c r="K905" s="11">
        <f t="shared" si="2725"/>
        <v>0</v>
      </c>
      <c r="L905" s="3">
        <v>210749.098</v>
      </c>
      <c r="M905" s="11">
        <f t="shared" ref="M905:O905" si="2726">+IF(L905="N/A","",((L905-L904)/L904))</f>
        <v>0</v>
      </c>
      <c r="N905" s="3">
        <v>117360</v>
      </c>
      <c r="O905" s="11">
        <f t="shared" si="2726"/>
        <v>0</v>
      </c>
      <c r="P905" s="3" t="s">
        <v>144</v>
      </c>
      <c r="Q905" s="11" t="str">
        <f t="shared" ref="Q905:S905" si="2727">+IF(P905="N/A","",((P905-P904)/P904))</f>
        <v/>
      </c>
      <c r="R905" s="3">
        <v>36022.061999999998</v>
      </c>
      <c r="S905" s="11">
        <f t="shared" si="2727"/>
        <v>0</v>
      </c>
    </row>
    <row r="906" spans="1:19">
      <c r="A906" s="5">
        <v>14</v>
      </c>
      <c r="B906" s="5">
        <v>6</v>
      </c>
      <c r="C906" s="5">
        <v>2013</v>
      </c>
      <c r="D906" s="3">
        <v>16700</v>
      </c>
      <c r="E906" s="11">
        <f t="shared" si="2721"/>
        <v>0</v>
      </c>
      <c r="F906" s="3">
        <v>43392.857000000004</v>
      </c>
      <c r="G906" s="11">
        <f t="shared" si="2721"/>
        <v>0</v>
      </c>
      <c r="H906" s="3">
        <v>25780</v>
      </c>
      <c r="I906" s="11">
        <f t="shared" ref="I906:K906" si="2728">+IF(H906="N/A","",((H906-H905)/H905))</f>
        <v>0</v>
      </c>
      <c r="J906" s="3">
        <v>55160</v>
      </c>
      <c r="K906" s="11">
        <f t="shared" si="2728"/>
        <v>0</v>
      </c>
      <c r="L906" s="3">
        <v>210749.098</v>
      </c>
      <c r="M906" s="11">
        <f t="shared" ref="M906:O906" si="2729">+IF(L906="N/A","",((L906-L905)/L905))</f>
        <v>0</v>
      </c>
      <c r="N906" s="3">
        <v>117360</v>
      </c>
      <c r="O906" s="11">
        <f t="shared" si="2729"/>
        <v>0</v>
      </c>
      <c r="P906" s="3" t="s">
        <v>144</v>
      </c>
      <c r="Q906" s="11" t="str">
        <f t="shared" ref="Q906:S906" si="2730">+IF(P906="N/A","",((P906-P905)/P905))</f>
        <v/>
      </c>
      <c r="R906" s="3">
        <v>36022.061999999998</v>
      </c>
      <c r="S906" s="11">
        <f t="shared" si="2730"/>
        <v>0</v>
      </c>
    </row>
    <row r="907" spans="1:19">
      <c r="A907" s="5">
        <v>17</v>
      </c>
      <c r="B907" s="5">
        <v>6</v>
      </c>
      <c r="C907" s="5">
        <v>2013</v>
      </c>
      <c r="D907" s="3">
        <v>16700</v>
      </c>
      <c r="E907" s="11">
        <f t="shared" si="2721"/>
        <v>0</v>
      </c>
      <c r="F907" s="3">
        <v>43392.857000000004</v>
      </c>
      <c r="G907" s="11">
        <f t="shared" si="2721"/>
        <v>0</v>
      </c>
      <c r="H907" s="3">
        <v>25780</v>
      </c>
      <c r="I907" s="11">
        <f t="shared" ref="I907:K907" si="2731">+IF(H907="N/A","",((H907-H906)/H906))</f>
        <v>0</v>
      </c>
      <c r="J907" s="3">
        <v>55160</v>
      </c>
      <c r="K907" s="11">
        <f t="shared" si="2731"/>
        <v>0</v>
      </c>
      <c r="L907" s="3">
        <v>210749.098</v>
      </c>
      <c r="M907" s="11">
        <f t="shared" ref="M907:O907" si="2732">+IF(L907="N/A","",((L907-L906)/L906))</f>
        <v>0</v>
      </c>
      <c r="N907" s="3">
        <v>117360</v>
      </c>
      <c r="O907" s="11">
        <f t="shared" si="2732"/>
        <v>0</v>
      </c>
      <c r="P907" s="3" t="s">
        <v>144</v>
      </c>
      <c r="Q907" s="11" t="str">
        <f t="shared" ref="Q907:S907" si="2733">+IF(P907="N/A","",((P907-P906)/P906))</f>
        <v/>
      </c>
      <c r="R907" s="3">
        <v>36022.061999999998</v>
      </c>
      <c r="S907" s="11">
        <f t="shared" si="2733"/>
        <v>0</v>
      </c>
    </row>
    <row r="908" spans="1:19">
      <c r="A908" s="5">
        <v>18</v>
      </c>
      <c r="B908" s="5">
        <v>6</v>
      </c>
      <c r="C908" s="5">
        <v>2013</v>
      </c>
      <c r="D908" s="3">
        <v>16700</v>
      </c>
      <c r="E908" s="11">
        <f t="shared" si="2721"/>
        <v>0</v>
      </c>
      <c r="F908" s="3">
        <v>43392.857000000004</v>
      </c>
      <c r="G908" s="11">
        <f t="shared" si="2721"/>
        <v>0</v>
      </c>
      <c r="H908" s="3">
        <v>25780</v>
      </c>
      <c r="I908" s="11">
        <f t="shared" ref="I908:K908" si="2734">+IF(H908="N/A","",((H908-H907)/H907))</f>
        <v>0</v>
      </c>
      <c r="J908" s="3">
        <v>55160</v>
      </c>
      <c r="K908" s="11">
        <f t="shared" si="2734"/>
        <v>0</v>
      </c>
      <c r="L908" s="3">
        <v>210749.098</v>
      </c>
      <c r="M908" s="11">
        <f t="shared" ref="M908:O908" si="2735">+IF(L908="N/A","",((L908-L907)/L907))</f>
        <v>0</v>
      </c>
      <c r="N908" s="3">
        <v>117360</v>
      </c>
      <c r="O908" s="11">
        <f t="shared" si="2735"/>
        <v>0</v>
      </c>
      <c r="P908" s="3" t="s">
        <v>144</v>
      </c>
      <c r="Q908" s="11" t="str">
        <f t="shared" ref="Q908:S908" si="2736">+IF(P908="N/A","",((P908-P907)/P907))</f>
        <v/>
      </c>
      <c r="R908" s="3">
        <v>36022.061999999998</v>
      </c>
      <c r="S908" s="11">
        <f t="shared" si="2736"/>
        <v>0</v>
      </c>
    </row>
    <row r="909" spans="1:19">
      <c r="A909" s="5">
        <v>19</v>
      </c>
      <c r="B909" s="5">
        <v>6</v>
      </c>
      <c r="C909" s="5">
        <v>2013</v>
      </c>
      <c r="D909" s="3">
        <v>16700</v>
      </c>
      <c r="E909" s="11">
        <f t="shared" si="2721"/>
        <v>0</v>
      </c>
      <c r="F909" s="3">
        <v>43392.857000000004</v>
      </c>
      <c r="G909" s="11">
        <f t="shared" si="2721"/>
        <v>0</v>
      </c>
      <c r="H909" s="3">
        <v>25780</v>
      </c>
      <c r="I909" s="11">
        <f t="shared" ref="I909:K909" si="2737">+IF(H909="N/A","",((H909-H908)/H908))</f>
        <v>0</v>
      </c>
      <c r="J909" s="3">
        <v>55160</v>
      </c>
      <c r="K909" s="11">
        <f t="shared" si="2737"/>
        <v>0</v>
      </c>
      <c r="L909" s="3">
        <v>210749.098</v>
      </c>
      <c r="M909" s="11">
        <f t="shared" ref="M909:O909" si="2738">+IF(L909="N/A","",((L909-L908)/L908))</f>
        <v>0</v>
      </c>
      <c r="N909" s="3">
        <v>117360</v>
      </c>
      <c r="O909" s="11">
        <f t="shared" si="2738"/>
        <v>0</v>
      </c>
      <c r="P909" s="3" t="s">
        <v>144</v>
      </c>
      <c r="Q909" s="11" t="str">
        <f t="shared" ref="Q909:S909" si="2739">+IF(P909="N/A","",((P909-P908)/P908))</f>
        <v/>
      </c>
      <c r="R909" s="3">
        <v>36022.061999999998</v>
      </c>
      <c r="S909" s="11">
        <f t="shared" si="2739"/>
        <v>0</v>
      </c>
    </row>
    <row r="910" spans="1:19">
      <c r="A910" s="5">
        <v>20</v>
      </c>
      <c r="B910" s="5">
        <v>6</v>
      </c>
      <c r="C910" s="5">
        <v>2013</v>
      </c>
      <c r="D910" s="3">
        <v>16700</v>
      </c>
      <c r="E910" s="11">
        <f t="shared" si="2721"/>
        <v>0</v>
      </c>
      <c r="F910" s="3">
        <v>43392.857000000004</v>
      </c>
      <c r="G910" s="11">
        <f t="shared" si="2721"/>
        <v>0</v>
      </c>
      <c r="H910" s="3">
        <v>25780</v>
      </c>
      <c r="I910" s="11">
        <f t="shared" ref="I910:K910" si="2740">+IF(H910="N/A","",((H910-H909)/H909))</f>
        <v>0</v>
      </c>
      <c r="J910" s="3">
        <v>55160</v>
      </c>
      <c r="K910" s="11">
        <f t="shared" si="2740"/>
        <v>0</v>
      </c>
      <c r="L910" s="3">
        <v>210749.098</v>
      </c>
      <c r="M910" s="11">
        <f t="shared" ref="M910:O910" si="2741">+IF(L910="N/A","",((L910-L909)/L909))</f>
        <v>0</v>
      </c>
      <c r="N910" s="3">
        <v>117360</v>
      </c>
      <c r="O910" s="11">
        <f t="shared" si="2741"/>
        <v>0</v>
      </c>
      <c r="P910" s="3" t="s">
        <v>144</v>
      </c>
      <c r="Q910" s="11" t="str">
        <f t="shared" ref="Q910:S910" si="2742">+IF(P910="N/A","",((P910-P909)/P909))</f>
        <v/>
      </c>
      <c r="R910" s="3">
        <v>36022.061999999998</v>
      </c>
      <c r="S910" s="11">
        <f t="shared" si="2742"/>
        <v>0</v>
      </c>
    </row>
    <row r="911" spans="1:19">
      <c r="A911" s="5">
        <v>21</v>
      </c>
      <c r="B911" s="5">
        <v>6</v>
      </c>
      <c r="C911" s="5">
        <v>2013</v>
      </c>
      <c r="D911" s="3">
        <v>16700</v>
      </c>
      <c r="E911" s="11">
        <f t="shared" si="2721"/>
        <v>0</v>
      </c>
      <c r="F911" s="3">
        <v>43392.857000000004</v>
      </c>
      <c r="G911" s="11">
        <f t="shared" si="2721"/>
        <v>0</v>
      </c>
      <c r="H911" s="3">
        <v>25780</v>
      </c>
      <c r="I911" s="11">
        <f t="shared" ref="I911:K911" si="2743">+IF(H911="N/A","",((H911-H910)/H910))</f>
        <v>0</v>
      </c>
      <c r="J911" s="3">
        <v>55160</v>
      </c>
      <c r="K911" s="11">
        <f t="shared" si="2743"/>
        <v>0</v>
      </c>
      <c r="L911" s="3">
        <v>210749.098</v>
      </c>
      <c r="M911" s="11">
        <f t="shared" ref="M911:O911" si="2744">+IF(L911="N/A","",((L911-L910)/L910))</f>
        <v>0</v>
      </c>
      <c r="N911" s="3">
        <v>117360</v>
      </c>
      <c r="O911" s="11">
        <f t="shared" si="2744"/>
        <v>0</v>
      </c>
      <c r="P911" s="3" t="s">
        <v>144</v>
      </c>
      <c r="Q911" s="11" t="str">
        <f t="shared" ref="Q911:S911" si="2745">+IF(P911="N/A","",((P911-P910)/P910))</f>
        <v/>
      </c>
      <c r="R911" s="3">
        <v>36022.061999999998</v>
      </c>
      <c r="S911" s="11">
        <f t="shared" si="2745"/>
        <v>0</v>
      </c>
    </row>
    <row r="912" spans="1:19">
      <c r="A912" s="5">
        <v>24</v>
      </c>
      <c r="B912" s="5">
        <v>6</v>
      </c>
      <c r="C912" s="5">
        <v>2013</v>
      </c>
      <c r="D912" s="3">
        <v>16700</v>
      </c>
      <c r="E912" s="11">
        <f t="shared" si="2721"/>
        <v>0</v>
      </c>
      <c r="F912" s="3">
        <v>43392.857000000004</v>
      </c>
      <c r="G912" s="11">
        <f t="shared" si="2721"/>
        <v>0</v>
      </c>
      <c r="H912" s="3">
        <v>25780</v>
      </c>
      <c r="I912" s="11">
        <f t="shared" ref="I912:K912" si="2746">+IF(H912="N/A","",((H912-H911)/H911))</f>
        <v>0</v>
      </c>
      <c r="J912" s="3">
        <v>55160</v>
      </c>
      <c r="K912" s="11">
        <f t="shared" si="2746"/>
        <v>0</v>
      </c>
      <c r="L912" s="3">
        <v>210749.098</v>
      </c>
      <c r="M912" s="11">
        <f t="shared" ref="M912:O912" si="2747">+IF(L912="N/A","",((L912-L911)/L911))</f>
        <v>0</v>
      </c>
      <c r="N912" s="3">
        <v>117360</v>
      </c>
      <c r="O912" s="11">
        <f t="shared" si="2747"/>
        <v>0</v>
      </c>
      <c r="P912" s="3" t="s">
        <v>144</v>
      </c>
      <c r="Q912" s="11" t="str">
        <f t="shared" ref="Q912:S912" si="2748">+IF(P912="N/A","",((P912-P911)/P911))</f>
        <v/>
      </c>
      <c r="R912" s="3">
        <v>36022.061999999998</v>
      </c>
      <c r="S912" s="11">
        <f t="shared" si="2748"/>
        <v>0</v>
      </c>
    </row>
    <row r="913" spans="1:19">
      <c r="A913" s="5">
        <v>25</v>
      </c>
      <c r="B913" s="5">
        <v>6</v>
      </c>
      <c r="C913" s="5">
        <v>2013</v>
      </c>
      <c r="D913" s="3">
        <v>16700</v>
      </c>
      <c r="E913" s="11">
        <f t="shared" si="2721"/>
        <v>0</v>
      </c>
      <c r="F913" s="3">
        <v>43392.857000000004</v>
      </c>
      <c r="G913" s="11">
        <f t="shared" si="2721"/>
        <v>0</v>
      </c>
      <c r="H913" s="3">
        <v>25780</v>
      </c>
      <c r="I913" s="11">
        <f t="shared" ref="I913:K913" si="2749">+IF(H913="N/A","",((H913-H912)/H912))</f>
        <v>0</v>
      </c>
      <c r="J913" s="3">
        <v>55160</v>
      </c>
      <c r="K913" s="11">
        <f t="shared" si="2749"/>
        <v>0</v>
      </c>
      <c r="L913" s="3">
        <v>210749.098</v>
      </c>
      <c r="M913" s="11">
        <f t="shared" ref="M913:O913" si="2750">+IF(L913="N/A","",((L913-L912)/L912))</f>
        <v>0</v>
      </c>
      <c r="N913" s="3">
        <v>117360</v>
      </c>
      <c r="O913" s="11">
        <f t="shared" si="2750"/>
        <v>0</v>
      </c>
      <c r="P913" s="3" t="s">
        <v>144</v>
      </c>
      <c r="Q913" s="11" t="str">
        <f t="shared" ref="Q913:S913" si="2751">+IF(P913="N/A","",((P913-P912)/P912))</f>
        <v/>
      </c>
      <c r="R913" s="3">
        <v>36022.061999999998</v>
      </c>
      <c r="S913" s="11">
        <f t="shared" si="2751"/>
        <v>0</v>
      </c>
    </row>
    <row r="914" spans="1:19">
      <c r="A914" s="5">
        <v>26</v>
      </c>
      <c r="B914" s="5">
        <v>6</v>
      </c>
      <c r="C914" s="5">
        <v>2013</v>
      </c>
      <c r="D914" s="3">
        <v>16700</v>
      </c>
      <c r="E914" s="11">
        <f t="shared" si="2721"/>
        <v>0</v>
      </c>
      <c r="F914" s="3">
        <v>43392.857000000004</v>
      </c>
      <c r="G914" s="11">
        <f t="shared" si="2721"/>
        <v>0</v>
      </c>
      <c r="H914" s="3">
        <v>25780</v>
      </c>
      <c r="I914" s="11">
        <f t="shared" ref="I914:K914" si="2752">+IF(H914="N/A","",((H914-H913)/H913))</f>
        <v>0</v>
      </c>
      <c r="J914" s="3">
        <v>55160</v>
      </c>
      <c r="K914" s="11">
        <f t="shared" si="2752"/>
        <v>0</v>
      </c>
      <c r="L914" s="3">
        <v>210749.098</v>
      </c>
      <c r="M914" s="11">
        <f t="shared" ref="M914:O914" si="2753">+IF(L914="N/A","",((L914-L913)/L913))</f>
        <v>0</v>
      </c>
      <c r="N914" s="3">
        <v>117360</v>
      </c>
      <c r="O914" s="11">
        <f t="shared" si="2753"/>
        <v>0</v>
      </c>
      <c r="P914" s="3" t="s">
        <v>144</v>
      </c>
      <c r="Q914" s="11" t="str">
        <f t="shared" ref="Q914:S914" si="2754">+IF(P914="N/A","",((P914-P913)/P913))</f>
        <v/>
      </c>
      <c r="R914" s="3">
        <v>36022.061999999998</v>
      </c>
      <c r="S914" s="11">
        <f t="shared" si="2754"/>
        <v>0</v>
      </c>
    </row>
    <row r="915" spans="1:19">
      <c r="A915" s="5">
        <v>27</v>
      </c>
      <c r="B915" s="5">
        <v>6</v>
      </c>
      <c r="C915" s="5">
        <v>2013</v>
      </c>
      <c r="D915" s="3">
        <v>16700</v>
      </c>
      <c r="E915" s="11">
        <f t="shared" si="2721"/>
        <v>0</v>
      </c>
      <c r="F915" s="3">
        <v>43392.857000000004</v>
      </c>
      <c r="G915" s="11">
        <f t="shared" si="2721"/>
        <v>0</v>
      </c>
      <c r="H915" s="3">
        <v>25780</v>
      </c>
      <c r="I915" s="11">
        <f t="shared" ref="I915:K915" si="2755">+IF(H915="N/A","",((H915-H914)/H914))</f>
        <v>0</v>
      </c>
      <c r="J915" s="3">
        <v>55160</v>
      </c>
      <c r="K915" s="11">
        <f t="shared" si="2755"/>
        <v>0</v>
      </c>
      <c r="L915" s="3">
        <v>210749.098</v>
      </c>
      <c r="M915" s="11">
        <f t="shared" ref="M915:O915" si="2756">+IF(L915="N/A","",((L915-L914)/L914))</f>
        <v>0</v>
      </c>
      <c r="N915" s="3">
        <v>117360</v>
      </c>
      <c r="O915" s="11">
        <f t="shared" si="2756"/>
        <v>0</v>
      </c>
      <c r="P915" s="3" t="s">
        <v>144</v>
      </c>
      <c r="Q915" s="11" t="str">
        <f t="shared" ref="Q915:S915" si="2757">+IF(P915="N/A","",((P915-P914)/P914))</f>
        <v/>
      </c>
      <c r="R915" s="3">
        <v>36022.061999999998</v>
      </c>
      <c r="S915" s="11">
        <f t="shared" si="2757"/>
        <v>0</v>
      </c>
    </row>
    <row r="916" spans="1:19">
      <c r="A916" s="5">
        <v>28</v>
      </c>
      <c r="B916" s="5">
        <v>6</v>
      </c>
      <c r="C916" s="5">
        <v>2013</v>
      </c>
      <c r="D916" s="3">
        <v>16700</v>
      </c>
      <c r="E916" s="11">
        <f t="shared" si="2721"/>
        <v>0</v>
      </c>
      <c r="F916" s="3">
        <v>43392.857000000004</v>
      </c>
      <c r="G916" s="11">
        <f t="shared" si="2721"/>
        <v>0</v>
      </c>
      <c r="H916" s="3">
        <v>25780</v>
      </c>
      <c r="I916" s="11">
        <f t="shared" ref="I916:K916" si="2758">+IF(H916="N/A","",((H916-H915)/H915))</f>
        <v>0</v>
      </c>
      <c r="J916" s="3">
        <v>55160</v>
      </c>
      <c r="K916" s="11">
        <f t="shared" si="2758"/>
        <v>0</v>
      </c>
      <c r="L916" s="3">
        <v>210749.098</v>
      </c>
      <c r="M916" s="11">
        <f t="shared" ref="M916:O916" si="2759">+IF(L916="N/A","",((L916-L915)/L915))</f>
        <v>0</v>
      </c>
      <c r="N916" s="3">
        <v>117360</v>
      </c>
      <c r="O916" s="11">
        <f t="shared" si="2759"/>
        <v>0</v>
      </c>
      <c r="P916" s="3" t="s">
        <v>144</v>
      </c>
      <c r="Q916" s="11" t="str">
        <f t="shared" ref="Q916:S916" si="2760">+IF(P916="N/A","",((P916-P915)/P915))</f>
        <v/>
      </c>
      <c r="R916" s="3">
        <v>36022.061999999998</v>
      </c>
      <c r="S916" s="11">
        <f t="shared" si="2760"/>
        <v>0</v>
      </c>
    </row>
    <row r="917" spans="1:19">
      <c r="A917" s="5">
        <v>1</v>
      </c>
      <c r="B917" s="5">
        <v>7</v>
      </c>
      <c r="C917" s="5">
        <v>2013</v>
      </c>
      <c r="D917" s="3">
        <v>16700</v>
      </c>
      <c r="E917" s="11">
        <f t="shared" si="2721"/>
        <v>0</v>
      </c>
      <c r="F917" s="3">
        <v>43392.857000000004</v>
      </c>
      <c r="G917" s="11">
        <f t="shared" si="2721"/>
        <v>0</v>
      </c>
      <c r="H917" s="3">
        <v>25780</v>
      </c>
      <c r="I917" s="11">
        <f t="shared" ref="I917:K917" si="2761">+IF(H917="N/A","",((H917-H916)/H916))</f>
        <v>0</v>
      </c>
      <c r="J917" s="3">
        <v>55160</v>
      </c>
      <c r="K917" s="11">
        <f t="shared" si="2761"/>
        <v>0</v>
      </c>
      <c r="L917" s="3">
        <v>210749.098</v>
      </c>
      <c r="M917" s="11">
        <f t="shared" ref="M917:O917" si="2762">+IF(L917="N/A","",((L917-L916)/L916))</f>
        <v>0</v>
      </c>
      <c r="N917" s="3">
        <v>117360</v>
      </c>
      <c r="O917" s="11">
        <f t="shared" si="2762"/>
        <v>0</v>
      </c>
      <c r="P917" s="3" t="s">
        <v>144</v>
      </c>
      <c r="Q917" s="11" t="str">
        <f t="shared" ref="Q917:S917" si="2763">+IF(P917="N/A","",((P917-P916)/P916))</f>
        <v/>
      </c>
      <c r="R917" s="3">
        <v>36022.061999999998</v>
      </c>
      <c r="S917" s="11">
        <f t="shared" si="2763"/>
        <v>0</v>
      </c>
    </row>
    <row r="918" spans="1:19">
      <c r="A918" s="5">
        <v>2</v>
      </c>
      <c r="B918" s="5">
        <v>7</v>
      </c>
      <c r="C918" s="5">
        <v>2013</v>
      </c>
      <c r="D918" s="3">
        <v>16700</v>
      </c>
      <c r="E918" s="11">
        <f t="shared" si="2721"/>
        <v>0</v>
      </c>
      <c r="F918" s="3">
        <v>43392.857000000004</v>
      </c>
      <c r="G918" s="11">
        <f t="shared" si="2721"/>
        <v>0</v>
      </c>
      <c r="H918" s="3">
        <v>25780</v>
      </c>
      <c r="I918" s="11">
        <f t="shared" ref="I918:K918" si="2764">+IF(H918="N/A","",((H918-H917)/H917))</f>
        <v>0</v>
      </c>
      <c r="J918" s="3">
        <v>55160</v>
      </c>
      <c r="K918" s="11">
        <f t="shared" si="2764"/>
        <v>0</v>
      </c>
      <c r="L918" s="3">
        <v>210749.098</v>
      </c>
      <c r="M918" s="11">
        <f t="shared" ref="M918:O918" si="2765">+IF(L918="N/A","",((L918-L917)/L917))</f>
        <v>0</v>
      </c>
      <c r="N918" s="3">
        <v>117360</v>
      </c>
      <c r="O918" s="11">
        <f t="shared" si="2765"/>
        <v>0</v>
      </c>
      <c r="P918" s="3" t="s">
        <v>144</v>
      </c>
      <c r="Q918" s="11" t="str">
        <f t="shared" ref="Q918:S918" si="2766">+IF(P918="N/A","",((P918-P917)/P917))</f>
        <v/>
      </c>
      <c r="R918" s="3">
        <v>36022.061999999998</v>
      </c>
      <c r="S918" s="11">
        <f t="shared" si="2766"/>
        <v>0</v>
      </c>
    </row>
    <row r="919" spans="1:19">
      <c r="A919" s="5">
        <v>3</v>
      </c>
      <c r="B919" s="5">
        <v>7</v>
      </c>
      <c r="C919" s="5">
        <v>2013</v>
      </c>
      <c r="D919" s="3">
        <v>16700</v>
      </c>
      <c r="E919" s="11">
        <f t="shared" si="2721"/>
        <v>0</v>
      </c>
      <c r="F919" s="3">
        <v>43392.857000000004</v>
      </c>
      <c r="G919" s="11">
        <f t="shared" si="2721"/>
        <v>0</v>
      </c>
      <c r="H919" s="3">
        <v>25780</v>
      </c>
      <c r="I919" s="11">
        <f t="shared" ref="I919:K919" si="2767">+IF(H919="N/A","",((H919-H918)/H918))</f>
        <v>0</v>
      </c>
      <c r="J919" s="3">
        <v>55160</v>
      </c>
      <c r="K919" s="11">
        <f t="shared" si="2767"/>
        <v>0</v>
      </c>
      <c r="L919" s="3">
        <v>210749.098</v>
      </c>
      <c r="M919" s="11">
        <f t="shared" ref="M919:O919" si="2768">+IF(L919="N/A","",((L919-L918)/L918))</f>
        <v>0</v>
      </c>
      <c r="N919" s="3">
        <v>117360</v>
      </c>
      <c r="O919" s="11">
        <f t="shared" si="2768"/>
        <v>0</v>
      </c>
      <c r="P919" s="3" t="s">
        <v>144</v>
      </c>
      <c r="Q919" s="11" t="str">
        <f t="shared" ref="Q919:S919" si="2769">+IF(P919="N/A","",((P919-P918)/P918))</f>
        <v/>
      </c>
      <c r="R919" s="3">
        <v>36022.061999999998</v>
      </c>
      <c r="S919" s="11">
        <f t="shared" si="2769"/>
        <v>0</v>
      </c>
    </row>
    <row r="920" spans="1:19">
      <c r="A920" s="5">
        <v>4</v>
      </c>
      <c r="B920" s="5">
        <v>7</v>
      </c>
      <c r="C920" s="5">
        <v>2013</v>
      </c>
      <c r="D920" s="3">
        <v>16700</v>
      </c>
      <c r="E920" s="11">
        <f t="shared" si="2721"/>
        <v>0</v>
      </c>
      <c r="F920" s="3">
        <v>43392.857000000004</v>
      </c>
      <c r="G920" s="11">
        <f t="shared" si="2721"/>
        <v>0</v>
      </c>
      <c r="H920" s="3">
        <v>25780</v>
      </c>
      <c r="I920" s="11">
        <f t="shared" ref="I920:K920" si="2770">+IF(H920="N/A","",((H920-H919)/H919))</f>
        <v>0</v>
      </c>
      <c r="J920" s="3">
        <v>55160</v>
      </c>
      <c r="K920" s="11">
        <f t="shared" si="2770"/>
        <v>0</v>
      </c>
      <c r="L920" s="3">
        <v>210749.098</v>
      </c>
      <c r="M920" s="11">
        <f t="shared" ref="M920:O920" si="2771">+IF(L920="N/A","",((L920-L919)/L919))</f>
        <v>0</v>
      </c>
      <c r="N920" s="3">
        <v>117360</v>
      </c>
      <c r="O920" s="11">
        <f t="shared" si="2771"/>
        <v>0</v>
      </c>
      <c r="P920" s="3" t="s">
        <v>144</v>
      </c>
      <c r="Q920" s="11" t="str">
        <f t="shared" ref="Q920:S920" si="2772">+IF(P920="N/A","",((P920-P919)/P919))</f>
        <v/>
      </c>
      <c r="R920" s="3">
        <v>36022.061999999998</v>
      </c>
      <c r="S920" s="11">
        <f t="shared" si="2772"/>
        <v>0</v>
      </c>
    </row>
    <row r="921" spans="1:19">
      <c r="A921" s="5">
        <v>5</v>
      </c>
      <c r="B921" s="5">
        <v>7</v>
      </c>
      <c r="C921" s="5">
        <v>2013</v>
      </c>
      <c r="D921" s="3">
        <v>16700</v>
      </c>
      <c r="E921" s="11">
        <f t="shared" si="2721"/>
        <v>0</v>
      </c>
      <c r="F921" s="3">
        <v>43392.857000000004</v>
      </c>
      <c r="G921" s="11">
        <f t="shared" si="2721"/>
        <v>0</v>
      </c>
      <c r="H921" s="3">
        <v>25780</v>
      </c>
      <c r="I921" s="11">
        <f t="shared" ref="I921:K921" si="2773">+IF(H921="N/A","",((H921-H920)/H920))</f>
        <v>0</v>
      </c>
      <c r="J921" s="3">
        <v>55160</v>
      </c>
      <c r="K921" s="11">
        <f t="shared" si="2773"/>
        <v>0</v>
      </c>
      <c r="L921" s="3">
        <v>210749.098</v>
      </c>
      <c r="M921" s="11">
        <f t="shared" ref="M921:O921" si="2774">+IF(L921="N/A","",((L921-L920)/L920))</f>
        <v>0</v>
      </c>
      <c r="N921" s="3">
        <v>117360</v>
      </c>
      <c r="O921" s="11">
        <f t="shared" si="2774"/>
        <v>0</v>
      </c>
      <c r="P921" s="3" t="s">
        <v>144</v>
      </c>
      <c r="Q921" s="11" t="str">
        <f t="shared" ref="Q921:S921" si="2775">+IF(P921="N/A","",((P921-P920)/P920))</f>
        <v/>
      </c>
      <c r="R921" s="3">
        <v>36022.061999999998</v>
      </c>
      <c r="S921" s="11">
        <f t="shared" si="2775"/>
        <v>0</v>
      </c>
    </row>
    <row r="922" spans="1:19">
      <c r="A922" s="5">
        <v>8</v>
      </c>
      <c r="B922" s="5">
        <v>7</v>
      </c>
      <c r="C922" s="5">
        <v>2013</v>
      </c>
      <c r="D922" s="3">
        <v>16700</v>
      </c>
      <c r="E922" s="11">
        <f t="shared" si="2721"/>
        <v>0</v>
      </c>
      <c r="F922" s="3">
        <v>43392.857000000004</v>
      </c>
      <c r="G922" s="11">
        <f t="shared" si="2721"/>
        <v>0</v>
      </c>
      <c r="H922" s="3">
        <v>25780</v>
      </c>
      <c r="I922" s="11">
        <f t="shared" ref="I922:K922" si="2776">+IF(H922="N/A","",((H922-H921)/H921))</f>
        <v>0</v>
      </c>
      <c r="J922" s="3">
        <v>55160</v>
      </c>
      <c r="K922" s="11">
        <f t="shared" si="2776"/>
        <v>0</v>
      </c>
      <c r="L922" s="3">
        <v>210749.098</v>
      </c>
      <c r="M922" s="11">
        <f t="shared" ref="M922:O922" si="2777">+IF(L922="N/A","",((L922-L921)/L921))</f>
        <v>0</v>
      </c>
      <c r="N922" s="3">
        <v>117360</v>
      </c>
      <c r="O922" s="11">
        <f t="shared" si="2777"/>
        <v>0</v>
      </c>
      <c r="P922" s="3" t="s">
        <v>144</v>
      </c>
      <c r="Q922" s="11" t="str">
        <f t="shared" ref="Q922:S922" si="2778">+IF(P922="N/A","",((P922-P921)/P921))</f>
        <v/>
      </c>
      <c r="R922" s="3">
        <v>36022.061999999998</v>
      </c>
      <c r="S922" s="11">
        <f t="shared" si="2778"/>
        <v>0</v>
      </c>
    </row>
    <row r="923" spans="1:19">
      <c r="A923" s="5">
        <v>9</v>
      </c>
      <c r="B923" s="5">
        <v>7</v>
      </c>
      <c r="C923" s="5">
        <v>2013</v>
      </c>
      <c r="D923" s="3">
        <v>16700</v>
      </c>
      <c r="E923" s="11">
        <f t="shared" si="2721"/>
        <v>0</v>
      </c>
      <c r="F923" s="3">
        <v>43392.857000000004</v>
      </c>
      <c r="G923" s="11">
        <f t="shared" si="2721"/>
        <v>0</v>
      </c>
      <c r="H923" s="3">
        <v>25780</v>
      </c>
      <c r="I923" s="11">
        <f t="shared" ref="I923:K923" si="2779">+IF(H923="N/A","",((H923-H922)/H922))</f>
        <v>0</v>
      </c>
      <c r="J923" s="3">
        <v>55160</v>
      </c>
      <c r="K923" s="11">
        <f t="shared" si="2779"/>
        <v>0</v>
      </c>
      <c r="L923" s="3">
        <v>210749.098</v>
      </c>
      <c r="M923" s="11">
        <f t="shared" ref="M923:O923" si="2780">+IF(L923="N/A","",((L923-L922)/L922))</f>
        <v>0</v>
      </c>
      <c r="N923" s="3">
        <v>117360</v>
      </c>
      <c r="O923" s="11">
        <f t="shared" si="2780"/>
        <v>0</v>
      </c>
      <c r="P923" s="3" t="s">
        <v>144</v>
      </c>
      <c r="Q923" s="11" t="str">
        <f t="shared" ref="Q923:S923" si="2781">+IF(P923="N/A","",((P923-P922)/P922))</f>
        <v/>
      </c>
      <c r="R923" s="3">
        <v>36022.061999999998</v>
      </c>
      <c r="S923" s="11">
        <f t="shared" si="2781"/>
        <v>0</v>
      </c>
    </row>
    <row r="924" spans="1:19">
      <c r="A924" s="5">
        <v>10</v>
      </c>
      <c r="B924" s="5">
        <v>7</v>
      </c>
      <c r="C924" s="5">
        <v>2013</v>
      </c>
      <c r="D924" s="3">
        <v>16700</v>
      </c>
      <c r="E924" s="11">
        <f t="shared" si="2721"/>
        <v>0</v>
      </c>
      <c r="F924" s="3">
        <v>43392.857000000004</v>
      </c>
      <c r="G924" s="11">
        <f t="shared" si="2721"/>
        <v>0</v>
      </c>
      <c r="H924" s="3">
        <v>25780</v>
      </c>
      <c r="I924" s="11">
        <f t="shared" ref="I924:K924" si="2782">+IF(H924="N/A","",((H924-H923)/H923))</f>
        <v>0</v>
      </c>
      <c r="J924" s="3">
        <v>55160</v>
      </c>
      <c r="K924" s="11">
        <f t="shared" si="2782"/>
        <v>0</v>
      </c>
      <c r="L924" s="3">
        <v>210749.098</v>
      </c>
      <c r="M924" s="11">
        <f t="shared" ref="M924:O924" si="2783">+IF(L924="N/A","",((L924-L923)/L923))</f>
        <v>0</v>
      </c>
      <c r="N924" s="3">
        <v>117360</v>
      </c>
      <c r="O924" s="11">
        <f t="shared" si="2783"/>
        <v>0</v>
      </c>
      <c r="P924" s="3" t="s">
        <v>144</v>
      </c>
      <c r="Q924" s="11" t="str">
        <f t="shared" ref="Q924:S924" si="2784">+IF(P924="N/A","",((P924-P923)/P923))</f>
        <v/>
      </c>
      <c r="R924" s="3">
        <v>36022.061999999998</v>
      </c>
      <c r="S924" s="11">
        <f t="shared" si="2784"/>
        <v>0</v>
      </c>
    </row>
    <row r="925" spans="1:19">
      <c r="A925" s="5">
        <v>11</v>
      </c>
      <c r="B925" s="5">
        <v>7</v>
      </c>
      <c r="C925" s="5">
        <v>2013</v>
      </c>
      <c r="D925" s="3">
        <v>16700</v>
      </c>
      <c r="E925" s="11">
        <f t="shared" si="2721"/>
        <v>0</v>
      </c>
      <c r="F925" s="3">
        <v>43392.857000000004</v>
      </c>
      <c r="G925" s="11">
        <f t="shared" si="2721"/>
        <v>0</v>
      </c>
      <c r="H925" s="3">
        <v>25780</v>
      </c>
      <c r="I925" s="11">
        <f t="shared" ref="I925:K925" si="2785">+IF(H925="N/A","",((H925-H924)/H924))</f>
        <v>0</v>
      </c>
      <c r="J925" s="3">
        <v>55160</v>
      </c>
      <c r="K925" s="11">
        <f t="shared" si="2785"/>
        <v>0</v>
      </c>
      <c r="L925" s="3">
        <v>210749.098</v>
      </c>
      <c r="M925" s="11">
        <f t="shared" ref="M925:O925" si="2786">+IF(L925="N/A","",((L925-L924)/L924))</f>
        <v>0</v>
      </c>
      <c r="N925" s="3">
        <v>117360</v>
      </c>
      <c r="O925" s="11">
        <f t="shared" si="2786"/>
        <v>0</v>
      </c>
      <c r="P925" s="3" t="s">
        <v>144</v>
      </c>
      <c r="Q925" s="11" t="str">
        <f t="shared" ref="Q925:S925" si="2787">+IF(P925="N/A","",((P925-P924)/P924))</f>
        <v/>
      </c>
      <c r="R925" s="3">
        <v>36022.061999999998</v>
      </c>
      <c r="S925" s="11">
        <f t="shared" si="2787"/>
        <v>0</v>
      </c>
    </row>
    <row r="926" spans="1:19">
      <c r="A926" s="5">
        <v>12</v>
      </c>
      <c r="B926" s="5">
        <v>7</v>
      </c>
      <c r="C926" s="5">
        <v>2013</v>
      </c>
      <c r="D926" s="3">
        <v>16700</v>
      </c>
      <c r="E926" s="11">
        <f t="shared" si="2721"/>
        <v>0</v>
      </c>
      <c r="F926" s="3">
        <v>43392.857000000004</v>
      </c>
      <c r="G926" s="11">
        <f t="shared" si="2721"/>
        <v>0</v>
      </c>
      <c r="H926" s="3">
        <v>25780</v>
      </c>
      <c r="I926" s="11">
        <f t="shared" ref="I926:K926" si="2788">+IF(H926="N/A","",((H926-H925)/H925))</f>
        <v>0</v>
      </c>
      <c r="J926" s="3">
        <v>55160</v>
      </c>
      <c r="K926" s="11">
        <f t="shared" si="2788"/>
        <v>0</v>
      </c>
      <c r="L926" s="3">
        <v>210749.098</v>
      </c>
      <c r="M926" s="11">
        <f t="shared" ref="M926:O926" si="2789">+IF(L926="N/A","",((L926-L925)/L925))</f>
        <v>0</v>
      </c>
      <c r="N926" s="3">
        <v>117360</v>
      </c>
      <c r="O926" s="11">
        <f t="shared" si="2789"/>
        <v>0</v>
      </c>
      <c r="P926" s="3" t="s">
        <v>144</v>
      </c>
      <c r="Q926" s="11" t="str">
        <f t="shared" ref="Q926:S926" si="2790">+IF(P926="N/A","",((P926-P925)/P925))</f>
        <v/>
      </c>
      <c r="R926" s="3">
        <v>36022.061999999998</v>
      </c>
      <c r="S926" s="11">
        <f t="shared" si="2790"/>
        <v>0</v>
      </c>
    </row>
    <row r="927" spans="1:19">
      <c r="A927" s="5">
        <v>15</v>
      </c>
      <c r="B927" s="5">
        <v>7</v>
      </c>
      <c r="C927" s="5">
        <v>2013</v>
      </c>
      <c r="D927" s="3">
        <v>16700</v>
      </c>
      <c r="E927" s="11">
        <f t="shared" si="2721"/>
        <v>0</v>
      </c>
      <c r="F927" s="3">
        <v>43392.857000000004</v>
      </c>
      <c r="G927" s="11">
        <f t="shared" si="2721"/>
        <v>0</v>
      </c>
      <c r="H927" s="3">
        <v>25780</v>
      </c>
      <c r="I927" s="11">
        <f t="shared" ref="I927:K927" si="2791">+IF(H927="N/A","",((H927-H926)/H926))</f>
        <v>0</v>
      </c>
      <c r="J927" s="3">
        <v>55160</v>
      </c>
      <c r="K927" s="11">
        <f t="shared" si="2791"/>
        <v>0</v>
      </c>
      <c r="L927" s="3">
        <v>210749.098</v>
      </c>
      <c r="M927" s="11">
        <f t="shared" ref="M927:O927" si="2792">+IF(L927="N/A","",((L927-L926)/L926))</f>
        <v>0</v>
      </c>
      <c r="N927" s="3">
        <v>117360</v>
      </c>
      <c r="O927" s="11">
        <f t="shared" si="2792"/>
        <v>0</v>
      </c>
      <c r="P927" s="3" t="s">
        <v>144</v>
      </c>
      <c r="Q927" s="11" t="str">
        <f t="shared" ref="Q927:S927" si="2793">+IF(P927="N/A","",((P927-P926)/P926))</f>
        <v/>
      </c>
      <c r="R927" s="3">
        <v>36022.061999999998</v>
      </c>
      <c r="S927" s="11">
        <f t="shared" si="2793"/>
        <v>0</v>
      </c>
    </row>
    <row r="928" spans="1:19">
      <c r="A928" s="5">
        <v>16</v>
      </c>
      <c r="B928" s="5">
        <v>7</v>
      </c>
      <c r="C928" s="5">
        <v>2013</v>
      </c>
      <c r="D928" s="3">
        <v>16700</v>
      </c>
      <c r="E928" s="11">
        <f t="shared" si="2721"/>
        <v>0</v>
      </c>
      <c r="F928" s="3">
        <v>43392.857000000004</v>
      </c>
      <c r="G928" s="11">
        <f t="shared" si="2721"/>
        <v>0</v>
      </c>
      <c r="H928" s="3">
        <v>25780</v>
      </c>
      <c r="I928" s="11">
        <f t="shared" ref="I928:K928" si="2794">+IF(H928="N/A","",((H928-H927)/H927))</f>
        <v>0</v>
      </c>
      <c r="J928" s="3">
        <v>55160</v>
      </c>
      <c r="K928" s="11">
        <f t="shared" si="2794"/>
        <v>0</v>
      </c>
      <c r="L928" s="3">
        <v>210749.098</v>
      </c>
      <c r="M928" s="11">
        <f t="shared" ref="M928:O928" si="2795">+IF(L928="N/A","",((L928-L927)/L927))</f>
        <v>0</v>
      </c>
      <c r="N928" s="3">
        <v>117360</v>
      </c>
      <c r="O928" s="11">
        <f t="shared" si="2795"/>
        <v>0</v>
      </c>
      <c r="P928" s="3" t="s">
        <v>144</v>
      </c>
      <c r="Q928" s="11" t="str">
        <f t="shared" ref="Q928:S928" si="2796">+IF(P928="N/A","",((P928-P927)/P927))</f>
        <v/>
      </c>
      <c r="R928" s="3">
        <v>36022.061999999998</v>
      </c>
      <c r="S928" s="11">
        <f t="shared" si="2796"/>
        <v>0</v>
      </c>
    </row>
    <row r="929" spans="1:19">
      <c r="A929" s="5">
        <v>17</v>
      </c>
      <c r="B929" s="5">
        <v>7</v>
      </c>
      <c r="C929" s="5">
        <v>2013</v>
      </c>
      <c r="D929" s="3">
        <v>16700</v>
      </c>
      <c r="E929" s="11">
        <f t="shared" si="2721"/>
        <v>0</v>
      </c>
      <c r="F929" s="3">
        <v>43392.857000000004</v>
      </c>
      <c r="G929" s="11">
        <f t="shared" si="2721"/>
        <v>0</v>
      </c>
      <c r="H929" s="3">
        <v>25780</v>
      </c>
      <c r="I929" s="11">
        <f t="shared" ref="I929:K929" si="2797">+IF(H929="N/A","",((H929-H928)/H928))</f>
        <v>0</v>
      </c>
      <c r="J929" s="3">
        <v>55160</v>
      </c>
      <c r="K929" s="11">
        <f t="shared" si="2797"/>
        <v>0</v>
      </c>
      <c r="L929" s="3">
        <v>210749.098</v>
      </c>
      <c r="M929" s="11">
        <f t="shared" ref="M929:O929" si="2798">+IF(L929="N/A","",((L929-L928)/L928))</f>
        <v>0</v>
      </c>
      <c r="N929" s="3">
        <v>117360</v>
      </c>
      <c r="O929" s="11">
        <f t="shared" si="2798"/>
        <v>0</v>
      </c>
      <c r="P929" s="3" t="s">
        <v>144</v>
      </c>
      <c r="Q929" s="11" t="str">
        <f t="shared" ref="Q929:S929" si="2799">+IF(P929="N/A","",((P929-P928)/P928))</f>
        <v/>
      </c>
      <c r="R929" s="3">
        <v>36022.061999999998</v>
      </c>
      <c r="S929" s="11">
        <f t="shared" si="2799"/>
        <v>0</v>
      </c>
    </row>
    <row r="930" spans="1:19">
      <c r="A930" s="5">
        <v>18</v>
      </c>
      <c r="B930" s="5">
        <v>7</v>
      </c>
      <c r="C930" s="5">
        <v>2013</v>
      </c>
      <c r="D930" s="3">
        <v>16700</v>
      </c>
      <c r="E930" s="11">
        <f t="shared" si="2721"/>
        <v>0</v>
      </c>
      <c r="F930" s="3">
        <v>43392.857000000004</v>
      </c>
      <c r="G930" s="11">
        <f t="shared" si="2721"/>
        <v>0</v>
      </c>
      <c r="H930" s="3">
        <v>25780</v>
      </c>
      <c r="I930" s="11">
        <f t="shared" ref="I930:K930" si="2800">+IF(H930="N/A","",((H930-H929)/H929))</f>
        <v>0</v>
      </c>
      <c r="J930" s="3">
        <v>55160</v>
      </c>
      <c r="K930" s="11">
        <f t="shared" si="2800"/>
        <v>0</v>
      </c>
      <c r="L930" s="3">
        <v>210749.098</v>
      </c>
      <c r="M930" s="11">
        <f t="shared" ref="M930:O930" si="2801">+IF(L930="N/A","",((L930-L929)/L929))</f>
        <v>0</v>
      </c>
      <c r="N930" s="3">
        <v>117360</v>
      </c>
      <c r="O930" s="11">
        <f t="shared" si="2801"/>
        <v>0</v>
      </c>
      <c r="P930" s="3" t="s">
        <v>144</v>
      </c>
      <c r="Q930" s="11" t="str">
        <f t="shared" ref="Q930:S930" si="2802">+IF(P930="N/A","",((P930-P929)/P929))</f>
        <v/>
      </c>
      <c r="R930" s="3">
        <v>36022.061999999998</v>
      </c>
      <c r="S930" s="11">
        <f t="shared" si="2802"/>
        <v>0</v>
      </c>
    </row>
    <row r="931" spans="1:19">
      <c r="A931" s="5">
        <v>19</v>
      </c>
      <c r="B931" s="5">
        <v>7</v>
      </c>
      <c r="C931" s="5">
        <v>2013</v>
      </c>
      <c r="D931" s="3">
        <v>16700</v>
      </c>
      <c r="E931" s="11">
        <f t="shared" si="2721"/>
        <v>0</v>
      </c>
      <c r="F931" s="3">
        <v>43392.857000000004</v>
      </c>
      <c r="G931" s="11">
        <f t="shared" si="2721"/>
        <v>0</v>
      </c>
      <c r="H931" s="3">
        <v>25780</v>
      </c>
      <c r="I931" s="11">
        <f t="shared" ref="I931:K931" si="2803">+IF(H931="N/A","",((H931-H930)/H930))</f>
        <v>0</v>
      </c>
      <c r="J931" s="3">
        <v>55160</v>
      </c>
      <c r="K931" s="11">
        <f t="shared" si="2803"/>
        <v>0</v>
      </c>
      <c r="L931" s="3">
        <v>210749.098</v>
      </c>
      <c r="M931" s="11">
        <f t="shared" ref="M931:O931" si="2804">+IF(L931="N/A","",((L931-L930)/L930))</f>
        <v>0</v>
      </c>
      <c r="N931" s="3">
        <v>117360</v>
      </c>
      <c r="O931" s="11">
        <f t="shared" si="2804"/>
        <v>0</v>
      </c>
      <c r="P931" s="3" t="s">
        <v>144</v>
      </c>
      <c r="Q931" s="11" t="str">
        <f t="shared" ref="Q931:S931" si="2805">+IF(P931="N/A","",((P931-P930)/P930))</f>
        <v/>
      </c>
      <c r="R931" s="3">
        <v>36022.061999999998</v>
      </c>
      <c r="S931" s="11">
        <f t="shared" si="2805"/>
        <v>0</v>
      </c>
    </row>
    <row r="932" spans="1:19">
      <c r="A932" s="5">
        <v>22</v>
      </c>
      <c r="B932" s="5">
        <v>7</v>
      </c>
      <c r="C932" s="5">
        <v>2013</v>
      </c>
      <c r="D932" s="3">
        <v>16700</v>
      </c>
      <c r="E932" s="11">
        <f t="shared" si="2721"/>
        <v>0</v>
      </c>
      <c r="F932" s="3">
        <v>43392.857000000004</v>
      </c>
      <c r="G932" s="11">
        <f t="shared" si="2721"/>
        <v>0</v>
      </c>
      <c r="H932" s="3">
        <v>25780</v>
      </c>
      <c r="I932" s="11">
        <f t="shared" ref="I932:K932" si="2806">+IF(H932="N/A","",((H932-H931)/H931))</f>
        <v>0</v>
      </c>
      <c r="J932" s="3">
        <v>55160</v>
      </c>
      <c r="K932" s="11">
        <f t="shared" si="2806"/>
        <v>0</v>
      </c>
      <c r="L932" s="3">
        <v>210749.098</v>
      </c>
      <c r="M932" s="11">
        <f t="shared" ref="M932:O932" si="2807">+IF(L932="N/A","",((L932-L931)/L931))</f>
        <v>0</v>
      </c>
      <c r="N932" s="3">
        <v>117360</v>
      </c>
      <c r="O932" s="11">
        <f t="shared" si="2807"/>
        <v>0</v>
      </c>
      <c r="P932" s="3" t="s">
        <v>144</v>
      </c>
      <c r="Q932" s="11" t="str">
        <f t="shared" ref="Q932:S932" si="2808">+IF(P932="N/A","",((P932-P931)/P931))</f>
        <v/>
      </c>
      <c r="R932" s="3">
        <v>36022.061999999998</v>
      </c>
      <c r="S932" s="11">
        <f t="shared" si="2808"/>
        <v>0</v>
      </c>
    </row>
    <row r="933" spans="1:19">
      <c r="A933" s="5">
        <v>23</v>
      </c>
      <c r="B933" s="5">
        <v>7</v>
      </c>
      <c r="C933" s="5">
        <v>2013</v>
      </c>
      <c r="D933" s="3">
        <v>16700</v>
      </c>
      <c r="E933" s="11">
        <f t="shared" si="2721"/>
        <v>0</v>
      </c>
      <c r="F933" s="3">
        <v>43392.857000000004</v>
      </c>
      <c r="G933" s="11">
        <f t="shared" si="2721"/>
        <v>0</v>
      </c>
      <c r="H933" s="3">
        <v>28000</v>
      </c>
      <c r="I933" s="11">
        <f t="shared" ref="I933:K933" si="2809">+IF(H933="N/A","",((H933-H932)/H932))</f>
        <v>8.6113266097750191E-2</v>
      </c>
      <c r="J933" s="3">
        <v>55160</v>
      </c>
      <c r="K933" s="11">
        <f t="shared" si="2809"/>
        <v>0</v>
      </c>
      <c r="L933" s="3">
        <v>210749.098</v>
      </c>
      <c r="M933" s="11">
        <f t="shared" ref="M933:O933" si="2810">+IF(L933="N/A","",((L933-L932)/L932))</f>
        <v>0</v>
      </c>
      <c r="N933" s="3">
        <v>117360</v>
      </c>
      <c r="O933" s="11">
        <f t="shared" si="2810"/>
        <v>0</v>
      </c>
      <c r="P933" s="3" t="s">
        <v>144</v>
      </c>
      <c r="Q933" s="11" t="str">
        <f t="shared" ref="Q933:S933" si="2811">+IF(P933="N/A","",((P933-P932)/P932))</f>
        <v/>
      </c>
      <c r="R933" s="3">
        <v>36022.061999999998</v>
      </c>
      <c r="S933" s="11">
        <f t="shared" si="2811"/>
        <v>0</v>
      </c>
    </row>
    <row r="934" spans="1:19">
      <c r="A934" s="5">
        <v>24</v>
      </c>
      <c r="B934" s="5">
        <v>7</v>
      </c>
      <c r="C934" s="5">
        <v>2013</v>
      </c>
      <c r="D934" s="3">
        <v>16700</v>
      </c>
      <c r="E934" s="11">
        <f t="shared" si="2721"/>
        <v>0</v>
      </c>
      <c r="F934" s="3">
        <v>43392.857000000004</v>
      </c>
      <c r="G934" s="11">
        <f t="shared" si="2721"/>
        <v>0</v>
      </c>
      <c r="H934" s="3">
        <v>28000</v>
      </c>
      <c r="I934" s="11">
        <f t="shared" ref="I934:K934" si="2812">+IF(H934="N/A","",((H934-H933)/H933))</f>
        <v>0</v>
      </c>
      <c r="J934" s="3">
        <v>55160</v>
      </c>
      <c r="K934" s="11">
        <f t="shared" si="2812"/>
        <v>0</v>
      </c>
      <c r="L934" s="3">
        <v>210749.098</v>
      </c>
      <c r="M934" s="11">
        <f t="shared" ref="M934:O934" si="2813">+IF(L934="N/A","",((L934-L933)/L933))</f>
        <v>0</v>
      </c>
      <c r="N934" s="3">
        <v>117360</v>
      </c>
      <c r="O934" s="11">
        <f t="shared" si="2813"/>
        <v>0</v>
      </c>
      <c r="P934" s="3" t="s">
        <v>144</v>
      </c>
      <c r="Q934" s="11" t="str">
        <f t="shared" ref="Q934:S934" si="2814">+IF(P934="N/A","",((P934-P933)/P933))</f>
        <v/>
      </c>
      <c r="R934" s="3">
        <v>36022.061999999998</v>
      </c>
      <c r="S934" s="11">
        <f t="shared" si="2814"/>
        <v>0</v>
      </c>
    </row>
    <row r="935" spans="1:19">
      <c r="A935" s="5">
        <v>25</v>
      </c>
      <c r="B935" s="5">
        <v>7</v>
      </c>
      <c r="C935" s="5">
        <v>2013</v>
      </c>
      <c r="D935" s="3">
        <v>16700</v>
      </c>
      <c r="E935" s="11">
        <f t="shared" si="2721"/>
        <v>0</v>
      </c>
      <c r="F935" s="3">
        <v>43392.857000000004</v>
      </c>
      <c r="G935" s="11">
        <f t="shared" si="2721"/>
        <v>0</v>
      </c>
      <c r="H935" s="3">
        <v>28000</v>
      </c>
      <c r="I935" s="11">
        <f t="shared" ref="I935:K935" si="2815">+IF(H935="N/A","",((H935-H934)/H934))</f>
        <v>0</v>
      </c>
      <c r="J935" s="3">
        <v>55160</v>
      </c>
      <c r="K935" s="11">
        <f t="shared" si="2815"/>
        <v>0</v>
      </c>
      <c r="L935" s="3">
        <v>210749.098</v>
      </c>
      <c r="M935" s="11">
        <f t="shared" ref="M935:O935" si="2816">+IF(L935="N/A","",((L935-L934)/L934))</f>
        <v>0</v>
      </c>
      <c r="N935" s="3">
        <v>117360</v>
      </c>
      <c r="O935" s="11">
        <f t="shared" si="2816"/>
        <v>0</v>
      </c>
      <c r="P935" s="3" t="s">
        <v>144</v>
      </c>
      <c r="Q935" s="11" t="str">
        <f t="shared" ref="Q935:S935" si="2817">+IF(P935="N/A","",((P935-P934)/P934))</f>
        <v/>
      </c>
      <c r="R935" s="3">
        <v>36022.061999999998</v>
      </c>
      <c r="S935" s="11">
        <f t="shared" si="2817"/>
        <v>0</v>
      </c>
    </row>
    <row r="936" spans="1:19">
      <c r="A936" s="5">
        <v>26</v>
      </c>
      <c r="B936" s="5">
        <v>7</v>
      </c>
      <c r="C936" s="5">
        <v>2013</v>
      </c>
      <c r="D936" s="3">
        <v>16700</v>
      </c>
      <c r="E936" s="11">
        <f t="shared" si="2721"/>
        <v>0</v>
      </c>
      <c r="F936" s="3">
        <v>43392.857000000004</v>
      </c>
      <c r="G936" s="11">
        <f t="shared" si="2721"/>
        <v>0</v>
      </c>
      <c r="H936" s="3">
        <v>28000</v>
      </c>
      <c r="I936" s="11">
        <f t="shared" ref="I936:K936" si="2818">+IF(H936="N/A","",((H936-H935)/H935))</f>
        <v>0</v>
      </c>
      <c r="J936" s="3">
        <v>55160</v>
      </c>
      <c r="K936" s="11">
        <f t="shared" si="2818"/>
        <v>0</v>
      </c>
      <c r="L936" s="3">
        <v>210749.098</v>
      </c>
      <c r="M936" s="11">
        <f t="shared" ref="M936:O936" si="2819">+IF(L936="N/A","",((L936-L935)/L935))</f>
        <v>0</v>
      </c>
      <c r="N936" s="3">
        <v>117360</v>
      </c>
      <c r="O936" s="11">
        <f t="shared" si="2819"/>
        <v>0</v>
      </c>
      <c r="P936" s="3" t="s">
        <v>144</v>
      </c>
      <c r="Q936" s="11" t="str">
        <f t="shared" ref="Q936:S936" si="2820">+IF(P936="N/A","",((P936-P935)/P935))</f>
        <v/>
      </c>
      <c r="R936" s="3">
        <v>36022.061999999998</v>
      </c>
      <c r="S936" s="11">
        <f t="shared" si="2820"/>
        <v>0</v>
      </c>
    </row>
    <row r="937" spans="1:19">
      <c r="A937" s="5">
        <v>29</v>
      </c>
      <c r="B937" s="5">
        <v>7</v>
      </c>
      <c r="C937" s="5">
        <v>2013</v>
      </c>
      <c r="D937" s="3">
        <v>16700</v>
      </c>
      <c r="E937" s="11">
        <f t="shared" si="2721"/>
        <v>0</v>
      </c>
      <c r="F937" s="3">
        <v>43392.857000000004</v>
      </c>
      <c r="G937" s="11">
        <f t="shared" si="2721"/>
        <v>0</v>
      </c>
      <c r="H937" s="3">
        <v>28000</v>
      </c>
      <c r="I937" s="11">
        <f t="shared" ref="I937:K937" si="2821">+IF(H937="N/A","",((H937-H936)/H936))</f>
        <v>0</v>
      </c>
      <c r="J937" s="3">
        <v>55160</v>
      </c>
      <c r="K937" s="11">
        <f t="shared" si="2821"/>
        <v>0</v>
      </c>
      <c r="L937" s="3">
        <v>210749.098</v>
      </c>
      <c r="M937" s="11">
        <f t="shared" ref="M937:O937" si="2822">+IF(L937="N/A","",((L937-L936)/L936))</f>
        <v>0</v>
      </c>
      <c r="N937" s="3">
        <v>117360</v>
      </c>
      <c r="O937" s="11">
        <f t="shared" si="2822"/>
        <v>0</v>
      </c>
      <c r="P937" s="3" t="s">
        <v>144</v>
      </c>
      <c r="Q937" s="11" t="str">
        <f t="shared" ref="Q937:S937" si="2823">+IF(P937="N/A","",((P937-P936)/P936))</f>
        <v/>
      </c>
      <c r="R937" s="3">
        <v>36022.061999999998</v>
      </c>
      <c r="S937" s="11">
        <f t="shared" si="2823"/>
        <v>0</v>
      </c>
    </row>
    <row r="938" spans="1:19">
      <c r="A938" s="5">
        <v>30</v>
      </c>
      <c r="B938" s="5">
        <v>7</v>
      </c>
      <c r="C938" s="5">
        <v>2013</v>
      </c>
      <c r="D938" s="3">
        <v>16700</v>
      </c>
      <c r="E938" s="11">
        <f t="shared" si="2721"/>
        <v>0</v>
      </c>
      <c r="F938" s="3">
        <v>43392.857000000004</v>
      </c>
      <c r="G938" s="11">
        <f t="shared" si="2721"/>
        <v>0</v>
      </c>
      <c r="H938" s="3">
        <v>28000</v>
      </c>
      <c r="I938" s="11">
        <f t="shared" ref="I938:K938" si="2824">+IF(H938="N/A","",((H938-H937)/H937))</f>
        <v>0</v>
      </c>
      <c r="J938" s="3">
        <v>55160</v>
      </c>
      <c r="K938" s="11">
        <f t="shared" si="2824"/>
        <v>0</v>
      </c>
      <c r="L938" s="3">
        <v>210749.098</v>
      </c>
      <c r="M938" s="11">
        <f t="shared" ref="M938:O938" si="2825">+IF(L938="N/A","",((L938-L937)/L937))</f>
        <v>0</v>
      </c>
      <c r="N938" s="3">
        <v>117360</v>
      </c>
      <c r="O938" s="11">
        <f t="shared" si="2825"/>
        <v>0</v>
      </c>
      <c r="P938" s="3" t="s">
        <v>144</v>
      </c>
      <c r="Q938" s="11" t="str">
        <f t="shared" ref="Q938:S938" si="2826">+IF(P938="N/A","",((P938-P937)/P937))</f>
        <v/>
      </c>
      <c r="R938" s="3">
        <v>36022.061999999998</v>
      </c>
      <c r="S938" s="11">
        <f t="shared" si="2826"/>
        <v>0</v>
      </c>
    </row>
    <row r="939" spans="1:19">
      <c r="A939" s="5">
        <v>31</v>
      </c>
      <c r="B939" s="5">
        <v>7</v>
      </c>
      <c r="C939" s="5">
        <v>2013</v>
      </c>
      <c r="D939" s="3">
        <v>16700</v>
      </c>
      <c r="E939" s="11">
        <f t="shared" si="2721"/>
        <v>0</v>
      </c>
      <c r="F939" s="3">
        <v>43392.857000000004</v>
      </c>
      <c r="G939" s="11">
        <f t="shared" si="2721"/>
        <v>0</v>
      </c>
      <c r="H939" s="3">
        <v>28000</v>
      </c>
      <c r="I939" s="11">
        <f t="shared" ref="I939:K939" si="2827">+IF(H939="N/A","",((H939-H938)/H938))</f>
        <v>0</v>
      </c>
      <c r="J939" s="3">
        <v>55160</v>
      </c>
      <c r="K939" s="11">
        <f t="shared" si="2827"/>
        <v>0</v>
      </c>
      <c r="L939" s="3">
        <v>210749.098</v>
      </c>
      <c r="M939" s="11">
        <f t="shared" ref="M939:O939" si="2828">+IF(L939="N/A","",((L939-L938)/L938))</f>
        <v>0</v>
      </c>
      <c r="N939" s="3">
        <v>117360</v>
      </c>
      <c r="O939" s="11">
        <f t="shared" si="2828"/>
        <v>0</v>
      </c>
      <c r="P939" s="3" t="s">
        <v>144</v>
      </c>
      <c r="Q939" s="11" t="str">
        <f t="shared" ref="Q939:S939" si="2829">+IF(P939="N/A","",((P939-P938)/P938))</f>
        <v/>
      </c>
      <c r="R939" s="3">
        <v>36022.061999999998</v>
      </c>
      <c r="S939" s="11">
        <f t="shared" si="2829"/>
        <v>0</v>
      </c>
    </row>
    <row r="940" spans="1:19">
      <c r="A940" s="5">
        <v>1</v>
      </c>
      <c r="B940" s="5">
        <v>8</v>
      </c>
      <c r="C940" s="5">
        <v>2013</v>
      </c>
      <c r="D940" s="3">
        <v>16700</v>
      </c>
      <c r="E940" s="11">
        <f t="shared" si="2721"/>
        <v>0</v>
      </c>
      <c r="F940" s="3">
        <v>43392.857000000004</v>
      </c>
      <c r="G940" s="11">
        <f t="shared" si="2721"/>
        <v>0</v>
      </c>
      <c r="H940" s="3">
        <v>28000</v>
      </c>
      <c r="I940" s="11">
        <f t="shared" ref="I940:K940" si="2830">+IF(H940="N/A","",((H940-H939)/H939))</f>
        <v>0</v>
      </c>
      <c r="J940" s="3">
        <v>55160</v>
      </c>
      <c r="K940" s="11">
        <f t="shared" si="2830"/>
        <v>0</v>
      </c>
      <c r="L940" s="3">
        <v>210749.098</v>
      </c>
      <c r="M940" s="11">
        <f t="shared" ref="M940:O940" si="2831">+IF(L940="N/A","",((L940-L939)/L939))</f>
        <v>0</v>
      </c>
      <c r="N940" s="3">
        <v>117360</v>
      </c>
      <c r="O940" s="11">
        <f t="shared" si="2831"/>
        <v>0</v>
      </c>
      <c r="P940" s="3" t="s">
        <v>144</v>
      </c>
      <c r="Q940" s="11" t="str">
        <f t="shared" ref="Q940:S940" si="2832">+IF(P940="N/A","",((P940-P939)/P939))</f>
        <v/>
      </c>
      <c r="R940" s="3">
        <v>36022.061999999998</v>
      </c>
      <c r="S940" s="11">
        <f t="shared" si="2832"/>
        <v>0</v>
      </c>
    </row>
    <row r="941" spans="1:19">
      <c r="A941" s="5">
        <v>2</v>
      </c>
      <c r="B941" s="5">
        <v>8</v>
      </c>
      <c r="C941" s="5">
        <v>2013</v>
      </c>
      <c r="D941" s="3">
        <v>16700</v>
      </c>
      <c r="E941" s="11">
        <f t="shared" si="2721"/>
        <v>0</v>
      </c>
      <c r="F941" s="3">
        <v>43392.857000000004</v>
      </c>
      <c r="G941" s="11">
        <f t="shared" si="2721"/>
        <v>0</v>
      </c>
      <c r="H941" s="3">
        <v>28000</v>
      </c>
      <c r="I941" s="11">
        <f t="shared" ref="I941:K941" si="2833">+IF(H941="N/A","",((H941-H940)/H940))</f>
        <v>0</v>
      </c>
      <c r="J941" s="3">
        <v>55160</v>
      </c>
      <c r="K941" s="11">
        <f t="shared" si="2833"/>
        <v>0</v>
      </c>
      <c r="L941" s="3">
        <v>210749.098</v>
      </c>
      <c r="M941" s="11">
        <f t="shared" ref="M941:O941" si="2834">+IF(L941="N/A","",((L941-L940)/L940))</f>
        <v>0</v>
      </c>
      <c r="N941" s="3">
        <v>117360</v>
      </c>
      <c r="O941" s="11">
        <f t="shared" si="2834"/>
        <v>0</v>
      </c>
      <c r="P941" s="3" t="s">
        <v>144</v>
      </c>
      <c r="Q941" s="11" t="str">
        <f t="shared" ref="Q941:S941" si="2835">+IF(P941="N/A","",((P941-P940)/P940))</f>
        <v/>
      </c>
      <c r="R941" s="3">
        <v>36022.061999999998</v>
      </c>
      <c r="S941" s="11">
        <f t="shared" si="2835"/>
        <v>0</v>
      </c>
    </row>
    <row r="942" spans="1:19">
      <c r="A942" s="5">
        <v>5</v>
      </c>
      <c r="B942" s="5">
        <v>8</v>
      </c>
      <c r="C942" s="5">
        <v>2013</v>
      </c>
      <c r="D942" s="3">
        <v>16700</v>
      </c>
      <c r="E942" s="11">
        <f t="shared" si="2721"/>
        <v>0</v>
      </c>
      <c r="F942" s="3">
        <v>43392.857000000004</v>
      </c>
      <c r="G942" s="11">
        <f t="shared" si="2721"/>
        <v>0</v>
      </c>
      <c r="H942" s="3">
        <v>28000</v>
      </c>
      <c r="I942" s="11">
        <f t="shared" ref="I942:K942" si="2836">+IF(H942="N/A","",((H942-H941)/H941))</f>
        <v>0</v>
      </c>
      <c r="J942" s="3">
        <v>55160</v>
      </c>
      <c r="K942" s="11">
        <f t="shared" si="2836"/>
        <v>0</v>
      </c>
      <c r="L942" s="3">
        <v>210749.098</v>
      </c>
      <c r="M942" s="11">
        <f t="shared" ref="M942:O942" si="2837">+IF(L942="N/A","",((L942-L941)/L941))</f>
        <v>0</v>
      </c>
      <c r="N942" s="3">
        <v>117360</v>
      </c>
      <c r="O942" s="11">
        <f t="shared" si="2837"/>
        <v>0</v>
      </c>
      <c r="P942" s="3" t="s">
        <v>144</v>
      </c>
      <c r="Q942" s="11" t="str">
        <f t="shared" ref="Q942:S942" si="2838">+IF(P942="N/A","",((P942-P941)/P941))</f>
        <v/>
      </c>
      <c r="R942" s="3">
        <v>36022.061999999998</v>
      </c>
      <c r="S942" s="11">
        <f t="shared" si="2838"/>
        <v>0</v>
      </c>
    </row>
    <row r="943" spans="1:19">
      <c r="A943" s="5">
        <v>6</v>
      </c>
      <c r="B943" s="5">
        <v>8</v>
      </c>
      <c r="C943" s="5">
        <v>2013</v>
      </c>
      <c r="D943" s="3">
        <v>16700</v>
      </c>
      <c r="E943" s="11">
        <f t="shared" si="2721"/>
        <v>0</v>
      </c>
      <c r="F943" s="3">
        <v>43392.857000000004</v>
      </c>
      <c r="G943" s="11">
        <f t="shared" si="2721"/>
        <v>0</v>
      </c>
      <c r="H943" s="3">
        <v>28000</v>
      </c>
      <c r="I943" s="11">
        <f t="shared" ref="I943:K943" si="2839">+IF(H943="N/A","",((H943-H942)/H942))</f>
        <v>0</v>
      </c>
      <c r="J943" s="3">
        <v>55160</v>
      </c>
      <c r="K943" s="11">
        <f t="shared" si="2839"/>
        <v>0</v>
      </c>
      <c r="L943" s="3">
        <v>210749.098</v>
      </c>
      <c r="M943" s="11">
        <f t="shared" ref="M943:O943" si="2840">+IF(L943="N/A","",((L943-L942)/L942))</f>
        <v>0</v>
      </c>
      <c r="N943" s="3">
        <v>117360</v>
      </c>
      <c r="O943" s="11">
        <f t="shared" si="2840"/>
        <v>0</v>
      </c>
      <c r="P943" s="3" t="s">
        <v>144</v>
      </c>
      <c r="Q943" s="11" t="str">
        <f t="shared" ref="Q943:S943" si="2841">+IF(P943="N/A","",((P943-P942)/P942))</f>
        <v/>
      </c>
      <c r="R943" s="3">
        <v>36022.061999999998</v>
      </c>
      <c r="S943" s="11">
        <f t="shared" si="2841"/>
        <v>0</v>
      </c>
    </row>
    <row r="944" spans="1:19">
      <c r="A944" s="5">
        <v>7</v>
      </c>
      <c r="B944" s="5">
        <v>8</v>
      </c>
      <c r="C944" s="5">
        <v>2013</v>
      </c>
      <c r="D944" s="3">
        <v>16700</v>
      </c>
      <c r="E944" s="11">
        <f t="shared" si="2721"/>
        <v>0</v>
      </c>
      <c r="F944" s="3">
        <v>43392.857000000004</v>
      </c>
      <c r="G944" s="11">
        <f t="shared" si="2721"/>
        <v>0</v>
      </c>
      <c r="H944" s="3">
        <v>28000</v>
      </c>
      <c r="I944" s="11">
        <f t="shared" ref="I944:K944" si="2842">+IF(H944="N/A","",((H944-H943)/H943))</f>
        <v>0</v>
      </c>
      <c r="J944" s="3">
        <v>55160</v>
      </c>
      <c r="K944" s="11">
        <f t="shared" si="2842"/>
        <v>0</v>
      </c>
      <c r="L944" s="3">
        <v>210749.098</v>
      </c>
      <c r="M944" s="11">
        <f t="shared" ref="M944:O944" si="2843">+IF(L944="N/A","",((L944-L943)/L943))</f>
        <v>0</v>
      </c>
      <c r="N944" s="3">
        <v>117360</v>
      </c>
      <c r="O944" s="11">
        <f t="shared" si="2843"/>
        <v>0</v>
      </c>
      <c r="P944" s="3" t="s">
        <v>144</v>
      </c>
      <c r="Q944" s="11" t="str">
        <f t="shared" ref="Q944:S944" si="2844">+IF(P944="N/A","",((P944-P943)/P943))</f>
        <v/>
      </c>
      <c r="R944" s="3">
        <v>36022.061999999998</v>
      </c>
      <c r="S944" s="11">
        <f t="shared" si="2844"/>
        <v>0</v>
      </c>
    </row>
    <row r="945" spans="1:19">
      <c r="A945" s="5">
        <v>8</v>
      </c>
      <c r="B945" s="5">
        <v>8</v>
      </c>
      <c r="C945" s="5">
        <v>2013</v>
      </c>
      <c r="D945" s="3">
        <v>16700</v>
      </c>
      <c r="E945" s="11">
        <f t="shared" si="2721"/>
        <v>0</v>
      </c>
      <c r="F945" s="3">
        <v>43392.857000000004</v>
      </c>
      <c r="G945" s="11">
        <f t="shared" si="2721"/>
        <v>0</v>
      </c>
      <c r="H945" s="3">
        <v>28000</v>
      </c>
      <c r="I945" s="11">
        <f t="shared" ref="I945:K945" si="2845">+IF(H945="N/A","",((H945-H944)/H944))</f>
        <v>0</v>
      </c>
      <c r="J945" s="3">
        <v>55160</v>
      </c>
      <c r="K945" s="11">
        <f t="shared" si="2845"/>
        <v>0</v>
      </c>
      <c r="L945" s="3">
        <v>210749.098</v>
      </c>
      <c r="M945" s="11">
        <f t="shared" ref="M945:O945" si="2846">+IF(L945="N/A","",((L945-L944)/L944))</f>
        <v>0</v>
      </c>
      <c r="N945" s="3">
        <v>117360</v>
      </c>
      <c r="O945" s="11">
        <f t="shared" si="2846"/>
        <v>0</v>
      </c>
      <c r="P945" s="3" t="s">
        <v>144</v>
      </c>
      <c r="Q945" s="11" t="str">
        <f t="shared" ref="Q945:S945" si="2847">+IF(P945="N/A","",((P945-P944)/P944))</f>
        <v/>
      </c>
      <c r="R945" s="3">
        <v>36022.061999999998</v>
      </c>
      <c r="S945" s="11">
        <f t="shared" si="2847"/>
        <v>0</v>
      </c>
    </row>
    <row r="946" spans="1:19">
      <c r="A946" s="5">
        <v>9</v>
      </c>
      <c r="B946" s="5">
        <v>8</v>
      </c>
      <c r="C946" s="5">
        <v>2013</v>
      </c>
      <c r="D946" s="3">
        <v>16700</v>
      </c>
      <c r="E946" s="11">
        <f t="shared" si="2721"/>
        <v>0</v>
      </c>
      <c r="F946" s="3">
        <v>43392.857000000004</v>
      </c>
      <c r="G946" s="11">
        <f t="shared" si="2721"/>
        <v>0</v>
      </c>
      <c r="H946" s="3">
        <v>28000</v>
      </c>
      <c r="I946" s="11">
        <f t="shared" ref="I946:K946" si="2848">+IF(H946="N/A","",((H946-H945)/H945))</f>
        <v>0</v>
      </c>
      <c r="J946" s="3">
        <v>55160</v>
      </c>
      <c r="K946" s="11">
        <f t="shared" si="2848"/>
        <v>0</v>
      </c>
      <c r="L946" s="3">
        <v>210749.098</v>
      </c>
      <c r="M946" s="11">
        <f t="shared" ref="M946:O946" si="2849">+IF(L946="N/A","",((L946-L945)/L945))</f>
        <v>0</v>
      </c>
      <c r="N946" s="3">
        <v>117360</v>
      </c>
      <c r="O946" s="11">
        <f t="shared" si="2849"/>
        <v>0</v>
      </c>
      <c r="P946" s="3" t="s">
        <v>144</v>
      </c>
      <c r="Q946" s="11" t="str">
        <f t="shared" ref="Q946:S946" si="2850">+IF(P946="N/A","",((P946-P945)/P945))</f>
        <v/>
      </c>
      <c r="R946" s="3">
        <v>36022.061999999998</v>
      </c>
      <c r="S946" s="11">
        <f t="shared" si="2850"/>
        <v>0</v>
      </c>
    </row>
    <row r="947" spans="1:19">
      <c r="A947" s="5">
        <v>12</v>
      </c>
      <c r="B947" s="5">
        <v>8</v>
      </c>
      <c r="C947" s="5">
        <v>2013</v>
      </c>
      <c r="D947" s="3">
        <v>16700</v>
      </c>
      <c r="E947" s="11">
        <f t="shared" si="2721"/>
        <v>0</v>
      </c>
      <c r="F947" s="3">
        <v>43392.857000000004</v>
      </c>
      <c r="G947" s="11">
        <f t="shared" si="2721"/>
        <v>0</v>
      </c>
      <c r="H947" s="3">
        <v>28000</v>
      </c>
      <c r="I947" s="11">
        <f t="shared" ref="I947:K947" si="2851">+IF(H947="N/A","",((H947-H946)/H946))</f>
        <v>0</v>
      </c>
      <c r="J947" s="3">
        <v>55160</v>
      </c>
      <c r="K947" s="11">
        <f t="shared" si="2851"/>
        <v>0</v>
      </c>
      <c r="L947" s="3">
        <v>210749.098</v>
      </c>
      <c r="M947" s="11">
        <f t="shared" ref="M947:O947" si="2852">+IF(L947="N/A","",((L947-L946)/L946))</f>
        <v>0</v>
      </c>
      <c r="N947" s="3">
        <v>117360</v>
      </c>
      <c r="O947" s="11">
        <f t="shared" si="2852"/>
        <v>0</v>
      </c>
      <c r="P947" s="3" t="s">
        <v>144</v>
      </c>
      <c r="Q947" s="11" t="str">
        <f t="shared" ref="Q947:S947" si="2853">+IF(P947="N/A","",((P947-P946)/P946))</f>
        <v/>
      </c>
      <c r="R947" s="3">
        <v>36022.061999999998</v>
      </c>
      <c r="S947" s="11">
        <f t="shared" si="2853"/>
        <v>0</v>
      </c>
    </row>
    <row r="948" spans="1:19">
      <c r="A948" s="5">
        <v>13</v>
      </c>
      <c r="B948" s="5">
        <v>8</v>
      </c>
      <c r="C948" s="5">
        <v>2013</v>
      </c>
      <c r="D948" s="3">
        <v>16700</v>
      </c>
      <c r="E948" s="11">
        <f t="shared" si="2721"/>
        <v>0</v>
      </c>
      <c r="F948" s="3">
        <v>43392.857000000004</v>
      </c>
      <c r="G948" s="11">
        <f t="shared" si="2721"/>
        <v>0</v>
      </c>
      <c r="H948" s="3">
        <v>28000</v>
      </c>
      <c r="I948" s="11">
        <f t="shared" ref="I948:K948" si="2854">+IF(H948="N/A","",((H948-H947)/H947))</f>
        <v>0</v>
      </c>
      <c r="J948" s="3">
        <v>55160</v>
      </c>
      <c r="K948" s="11">
        <f t="shared" si="2854"/>
        <v>0</v>
      </c>
      <c r="L948" s="3">
        <v>210749.098</v>
      </c>
      <c r="M948" s="11">
        <f t="shared" ref="M948:O948" si="2855">+IF(L948="N/A","",((L948-L947)/L947))</f>
        <v>0</v>
      </c>
      <c r="N948" s="3">
        <v>117360</v>
      </c>
      <c r="O948" s="11">
        <f t="shared" si="2855"/>
        <v>0</v>
      </c>
      <c r="P948" s="3" t="s">
        <v>144</v>
      </c>
      <c r="Q948" s="11" t="str">
        <f t="shared" ref="Q948:S948" si="2856">+IF(P948="N/A","",((P948-P947)/P947))</f>
        <v/>
      </c>
      <c r="R948" s="3">
        <v>36022.061999999998</v>
      </c>
      <c r="S948" s="11">
        <f t="shared" si="2856"/>
        <v>0</v>
      </c>
    </row>
    <row r="949" spans="1:19">
      <c r="A949" s="5">
        <v>14</v>
      </c>
      <c r="B949" s="5">
        <v>8</v>
      </c>
      <c r="C949" s="5">
        <v>2013</v>
      </c>
      <c r="D949" s="3">
        <v>16700</v>
      </c>
      <c r="E949" s="11">
        <f t="shared" si="2721"/>
        <v>0</v>
      </c>
      <c r="F949" s="3">
        <v>43392.857000000004</v>
      </c>
      <c r="G949" s="11">
        <f t="shared" si="2721"/>
        <v>0</v>
      </c>
      <c r="H949" s="3">
        <v>28000</v>
      </c>
      <c r="I949" s="11">
        <f t="shared" ref="I949:K949" si="2857">+IF(H949="N/A","",((H949-H948)/H948))</f>
        <v>0</v>
      </c>
      <c r="J949" s="3">
        <v>55160</v>
      </c>
      <c r="K949" s="11">
        <f t="shared" si="2857"/>
        <v>0</v>
      </c>
      <c r="L949" s="3">
        <v>210749.098</v>
      </c>
      <c r="M949" s="11">
        <f t="shared" ref="M949:O949" si="2858">+IF(L949="N/A","",((L949-L948)/L948))</f>
        <v>0</v>
      </c>
      <c r="N949" s="3">
        <v>117360</v>
      </c>
      <c r="O949" s="11">
        <f t="shared" si="2858"/>
        <v>0</v>
      </c>
      <c r="P949" s="3" t="s">
        <v>144</v>
      </c>
      <c r="Q949" s="11" t="str">
        <f t="shared" ref="Q949:S949" si="2859">+IF(P949="N/A","",((P949-P948)/P948))</f>
        <v/>
      </c>
      <c r="R949" s="3">
        <v>36022.061999999998</v>
      </c>
      <c r="S949" s="11">
        <f t="shared" si="2859"/>
        <v>0</v>
      </c>
    </row>
    <row r="950" spans="1:19">
      <c r="A950" s="5">
        <v>15</v>
      </c>
      <c r="B950" s="5">
        <v>8</v>
      </c>
      <c r="C950" s="5">
        <v>2013</v>
      </c>
      <c r="D950" s="3">
        <v>16700</v>
      </c>
      <c r="E950" s="11">
        <f t="shared" si="2721"/>
        <v>0</v>
      </c>
      <c r="F950" s="3">
        <v>43392.857000000004</v>
      </c>
      <c r="G950" s="11">
        <f t="shared" si="2721"/>
        <v>0</v>
      </c>
      <c r="H950" s="3">
        <v>28000</v>
      </c>
      <c r="I950" s="11">
        <f t="shared" ref="I950:K950" si="2860">+IF(H950="N/A","",((H950-H949)/H949))</f>
        <v>0</v>
      </c>
      <c r="J950" s="3">
        <v>55160</v>
      </c>
      <c r="K950" s="11">
        <f t="shared" si="2860"/>
        <v>0</v>
      </c>
      <c r="L950" s="3">
        <v>210749.098</v>
      </c>
      <c r="M950" s="11">
        <f t="shared" ref="M950:O950" si="2861">+IF(L950="N/A","",((L950-L949)/L949))</f>
        <v>0</v>
      </c>
      <c r="N950" s="3">
        <v>117360</v>
      </c>
      <c r="O950" s="11">
        <f t="shared" si="2861"/>
        <v>0</v>
      </c>
      <c r="P950" s="3" t="s">
        <v>144</v>
      </c>
      <c r="Q950" s="11" t="str">
        <f t="shared" ref="Q950:S950" si="2862">+IF(P950="N/A","",((P950-P949)/P949))</f>
        <v/>
      </c>
      <c r="R950" s="3">
        <v>36022.061999999998</v>
      </c>
      <c r="S950" s="11">
        <f t="shared" si="2862"/>
        <v>0</v>
      </c>
    </row>
    <row r="951" spans="1:19">
      <c r="A951" s="5">
        <v>16</v>
      </c>
      <c r="B951" s="5">
        <v>8</v>
      </c>
      <c r="C951" s="5">
        <v>2013</v>
      </c>
      <c r="D951" s="3">
        <v>16700</v>
      </c>
      <c r="E951" s="11">
        <f t="shared" si="2721"/>
        <v>0</v>
      </c>
      <c r="F951" s="3">
        <v>43392.857000000004</v>
      </c>
      <c r="G951" s="11">
        <f t="shared" si="2721"/>
        <v>0</v>
      </c>
      <c r="H951" s="3">
        <v>28000</v>
      </c>
      <c r="I951" s="11">
        <f t="shared" ref="I951:K951" si="2863">+IF(H951="N/A","",((H951-H950)/H950))</f>
        <v>0</v>
      </c>
      <c r="J951" s="3">
        <v>55160</v>
      </c>
      <c r="K951" s="11">
        <f t="shared" si="2863"/>
        <v>0</v>
      </c>
      <c r="L951" s="3">
        <v>210749.098</v>
      </c>
      <c r="M951" s="11">
        <f t="shared" ref="M951:O951" si="2864">+IF(L951="N/A","",((L951-L950)/L950))</f>
        <v>0</v>
      </c>
      <c r="N951" s="3">
        <v>117360</v>
      </c>
      <c r="O951" s="11">
        <f t="shared" si="2864"/>
        <v>0</v>
      </c>
      <c r="P951" s="3" t="s">
        <v>144</v>
      </c>
      <c r="Q951" s="11" t="str">
        <f t="shared" ref="Q951:S951" si="2865">+IF(P951="N/A","",((P951-P950)/P950))</f>
        <v/>
      </c>
      <c r="R951" s="3">
        <v>36022.061999999998</v>
      </c>
      <c r="S951" s="11">
        <f t="shared" si="2865"/>
        <v>0</v>
      </c>
    </row>
    <row r="952" spans="1:19">
      <c r="A952" s="5">
        <v>19</v>
      </c>
      <c r="B952" s="5">
        <v>8</v>
      </c>
      <c r="C952" s="5">
        <v>2013</v>
      </c>
      <c r="D952" s="3">
        <v>16700</v>
      </c>
      <c r="E952" s="11">
        <f t="shared" si="2721"/>
        <v>0</v>
      </c>
      <c r="F952" s="3">
        <v>43392.857000000004</v>
      </c>
      <c r="G952" s="11">
        <f t="shared" si="2721"/>
        <v>0</v>
      </c>
      <c r="H952" s="3">
        <v>28000</v>
      </c>
      <c r="I952" s="11">
        <f t="shared" ref="I952:K952" si="2866">+IF(H952="N/A","",((H952-H951)/H951))</f>
        <v>0</v>
      </c>
      <c r="J952" s="3">
        <v>55160</v>
      </c>
      <c r="K952" s="11">
        <f t="shared" si="2866"/>
        <v>0</v>
      </c>
      <c r="L952" s="3">
        <v>210749.098</v>
      </c>
      <c r="M952" s="11">
        <f t="shared" ref="M952:O952" si="2867">+IF(L952="N/A","",((L952-L951)/L951))</f>
        <v>0</v>
      </c>
      <c r="N952" s="3">
        <v>117360</v>
      </c>
      <c r="O952" s="11">
        <f t="shared" si="2867"/>
        <v>0</v>
      </c>
      <c r="P952" s="3" t="s">
        <v>144</v>
      </c>
      <c r="Q952" s="11" t="str">
        <f t="shared" ref="Q952:S952" si="2868">+IF(P952="N/A","",((P952-P951)/P951))</f>
        <v/>
      </c>
      <c r="R952" s="3">
        <v>36022.061999999998</v>
      </c>
      <c r="S952" s="11">
        <f t="shared" si="2868"/>
        <v>0</v>
      </c>
    </row>
    <row r="953" spans="1:19">
      <c r="A953" s="5">
        <v>20</v>
      </c>
      <c r="B953" s="5">
        <v>8</v>
      </c>
      <c r="C953" s="5">
        <v>2013</v>
      </c>
      <c r="D953" s="3">
        <v>16700</v>
      </c>
      <c r="E953" s="11">
        <f t="shared" si="2721"/>
        <v>0</v>
      </c>
      <c r="F953" s="3">
        <v>43392.857000000004</v>
      </c>
      <c r="G953" s="11">
        <f t="shared" si="2721"/>
        <v>0</v>
      </c>
      <c r="H953" s="3">
        <v>28000</v>
      </c>
      <c r="I953" s="11">
        <f t="shared" ref="I953:K953" si="2869">+IF(H953="N/A","",((H953-H952)/H952))</f>
        <v>0</v>
      </c>
      <c r="J953" s="3">
        <v>55160</v>
      </c>
      <c r="K953" s="11">
        <f t="shared" si="2869"/>
        <v>0</v>
      </c>
      <c r="L953" s="3">
        <v>210749.098</v>
      </c>
      <c r="M953" s="11">
        <f t="shared" ref="M953:O953" si="2870">+IF(L953="N/A","",((L953-L952)/L952))</f>
        <v>0</v>
      </c>
      <c r="N953" s="3">
        <v>117360</v>
      </c>
      <c r="O953" s="11">
        <f t="shared" si="2870"/>
        <v>0</v>
      </c>
      <c r="P953" s="3" t="s">
        <v>144</v>
      </c>
      <c r="Q953" s="11" t="str">
        <f t="shared" ref="Q953:S953" si="2871">+IF(P953="N/A","",((P953-P952)/P952))</f>
        <v/>
      </c>
      <c r="R953" s="3">
        <v>36022.061999999998</v>
      </c>
      <c r="S953" s="11">
        <f t="shared" si="2871"/>
        <v>0</v>
      </c>
    </row>
    <row r="954" spans="1:19">
      <c r="A954" s="5">
        <v>21</v>
      </c>
      <c r="B954" s="5">
        <v>8</v>
      </c>
      <c r="C954" s="5">
        <v>2013</v>
      </c>
      <c r="D954" s="3">
        <v>16700</v>
      </c>
      <c r="E954" s="11">
        <f t="shared" si="2721"/>
        <v>0</v>
      </c>
      <c r="F954" s="3">
        <v>43392.857000000004</v>
      </c>
      <c r="G954" s="11">
        <f t="shared" si="2721"/>
        <v>0</v>
      </c>
      <c r="H954" s="3">
        <v>28000</v>
      </c>
      <c r="I954" s="11">
        <f t="shared" ref="I954:K954" si="2872">+IF(H954="N/A","",((H954-H953)/H953))</f>
        <v>0</v>
      </c>
      <c r="J954" s="3">
        <v>55160</v>
      </c>
      <c r="K954" s="11">
        <f t="shared" si="2872"/>
        <v>0</v>
      </c>
      <c r="L954" s="3">
        <v>210749.098</v>
      </c>
      <c r="M954" s="11">
        <f t="shared" ref="M954:O954" si="2873">+IF(L954="N/A","",((L954-L953)/L953))</f>
        <v>0</v>
      </c>
      <c r="N954" s="3">
        <v>117360</v>
      </c>
      <c r="O954" s="11">
        <f t="shared" si="2873"/>
        <v>0</v>
      </c>
      <c r="P954" s="3" t="s">
        <v>144</v>
      </c>
      <c r="Q954" s="11" t="str">
        <f t="shared" ref="Q954:S954" si="2874">+IF(P954="N/A","",((P954-P953)/P953))</f>
        <v/>
      </c>
      <c r="R954" s="3">
        <v>36022.061999999998</v>
      </c>
      <c r="S954" s="11">
        <f t="shared" si="2874"/>
        <v>0</v>
      </c>
    </row>
    <row r="955" spans="1:19">
      <c r="A955" s="5">
        <v>22</v>
      </c>
      <c r="B955" s="5">
        <v>8</v>
      </c>
      <c r="C955" s="5">
        <v>2013</v>
      </c>
      <c r="D955" s="3">
        <v>16700</v>
      </c>
      <c r="E955" s="11">
        <f t="shared" si="2721"/>
        <v>0</v>
      </c>
      <c r="F955" s="3">
        <v>43392.857000000004</v>
      </c>
      <c r="G955" s="11">
        <f t="shared" si="2721"/>
        <v>0</v>
      </c>
      <c r="H955" s="3">
        <v>28000</v>
      </c>
      <c r="I955" s="11">
        <f t="shared" ref="I955:K955" si="2875">+IF(H955="N/A","",((H955-H954)/H954))</f>
        <v>0</v>
      </c>
      <c r="J955" s="3">
        <v>55160</v>
      </c>
      <c r="K955" s="11">
        <f t="shared" si="2875"/>
        <v>0</v>
      </c>
      <c r="L955" s="3">
        <v>210749.098</v>
      </c>
      <c r="M955" s="11">
        <f t="shared" ref="M955:O955" si="2876">+IF(L955="N/A","",((L955-L954)/L954))</f>
        <v>0</v>
      </c>
      <c r="N955" s="3">
        <v>117360</v>
      </c>
      <c r="O955" s="11">
        <f t="shared" si="2876"/>
        <v>0</v>
      </c>
      <c r="P955" s="3" t="s">
        <v>144</v>
      </c>
      <c r="Q955" s="11" t="str">
        <f t="shared" ref="Q955:S955" si="2877">+IF(P955="N/A","",((P955-P954)/P954))</f>
        <v/>
      </c>
      <c r="R955" s="3">
        <v>36022.061999999998</v>
      </c>
      <c r="S955" s="11">
        <f t="shared" si="2877"/>
        <v>0</v>
      </c>
    </row>
    <row r="956" spans="1:19">
      <c r="A956" s="5">
        <v>23</v>
      </c>
      <c r="B956" s="5">
        <v>8</v>
      </c>
      <c r="C956" s="5">
        <v>2013</v>
      </c>
      <c r="D956" s="3">
        <v>16700</v>
      </c>
      <c r="E956" s="11">
        <f t="shared" si="2721"/>
        <v>0</v>
      </c>
      <c r="F956" s="3">
        <v>43392.857000000004</v>
      </c>
      <c r="G956" s="11">
        <f t="shared" si="2721"/>
        <v>0</v>
      </c>
      <c r="H956" s="3">
        <v>28060</v>
      </c>
      <c r="I956" s="11">
        <f t="shared" ref="I956:K956" si="2878">+IF(H956="N/A","",((H956-H955)/H955))</f>
        <v>2.142857142857143E-3</v>
      </c>
      <c r="J956" s="3">
        <v>55160</v>
      </c>
      <c r="K956" s="11">
        <f t="shared" si="2878"/>
        <v>0</v>
      </c>
      <c r="L956" s="3">
        <v>210749.098</v>
      </c>
      <c r="M956" s="11">
        <f t="shared" ref="M956:O956" si="2879">+IF(L956="N/A","",((L956-L955)/L955))</f>
        <v>0</v>
      </c>
      <c r="N956" s="3">
        <v>117360</v>
      </c>
      <c r="O956" s="11">
        <f t="shared" si="2879"/>
        <v>0</v>
      </c>
      <c r="P956" s="3" t="s">
        <v>144</v>
      </c>
      <c r="Q956" s="11" t="str">
        <f t="shared" ref="Q956:S956" si="2880">+IF(P956="N/A","",((P956-P955)/P955))</f>
        <v/>
      </c>
      <c r="R956" s="3">
        <v>36022.061999999998</v>
      </c>
      <c r="S956" s="11">
        <f t="shared" si="2880"/>
        <v>0</v>
      </c>
    </row>
    <row r="957" spans="1:19">
      <c r="A957" s="5">
        <v>26</v>
      </c>
      <c r="B957" s="5">
        <v>8</v>
      </c>
      <c r="C957" s="5">
        <v>2013</v>
      </c>
      <c r="D957" s="3">
        <v>16700</v>
      </c>
      <c r="E957" s="11">
        <f t="shared" si="2721"/>
        <v>0</v>
      </c>
      <c r="F957" s="3">
        <v>43392.857000000004</v>
      </c>
      <c r="G957" s="11">
        <f t="shared" si="2721"/>
        <v>0</v>
      </c>
      <c r="H957" s="3">
        <v>28060</v>
      </c>
      <c r="I957" s="11">
        <f t="shared" ref="I957:K957" si="2881">+IF(H957="N/A","",((H957-H956)/H956))</f>
        <v>0</v>
      </c>
      <c r="J957" s="3">
        <v>55160</v>
      </c>
      <c r="K957" s="11">
        <f t="shared" si="2881"/>
        <v>0</v>
      </c>
      <c r="L957" s="3">
        <v>210749.098</v>
      </c>
      <c r="M957" s="11">
        <f t="shared" ref="M957:O957" si="2882">+IF(L957="N/A","",((L957-L956)/L956))</f>
        <v>0</v>
      </c>
      <c r="N957" s="3">
        <v>117360</v>
      </c>
      <c r="O957" s="11">
        <f t="shared" si="2882"/>
        <v>0</v>
      </c>
      <c r="P957" s="3" t="s">
        <v>144</v>
      </c>
      <c r="Q957" s="11" t="str">
        <f t="shared" ref="Q957:S957" si="2883">+IF(P957="N/A","",((P957-P956)/P956))</f>
        <v/>
      </c>
      <c r="R957" s="3">
        <v>36022.061999999998</v>
      </c>
      <c r="S957" s="11">
        <f t="shared" si="2883"/>
        <v>0</v>
      </c>
    </row>
    <row r="958" spans="1:19">
      <c r="A958" s="5">
        <v>27</v>
      </c>
      <c r="B958" s="5">
        <v>8</v>
      </c>
      <c r="C958" s="5">
        <v>2013</v>
      </c>
      <c r="D958" s="3">
        <v>16700</v>
      </c>
      <c r="E958" s="11">
        <f t="shared" si="2721"/>
        <v>0</v>
      </c>
      <c r="F958" s="3">
        <v>43392.857000000004</v>
      </c>
      <c r="G958" s="11">
        <f t="shared" si="2721"/>
        <v>0</v>
      </c>
      <c r="H958" s="3">
        <v>28060</v>
      </c>
      <c r="I958" s="11">
        <f t="shared" ref="I958:K958" si="2884">+IF(H958="N/A","",((H958-H957)/H957))</f>
        <v>0</v>
      </c>
      <c r="J958" s="3">
        <v>55160</v>
      </c>
      <c r="K958" s="11">
        <f t="shared" si="2884"/>
        <v>0</v>
      </c>
      <c r="L958" s="3">
        <v>210749.098</v>
      </c>
      <c r="M958" s="11">
        <f t="shared" ref="M958:O958" si="2885">+IF(L958="N/A","",((L958-L957)/L957))</f>
        <v>0</v>
      </c>
      <c r="N958" s="3">
        <v>117360</v>
      </c>
      <c r="O958" s="11">
        <f t="shared" si="2885"/>
        <v>0</v>
      </c>
      <c r="P958" s="3" t="s">
        <v>144</v>
      </c>
      <c r="Q958" s="11" t="str">
        <f t="shared" ref="Q958:S958" si="2886">+IF(P958="N/A","",((P958-P957)/P957))</f>
        <v/>
      </c>
      <c r="R958" s="3">
        <v>36022.061999999998</v>
      </c>
      <c r="S958" s="11">
        <f t="shared" si="2886"/>
        <v>0</v>
      </c>
    </row>
    <row r="959" spans="1:19">
      <c r="A959" s="5">
        <v>28</v>
      </c>
      <c r="B959" s="5">
        <v>8</v>
      </c>
      <c r="C959" s="5">
        <v>2013</v>
      </c>
      <c r="D959" s="3">
        <v>16700</v>
      </c>
      <c r="E959" s="11">
        <f t="shared" si="2721"/>
        <v>0</v>
      </c>
      <c r="F959" s="3">
        <v>43392.857000000004</v>
      </c>
      <c r="G959" s="11">
        <f t="shared" si="2721"/>
        <v>0</v>
      </c>
      <c r="H959" s="3">
        <v>28060</v>
      </c>
      <c r="I959" s="11">
        <f t="shared" ref="I959:K959" si="2887">+IF(H959="N/A","",((H959-H958)/H958))</f>
        <v>0</v>
      </c>
      <c r="J959" s="3">
        <v>55160</v>
      </c>
      <c r="K959" s="11">
        <f t="shared" si="2887"/>
        <v>0</v>
      </c>
      <c r="L959" s="3">
        <v>210749.098</v>
      </c>
      <c r="M959" s="11">
        <f t="shared" ref="M959:O959" si="2888">+IF(L959="N/A","",((L959-L958)/L958))</f>
        <v>0</v>
      </c>
      <c r="N959" s="3">
        <v>117360</v>
      </c>
      <c r="O959" s="11">
        <f t="shared" si="2888"/>
        <v>0</v>
      </c>
      <c r="P959" s="3" t="s">
        <v>144</v>
      </c>
      <c r="Q959" s="11" t="str">
        <f t="shared" ref="Q959:S959" si="2889">+IF(P959="N/A","",((P959-P958)/P958))</f>
        <v/>
      </c>
      <c r="R959" s="3">
        <v>36022.061999999998</v>
      </c>
      <c r="S959" s="11">
        <f t="shared" si="2889"/>
        <v>0</v>
      </c>
    </row>
    <row r="960" spans="1:19">
      <c r="A960" s="5">
        <v>29</v>
      </c>
      <c r="B960" s="5">
        <v>8</v>
      </c>
      <c r="C960" s="5">
        <v>2013</v>
      </c>
      <c r="D960" s="3">
        <v>16700</v>
      </c>
      <c r="E960" s="11">
        <f t="shared" si="2721"/>
        <v>0</v>
      </c>
      <c r="F960" s="3">
        <v>43392.857000000004</v>
      </c>
      <c r="G960" s="11">
        <f t="shared" si="2721"/>
        <v>0</v>
      </c>
      <c r="H960" s="3">
        <v>28060</v>
      </c>
      <c r="I960" s="11">
        <f t="shared" ref="I960:K960" si="2890">+IF(H960="N/A","",((H960-H959)/H959))</f>
        <v>0</v>
      </c>
      <c r="J960" s="3">
        <v>55160</v>
      </c>
      <c r="K960" s="11">
        <f t="shared" si="2890"/>
        <v>0</v>
      </c>
      <c r="L960" s="3">
        <v>210749.098</v>
      </c>
      <c r="M960" s="11">
        <f t="shared" ref="M960:O960" si="2891">+IF(L960="N/A","",((L960-L959)/L959))</f>
        <v>0</v>
      </c>
      <c r="N960" s="3">
        <v>117360</v>
      </c>
      <c r="O960" s="11">
        <f t="shared" si="2891"/>
        <v>0</v>
      </c>
      <c r="P960" s="3" t="s">
        <v>144</v>
      </c>
      <c r="Q960" s="11" t="str">
        <f t="shared" ref="Q960:S960" si="2892">+IF(P960="N/A","",((P960-P959)/P959))</f>
        <v/>
      </c>
      <c r="R960" s="3">
        <v>36022.061999999998</v>
      </c>
      <c r="S960" s="11">
        <f t="shared" si="2892"/>
        <v>0</v>
      </c>
    </row>
    <row r="961" spans="1:19">
      <c r="A961" s="5">
        <v>30</v>
      </c>
      <c r="B961" s="5">
        <v>8</v>
      </c>
      <c r="C961" s="5">
        <v>2013</v>
      </c>
      <c r="D961" s="3">
        <v>16700</v>
      </c>
      <c r="E961" s="11">
        <f t="shared" si="2721"/>
        <v>0</v>
      </c>
      <c r="F961" s="3">
        <v>43392.857000000004</v>
      </c>
      <c r="G961" s="11">
        <f t="shared" si="2721"/>
        <v>0</v>
      </c>
      <c r="H961" s="3">
        <v>28060</v>
      </c>
      <c r="I961" s="11">
        <f t="shared" ref="I961:K961" si="2893">+IF(H961="N/A","",((H961-H960)/H960))</f>
        <v>0</v>
      </c>
      <c r="J961" s="3">
        <v>55160</v>
      </c>
      <c r="K961" s="11">
        <f t="shared" si="2893"/>
        <v>0</v>
      </c>
      <c r="L961" s="3">
        <v>210749.098</v>
      </c>
      <c r="M961" s="11">
        <f t="shared" ref="M961:O961" si="2894">+IF(L961="N/A","",((L961-L960)/L960))</f>
        <v>0</v>
      </c>
      <c r="N961" s="3">
        <v>117360</v>
      </c>
      <c r="O961" s="11">
        <f t="shared" si="2894"/>
        <v>0</v>
      </c>
      <c r="P961" s="3" t="s">
        <v>144</v>
      </c>
      <c r="Q961" s="11" t="str">
        <f t="shared" ref="Q961:S961" si="2895">+IF(P961="N/A","",((P961-P960)/P960))</f>
        <v/>
      </c>
      <c r="R961" s="3">
        <v>36022.061999999998</v>
      </c>
      <c r="S961" s="11">
        <f t="shared" si="2895"/>
        <v>0</v>
      </c>
    </row>
    <row r="962" spans="1:19">
      <c r="A962" s="5">
        <v>2</v>
      </c>
      <c r="B962" s="5">
        <v>9</v>
      </c>
      <c r="C962" s="5">
        <v>2013</v>
      </c>
      <c r="D962" s="3">
        <v>16700</v>
      </c>
      <c r="E962" s="11">
        <f t="shared" si="2721"/>
        <v>0</v>
      </c>
      <c r="F962" s="3">
        <v>43392.857000000004</v>
      </c>
      <c r="G962" s="11">
        <f t="shared" si="2721"/>
        <v>0</v>
      </c>
      <c r="H962" s="3">
        <v>28060</v>
      </c>
      <c r="I962" s="11">
        <f t="shared" ref="I962:K962" si="2896">+IF(H962="N/A","",((H962-H961)/H961))</f>
        <v>0</v>
      </c>
      <c r="J962" s="3">
        <v>55160</v>
      </c>
      <c r="K962" s="11">
        <f t="shared" si="2896"/>
        <v>0</v>
      </c>
      <c r="L962" s="3">
        <v>210749.098</v>
      </c>
      <c r="M962" s="11">
        <f t="shared" ref="M962:O962" si="2897">+IF(L962="N/A","",((L962-L961)/L961))</f>
        <v>0</v>
      </c>
      <c r="N962" s="3">
        <v>117360</v>
      </c>
      <c r="O962" s="11">
        <f t="shared" si="2897"/>
        <v>0</v>
      </c>
      <c r="P962" s="3" t="s">
        <v>144</v>
      </c>
      <c r="Q962" s="11" t="str">
        <f t="shared" ref="Q962:S962" si="2898">+IF(P962="N/A","",((P962-P961)/P961))</f>
        <v/>
      </c>
      <c r="R962" s="3">
        <v>36022.061999999998</v>
      </c>
      <c r="S962" s="11">
        <f t="shared" si="2898"/>
        <v>0</v>
      </c>
    </row>
    <row r="963" spans="1:19">
      <c r="A963" s="5">
        <v>3</v>
      </c>
      <c r="B963" s="5">
        <v>9</v>
      </c>
      <c r="C963" s="5">
        <v>2013</v>
      </c>
      <c r="D963" s="3">
        <v>16700</v>
      </c>
      <c r="E963" s="11">
        <f t="shared" si="2721"/>
        <v>0</v>
      </c>
      <c r="F963" s="3">
        <v>43392.857000000004</v>
      </c>
      <c r="G963" s="11">
        <f t="shared" si="2721"/>
        <v>0</v>
      </c>
      <c r="H963" s="3">
        <v>28060</v>
      </c>
      <c r="I963" s="11">
        <f t="shared" ref="I963:K963" si="2899">+IF(H963="N/A","",((H963-H962)/H962))</f>
        <v>0</v>
      </c>
      <c r="J963" s="3">
        <v>55160</v>
      </c>
      <c r="K963" s="11">
        <f t="shared" si="2899"/>
        <v>0</v>
      </c>
      <c r="L963" s="3">
        <v>210749.098</v>
      </c>
      <c r="M963" s="11">
        <f t="shared" ref="M963:O963" si="2900">+IF(L963="N/A","",((L963-L962)/L962))</f>
        <v>0</v>
      </c>
      <c r="N963" s="3">
        <v>117360</v>
      </c>
      <c r="O963" s="11">
        <f t="shared" si="2900"/>
        <v>0</v>
      </c>
      <c r="P963" s="3" t="s">
        <v>144</v>
      </c>
      <c r="Q963" s="11" t="str">
        <f t="shared" ref="Q963:S963" si="2901">+IF(P963="N/A","",((P963-P962)/P962))</f>
        <v/>
      </c>
      <c r="R963" s="3">
        <v>36022.061999999998</v>
      </c>
      <c r="S963" s="11">
        <f t="shared" si="2901"/>
        <v>0</v>
      </c>
    </row>
    <row r="964" spans="1:19">
      <c r="A964" s="5">
        <v>4</v>
      </c>
      <c r="B964" s="5">
        <v>9</v>
      </c>
      <c r="C964" s="5">
        <v>2013</v>
      </c>
      <c r="D964" s="3">
        <v>16700</v>
      </c>
      <c r="E964" s="11">
        <f t="shared" si="2721"/>
        <v>0</v>
      </c>
      <c r="F964" s="3">
        <v>43392.857000000004</v>
      </c>
      <c r="G964" s="11">
        <f t="shared" si="2721"/>
        <v>0</v>
      </c>
      <c r="H964" s="3">
        <v>28060</v>
      </c>
      <c r="I964" s="11">
        <f t="shared" ref="I964:K964" si="2902">+IF(H964="N/A","",((H964-H963)/H963))</f>
        <v>0</v>
      </c>
      <c r="J964" s="3">
        <v>55160</v>
      </c>
      <c r="K964" s="11">
        <f t="shared" si="2902"/>
        <v>0</v>
      </c>
      <c r="L964" s="3">
        <v>210749.098</v>
      </c>
      <c r="M964" s="11">
        <f t="shared" ref="M964:O964" si="2903">+IF(L964="N/A","",((L964-L963)/L963))</f>
        <v>0</v>
      </c>
      <c r="N964" s="3">
        <v>117360</v>
      </c>
      <c r="O964" s="11">
        <f t="shared" si="2903"/>
        <v>0</v>
      </c>
      <c r="P964" s="3" t="s">
        <v>144</v>
      </c>
      <c r="Q964" s="11" t="str">
        <f t="shared" ref="Q964:S964" si="2904">+IF(P964="N/A","",((P964-P963)/P963))</f>
        <v/>
      </c>
      <c r="R964" s="3">
        <v>36022.061999999998</v>
      </c>
      <c r="S964" s="11">
        <f t="shared" si="2904"/>
        <v>0</v>
      </c>
    </row>
    <row r="965" spans="1:19">
      <c r="A965" s="5">
        <v>5</v>
      </c>
      <c r="B965" s="5">
        <v>9</v>
      </c>
      <c r="C965" s="5">
        <v>2013</v>
      </c>
      <c r="D965" s="3">
        <v>16700</v>
      </c>
      <c r="E965" s="11">
        <f t="shared" si="2721"/>
        <v>0</v>
      </c>
      <c r="F965" s="3">
        <v>43392.857000000004</v>
      </c>
      <c r="G965" s="11">
        <f t="shared" si="2721"/>
        <v>0</v>
      </c>
      <c r="H965" s="3">
        <v>28060</v>
      </c>
      <c r="I965" s="11">
        <f t="shared" ref="I965:K965" si="2905">+IF(H965="N/A","",((H965-H964)/H964))</f>
        <v>0</v>
      </c>
      <c r="J965" s="3">
        <v>55160</v>
      </c>
      <c r="K965" s="11">
        <f t="shared" si="2905"/>
        <v>0</v>
      </c>
      <c r="L965" s="3">
        <v>210749.098</v>
      </c>
      <c r="M965" s="11">
        <f t="shared" ref="M965:O965" si="2906">+IF(L965="N/A","",((L965-L964)/L964))</f>
        <v>0</v>
      </c>
      <c r="N965" s="3">
        <v>117360</v>
      </c>
      <c r="O965" s="11">
        <f t="shared" si="2906"/>
        <v>0</v>
      </c>
      <c r="P965" s="3" t="s">
        <v>144</v>
      </c>
      <c r="Q965" s="11" t="str">
        <f t="shared" ref="Q965:S965" si="2907">+IF(P965="N/A","",((P965-P964)/P964))</f>
        <v/>
      </c>
      <c r="R965" s="3">
        <v>36022.061999999998</v>
      </c>
      <c r="S965" s="11">
        <f t="shared" si="2907"/>
        <v>0</v>
      </c>
    </row>
    <row r="966" spans="1:19">
      <c r="A966" s="5">
        <v>6</v>
      </c>
      <c r="B966" s="5">
        <v>9</v>
      </c>
      <c r="C966" s="5">
        <v>2013</v>
      </c>
      <c r="D966" s="3">
        <v>16700</v>
      </c>
      <c r="E966" s="11">
        <f t="shared" si="2721"/>
        <v>0</v>
      </c>
      <c r="F966" s="3">
        <v>43392.857000000004</v>
      </c>
      <c r="G966" s="11">
        <f t="shared" si="2721"/>
        <v>0</v>
      </c>
      <c r="H966" s="3">
        <v>28060</v>
      </c>
      <c r="I966" s="11">
        <f t="shared" ref="I966:K966" si="2908">+IF(H966="N/A","",((H966-H965)/H965))</f>
        <v>0</v>
      </c>
      <c r="J966" s="3">
        <v>55160</v>
      </c>
      <c r="K966" s="11">
        <f t="shared" si="2908"/>
        <v>0</v>
      </c>
      <c r="L966" s="3">
        <v>210749.098</v>
      </c>
      <c r="M966" s="11">
        <f t="shared" ref="M966:O966" si="2909">+IF(L966="N/A","",((L966-L965)/L965))</f>
        <v>0</v>
      </c>
      <c r="N966" s="3">
        <v>117360</v>
      </c>
      <c r="O966" s="11">
        <f t="shared" si="2909"/>
        <v>0</v>
      </c>
      <c r="P966" s="3" t="s">
        <v>144</v>
      </c>
      <c r="Q966" s="11" t="str">
        <f t="shared" ref="Q966:S966" si="2910">+IF(P966="N/A","",((P966-P965)/P965))</f>
        <v/>
      </c>
      <c r="R966" s="3">
        <v>36022.061999999998</v>
      </c>
      <c r="S966" s="11">
        <f t="shared" si="2910"/>
        <v>0</v>
      </c>
    </row>
    <row r="967" spans="1:19">
      <c r="A967" s="5">
        <v>9</v>
      </c>
      <c r="B967" s="5">
        <v>9</v>
      </c>
      <c r="C967" s="5">
        <v>2013</v>
      </c>
      <c r="D967" s="3">
        <v>16700</v>
      </c>
      <c r="E967" s="11">
        <f t="shared" si="2721"/>
        <v>0</v>
      </c>
      <c r="F967" s="3">
        <v>43392.857000000004</v>
      </c>
      <c r="G967" s="11">
        <f t="shared" si="2721"/>
        <v>0</v>
      </c>
      <c r="H967" s="3">
        <v>28060</v>
      </c>
      <c r="I967" s="11">
        <f t="shared" ref="I967:K967" si="2911">+IF(H967="N/A","",((H967-H966)/H966))</f>
        <v>0</v>
      </c>
      <c r="J967" s="3">
        <v>55160</v>
      </c>
      <c r="K967" s="11">
        <f t="shared" si="2911"/>
        <v>0</v>
      </c>
      <c r="L967" s="3">
        <v>210749.098</v>
      </c>
      <c r="M967" s="11">
        <f t="shared" ref="M967:O967" si="2912">+IF(L967="N/A","",((L967-L966)/L966))</f>
        <v>0</v>
      </c>
      <c r="N967" s="3">
        <v>117360</v>
      </c>
      <c r="O967" s="11">
        <f t="shared" si="2912"/>
        <v>0</v>
      </c>
      <c r="P967" s="3" t="s">
        <v>144</v>
      </c>
      <c r="Q967" s="11" t="str">
        <f t="shared" ref="Q967:S967" si="2913">+IF(P967="N/A","",((P967-P966)/P966))</f>
        <v/>
      </c>
      <c r="R967" s="3">
        <v>36022.061999999998</v>
      </c>
      <c r="S967" s="11">
        <f t="shared" si="2913"/>
        <v>0</v>
      </c>
    </row>
    <row r="968" spans="1:19">
      <c r="A968" s="5">
        <v>10</v>
      </c>
      <c r="B968" s="5">
        <v>9</v>
      </c>
      <c r="C968" s="5">
        <v>2013</v>
      </c>
      <c r="D968" s="3">
        <v>16700</v>
      </c>
      <c r="E968" s="11">
        <f t="shared" ref="E968:G1031" si="2914">+IF(D968="N/A","",((D968-D967)/D967))</f>
        <v>0</v>
      </c>
      <c r="F968" s="3">
        <v>43392.857000000004</v>
      </c>
      <c r="G968" s="11">
        <f t="shared" si="2914"/>
        <v>0</v>
      </c>
      <c r="H968" s="3">
        <v>28060</v>
      </c>
      <c r="I968" s="11">
        <f t="shared" ref="I968:K968" si="2915">+IF(H968="N/A","",((H968-H967)/H967))</f>
        <v>0</v>
      </c>
      <c r="J968" s="3">
        <v>55160</v>
      </c>
      <c r="K968" s="11">
        <f t="shared" si="2915"/>
        <v>0</v>
      </c>
      <c r="L968" s="3">
        <v>210749.098</v>
      </c>
      <c r="M968" s="11">
        <f t="shared" ref="M968:O968" si="2916">+IF(L968="N/A","",((L968-L967)/L967))</f>
        <v>0</v>
      </c>
      <c r="N968" s="3">
        <v>117360</v>
      </c>
      <c r="O968" s="11">
        <f t="shared" si="2916"/>
        <v>0</v>
      </c>
      <c r="P968" s="3" t="s">
        <v>144</v>
      </c>
      <c r="Q968" s="11" t="str">
        <f t="shared" ref="Q968:S968" si="2917">+IF(P968="N/A","",((P968-P967)/P967))</f>
        <v/>
      </c>
      <c r="R968" s="3">
        <v>36022.061999999998</v>
      </c>
      <c r="S968" s="11">
        <f t="shared" si="2917"/>
        <v>0</v>
      </c>
    </row>
    <row r="969" spans="1:19">
      <c r="A969" s="5">
        <v>11</v>
      </c>
      <c r="B969" s="5">
        <v>9</v>
      </c>
      <c r="C969" s="5">
        <v>2013</v>
      </c>
      <c r="D969" s="3">
        <v>16700</v>
      </c>
      <c r="E969" s="11">
        <f t="shared" si="2914"/>
        <v>0</v>
      </c>
      <c r="F969" s="3">
        <v>43392.857000000004</v>
      </c>
      <c r="G969" s="11">
        <f t="shared" si="2914"/>
        <v>0</v>
      </c>
      <c r="H969" s="3">
        <v>28060</v>
      </c>
      <c r="I969" s="11">
        <f t="shared" ref="I969:K969" si="2918">+IF(H969="N/A","",((H969-H968)/H968))</f>
        <v>0</v>
      </c>
      <c r="J969" s="3">
        <v>55160</v>
      </c>
      <c r="K969" s="11">
        <f t="shared" si="2918"/>
        <v>0</v>
      </c>
      <c r="L969" s="3">
        <v>210749.098</v>
      </c>
      <c r="M969" s="11">
        <f t="shared" ref="M969:O969" si="2919">+IF(L969="N/A","",((L969-L968)/L968))</f>
        <v>0</v>
      </c>
      <c r="N969" s="3">
        <v>117360</v>
      </c>
      <c r="O969" s="11">
        <f t="shared" si="2919"/>
        <v>0</v>
      </c>
      <c r="P969" s="3" t="s">
        <v>144</v>
      </c>
      <c r="Q969" s="11" t="str">
        <f t="shared" ref="Q969:S969" si="2920">+IF(P969="N/A","",((P969-P968)/P968))</f>
        <v/>
      </c>
      <c r="R969" s="3">
        <v>36022.061999999998</v>
      </c>
      <c r="S969" s="11">
        <f t="shared" si="2920"/>
        <v>0</v>
      </c>
    </row>
    <row r="970" spans="1:19">
      <c r="A970" s="5">
        <v>12</v>
      </c>
      <c r="B970" s="5">
        <v>9</v>
      </c>
      <c r="C970" s="5">
        <v>2013</v>
      </c>
      <c r="D970" s="3">
        <v>16700</v>
      </c>
      <c r="E970" s="11">
        <f t="shared" si="2914"/>
        <v>0</v>
      </c>
      <c r="F970" s="3">
        <v>43392.857000000004</v>
      </c>
      <c r="G970" s="11">
        <f t="shared" si="2914"/>
        <v>0</v>
      </c>
      <c r="H970" s="3">
        <v>28060</v>
      </c>
      <c r="I970" s="11">
        <f t="shared" ref="I970:K970" si="2921">+IF(H970="N/A","",((H970-H969)/H969))</f>
        <v>0</v>
      </c>
      <c r="J970" s="3">
        <v>55160</v>
      </c>
      <c r="K970" s="11">
        <f t="shared" si="2921"/>
        <v>0</v>
      </c>
      <c r="L970" s="3">
        <v>210749.098</v>
      </c>
      <c r="M970" s="11">
        <f t="shared" ref="M970:O970" si="2922">+IF(L970="N/A","",((L970-L969)/L969))</f>
        <v>0</v>
      </c>
      <c r="N970" s="3">
        <v>117360</v>
      </c>
      <c r="O970" s="11">
        <f t="shared" si="2922"/>
        <v>0</v>
      </c>
      <c r="P970" s="3" t="s">
        <v>144</v>
      </c>
      <c r="Q970" s="11" t="str">
        <f t="shared" ref="Q970:S970" si="2923">+IF(P970="N/A","",((P970-P969)/P969))</f>
        <v/>
      </c>
      <c r="R970" s="3">
        <v>36022.061999999998</v>
      </c>
      <c r="S970" s="11">
        <f t="shared" si="2923"/>
        <v>0</v>
      </c>
    </row>
    <row r="971" spans="1:19">
      <c r="A971" s="5">
        <v>13</v>
      </c>
      <c r="B971" s="5">
        <v>9</v>
      </c>
      <c r="C971" s="5">
        <v>2013</v>
      </c>
      <c r="D971" s="3">
        <v>16700</v>
      </c>
      <c r="E971" s="11">
        <f t="shared" si="2914"/>
        <v>0</v>
      </c>
      <c r="F971" s="3">
        <v>43392.857000000004</v>
      </c>
      <c r="G971" s="11">
        <f t="shared" si="2914"/>
        <v>0</v>
      </c>
      <c r="H971" s="3">
        <v>28060</v>
      </c>
      <c r="I971" s="11">
        <f t="shared" ref="I971:K971" si="2924">+IF(H971="N/A","",((H971-H970)/H970))</f>
        <v>0</v>
      </c>
      <c r="J971" s="3">
        <v>55160</v>
      </c>
      <c r="K971" s="11">
        <f t="shared" si="2924"/>
        <v>0</v>
      </c>
      <c r="L971" s="3">
        <v>210749.098</v>
      </c>
      <c r="M971" s="11">
        <f t="shared" ref="M971:O971" si="2925">+IF(L971="N/A","",((L971-L970)/L970))</f>
        <v>0</v>
      </c>
      <c r="N971" s="3">
        <v>117360</v>
      </c>
      <c r="O971" s="11">
        <f t="shared" si="2925"/>
        <v>0</v>
      </c>
      <c r="P971" s="3" t="s">
        <v>144</v>
      </c>
      <c r="Q971" s="11" t="str">
        <f t="shared" ref="Q971:S971" si="2926">+IF(P971="N/A","",((P971-P970)/P970))</f>
        <v/>
      </c>
      <c r="R971" s="3">
        <v>36022.061999999998</v>
      </c>
      <c r="S971" s="11">
        <f t="shared" si="2926"/>
        <v>0</v>
      </c>
    </row>
    <row r="972" spans="1:19">
      <c r="A972" s="5">
        <v>16</v>
      </c>
      <c r="B972" s="5">
        <v>9</v>
      </c>
      <c r="C972" s="5">
        <v>2013</v>
      </c>
      <c r="D972" s="3">
        <v>16700</v>
      </c>
      <c r="E972" s="11">
        <f t="shared" si="2914"/>
        <v>0</v>
      </c>
      <c r="F972" s="3">
        <v>43392.857000000004</v>
      </c>
      <c r="G972" s="11">
        <f t="shared" si="2914"/>
        <v>0</v>
      </c>
      <c r="H972" s="3">
        <v>28060</v>
      </c>
      <c r="I972" s="11">
        <f t="shared" ref="I972:K972" si="2927">+IF(H972="N/A","",((H972-H971)/H971))</f>
        <v>0</v>
      </c>
      <c r="J972" s="3">
        <v>55160</v>
      </c>
      <c r="K972" s="11">
        <f t="shared" si="2927"/>
        <v>0</v>
      </c>
      <c r="L972" s="3">
        <v>210749.098</v>
      </c>
      <c r="M972" s="11">
        <f t="shared" ref="M972:O972" si="2928">+IF(L972="N/A","",((L972-L971)/L971))</f>
        <v>0</v>
      </c>
      <c r="N972" s="3">
        <v>117360</v>
      </c>
      <c r="O972" s="11">
        <f t="shared" si="2928"/>
        <v>0</v>
      </c>
      <c r="P972" s="3" t="s">
        <v>144</v>
      </c>
      <c r="Q972" s="11" t="str">
        <f t="shared" ref="Q972:S972" si="2929">+IF(P972="N/A","",((P972-P971)/P971))</f>
        <v/>
      </c>
      <c r="R972" s="3">
        <v>36022.061999999998</v>
      </c>
      <c r="S972" s="11">
        <f t="shared" si="2929"/>
        <v>0</v>
      </c>
    </row>
    <row r="973" spans="1:19">
      <c r="A973" s="5">
        <v>17</v>
      </c>
      <c r="B973" s="5">
        <v>9</v>
      </c>
      <c r="C973" s="5">
        <v>2013</v>
      </c>
      <c r="D973" s="3">
        <v>16700</v>
      </c>
      <c r="E973" s="11">
        <f t="shared" si="2914"/>
        <v>0</v>
      </c>
      <c r="F973" s="3">
        <v>43392.857000000004</v>
      </c>
      <c r="G973" s="11">
        <f t="shared" si="2914"/>
        <v>0</v>
      </c>
      <c r="H973" s="3">
        <v>28060</v>
      </c>
      <c r="I973" s="11">
        <f t="shared" ref="I973:K973" si="2930">+IF(H973="N/A","",((H973-H972)/H972))</f>
        <v>0</v>
      </c>
      <c r="J973" s="3">
        <v>55160</v>
      </c>
      <c r="K973" s="11">
        <f t="shared" si="2930"/>
        <v>0</v>
      </c>
      <c r="L973" s="3">
        <v>210749.098</v>
      </c>
      <c r="M973" s="11">
        <f t="shared" ref="M973:O973" si="2931">+IF(L973="N/A","",((L973-L972)/L972))</f>
        <v>0</v>
      </c>
      <c r="N973" s="3">
        <v>117360</v>
      </c>
      <c r="O973" s="11">
        <f t="shared" si="2931"/>
        <v>0</v>
      </c>
      <c r="P973" s="3" t="s">
        <v>144</v>
      </c>
      <c r="Q973" s="11" t="str">
        <f t="shared" ref="Q973:S973" si="2932">+IF(P973="N/A","",((P973-P972)/P972))</f>
        <v/>
      </c>
      <c r="R973" s="3">
        <v>36022.061999999998</v>
      </c>
      <c r="S973" s="11">
        <f t="shared" si="2932"/>
        <v>0</v>
      </c>
    </row>
    <row r="974" spans="1:19">
      <c r="A974" s="5">
        <v>18</v>
      </c>
      <c r="B974" s="5">
        <v>9</v>
      </c>
      <c r="C974" s="5">
        <v>2013</v>
      </c>
      <c r="D974" s="3">
        <v>16700</v>
      </c>
      <c r="E974" s="11">
        <f t="shared" si="2914"/>
        <v>0</v>
      </c>
      <c r="F974" s="3">
        <v>43392.857000000004</v>
      </c>
      <c r="G974" s="11">
        <f t="shared" si="2914"/>
        <v>0</v>
      </c>
      <c r="H974" s="3">
        <v>28060</v>
      </c>
      <c r="I974" s="11">
        <f t="shared" ref="I974:K974" si="2933">+IF(H974="N/A","",((H974-H973)/H973))</f>
        <v>0</v>
      </c>
      <c r="J974" s="3">
        <v>55160</v>
      </c>
      <c r="K974" s="11">
        <f t="shared" si="2933"/>
        <v>0</v>
      </c>
      <c r="L974" s="3">
        <v>210749.098</v>
      </c>
      <c r="M974" s="11">
        <f t="shared" ref="M974:O974" si="2934">+IF(L974="N/A","",((L974-L973)/L973))</f>
        <v>0</v>
      </c>
      <c r="N974" s="3">
        <v>117360</v>
      </c>
      <c r="O974" s="11">
        <f t="shared" si="2934"/>
        <v>0</v>
      </c>
      <c r="P974" s="3" t="s">
        <v>144</v>
      </c>
      <c r="Q974" s="11" t="str">
        <f t="shared" ref="Q974:S974" si="2935">+IF(P974="N/A","",((P974-P973)/P973))</f>
        <v/>
      </c>
      <c r="R974" s="3">
        <v>36022.061999999998</v>
      </c>
      <c r="S974" s="11">
        <f t="shared" si="2935"/>
        <v>0</v>
      </c>
    </row>
    <row r="975" spans="1:19">
      <c r="A975" s="5">
        <v>19</v>
      </c>
      <c r="B975" s="5">
        <v>9</v>
      </c>
      <c r="C975" s="5">
        <v>2013</v>
      </c>
      <c r="D975" s="3">
        <v>16700</v>
      </c>
      <c r="E975" s="11">
        <f t="shared" si="2914"/>
        <v>0</v>
      </c>
      <c r="F975" s="3">
        <v>43392.857000000004</v>
      </c>
      <c r="G975" s="11">
        <f t="shared" si="2914"/>
        <v>0</v>
      </c>
      <c r="H975" s="3">
        <v>28060</v>
      </c>
      <c r="I975" s="11">
        <f t="shared" ref="I975:K975" si="2936">+IF(H975="N/A","",((H975-H974)/H974))</f>
        <v>0</v>
      </c>
      <c r="J975" s="3">
        <v>55160</v>
      </c>
      <c r="K975" s="11">
        <f t="shared" si="2936"/>
        <v>0</v>
      </c>
      <c r="L975" s="3">
        <v>210749.098</v>
      </c>
      <c r="M975" s="11">
        <f t="shared" ref="M975:O975" si="2937">+IF(L975="N/A","",((L975-L974)/L974))</f>
        <v>0</v>
      </c>
      <c r="N975" s="3">
        <v>117360</v>
      </c>
      <c r="O975" s="11">
        <f t="shared" si="2937"/>
        <v>0</v>
      </c>
      <c r="P975" s="3" t="s">
        <v>144</v>
      </c>
      <c r="Q975" s="11" t="str">
        <f t="shared" ref="Q975:S975" si="2938">+IF(P975="N/A","",((P975-P974)/P974))</f>
        <v/>
      </c>
      <c r="R975" s="3">
        <v>36022.061999999998</v>
      </c>
      <c r="S975" s="11">
        <f t="shared" si="2938"/>
        <v>0</v>
      </c>
    </row>
    <row r="976" spans="1:19">
      <c r="A976" s="5">
        <v>20</v>
      </c>
      <c r="B976" s="5">
        <v>9</v>
      </c>
      <c r="C976" s="5">
        <v>2013</v>
      </c>
      <c r="D976" s="3">
        <v>16700</v>
      </c>
      <c r="E976" s="11">
        <f t="shared" si="2914"/>
        <v>0</v>
      </c>
      <c r="F976" s="3">
        <v>43392.857000000004</v>
      </c>
      <c r="G976" s="11">
        <f t="shared" si="2914"/>
        <v>0</v>
      </c>
      <c r="H976" s="3">
        <v>28060</v>
      </c>
      <c r="I976" s="11">
        <f t="shared" ref="I976:K976" si="2939">+IF(H976="N/A","",((H976-H975)/H975))</f>
        <v>0</v>
      </c>
      <c r="J976" s="3">
        <v>97580</v>
      </c>
      <c r="K976" s="11">
        <f t="shared" si="2939"/>
        <v>0.76903553299492389</v>
      </c>
      <c r="L976" s="3">
        <v>210749.098</v>
      </c>
      <c r="M976" s="11">
        <f t="shared" ref="M976:O976" si="2940">+IF(L976="N/A","",((L976-L975)/L975))</f>
        <v>0</v>
      </c>
      <c r="N976" s="3">
        <v>117360</v>
      </c>
      <c r="O976" s="11">
        <f t="shared" si="2940"/>
        <v>0</v>
      </c>
      <c r="P976" s="3" t="s">
        <v>144</v>
      </c>
      <c r="Q976" s="11" t="str">
        <f t="shared" ref="Q976:S976" si="2941">+IF(P976="N/A","",((P976-P975)/P975))</f>
        <v/>
      </c>
      <c r="R976" s="3">
        <v>36022.061999999998</v>
      </c>
      <c r="S976" s="11">
        <f t="shared" si="2941"/>
        <v>0</v>
      </c>
    </row>
    <row r="977" spans="1:19">
      <c r="A977" s="5">
        <v>23</v>
      </c>
      <c r="B977" s="5">
        <v>9</v>
      </c>
      <c r="C977" s="5">
        <v>2013</v>
      </c>
      <c r="D977" s="3">
        <v>16700</v>
      </c>
      <c r="E977" s="11">
        <f t="shared" si="2914"/>
        <v>0</v>
      </c>
      <c r="F977" s="3">
        <v>43392.857000000004</v>
      </c>
      <c r="G977" s="11">
        <f t="shared" si="2914"/>
        <v>0</v>
      </c>
      <c r="H977" s="3">
        <v>28060</v>
      </c>
      <c r="I977" s="11">
        <f t="shared" ref="I977:K977" si="2942">+IF(H977="N/A","",((H977-H976)/H976))</f>
        <v>0</v>
      </c>
      <c r="J977" s="3">
        <v>97580</v>
      </c>
      <c r="K977" s="11">
        <f t="shared" si="2942"/>
        <v>0</v>
      </c>
      <c r="L977" s="3">
        <v>210749.098</v>
      </c>
      <c r="M977" s="11">
        <f t="shared" ref="M977:O977" si="2943">+IF(L977="N/A","",((L977-L976)/L976))</f>
        <v>0</v>
      </c>
      <c r="N977" s="3">
        <v>117360</v>
      </c>
      <c r="O977" s="11">
        <f t="shared" si="2943"/>
        <v>0</v>
      </c>
      <c r="P977" s="3" t="s">
        <v>144</v>
      </c>
      <c r="Q977" s="11" t="str">
        <f t="shared" ref="Q977:S977" si="2944">+IF(P977="N/A","",((P977-P976)/P976))</f>
        <v/>
      </c>
      <c r="R977" s="3">
        <v>36022.061999999998</v>
      </c>
      <c r="S977" s="11">
        <f t="shared" si="2944"/>
        <v>0</v>
      </c>
    </row>
    <row r="978" spans="1:19">
      <c r="A978" s="5">
        <v>24</v>
      </c>
      <c r="B978" s="5">
        <v>9</v>
      </c>
      <c r="C978" s="5">
        <v>2013</v>
      </c>
      <c r="D978" s="3">
        <v>16700</v>
      </c>
      <c r="E978" s="11">
        <f t="shared" si="2914"/>
        <v>0</v>
      </c>
      <c r="F978" s="3">
        <v>43392.857000000004</v>
      </c>
      <c r="G978" s="11">
        <f t="shared" si="2914"/>
        <v>0</v>
      </c>
      <c r="H978" s="3">
        <v>28060</v>
      </c>
      <c r="I978" s="11">
        <f t="shared" ref="I978:K978" si="2945">+IF(H978="N/A","",((H978-H977)/H977))</f>
        <v>0</v>
      </c>
      <c r="J978" s="3">
        <v>97580</v>
      </c>
      <c r="K978" s="11">
        <f t="shared" si="2945"/>
        <v>0</v>
      </c>
      <c r="L978" s="3">
        <v>210749.098</v>
      </c>
      <c r="M978" s="11">
        <f t="shared" ref="M978:O978" si="2946">+IF(L978="N/A","",((L978-L977)/L977))</f>
        <v>0</v>
      </c>
      <c r="N978" s="3">
        <v>117360</v>
      </c>
      <c r="O978" s="11">
        <f t="shared" si="2946"/>
        <v>0</v>
      </c>
      <c r="P978" s="3" t="s">
        <v>144</v>
      </c>
      <c r="Q978" s="11" t="str">
        <f t="shared" ref="Q978:S978" si="2947">+IF(P978="N/A","",((P978-P977)/P977))</f>
        <v/>
      </c>
      <c r="R978" s="3">
        <v>36022.061999999998</v>
      </c>
      <c r="S978" s="11">
        <f t="shared" si="2947"/>
        <v>0</v>
      </c>
    </row>
    <row r="979" spans="1:19">
      <c r="A979" s="5">
        <v>25</v>
      </c>
      <c r="B979" s="5">
        <v>9</v>
      </c>
      <c r="C979" s="5">
        <v>2013</v>
      </c>
      <c r="D979" s="3">
        <v>16700</v>
      </c>
      <c r="E979" s="11">
        <f t="shared" si="2914"/>
        <v>0</v>
      </c>
      <c r="F979" s="3">
        <v>43392.857000000004</v>
      </c>
      <c r="G979" s="11">
        <f t="shared" si="2914"/>
        <v>0</v>
      </c>
      <c r="H979" s="3">
        <v>28060</v>
      </c>
      <c r="I979" s="11">
        <f t="shared" ref="I979:K979" si="2948">+IF(H979="N/A","",((H979-H978)/H978))</f>
        <v>0</v>
      </c>
      <c r="J979" s="3">
        <v>97580</v>
      </c>
      <c r="K979" s="11">
        <f t="shared" si="2948"/>
        <v>0</v>
      </c>
      <c r="L979" s="3">
        <v>210749.098</v>
      </c>
      <c r="M979" s="11">
        <f t="shared" ref="M979:O979" si="2949">+IF(L979="N/A","",((L979-L978)/L978))</f>
        <v>0</v>
      </c>
      <c r="N979" s="3">
        <v>117360</v>
      </c>
      <c r="O979" s="11">
        <f t="shared" si="2949"/>
        <v>0</v>
      </c>
      <c r="P979" s="3" t="s">
        <v>144</v>
      </c>
      <c r="Q979" s="11" t="str">
        <f t="shared" ref="Q979:S979" si="2950">+IF(P979="N/A","",((P979-P978)/P978))</f>
        <v/>
      </c>
      <c r="R979" s="3">
        <v>36022.061999999998</v>
      </c>
      <c r="S979" s="11">
        <f t="shared" si="2950"/>
        <v>0</v>
      </c>
    </row>
    <row r="980" spans="1:19">
      <c r="A980" s="5">
        <v>26</v>
      </c>
      <c r="B980" s="5">
        <v>9</v>
      </c>
      <c r="C980" s="5">
        <v>2013</v>
      </c>
      <c r="D980" s="3">
        <v>16700</v>
      </c>
      <c r="E980" s="11">
        <f t="shared" si="2914"/>
        <v>0</v>
      </c>
      <c r="F980" s="3">
        <v>43392.857000000004</v>
      </c>
      <c r="G980" s="11">
        <f t="shared" si="2914"/>
        <v>0</v>
      </c>
      <c r="H980" s="3">
        <v>28060</v>
      </c>
      <c r="I980" s="11">
        <f t="shared" ref="I980:K980" si="2951">+IF(H980="N/A","",((H980-H979)/H979))</f>
        <v>0</v>
      </c>
      <c r="J980" s="3">
        <v>97580</v>
      </c>
      <c r="K980" s="11">
        <f t="shared" si="2951"/>
        <v>0</v>
      </c>
      <c r="L980" s="3">
        <v>210749.098</v>
      </c>
      <c r="M980" s="11">
        <f t="shared" ref="M980:O980" si="2952">+IF(L980="N/A","",((L980-L979)/L979))</f>
        <v>0</v>
      </c>
      <c r="N980" s="3">
        <v>117360</v>
      </c>
      <c r="O980" s="11">
        <f t="shared" si="2952"/>
        <v>0</v>
      </c>
      <c r="P980" s="3" t="s">
        <v>144</v>
      </c>
      <c r="Q980" s="11" t="str">
        <f t="shared" ref="Q980:S980" si="2953">+IF(P980="N/A","",((P980-P979)/P979))</f>
        <v/>
      </c>
      <c r="R980" s="3">
        <v>36022.061999999998</v>
      </c>
      <c r="S980" s="11">
        <f t="shared" si="2953"/>
        <v>0</v>
      </c>
    </row>
    <row r="981" spans="1:19">
      <c r="A981" s="5">
        <v>27</v>
      </c>
      <c r="B981" s="5">
        <v>9</v>
      </c>
      <c r="C981" s="5">
        <v>2013</v>
      </c>
      <c r="D981" s="3">
        <v>16700</v>
      </c>
      <c r="E981" s="11">
        <f t="shared" si="2914"/>
        <v>0</v>
      </c>
      <c r="F981" s="3">
        <v>43392.857000000004</v>
      </c>
      <c r="G981" s="11">
        <f t="shared" si="2914"/>
        <v>0</v>
      </c>
      <c r="H981" s="3">
        <v>28060</v>
      </c>
      <c r="I981" s="11">
        <f t="shared" ref="I981:K981" si="2954">+IF(H981="N/A","",((H981-H980)/H980))</f>
        <v>0</v>
      </c>
      <c r="J981" s="3">
        <v>97580</v>
      </c>
      <c r="K981" s="11">
        <f t="shared" si="2954"/>
        <v>0</v>
      </c>
      <c r="L981" s="3">
        <v>210749.098</v>
      </c>
      <c r="M981" s="11">
        <f t="shared" ref="M981:O981" si="2955">+IF(L981="N/A","",((L981-L980)/L980))</f>
        <v>0</v>
      </c>
      <c r="N981" s="3">
        <v>117360</v>
      </c>
      <c r="O981" s="11">
        <f t="shared" si="2955"/>
        <v>0</v>
      </c>
      <c r="P981" s="3" t="s">
        <v>144</v>
      </c>
      <c r="Q981" s="11" t="str">
        <f t="shared" ref="Q981:S981" si="2956">+IF(P981="N/A","",((P981-P980)/P980))</f>
        <v/>
      </c>
      <c r="R981" s="3">
        <v>36022.061999999998</v>
      </c>
      <c r="S981" s="11">
        <f t="shared" si="2956"/>
        <v>0</v>
      </c>
    </row>
    <row r="982" spans="1:19">
      <c r="A982" s="5">
        <v>30</v>
      </c>
      <c r="B982" s="5">
        <v>9</v>
      </c>
      <c r="C982" s="5">
        <v>2013</v>
      </c>
      <c r="D982" s="3">
        <v>16700</v>
      </c>
      <c r="E982" s="11">
        <f t="shared" si="2914"/>
        <v>0</v>
      </c>
      <c r="F982" s="3">
        <v>43392.857000000004</v>
      </c>
      <c r="G982" s="11">
        <f t="shared" si="2914"/>
        <v>0</v>
      </c>
      <c r="H982" s="3">
        <v>28060</v>
      </c>
      <c r="I982" s="11">
        <f t="shared" ref="I982:K982" si="2957">+IF(H982="N/A","",((H982-H981)/H981))</f>
        <v>0</v>
      </c>
      <c r="J982" s="3">
        <v>97580</v>
      </c>
      <c r="K982" s="11">
        <f t="shared" si="2957"/>
        <v>0</v>
      </c>
      <c r="L982" s="3">
        <v>210749.098</v>
      </c>
      <c r="M982" s="11">
        <f t="shared" ref="M982:O982" si="2958">+IF(L982="N/A","",((L982-L981)/L981))</f>
        <v>0</v>
      </c>
      <c r="N982" s="3">
        <v>134217.728</v>
      </c>
      <c r="O982" s="11">
        <f t="shared" si="2958"/>
        <v>0.14364117246080438</v>
      </c>
      <c r="P982" s="3" t="s">
        <v>144</v>
      </c>
      <c r="Q982" s="11" t="str">
        <f t="shared" ref="Q982:S982" si="2959">+IF(P982="N/A","",((P982-P981)/P981))</f>
        <v/>
      </c>
      <c r="R982" s="3">
        <v>36022.061999999998</v>
      </c>
      <c r="S982" s="11">
        <f t="shared" si="2959"/>
        <v>0</v>
      </c>
    </row>
    <row r="983" spans="1:19">
      <c r="A983" s="5">
        <v>1</v>
      </c>
      <c r="B983" s="5">
        <v>10</v>
      </c>
      <c r="C983" s="5">
        <v>2013</v>
      </c>
      <c r="D983" s="3">
        <v>16700</v>
      </c>
      <c r="E983" s="11">
        <f t="shared" si="2914"/>
        <v>0</v>
      </c>
      <c r="F983" s="3">
        <v>43392.857000000004</v>
      </c>
      <c r="G983" s="11">
        <f t="shared" si="2914"/>
        <v>0</v>
      </c>
      <c r="H983" s="3">
        <v>28060</v>
      </c>
      <c r="I983" s="11">
        <f t="shared" ref="I983:K983" si="2960">+IF(H983="N/A","",((H983-H982)/H982))</f>
        <v>0</v>
      </c>
      <c r="J983" s="3">
        <v>97580</v>
      </c>
      <c r="K983" s="11">
        <f t="shared" si="2960"/>
        <v>0</v>
      </c>
      <c r="L983" s="3">
        <v>210749.098</v>
      </c>
      <c r="M983" s="11">
        <f t="shared" ref="M983:O983" si="2961">+IF(L983="N/A","",((L983-L982)/L982))</f>
        <v>0</v>
      </c>
      <c r="N983" s="3">
        <v>134217.728</v>
      </c>
      <c r="O983" s="11">
        <f t="shared" si="2961"/>
        <v>0</v>
      </c>
      <c r="P983" s="3" t="s">
        <v>144</v>
      </c>
      <c r="Q983" s="11" t="str">
        <f t="shared" ref="Q983:S983" si="2962">+IF(P983="N/A","",((P983-P982)/P982))</f>
        <v/>
      </c>
      <c r="R983" s="3">
        <v>36022.061999999998</v>
      </c>
      <c r="S983" s="11">
        <f t="shared" si="2962"/>
        <v>0</v>
      </c>
    </row>
    <row r="984" spans="1:19">
      <c r="A984" s="5">
        <v>2</v>
      </c>
      <c r="B984" s="5">
        <v>10</v>
      </c>
      <c r="C984" s="5">
        <v>2013</v>
      </c>
      <c r="D984" s="3">
        <v>16700</v>
      </c>
      <c r="E984" s="11">
        <f t="shared" si="2914"/>
        <v>0</v>
      </c>
      <c r="F984" s="3">
        <v>43392.857000000004</v>
      </c>
      <c r="G984" s="11">
        <f t="shared" si="2914"/>
        <v>0</v>
      </c>
      <c r="H984" s="3">
        <v>28060</v>
      </c>
      <c r="I984" s="11">
        <f t="shared" ref="I984:K984" si="2963">+IF(H984="N/A","",((H984-H983)/H983))</f>
        <v>0</v>
      </c>
      <c r="J984" s="3">
        <v>97580</v>
      </c>
      <c r="K984" s="11">
        <f t="shared" si="2963"/>
        <v>0</v>
      </c>
      <c r="L984" s="3">
        <v>210749.098</v>
      </c>
      <c r="M984" s="11">
        <f t="shared" ref="M984:O984" si="2964">+IF(L984="N/A","",((L984-L983)/L983))</f>
        <v>0</v>
      </c>
      <c r="N984" s="3">
        <v>134217.728</v>
      </c>
      <c r="O984" s="11">
        <f t="shared" si="2964"/>
        <v>0</v>
      </c>
      <c r="P984" s="3" t="s">
        <v>144</v>
      </c>
      <c r="Q984" s="11" t="str">
        <f t="shared" ref="Q984:S984" si="2965">+IF(P984="N/A","",((P984-P983)/P983))</f>
        <v/>
      </c>
      <c r="R984" s="3">
        <v>36022.061999999998</v>
      </c>
      <c r="S984" s="11">
        <f t="shared" si="2965"/>
        <v>0</v>
      </c>
    </row>
    <row r="985" spans="1:19">
      <c r="A985" s="5">
        <v>3</v>
      </c>
      <c r="B985" s="5">
        <v>10</v>
      </c>
      <c r="C985" s="5">
        <v>2013</v>
      </c>
      <c r="D985" s="3">
        <v>16700</v>
      </c>
      <c r="E985" s="11">
        <f t="shared" si="2914"/>
        <v>0</v>
      </c>
      <c r="F985" s="3">
        <v>43392.857000000004</v>
      </c>
      <c r="G985" s="11">
        <f t="shared" si="2914"/>
        <v>0</v>
      </c>
      <c r="H985" s="3">
        <v>28060</v>
      </c>
      <c r="I985" s="11">
        <f t="shared" ref="I985:K985" si="2966">+IF(H985="N/A","",((H985-H984)/H984))</f>
        <v>0</v>
      </c>
      <c r="J985" s="3">
        <v>97580</v>
      </c>
      <c r="K985" s="11">
        <f t="shared" si="2966"/>
        <v>0</v>
      </c>
      <c r="L985" s="3">
        <v>210749.098</v>
      </c>
      <c r="M985" s="11">
        <f t="shared" ref="M985:O985" si="2967">+IF(L985="N/A","",((L985-L984)/L984))</f>
        <v>0</v>
      </c>
      <c r="N985" s="3">
        <v>134217.728</v>
      </c>
      <c r="O985" s="11">
        <f t="shared" si="2967"/>
        <v>0</v>
      </c>
      <c r="P985" s="3" t="s">
        <v>144</v>
      </c>
      <c r="Q985" s="11" t="str">
        <f t="shared" ref="Q985:S985" si="2968">+IF(P985="N/A","",((P985-P984)/P984))</f>
        <v/>
      </c>
      <c r="R985" s="3">
        <v>36022.061999999998</v>
      </c>
      <c r="S985" s="11">
        <f t="shared" si="2968"/>
        <v>0</v>
      </c>
    </row>
    <row r="986" spans="1:19">
      <c r="A986" s="5">
        <v>4</v>
      </c>
      <c r="B986" s="5">
        <v>10</v>
      </c>
      <c r="C986" s="5">
        <v>2013</v>
      </c>
      <c r="D986" s="3">
        <v>16700</v>
      </c>
      <c r="E986" s="11">
        <f t="shared" si="2914"/>
        <v>0</v>
      </c>
      <c r="F986" s="3">
        <v>43392.857000000004</v>
      </c>
      <c r="G986" s="11">
        <f t="shared" si="2914"/>
        <v>0</v>
      </c>
      <c r="H986" s="3">
        <v>28060</v>
      </c>
      <c r="I986" s="11">
        <f t="shared" ref="I986:K986" si="2969">+IF(H986="N/A","",((H986-H985)/H985))</f>
        <v>0</v>
      </c>
      <c r="J986" s="3">
        <v>97580</v>
      </c>
      <c r="K986" s="11">
        <f t="shared" si="2969"/>
        <v>0</v>
      </c>
      <c r="L986" s="3">
        <v>210749.098</v>
      </c>
      <c r="M986" s="11">
        <f t="shared" ref="M986:O986" si="2970">+IF(L986="N/A","",((L986-L985)/L985))</f>
        <v>0</v>
      </c>
      <c r="N986" s="3">
        <v>134217.728</v>
      </c>
      <c r="O986" s="11">
        <f t="shared" si="2970"/>
        <v>0</v>
      </c>
      <c r="P986" s="3" t="s">
        <v>144</v>
      </c>
      <c r="Q986" s="11" t="str">
        <f t="shared" ref="Q986:S986" si="2971">+IF(P986="N/A","",((P986-P985)/P985))</f>
        <v/>
      </c>
      <c r="R986" s="3">
        <v>36022.061999999998</v>
      </c>
      <c r="S986" s="11">
        <f t="shared" si="2971"/>
        <v>0</v>
      </c>
    </row>
    <row r="987" spans="1:19">
      <c r="A987" s="5">
        <v>7</v>
      </c>
      <c r="B987" s="5">
        <v>10</v>
      </c>
      <c r="C987" s="5">
        <v>2013</v>
      </c>
      <c r="D987" s="3">
        <v>16700</v>
      </c>
      <c r="E987" s="11">
        <f t="shared" si="2914"/>
        <v>0</v>
      </c>
      <c r="F987" s="3">
        <v>43392.857000000004</v>
      </c>
      <c r="G987" s="11">
        <f t="shared" si="2914"/>
        <v>0</v>
      </c>
      <c r="H987" s="3">
        <v>28060</v>
      </c>
      <c r="I987" s="11">
        <f t="shared" ref="I987:K987" si="2972">+IF(H987="N/A","",((H987-H986)/H986))</f>
        <v>0</v>
      </c>
      <c r="J987" s="3">
        <v>97580</v>
      </c>
      <c r="K987" s="11">
        <f t="shared" si="2972"/>
        <v>0</v>
      </c>
      <c r="L987" s="3">
        <v>210749.098</v>
      </c>
      <c r="M987" s="11">
        <f t="shared" ref="M987:O987" si="2973">+IF(L987="N/A","",((L987-L986)/L986))</f>
        <v>0</v>
      </c>
      <c r="N987" s="3">
        <v>134217.728</v>
      </c>
      <c r="O987" s="11">
        <f t="shared" si="2973"/>
        <v>0</v>
      </c>
      <c r="P987" s="3" t="s">
        <v>144</v>
      </c>
      <c r="Q987" s="11" t="str">
        <f t="shared" ref="Q987:S987" si="2974">+IF(P987="N/A","",((P987-P986)/P986))</f>
        <v/>
      </c>
      <c r="R987" s="3">
        <v>36022.061999999998</v>
      </c>
      <c r="S987" s="11">
        <f t="shared" si="2974"/>
        <v>0</v>
      </c>
    </row>
    <row r="988" spans="1:19">
      <c r="A988" s="5">
        <v>8</v>
      </c>
      <c r="B988" s="5">
        <v>10</v>
      </c>
      <c r="C988" s="5">
        <v>2013</v>
      </c>
      <c r="D988" s="3">
        <v>16700</v>
      </c>
      <c r="E988" s="11">
        <f t="shared" si="2914"/>
        <v>0</v>
      </c>
      <c r="F988" s="3">
        <v>43392.857000000004</v>
      </c>
      <c r="G988" s="11">
        <f t="shared" si="2914"/>
        <v>0</v>
      </c>
      <c r="H988" s="3">
        <v>28060</v>
      </c>
      <c r="I988" s="11">
        <f t="shared" ref="I988:K988" si="2975">+IF(H988="N/A","",((H988-H987)/H987))</f>
        <v>0</v>
      </c>
      <c r="J988" s="3">
        <v>97580</v>
      </c>
      <c r="K988" s="11">
        <f t="shared" si="2975"/>
        <v>0</v>
      </c>
      <c r="L988" s="3">
        <v>210749.098</v>
      </c>
      <c r="M988" s="11">
        <f t="shared" ref="M988:O988" si="2976">+IF(L988="N/A","",((L988-L987)/L987))</f>
        <v>0</v>
      </c>
      <c r="N988" s="3">
        <v>134217.728</v>
      </c>
      <c r="O988" s="11">
        <f t="shared" si="2976"/>
        <v>0</v>
      </c>
      <c r="P988" s="3" t="s">
        <v>144</v>
      </c>
      <c r="Q988" s="11" t="str">
        <f t="shared" ref="Q988:S988" si="2977">+IF(P988="N/A","",((P988-P987)/P987))</f>
        <v/>
      </c>
      <c r="R988" s="3">
        <v>36022.061999999998</v>
      </c>
      <c r="S988" s="11">
        <f t="shared" si="2977"/>
        <v>0</v>
      </c>
    </row>
    <row r="989" spans="1:19">
      <c r="A989" s="5">
        <v>9</v>
      </c>
      <c r="B989" s="5">
        <v>10</v>
      </c>
      <c r="C989" s="5">
        <v>2013</v>
      </c>
      <c r="D989" s="3">
        <v>16700</v>
      </c>
      <c r="E989" s="11">
        <f t="shared" si="2914"/>
        <v>0</v>
      </c>
      <c r="F989" s="3">
        <v>43392.857000000004</v>
      </c>
      <c r="G989" s="11">
        <f t="shared" si="2914"/>
        <v>0</v>
      </c>
      <c r="H989" s="3">
        <v>28060</v>
      </c>
      <c r="I989" s="11">
        <f t="shared" ref="I989:K989" si="2978">+IF(H989="N/A","",((H989-H988)/H988))</f>
        <v>0</v>
      </c>
      <c r="J989" s="3">
        <v>97580</v>
      </c>
      <c r="K989" s="11">
        <f t="shared" si="2978"/>
        <v>0</v>
      </c>
      <c r="L989" s="3">
        <v>210749.098</v>
      </c>
      <c r="M989" s="11">
        <f t="shared" ref="M989:O989" si="2979">+IF(L989="N/A","",((L989-L988)/L988))</f>
        <v>0</v>
      </c>
      <c r="N989" s="3">
        <v>134217.728</v>
      </c>
      <c r="O989" s="11">
        <f t="shared" si="2979"/>
        <v>0</v>
      </c>
      <c r="P989" s="3" t="s">
        <v>144</v>
      </c>
      <c r="Q989" s="11" t="str">
        <f t="shared" ref="Q989:S989" si="2980">+IF(P989="N/A","",((P989-P988)/P988))</f>
        <v/>
      </c>
      <c r="R989" s="3">
        <v>36022.061999999998</v>
      </c>
      <c r="S989" s="11">
        <f t="shared" si="2980"/>
        <v>0</v>
      </c>
    </row>
    <row r="990" spans="1:19">
      <c r="A990" s="5">
        <v>10</v>
      </c>
      <c r="B990" s="5">
        <v>10</v>
      </c>
      <c r="C990" s="5">
        <v>2013</v>
      </c>
      <c r="D990" s="3">
        <v>16700</v>
      </c>
      <c r="E990" s="11">
        <f t="shared" si="2914"/>
        <v>0</v>
      </c>
      <c r="F990" s="3">
        <v>43392.857000000004</v>
      </c>
      <c r="G990" s="11">
        <f t="shared" si="2914"/>
        <v>0</v>
      </c>
      <c r="H990" s="3">
        <v>28060</v>
      </c>
      <c r="I990" s="11">
        <f t="shared" ref="I990:K990" si="2981">+IF(H990="N/A","",((H990-H989)/H989))</f>
        <v>0</v>
      </c>
      <c r="J990" s="3">
        <v>97580</v>
      </c>
      <c r="K990" s="11">
        <f t="shared" si="2981"/>
        <v>0</v>
      </c>
      <c r="L990" s="3">
        <v>210749.098</v>
      </c>
      <c r="M990" s="11">
        <f t="shared" ref="M990:O990" si="2982">+IF(L990="N/A","",((L990-L989)/L989))</f>
        <v>0</v>
      </c>
      <c r="N990" s="3">
        <v>134217.728</v>
      </c>
      <c r="O990" s="11">
        <f t="shared" si="2982"/>
        <v>0</v>
      </c>
      <c r="P990" s="3" t="s">
        <v>144</v>
      </c>
      <c r="Q990" s="11" t="str">
        <f t="shared" ref="Q990:S990" si="2983">+IF(P990="N/A","",((P990-P989)/P989))</f>
        <v/>
      </c>
      <c r="R990" s="3">
        <v>36022.061999999998</v>
      </c>
      <c r="S990" s="11">
        <f t="shared" si="2983"/>
        <v>0</v>
      </c>
    </row>
    <row r="991" spans="1:19">
      <c r="A991" s="5">
        <v>11</v>
      </c>
      <c r="B991" s="5">
        <v>10</v>
      </c>
      <c r="C991" s="5">
        <v>2013</v>
      </c>
      <c r="D991" s="3">
        <v>16700</v>
      </c>
      <c r="E991" s="11">
        <f t="shared" si="2914"/>
        <v>0</v>
      </c>
      <c r="F991" s="3">
        <v>43392.857000000004</v>
      </c>
      <c r="G991" s="11">
        <f t="shared" si="2914"/>
        <v>0</v>
      </c>
      <c r="H991" s="3">
        <v>28060</v>
      </c>
      <c r="I991" s="11">
        <f t="shared" ref="I991:K991" si="2984">+IF(H991="N/A","",((H991-H990)/H990))</f>
        <v>0</v>
      </c>
      <c r="J991" s="3">
        <v>97580</v>
      </c>
      <c r="K991" s="11">
        <f t="shared" si="2984"/>
        <v>0</v>
      </c>
      <c r="L991" s="3">
        <v>210749.098</v>
      </c>
      <c r="M991" s="11">
        <f t="shared" ref="M991:O991" si="2985">+IF(L991="N/A","",((L991-L990)/L990))</f>
        <v>0</v>
      </c>
      <c r="N991" s="3">
        <v>134217.728</v>
      </c>
      <c r="O991" s="11">
        <f t="shared" si="2985"/>
        <v>0</v>
      </c>
      <c r="P991" s="3" t="s">
        <v>144</v>
      </c>
      <c r="Q991" s="11" t="str">
        <f t="shared" ref="Q991:S991" si="2986">+IF(P991="N/A","",((P991-P990)/P990))</f>
        <v/>
      </c>
      <c r="R991" s="3">
        <v>36022.061999999998</v>
      </c>
      <c r="S991" s="11">
        <f t="shared" si="2986"/>
        <v>0</v>
      </c>
    </row>
    <row r="992" spans="1:19">
      <c r="A992" s="5">
        <v>14</v>
      </c>
      <c r="B992" s="5">
        <v>10</v>
      </c>
      <c r="C992" s="5">
        <v>2013</v>
      </c>
      <c r="D992" s="3">
        <v>16700</v>
      </c>
      <c r="E992" s="11">
        <f t="shared" si="2914"/>
        <v>0</v>
      </c>
      <c r="F992" s="3">
        <v>43392.857000000004</v>
      </c>
      <c r="G992" s="11">
        <f t="shared" si="2914"/>
        <v>0</v>
      </c>
      <c r="H992" s="3">
        <v>28060</v>
      </c>
      <c r="I992" s="11">
        <f t="shared" ref="I992:K992" si="2987">+IF(H992="N/A","",((H992-H991)/H991))</f>
        <v>0</v>
      </c>
      <c r="J992" s="3">
        <v>97580</v>
      </c>
      <c r="K992" s="11">
        <f t="shared" si="2987"/>
        <v>0</v>
      </c>
      <c r="L992" s="3">
        <v>210749.098</v>
      </c>
      <c r="M992" s="11">
        <f t="shared" ref="M992:O992" si="2988">+IF(L992="N/A","",((L992-L991)/L991))</f>
        <v>0</v>
      </c>
      <c r="N992" s="3">
        <v>134217.728</v>
      </c>
      <c r="O992" s="11">
        <f t="shared" si="2988"/>
        <v>0</v>
      </c>
      <c r="P992" s="3" t="s">
        <v>144</v>
      </c>
      <c r="Q992" s="11" t="str">
        <f t="shared" ref="Q992:S992" si="2989">+IF(P992="N/A","",((P992-P991)/P991))</f>
        <v/>
      </c>
      <c r="R992" s="3">
        <v>36022.061999999998</v>
      </c>
      <c r="S992" s="11">
        <f t="shared" si="2989"/>
        <v>0</v>
      </c>
    </row>
    <row r="993" spans="1:19">
      <c r="A993" s="5">
        <v>15</v>
      </c>
      <c r="B993" s="5">
        <v>10</v>
      </c>
      <c r="C993" s="5">
        <v>2013</v>
      </c>
      <c r="D993" s="3">
        <v>16700</v>
      </c>
      <c r="E993" s="11">
        <f t="shared" si="2914"/>
        <v>0</v>
      </c>
      <c r="F993" s="3">
        <v>43392.857000000004</v>
      </c>
      <c r="G993" s="11">
        <f t="shared" si="2914"/>
        <v>0</v>
      </c>
      <c r="H993" s="3">
        <v>28060</v>
      </c>
      <c r="I993" s="11">
        <f t="shared" ref="I993:K993" si="2990">+IF(H993="N/A","",((H993-H992)/H992))</f>
        <v>0</v>
      </c>
      <c r="J993" s="3">
        <v>97580</v>
      </c>
      <c r="K993" s="11">
        <f t="shared" si="2990"/>
        <v>0</v>
      </c>
      <c r="L993" s="3">
        <v>210749.098</v>
      </c>
      <c r="M993" s="11">
        <f t="shared" ref="M993:O993" si="2991">+IF(L993="N/A","",((L993-L992)/L992))</f>
        <v>0</v>
      </c>
      <c r="N993" s="3">
        <v>134217.728</v>
      </c>
      <c r="O993" s="11">
        <f t="shared" si="2991"/>
        <v>0</v>
      </c>
      <c r="P993" s="3" t="s">
        <v>144</v>
      </c>
      <c r="Q993" s="11" t="str">
        <f t="shared" ref="Q993:S993" si="2992">+IF(P993="N/A","",((P993-P992)/P992))</f>
        <v/>
      </c>
      <c r="R993" s="3">
        <v>36022.061999999998</v>
      </c>
      <c r="S993" s="11">
        <f t="shared" si="2992"/>
        <v>0</v>
      </c>
    </row>
    <row r="994" spans="1:19">
      <c r="A994" s="5">
        <v>16</v>
      </c>
      <c r="B994" s="5">
        <v>10</v>
      </c>
      <c r="C994" s="5">
        <v>2013</v>
      </c>
      <c r="D994" s="3">
        <v>16700</v>
      </c>
      <c r="E994" s="11">
        <f t="shared" si="2914"/>
        <v>0</v>
      </c>
      <c r="F994" s="3">
        <v>43392.857000000004</v>
      </c>
      <c r="G994" s="11">
        <f t="shared" si="2914"/>
        <v>0</v>
      </c>
      <c r="H994" s="3">
        <v>28060</v>
      </c>
      <c r="I994" s="11">
        <f t="shared" ref="I994:K994" si="2993">+IF(H994="N/A","",((H994-H993)/H993))</f>
        <v>0</v>
      </c>
      <c r="J994" s="3">
        <v>97580</v>
      </c>
      <c r="K994" s="11">
        <f t="shared" si="2993"/>
        <v>0</v>
      </c>
      <c r="L994" s="3">
        <v>210749.098</v>
      </c>
      <c r="M994" s="11">
        <f t="shared" ref="M994:O994" si="2994">+IF(L994="N/A","",((L994-L993)/L993))</f>
        <v>0</v>
      </c>
      <c r="N994" s="3">
        <v>134217.728</v>
      </c>
      <c r="O994" s="11">
        <f t="shared" si="2994"/>
        <v>0</v>
      </c>
      <c r="P994" s="3" t="s">
        <v>144</v>
      </c>
      <c r="Q994" s="11" t="str">
        <f t="shared" ref="Q994:S994" si="2995">+IF(P994="N/A","",((P994-P993)/P993))</f>
        <v/>
      </c>
      <c r="R994" s="3">
        <v>36022.061999999998</v>
      </c>
      <c r="S994" s="11">
        <f t="shared" si="2995"/>
        <v>0</v>
      </c>
    </row>
    <row r="995" spans="1:19">
      <c r="A995" s="5">
        <v>17</v>
      </c>
      <c r="B995" s="5">
        <v>10</v>
      </c>
      <c r="C995" s="5">
        <v>2013</v>
      </c>
      <c r="D995" s="3">
        <v>16700</v>
      </c>
      <c r="E995" s="11">
        <f t="shared" si="2914"/>
        <v>0</v>
      </c>
      <c r="F995" s="3">
        <v>43392.857000000004</v>
      </c>
      <c r="G995" s="11">
        <f t="shared" si="2914"/>
        <v>0</v>
      </c>
      <c r="H995" s="3">
        <v>28060</v>
      </c>
      <c r="I995" s="11">
        <f t="shared" ref="I995:K995" si="2996">+IF(H995="N/A","",((H995-H994)/H994))</f>
        <v>0</v>
      </c>
      <c r="J995" s="3">
        <v>97580</v>
      </c>
      <c r="K995" s="11">
        <f t="shared" si="2996"/>
        <v>0</v>
      </c>
      <c r="L995" s="3">
        <v>210749.098</v>
      </c>
      <c r="M995" s="11">
        <f t="shared" ref="M995:O995" si="2997">+IF(L995="N/A","",((L995-L994)/L994))</f>
        <v>0</v>
      </c>
      <c r="N995" s="3">
        <v>134217.728</v>
      </c>
      <c r="O995" s="11">
        <f t="shared" si="2997"/>
        <v>0</v>
      </c>
      <c r="P995" s="3" t="s">
        <v>144</v>
      </c>
      <c r="Q995" s="11" t="str">
        <f t="shared" ref="Q995:S995" si="2998">+IF(P995="N/A","",((P995-P994)/P994))</f>
        <v/>
      </c>
      <c r="R995" s="3">
        <v>36022.061999999998</v>
      </c>
      <c r="S995" s="11">
        <f t="shared" si="2998"/>
        <v>0</v>
      </c>
    </row>
    <row r="996" spans="1:19">
      <c r="A996" s="5">
        <v>18</v>
      </c>
      <c r="B996" s="5">
        <v>10</v>
      </c>
      <c r="C996" s="5">
        <v>2013</v>
      </c>
      <c r="D996" s="3">
        <v>16700</v>
      </c>
      <c r="E996" s="11">
        <f t="shared" si="2914"/>
        <v>0</v>
      </c>
      <c r="F996" s="3">
        <v>43392.857000000004</v>
      </c>
      <c r="G996" s="11">
        <f t="shared" si="2914"/>
        <v>0</v>
      </c>
      <c r="H996" s="3">
        <v>28060</v>
      </c>
      <c r="I996" s="11">
        <f t="shared" ref="I996:K996" si="2999">+IF(H996="N/A","",((H996-H995)/H995))</f>
        <v>0</v>
      </c>
      <c r="J996" s="3">
        <v>97580</v>
      </c>
      <c r="K996" s="11">
        <f t="shared" si="2999"/>
        <v>0</v>
      </c>
      <c r="L996" s="3">
        <v>210749.098</v>
      </c>
      <c r="M996" s="11">
        <f t="shared" ref="M996:O996" si="3000">+IF(L996="N/A","",((L996-L995)/L995))</f>
        <v>0</v>
      </c>
      <c r="N996" s="3">
        <v>134217.728</v>
      </c>
      <c r="O996" s="11">
        <f t="shared" si="3000"/>
        <v>0</v>
      </c>
      <c r="P996" s="3" t="s">
        <v>144</v>
      </c>
      <c r="Q996" s="11" t="str">
        <f t="shared" ref="Q996:S996" si="3001">+IF(P996="N/A","",((P996-P995)/P995))</f>
        <v/>
      </c>
      <c r="R996" s="3">
        <v>36022.061999999998</v>
      </c>
      <c r="S996" s="11">
        <f t="shared" si="3001"/>
        <v>0</v>
      </c>
    </row>
    <row r="997" spans="1:19">
      <c r="A997" s="5">
        <v>21</v>
      </c>
      <c r="B997" s="5">
        <v>10</v>
      </c>
      <c r="C997" s="5">
        <v>2013</v>
      </c>
      <c r="D997" s="3">
        <v>16700</v>
      </c>
      <c r="E997" s="11">
        <f t="shared" si="2914"/>
        <v>0</v>
      </c>
      <c r="F997" s="3">
        <v>43392.857000000004</v>
      </c>
      <c r="G997" s="11">
        <f t="shared" si="2914"/>
        <v>0</v>
      </c>
      <c r="H997" s="3">
        <v>28060</v>
      </c>
      <c r="I997" s="11">
        <f t="shared" ref="I997:K997" si="3002">+IF(H997="N/A","",((H997-H996)/H996))</f>
        <v>0</v>
      </c>
      <c r="J997" s="3">
        <v>97580</v>
      </c>
      <c r="K997" s="11">
        <f t="shared" si="3002"/>
        <v>0</v>
      </c>
      <c r="L997" s="3">
        <v>210749.098</v>
      </c>
      <c r="M997" s="11">
        <f t="shared" ref="M997:O997" si="3003">+IF(L997="N/A","",((L997-L996)/L996))</f>
        <v>0</v>
      </c>
      <c r="N997" s="3">
        <v>134217.728</v>
      </c>
      <c r="O997" s="11">
        <f t="shared" si="3003"/>
        <v>0</v>
      </c>
      <c r="P997" s="3" t="s">
        <v>144</v>
      </c>
      <c r="Q997" s="11" t="str">
        <f t="shared" ref="Q997:S997" si="3004">+IF(P997="N/A","",((P997-P996)/P996))</f>
        <v/>
      </c>
      <c r="R997" s="3">
        <v>36022.061999999998</v>
      </c>
      <c r="S997" s="11">
        <f t="shared" si="3004"/>
        <v>0</v>
      </c>
    </row>
    <row r="998" spans="1:19">
      <c r="A998" s="5">
        <v>22</v>
      </c>
      <c r="B998" s="5">
        <v>10</v>
      </c>
      <c r="C998" s="5">
        <v>2013</v>
      </c>
      <c r="D998" s="3">
        <v>16700</v>
      </c>
      <c r="E998" s="11">
        <f t="shared" si="2914"/>
        <v>0</v>
      </c>
      <c r="F998" s="3">
        <v>43392.857000000004</v>
      </c>
      <c r="G998" s="11">
        <f t="shared" si="2914"/>
        <v>0</v>
      </c>
      <c r="H998" s="3">
        <v>28060</v>
      </c>
      <c r="I998" s="11">
        <f t="shared" ref="I998:K998" si="3005">+IF(H998="N/A","",((H998-H997)/H997))</f>
        <v>0</v>
      </c>
      <c r="J998" s="3">
        <v>97580</v>
      </c>
      <c r="K998" s="11">
        <f t="shared" si="3005"/>
        <v>0</v>
      </c>
      <c r="L998" s="3">
        <v>210749.098</v>
      </c>
      <c r="M998" s="11">
        <f t="shared" ref="M998:O998" si="3006">+IF(L998="N/A","",((L998-L997)/L997))</f>
        <v>0</v>
      </c>
      <c r="N998" s="3">
        <v>134217.728</v>
      </c>
      <c r="O998" s="11">
        <f t="shared" si="3006"/>
        <v>0</v>
      </c>
      <c r="P998" s="3" t="s">
        <v>144</v>
      </c>
      <c r="Q998" s="11" t="str">
        <f t="shared" ref="Q998:S998" si="3007">+IF(P998="N/A","",((P998-P997)/P997))</f>
        <v/>
      </c>
      <c r="R998" s="3">
        <v>36022.061999999998</v>
      </c>
      <c r="S998" s="11">
        <f t="shared" si="3007"/>
        <v>0</v>
      </c>
    </row>
    <row r="999" spans="1:19">
      <c r="A999" s="5">
        <v>23</v>
      </c>
      <c r="B999" s="5">
        <v>10</v>
      </c>
      <c r="C999" s="5">
        <v>2013</v>
      </c>
      <c r="D999" s="3">
        <v>16700</v>
      </c>
      <c r="E999" s="11">
        <f t="shared" si="2914"/>
        <v>0</v>
      </c>
      <c r="F999" s="3">
        <v>43392.857000000004</v>
      </c>
      <c r="G999" s="11">
        <f t="shared" si="2914"/>
        <v>0</v>
      </c>
      <c r="H999" s="3">
        <v>28060</v>
      </c>
      <c r="I999" s="11">
        <f t="shared" ref="I999:K999" si="3008">+IF(H999="N/A","",((H999-H998)/H998))</f>
        <v>0</v>
      </c>
      <c r="J999" s="3">
        <v>97580</v>
      </c>
      <c r="K999" s="11">
        <f t="shared" si="3008"/>
        <v>0</v>
      </c>
      <c r="L999" s="3">
        <v>210749.098</v>
      </c>
      <c r="M999" s="11">
        <f t="shared" ref="M999:O999" si="3009">+IF(L999="N/A","",((L999-L998)/L998))</f>
        <v>0</v>
      </c>
      <c r="N999" s="3">
        <v>134217.728</v>
      </c>
      <c r="O999" s="11">
        <f t="shared" si="3009"/>
        <v>0</v>
      </c>
      <c r="P999" s="3" t="s">
        <v>144</v>
      </c>
      <c r="Q999" s="11" t="str">
        <f t="shared" ref="Q999:S999" si="3010">+IF(P999="N/A","",((P999-P998)/P998))</f>
        <v/>
      </c>
      <c r="R999" s="3">
        <v>36022.061999999998</v>
      </c>
      <c r="S999" s="11">
        <f t="shared" si="3010"/>
        <v>0</v>
      </c>
    </row>
    <row r="1000" spans="1:19">
      <c r="A1000" s="5">
        <v>24</v>
      </c>
      <c r="B1000" s="5">
        <v>10</v>
      </c>
      <c r="C1000" s="5">
        <v>2013</v>
      </c>
      <c r="D1000" s="3">
        <v>16700</v>
      </c>
      <c r="E1000" s="11">
        <f t="shared" si="2914"/>
        <v>0</v>
      </c>
      <c r="F1000" s="3">
        <v>43392.857000000004</v>
      </c>
      <c r="G1000" s="11">
        <f t="shared" si="2914"/>
        <v>0</v>
      </c>
      <c r="H1000" s="3">
        <v>28060</v>
      </c>
      <c r="I1000" s="11">
        <f t="shared" ref="I1000:K1000" si="3011">+IF(H1000="N/A","",((H1000-H999)/H999))</f>
        <v>0</v>
      </c>
      <c r="J1000" s="3">
        <v>97580</v>
      </c>
      <c r="K1000" s="11">
        <f t="shared" si="3011"/>
        <v>0</v>
      </c>
      <c r="L1000" s="3">
        <v>210749.098</v>
      </c>
      <c r="M1000" s="11">
        <f t="shared" ref="M1000:O1000" si="3012">+IF(L1000="N/A","",((L1000-L999)/L999))</f>
        <v>0</v>
      </c>
      <c r="N1000" s="3">
        <v>134217.728</v>
      </c>
      <c r="O1000" s="11">
        <f t="shared" si="3012"/>
        <v>0</v>
      </c>
      <c r="P1000" s="3" t="s">
        <v>144</v>
      </c>
      <c r="Q1000" s="11" t="str">
        <f t="shared" ref="Q1000:S1000" si="3013">+IF(P1000="N/A","",((P1000-P999)/P999))</f>
        <v/>
      </c>
      <c r="R1000" s="3">
        <v>36022.061999999998</v>
      </c>
      <c r="S1000" s="11">
        <f t="shared" si="3013"/>
        <v>0</v>
      </c>
    </row>
    <row r="1001" spans="1:19">
      <c r="A1001" s="5">
        <v>25</v>
      </c>
      <c r="B1001" s="5">
        <v>10</v>
      </c>
      <c r="C1001" s="5">
        <v>2013</v>
      </c>
      <c r="D1001" s="3">
        <v>16700</v>
      </c>
      <c r="E1001" s="11">
        <f t="shared" si="2914"/>
        <v>0</v>
      </c>
      <c r="F1001" s="3">
        <v>43392.857000000004</v>
      </c>
      <c r="G1001" s="11">
        <f t="shared" si="2914"/>
        <v>0</v>
      </c>
      <c r="H1001" s="3">
        <v>28060</v>
      </c>
      <c r="I1001" s="11">
        <f t="shared" ref="I1001:K1001" si="3014">+IF(H1001="N/A","",((H1001-H1000)/H1000))</f>
        <v>0</v>
      </c>
      <c r="J1001" s="3">
        <v>97580</v>
      </c>
      <c r="K1001" s="11">
        <f t="shared" si="3014"/>
        <v>0</v>
      </c>
      <c r="L1001" s="3">
        <v>210749.098</v>
      </c>
      <c r="M1001" s="11">
        <f t="shared" ref="M1001:O1001" si="3015">+IF(L1001="N/A","",((L1001-L1000)/L1000))</f>
        <v>0</v>
      </c>
      <c r="N1001" s="3">
        <v>134217.728</v>
      </c>
      <c r="O1001" s="11">
        <f t="shared" si="3015"/>
        <v>0</v>
      </c>
      <c r="P1001" s="3" t="s">
        <v>144</v>
      </c>
      <c r="Q1001" s="11" t="str">
        <f t="shared" ref="Q1001:S1001" si="3016">+IF(P1001="N/A","",((P1001-P1000)/P1000))</f>
        <v/>
      </c>
      <c r="R1001" s="3">
        <v>36022.061999999998</v>
      </c>
      <c r="S1001" s="11">
        <f t="shared" si="3016"/>
        <v>0</v>
      </c>
    </row>
    <row r="1002" spans="1:19">
      <c r="A1002" s="5">
        <v>28</v>
      </c>
      <c r="B1002" s="5">
        <v>10</v>
      </c>
      <c r="C1002" s="5">
        <v>2013</v>
      </c>
      <c r="D1002" s="3">
        <v>16700</v>
      </c>
      <c r="E1002" s="11">
        <f t="shared" si="2914"/>
        <v>0</v>
      </c>
      <c r="F1002" s="3">
        <v>43392.857000000004</v>
      </c>
      <c r="G1002" s="11">
        <f t="shared" si="2914"/>
        <v>0</v>
      </c>
      <c r="H1002" s="3">
        <v>28060</v>
      </c>
      <c r="I1002" s="11">
        <f t="shared" ref="I1002:K1002" si="3017">+IF(H1002="N/A","",((H1002-H1001)/H1001))</f>
        <v>0</v>
      </c>
      <c r="J1002" s="3">
        <v>97580</v>
      </c>
      <c r="K1002" s="11">
        <f t="shared" si="3017"/>
        <v>0</v>
      </c>
      <c r="L1002" s="3">
        <v>210749.098</v>
      </c>
      <c r="M1002" s="11">
        <f t="shared" ref="M1002:O1002" si="3018">+IF(L1002="N/A","",((L1002-L1001)/L1001))</f>
        <v>0</v>
      </c>
      <c r="N1002" s="3">
        <v>134217.728</v>
      </c>
      <c r="O1002" s="11">
        <f t="shared" si="3018"/>
        <v>0</v>
      </c>
      <c r="P1002" s="3" t="s">
        <v>144</v>
      </c>
      <c r="Q1002" s="11" t="str">
        <f t="shared" ref="Q1002:S1002" si="3019">+IF(P1002="N/A","",((P1002-P1001)/P1001))</f>
        <v/>
      </c>
      <c r="R1002" s="3">
        <v>36022.061999999998</v>
      </c>
      <c r="S1002" s="11">
        <f t="shared" si="3019"/>
        <v>0</v>
      </c>
    </row>
    <row r="1003" spans="1:19">
      <c r="A1003" s="5">
        <v>29</v>
      </c>
      <c r="B1003" s="5">
        <v>10</v>
      </c>
      <c r="C1003" s="5">
        <v>2013</v>
      </c>
      <c r="D1003" s="3">
        <v>16700</v>
      </c>
      <c r="E1003" s="11">
        <f t="shared" si="2914"/>
        <v>0</v>
      </c>
      <c r="F1003" s="3">
        <v>43392.857000000004</v>
      </c>
      <c r="G1003" s="11">
        <f t="shared" si="2914"/>
        <v>0</v>
      </c>
      <c r="H1003" s="3">
        <v>28060</v>
      </c>
      <c r="I1003" s="11">
        <f t="shared" ref="I1003:K1003" si="3020">+IF(H1003="N/A","",((H1003-H1002)/H1002))</f>
        <v>0</v>
      </c>
      <c r="J1003" s="3">
        <v>97580</v>
      </c>
      <c r="K1003" s="11">
        <f t="shared" si="3020"/>
        <v>0</v>
      </c>
      <c r="L1003" s="3">
        <v>210749.098</v>
      </c>
      <c r="M1003" s="11">
        <f t="shared" ref="M1003:O1003" si="3021">+IF(L1003="N/A","",((L1003-L1002)/L1002))</f>
        <v>0</v>
      </c>
      <c r="N1003" s="3">
        <v>134217.728</v>
      </c>
      <c r="O1003" s="11">
        <f t="shared" si="3021"/>
        <v>0</v>
      </c>
      <c r="P1003" s="3" t="s">
        <v>144</v>
      </c>
      <c r="Q1003" s="11" t="str">
        <f t="shared" ref="Q1003:S1003" si="3022">+IF(P1003="N/A","",((P1003-P1002)/P1002))</f>
        <v/>
      </c>
      <c r="R1003" s="3">
        <v>36022.061999999998</v>
      </c>
      <c r="S1003" s="11">
        <f t="shared" si="3022"/>
        <v>0</v>
      </c>
    </row>
    <row r="1004" spans="1:19">
      <c r="A1004" s="5">
        <v>30</v>
      </c>
      <c r="B1004" s="5">
        <v>10</v>
      </c>
      <c r="C1004" s="5">
        <v>2013</v>
      </c>
      <c r="D1004" s="3">
        <v>16700</v>
      </c>
      <c r="E1004" s="11">
        <f t="shared" si="2914"/>
        <v>0</v>
      </c>
      <c r="F1004" s="3">
        <v>43392.857000000004</v>
      </c>
      <c r="G1004" s="11">
        <f t="shared" si="2914"/>
        <v>0</v>
      </c>
      <c r="H1004" s="3">
        <v>28060</v>
      </c>
      <c r="I1004" s="11">
        <f t="shared" ref="I1004:K1004" si="3023">+IF(H1004="N/A","",((H1004-H1003)/H1003))</f>
        <v>0</v>
      </c>
      <c r="J1004" s="3">
        <v>97580</v>
      </c>
      <c r="K1004" s="11">
        <f t="shared" si="3023"/>
        <v>0</v>
      </c>
      <c r="L1004" s="3">
        <v>210749.098</v>
      </c>
      <c r="M1004" s="11">
        <f t="shared" ref="M1004:O1004" si="3024">+IF(L1004="N/A","",((L1004-L1003)/L1003))</f>
        <v>0</v>
      </c>
      <c r="N1004" s="3">
        <v>134217.728</v>
      </c>
      <c r="O1004" s="11">
        <f t="shared" si="3024"/>
        <v>0</v>
      </c>
      <c r="P1004" s="3" t="s">
        <v>144</v>
      </c>
      <c r="Q1004" s="11" t="str">
        <f t="shared" ref="Q1004:S1004" si="3025">+IF(P1004="N/A","",((P1004-P1003)/P1003))</f>
        <v/>
      </c>
      <c r="R1004" s="3">
        <v>36022.061999999998</v>
      </c>
      <c r="S1004" s="11">
        <f t="shared" si="3025"/>
        <v>0</v>
      </c>
    </row>
    <row r="1005" spans="1:19">
      <c r="A1005" s="5">
        <v>31</v>
      </c>
      <c r="B1005" s="5">
        <v>10</v>
      </c>
      <c r="C1005" s="5">
        <v>2013</v>
      </c>
      <c r="D1005" s="3">
        <v>16700</v>
      </c>
      <c r="E1005" s="11">
        <f t="shared" si="2914"/>
        <v>0</v>
      </c>
      <c r="F1005" s="3">
        <v>43392.857000000004</v>
      </c>
      <c r="G1005" s="11">
        <f t="shared" si="2914"/>
        <v>0</v>
      </c>
      <c r="H1005" s="3">
        <v>28060</v>
      </c>
      <c r="I1005" s="11">
        <f t="shared" ref="I1005:K1005" si="3026">+IF(H1005="N/A","",((H1005-H1004)/H1004))</f>
        <v>0</v>
      </c>
      <c r="J1005" s="3">
        <v>97580</v>
      </c>
      <c r="K1005" s="11">
        <f t="shared" si="3026"/>
        <v>0</v>
      </c>
      <c r="L1005" s="3">
        <v>210749.098</v>
      </c>
      <c r="M1005" s="11">
        <f t="shared" ref="M1005:O1005" si="3027">+IF(L1005="N/A","",((L1005-L1004)/L1004))</f>
        <v>0</v>
      </c>
      <c r="N1005" s="3">
        <v>134217.728</v>
      </c>
      <c r="O1005" s="11">
        <f t="shared" si="3027"/>
        <v>0</v>
      </c>
      <c r="P1005" s="3" t="s">
        <v>144</v>
      </c>
      <c r="Q1005" s="11" t="str">
        <f t="shared" ref="Q1005:S1005" si="3028">+IF(P1005="N/A","",((P1005-P1004)/P1004))</f>
        <v/>
      </c>
      <c r="R1005" s="3">
        <v>36022.061999999998</v>
      </c>
      <c r="S1005" s="11">
        <f t="shared" si="3028"/>
        <v>0</v>
      </c>
    </row>
    <row r="1006" spans="1:19">
      <c r="A1006" s="5">
        <v>1</v>
      </c>
      <c r="B1006" s="5">
        <v>11</v>
      </c>
      <c r="C1006" s="5">
        <v>2013</v>
      </c>
      <c r="D1006" s="3">
        <v>16700</v>
      </c>
      <c r="E1006" s="11">
        <f t="shared" si="2914"/>
        <v>0</v>
      </c>
      <c r="F1006" s="3">
        <v>43392.857000000004</v>
      </c>
      <c r="G1006" s="11">
        <f t="shared" si="2914"/>
        <v>0</v>
      </c>
      <c r="H1006" s="3">
        <v>28060</v>
      </c>
      <c r="I1006" s="11">
        <f t="shared" ref="I1006:K1006" si="3029">+IF(H1006="N/A","",((H1006-H1005)/H1005))</f>
        <v>0</v>
      </c>
      <c r="J1006" s="3">
        <v>97580</v>
      </c>
      <c r="K1006" s="11">
        <f t="shared" si="3029"/>
        <v>0</v>
      </c>
      <c r="L1006" s="3">
        <v>210749.098</v>
      </c>
      <c r="M1006" s="11">
        <f t="shared" ref="M1006:O1006" si="3030">+IF(L1006="N/A","",((L1006-L1005)/L1005))</f>
        <v>0</v>
      </c>
      <c r="N1006" s="3">
        <v>134217.728</v>
      </c>
      <c r="O1006" s="11">
        <f t="shared" si="3030"/>
        <v>0</v>
      </c>
      <c r="P1006" s="3" t="s">
        <v>144</v>
      </c>
      <c r="Q1006" s="11" t="str">
        <f t="shared" ref="Q1006:S1006" si="3031">+IF(P1006="N/A","",((P1006-P1005)/P1005))</f>
        <v/>
      </c>
      <c r="R1006" s="3">
        <v>36022.061999999998</v>
      </c>
      <c r="S1006" s="11">
        <f t="shared" si="3031"/>
        <v>0</v>
      </c>
    </row>
    <row r="1007" spans="1:19">
      <c r="A1007" s="5">
        <v>4</v>
      </c>
      <c r="B1007" s="5">
        <v>11</v>
      </c>
      <c r="C1007" s="5">
        <v>2013</v>
      </c>
      <c r="D1007" s="3">
        <v>16700</v>
      </c>
      <c r="E1007" s="11">
        <f t="shared" si="2914"/>
        <v>0</v>
      </c>
      <c r="F1007" s="3">
        <v>43392.857000000004</v>
      </c>
      <c r="G1007" s="11">
        <f t="shared" si="2914"/>
        <v>0</v>
      </c>
      <c r="H1007" s="3">
        <v>28060</v>
      </c>
      <c r="I1007" s="11">
        <f t="shared" ref="I1007:K1007" si="3032">+IF(H1007="N/A","",((H1007-H1006)/H1006))</f>
        <v>0</v>
      </c>
      <c r="J1007" s="3">
        <v>97580</v>
      </c>
      <c r="K1007" s="11">
        <f t="shared" si="3032"/>
        <v>0</v>
      </c>
      <c r="L1007" s="3">
        <v>210749.098</v>
      </c>
      <c r="M1007" s="11">
        <f t="shared" ref="M1007:O1007" si="3033">+IF(L1007="N/A","",((L1007-L1006)/L1006))</f>
        <v>0</v>
      </c>
      <c r="N1007" s="3">
        <v>134217.728</v>
      </c>
      <c r="O1007" s="11">
        <f t="shared" si="3033"/>
        <v>0</v>
      </c>
      <c r="P1007" s="3" t="s">
        <v>144</v>
      </c>
      <c r="Q1007" s="11" t="str">
        <f t="shared" ref="Q1007:S1007" si="3034">+IF(P1007="N/A","",((P1007-P1006)/P1006))</f>
        <v/>
      </c>
      <c r="R1007" s="3">
        <v>36022.061999999998</v>
      </c>
      <c r="S1007" s="11">
        <f t="shared" si="3034"/>
        <v>0</v>
      </c>
    </row>
    <row r="1008" spans="1:19">
      <c r="A1008" s="5">
        <v>5</v>
      </c>
      <c r="B1008" s="5">
        <v>11</v>
      </c>
      <c r="C1008" s="5">
        <v>2013</v>
      </c>
      <c r="D1008" s="3">
        <v>16700</v>
      </c>
      <c r="E1008" s="11">
        <f t="shared" si="2914"/>
        <v>0</v>
      </c>
      <c r="F1008" s="3">
        <v>43392.857000000004</v>
      </c>
      <c r="G1008" s="11">
        <f t="shared" si="2914"/>
        <v>0</v>
      </c>
      <c r="H1008" s="3">
        <v>28060</v>
      </c>
      <c r="I1008" s="11">
        <f t="shared" ref="I1008:K1008" si="3035">+IF(H1008="N/A","",((H1008-H1007)/H1007))</f>
        <v>0</v>
      </c>
      <c r="J1008" s="3">
        <v>97580</v>
      </c>
      <c r="K1008" s="11">
        <f t="shared" si="3035"/>
        <v>0</v>
      </c>
      <c r="L1008" s="3">
        <v>210749.098</v>
      </c>
      <c r="M1008" s="11">
        <f t="shared" ref="M1008:O1008" si="3036">+IF(L1008="N/A","",((L1008-L1007)/L1007))</f>
        <v>0</v>
      </c>
      <c r="N1008" s="3">
        <v>134217.728</v>
      </c>
      <c r="O1008" s="11">
        <f t="shared" si="3036"/>
        <v>0</v>
      </c>
      <c r="P1008" s="3" t="s">
        <v>144</v>
      </c>
      <c r="Q1008" s="11" t="str">
        <f t="shared" ref="Q1008:S1008" si="3037">+IF(P1008="N/A","",((P1008-P1007)/P1007))</f>
        <v/>
      </c>
      <c r="R1008" s="3">
        <v>36022.061999999998</v>
      </c>
      <c r="S1008" s="11">
        <f t="shared" si="3037"/>
        <v>0</v>
      </c>
    </row>
    <row r="1009" spans="1:19">
      <c r="A1009" s="5">
        <v>6</v>
      </c>
      <c r="B1009" s="5">
        <v>11</v>
      </c>
      <c r="C1009" s="5">
        <v>2013</v>
      </c>
      <c r="D1009" s="3">
        <v>16700</v>
      </c>
      <c r="E1009" s="11">
        <f t="shared" si="2914"/>
        <v>0</v>
      </c>
      <c r="F1009" s="3">
        <v>43392.857000000004</v>
      </c>
      <c r="G1009" s="11">
        <f t="shared" si="2914"/>
        <v>0</v>
      </c>
      <c r="H1009" s="3">
        <v>28060</v>
      </c>
      <c r="I1009" s="11">
        <f t="shared" ref="I1009:K1009" si="3038">+IF(H1009="N/A","",((H1009-H1008)/H1008))</f>
        <v>0</v>
      </c>
      <c r="J1009" s="3">
        <v>97580</v>
      </c>
      <c r="K1009" s="11">
        <f t="shared" si="3038"/>
        <v>0</v>
      </c>
      <c r="L1009" s="3">
        <v>210749.098</v>
      </c>
      <c r="M1009" s="11">
        <f t="shared" ref="M1009:O1009" si="3039">+IF(L1009="N/A","",((L1009-L1008)/L1008))</f>
        <v>0</v>
      </c>
      <c r="N1009" s="3">
        <v>134217.728</v>
      </c>
      <c r="O1009" s="11">
        <f t="shared" si="3039"/>
        <v>0</v>
      </c>
      <c r="P1009" s="3" t="s">
        <v>144</v>
      </c>
      <c r="Q1009" s="11" t="str">
        <f t="shared" ref="Q1009:S1009" si="3040">+IF(P1009="N/A","",((P1009-P1008)/P1008))</f>
        <v/>
      </c>
      <c r="R1009" s="3">
        <v>56914.858</v>
      </c>
      <c r="S1009" s="11">
        <f t="shared" si="3040"/>
        <v>0.58000000111043071</v>
      </c>
    </row>
    <row r="1010" spans="1:19">
      <c r="A1010" s="5">
        <v>7</v>
      </c>
      <c r="B1010" s="5">
        <v>11</v>
      </c>
      <c r="C1010" s="5">
        <v>2013</v>
      </c>
      <c r="D1010" s="3">
        <v>16700</v>
      </c>
      <c r="E1010" s="11">
        <f t="shared" si="2914"/>
        <v>0</v>
      </c>
      <c r="F1010" s="3">
        <v>43392.857000000004</v>
      </c>
      <c r="G1010" s="11">
        <f t="shared" si="2914"/>
        <v>0</v>
      </c>
      <c r="H1010" s="3">
        <v>28060</v>
      </c>
      <c r="I1010" s="11">
        <f t="shared" ref="I1010:K1010" si="3041">+IF(H1010="N/A","",((H1010-H1009)/H1009))</f>
        <v>0</v>
      </c>
      <c r="J1010" s="3">
        <v>97580</v>
      </c>
      <c r="K1010" s="11">
        <f t="shared" si="3041"/>
        <v>0</v>
      </c>
      <c r="L1010" s="3">
        <v>210749.098</v>
      </c>
      <c r="M1010" s="11">
        <f t="shared" ref="M1010:O1010" si="3042">+IF(L1010="N/A","",((L1010-L1009)/L1009))</f>
        <v>0</v>
      </c>
      <c r="N1010" s="3">
        <v>134217.728</v>
      </c>
      <c r="O1010" s="11">
        <f t="shared" si="3042"/>
        <v>0</v>
      </c>
      <c r="P1010" s="3" t="s">
        <v>144</v>
      </c>
      <c r="Q1010" s="11" t="str">
        <f t="shared" ref="Q1010:S1010" si="3043">+IF(P1010="N/A","",((P1010-P1009)/P1009))</f>
        <v/>
      </c>
      <c r="R1010" s="3">
        <v>56914.858</v>
      </c>
      <c r="S1010" s="11">
        <f t="shared" si="3043"/>
        <v>0</v>
      </c>
    </row>
    <row r="1011" spans="1:19">
      <c r="A1011" s="5">
        <v>8</v>
      </c>
      <c r="B1011" s="5">
        <v>11</v>
      </c>
      <c r="C1011" s="5">
        <v>2013</v>
      </c>
      <c r="D1011" s="3">
        <v>16700</v>
      </c>
      <c r="E1011" s="11">
        <f t="shared" si="2914"/>
        <v>0</v>
      </c>
      <c r="F1011" s="3">
        <v>43392.857000000004</v>
      </c>
      <c r="G1011" s="11">
        <f t="shared" si="2914"/>
        <v>0</v>
      </c>
      <c r="H1011" s="3">
        <v>28060</v>
      </c>
      <c r="I1011" s="11">
        <f t="shared" ref="I1011:K1011" si="3044">+IF(H1011="N/A","",((H1011-H1010)/H1010))</f>
        <v>0</v>
      </c>
      <c r="J1011" s="3">
        <v>97580</v>
      </c>
      <c r="K1011" s="11">
        <f t="shared" si="3044"/>
        <v>0</v>
      </c>
      <c r="L1011" s="3">
        <v>210749.098</v>
      </c>
      <c r="M1011" s="11">
        <f t="shared" ref="M1011:O1011" si="3045">+IF(L1011="N/A","",((L1011-L1010)/L1010))</f>
        <v>0</v>
      </c>
      <c r="N1011" s="3">
        <v>134217.728</v>
      </c>
      <c r="O1011" s="11">
        <f t="shared" si="3045"/>
        <v>0</v>
      </c>
      <c r="P1011" s="3" t="s">
        <v>144</v>
      </c>
      <c r="Q1011" s="11" t="str">
        <f t="shared" ref="Q1011:S1011" si="3046">+IF(P1011="N/A","",((P1011-P1010)/P1010))</f>
        <v/>
      </c>
      <c r="R1011" s="3">
        <v>56914.858</v>
      </c>
      <c r="S1011" s="11">
        <f t="shared" si="3046"/>
        <v>0</v>
      </c>
    </row>
    <row r="1012" spans="1:19">
      <c r="A1012" s="5">
        <v>11</v>
      </c>
      <c r="B1012" s="5">
        <v>11</v>
      </c>
      <c r="C1012" s="5">
        <v>2013</v>
      </c>
      <c r="D1012" s="3">
        <v>16700</v>
      </c>
      <c r="E1012" s="11">
        <f t="shared" si="2914"/>
        <v>0</v>
      </c>
      <c r="F1012" s="3">
        <v>43392.857000000004</v>
      </c>
      <c r="G1012" s="11">
        <f t="shared" si="2914"/>
        <v>0</v>
      </c>
      <c r="H1012" s="3">
        <v>28060</v>
      </c>
      <c r="I1012" s="11">
        <f t="shared" ref="I1012:K1012" si="3047">+IF(H1012="N/A","",((H1012-H1011)/H1011))</f>
        <v>0</v>
      </c>
      <c r="J1012" s="3">
        <v>97580</v>
      </c>
      <c r="K1012" s="11">
        <f t="shared" si="3047"/>
        <v>0</v>
      </c>
      <c r="L1012" s="3">
        <v>210749.098</v>
      </c>
      <c r="M1012" s="11">
        <f t="shared" ref="M1012:O1012" si="3048">+IF(L1012="N/A","",((L1012-L1011)/L1011))</f>
        <v>0</v>
      </c>
      <c r="N1012" s="3">
        <v>134217.728</v>
      </c>
      <c r="O1012" s="11">
        <f t="shared" si="3048"/>
        <v>0</v>
      </c>
      <c r="P1012" s="3" t="s">
        <v>144</v>
      </c>
      <c r="Q1012" s="11" t="str">
        <f t="shared" ref="Q1012:S1012" si="3049">+IF(P1012="N/A","",((P1012-P1011)/P1011))</f>
        <v/>
      </c>
      <c r="R1012" s="3">
        <v>56914.858</v>
      </c>
      <c r="S1012" s="11">
        <f t="shared" si="3049"/>
        <v>0</v>
      </c>
    </row>
    <row r="1013" spans="1:19">
      <c r="A1013" s="5">
        <v>12</v>
      </c>
      <c r="B1013" s="5">
        <v>11</v>
      </c>
      <c r="C1013" s="5">
        <v>2013</v>
      </c>
      <c r="D1013" s="3">
        <v>16700</v>
      </c>
      <c r="E1013" s="11">
        <f t="shared" si="2914"/>
        <v>0</v>
      </c>
      <c r="F1013" s="3">
        <v>43392.857000000004</v>
      </c>
      <c r="G1013" s="11">
        <f t="shared" si="2914"/>
        <v>0</v>
      </c>
      <c r="H1013" s="3">
        <v>28060</v>
      </c>
      <c r="I1013" s="11">
        <f t="shared" ref="I1013:K1013" si="3050">+IF(H1013="N/A","",((H1013-H1012)/H1012))</f>
        <v>0</v>
      </c>
      <c r="J1013" s="3">
        <v>97580</v>
      </c>
      <c r="K1013" s="11">
        <f t="shared" si="3050"/>
        <v>0</v>
      </c>
      <c r="L1013" s="3">
        <v>210749.098</v>
      </c>
      <c r="M1013" s="11">
        <f t="shared" ref="M1013:O1013" si="3051">+IF(L1013="N/A","",((L1013-L1012)/L1012))</f>
        <v>0</v>
      </c>
      <c r="N1013" s="3">
        <v>134217.728</v>
      </c>
      <c r="O1013" s="11">
        <f t="shared" si="3051"/>
        <v>0</v>
      </c>
      <c r="P1013" s="3" t="s">
        <v>144</v>
      </c>
      <c r="Q1013" s="11" t="str">
        <f t="shared" ref="Q1013:S1013" si="3052">+IF(P1013="N/A","",((P1013-P1012)/P1012))</f>
        <v/>
      </c>
      <c r="R1013" s="3">
        <v>56914.858</v>
      </c>
      <c r="S1013" s="11">
        <f t="shared" si="3052"/>
        <v>0</v>
      </c>
    </row>
    <row r="1014" spans="1:19">
      <c r="A1014" s="5">
        <v>13</v>
      </c>
      <c r="B1014" s="5">
        <v>11</v>
      </c>
      <c r="C1014" s="5">
        <v>2013</v>
      </c>
      <c r="D1014" s="3">
        <v>16700</v>
      </c>
      <c r="E1014" s="11">
        <f t="shared" si="2914"/>
        <v>0</v>
      </c>
      <c r="F1014" s="3">
        <v>43392.857000000004</v>
      </c>
      <c r="G1014" s="11">
        <f t="shared" si="2914"/>
        <v>0</v>
      </c>
      <c r="H1014" s="3">
        <v>28060</v>
      </c>
      <c r="I1014" s="11">
        <f t="shared" ref="I1014:K1014" si="3053">+IF(H1014="N/A","",((H1014-H1013)/H1013))</f>
        <v>0</v>
      </c>
      <c r="J1014" s="3">
        <v>97580</v>
      </c>
      <c r="K1014" s="11">
        <f t="shared" si="3053"/>
        <v>0</v>
      </c>
      <c r="L1014" s="3">
        <v>210749.098</v>
      </c>
      <c r="M1014" s="11">
        <f t="shared" ref="M1014:O1014" si="3054">+IF(L1014="N/A","",((L1014-L1013)/L1013))</f>
        <v>0</v>
      </c>
      <c r="N1014" s="3">
        <v>134217.728</v>
      </c>
      <c r="O1014" s="11">
        <f t="shared" si="3054"/>
        <v>0</v>
      </c>
      <c r="P1014" s="3" t="s">
        <v>144</v>
      </c>
      <c r="Q1014" s="11" t="str">
        <f t="shared" ref="Q1014:S1014" si="3055">+IF(P1014="N/A","",((P1014-P1013)/P1013))</f>
        <v/>
      </c>
      <c r="R1014" s="3">
        <v>56914.858</v>
      </c>
      <c r="S1014" s="11">
        <f t="shared" si="3055"/>
        <v>0</v>
      </c>
    </row>
    <row r="1015" spans="1:19">
      <c r="A1015" s="5">
        <v>14</v>
      </c>
      <c r="B1015" s="5">
        <v>11</v>
      </c>
      <c r="C1015" s="5">
        <v>2013</v>
      </c>
      <c r="D1015" s="3">
        <v>16700</v>
      </c>
      <c r="E1015" s="11">
        <f t="shared" si="2914"/>
        <v>0</v>
      </c>
      <c r="F1015" s="3">
        <v>43392.857000000004</v>
      </c>
      <c r="G1015" s="11">
        <f t="shared" si="2914"/>
        <v>0</v>
      </c>
      <c r="H1015" s="3">
        <v>28060</v>
      </c>
      <c r="I1015" s="11">
        <f t="shared" ref="I1015:K1015" si="3056">+IF(H1015="N/A","",((H1015-H1014)/H1014))</f>
        <v>0</v>
      </c>
      <c r="J1015" s="3">
        <v>97580</v>
      </c>
      <c r="K1015" s="11">
        <f t="shared" si="3056"/>
        <v>0</v>
      </c>
      <c r="L1015" s="3">
        <v>210749.098</v>
      </c>
      <c r="M1015" s="11">
        <f t="shared" ref="M1015:O1015" si="3057">+IF(L1015="N/A","",((L1015-L1014)/L1014))</f>
        <v>0</v>
      </c>
      <c r="N1015" s="3">
        <v>134217.728</v>
      </c>
      <c r="O1015" s="11">
        <f t="shared" si="3057"/>
        <v>0</v>
      </c>
      <c r="P1015" s="3" t="s">
        <v>144</v>
      </c>
      <c r="Q1015" s="11" t="str">
        <f t="shared" ref="Q1015:S1015" si="3058">+IF(P1015="N/A","",((P1015-P1014)/P1014))</f>
        <v/>
      </c>
      <c r="R1015" s="3">
        <v>56914.858</v>
      </c>
      <c r="S1015" s="11">
        <f t="shared" si="3058"/>
        <v>0</v>
      </c>
    </row>
    <row r="1016" spans="1:19">
      <c r="A1016" s="5">
        <v>15</v>
      </c>
      <c r="B1016" s="5">
        <v>11</v>
      </c>
      <c r="C1016" s="5">
        <v>2013</v>
      </c>
      <c r="D1016" s="3">
        <v>16700</v>
      </c>
      <c r="E1016" s="11">
        <f t="shared" si="2914"/>
        <v>0</v>
      </c>
      <c r="F1016" s="3">
        <v>43392.857000000004</v>
      </c>
      <c r="G1016" s="11">
        <f t="shared" si="2914"/>
        <v>0</v>
      </c>
      <c r="H1016" s="3">
        <v>28060</v>
      </c>
      <c r="I1016" s="11">
        <f t="shared" ref="I1016:K1016" si="3059">+IF(H1016="N/A","",((H1016-H1015)/H1015))</f>
        <v>0</v>
      </c>
      <c r="J1016" s="3">
        <v>97580</v>
      </c>
      <c r="K1016" s="11">
        <f t="shared" si="3059"/>
        <v>0</v>
      </c>
      <c r="L1016" s="3">
        <v>210749.098</v>
      </c>
      <c r="M1016" s="11">
        <f t="shared" ref="M1016:O1016" si="3060">+IF(L1016="N/A","",((L1016-L1015)/L1015))</f>
        <v>0</v>
      </c>
      <c r="N1016" s="3">
        <v>134217.728</v>
      </c>
      <c r="O1016" s="11">
        <f t="shared" si="3060"/>
        <v>0</v>
      </c>
      <c r="P1016" s="3" t="s">
        <v>144</v>
      </c>
      <c r="Q1016" s="11" t="str">
        <f t="shared" ref="Q1016:S1016" si="3061">+IF(P1016="N/A","",((P1016-P1015)/P1015))</f>
        <v/>
      </c>
      <c r="R1016" s="3">
        <v>56914.858</v>
      </c>
      <c r="S1016" s="11">
        <f t="shared" si="3061"/>
        <v>0</v>
      </c>
    </row>
    <row r="1017" spans="1:19">
      <c r="A1017" s="5">
        <v>18</v>
      </c>
      <c r="B1017" s="5">
        <v>11</v>
      </c>
      <c r="C1017" s="5">
        <v>2013</v>
      </c>
      <c r="D1017" s="3">
        <v>16700</v>
      </c>
      <c r="E1017" s="11">
        <f t="shared" si="2914"/>
        <v>0</v>
      </c>
      <c r="F1017" s="3">
        <v>43392.857000000004</v>
      </c>
      <c r="G1017" s="11">
        <f t="shared" si="2914"/>
        <v>0</v>
      </c>
      <c r="H1017" s="3">
        <v>28060</v>
      </c>
      <c r="I1017" s="11">
        <f t="shared" ref="I1017:K1017" si="3062">+IF(H1017="N/A","",((H1017-H1016)/H1016))</f>
        <v>0</v>
      </c>
      <c r="J1017" s="3">
        <v>97580</v>
      </c>
      <c r="K1017" s="11">
        <f t="shared" si="3062"/>
        <v>0</v>
      </c>
      <c r="L1017" s="3">
        <v>210749.098</v>
      </c>
      <c r="M1017" s="11">
        <f t="shared" ref="M1017:O1017" si="3063">+IF(L1017="N/A","",((L1017-L1016)/L1016))</f>
        <v>0</v>
      </c>
      <c r="N1017" s="3">
        <v>134217.728</v>
      </c>
      <c r="O1017" s="11">
        <f t="shared" si="3063"/>
        <v>0</v>
      </c>
      <c r="P1017" s="3" t="s">
        <v>144</v>
      </c>
      <c r="Q1017" s="11" t="str">
        <f t="shared" ref="Q1017:S1017" si="3064">+IF(P1017="N/A","",((P1017-P1016)/P1016))</f>
        <v/>
      </c>
      <c r="R1017" s="3">
        <v>56914.858</v>
      </c>
      <c r="S1017" s="11">
        <f t="shared" si="3064"/>
        <v>0</v>
      </c>
    </row>
    <row r="1018" spans="1:19">
      <c r="A1018" s="5">
        <v>19</v>
      </c>
      <c r="B1018" s="5">
        <v>11</v>
      </c>
      <c r="C1018" s="5">
        <v>2013</v>
      </c>
      <c r="D1018" s="3">
        <v>16700</v>
      </c>
      <c r="E1018" s="11">
        <f t="shared" si="2914"/>
        <v>0</v>
      </c>
      <c r="F1018" s="3">
        <v>43392.857000000004</v>
      </c>
      <c r="G1018" s="11">
        <f t="shared" si="2914"/>
        <v>0</v>
      </c>
      <c r="H1018" s="3">
        <v>28060</v>
      </c>
      <c r="I1018" s="11">
        <f t="shared" ref="I1018:K1018" si="3065">+IF(H1018="N/A","",((H1018-H1017)/H1017))</f>
        <v>0</v>
      </c>
      <c r="J1018" s="3">
        <v>97580</v>
      </c>
      <c r="K1018" s="11">
        <f t="shared" si="3065"/>
        <v>0</v>
      </c>
      <c r="L1018" s="3">
        <v>210749.098</v>
      </c>
      <c r="M1018" s="11">
        <f t="shared" ref="M1018:O1018" si="3066">+IF(L1018="N/A","",((L1018-L1017)/L1017))</f>
        <v>0</v>
      </c>
      <c r="N1018" s="3">
        <v>134217.728</v>
      </c>
      <c r="O1018" s="11">
        <f t="shared" si="3066"/>
        <v>0</v>
      </c>
      <c r="P1018" s="3" t="s">
        <v>144</v>
      </c>
      <c r="Q1018" s="11" t="str">
        <f t="shared" ref="Q1018:S1018" si="3067">+IF(P1018="N/A","",((P1018-P1017)/P1017))</f>
        <v/>
      </c>
      <c r="R1018" s="3">
        <v>58772.838000000003</v>
      </c>
      <c r="S1018" s="11">
        <f t="shared" si="3067"/>
        <v>3.2644902671987747E-2</v>
      </c>
    </row>
    <row r="1019" spans="1:19">
      <c r="A1019" s="5">
        <v>20</v>
      </c>
      <c r="B1019" s="5">
        <v>11</v>
      </c>
      <c r="C1019" s="5">
        <v>2013</v>
      </c>
      <c r="D1019" s="3">
        <v>16700</v>
      </c>
      <c r="E1019" s="11">
        <f t="shared" si="2914"/>
        <v>0</v>
      </c>
      <c r="F1019" s="3">
        <v>43392.857000000004</v>
      </c>
      <c r="G1019" s="11">
        <f t="shared" si="2914"/>
        <v>0</v>
      </c>
      <c r="H1019" s="3">
        <v>28060</v>
      </c>
      <c r="I1019" s="11">
        <f t="shared" ref="I1019:K1019" si="3068">+IF(H1019="N/A","",((H1019-H1018)/H1018))</f>
        <v>0</v>
      </c>
      <c r="J1019" s="3">
        <v>97580</v>
      </c>
      <c r="K1019" s="11">
        <f t="shared" si="3068"/>
        <v>0</v>
      </c>
      <c r="L1019" s="3">
        <v>210749.098</v>
      </c>
      <c r="M1019" s="11">
        <f t="shared" ref="M1019:O1019" si="3069">+IF(L1019="N/A","",((L1019-L1018)/L1018))</f>
        <v>0</v>
      </c>
      <c r="N1019" s="3">
        <v>134217.728</v>
      </c>
      <c r="O1019" s="11">
        <f t="shared" si="3069"/>
        <v>0</v>
      </c>
      <c r="P1019" s="3" t="s">
        <v>144</v>
      </c>
      <c r="Q1019" s="11" t="str">
        <f t="shared" ref="Q1019:S1019" si="3070">+IF(P1019="N/A","",((P1019-P1018)/P1018))</f>
        <v/>
      </c>
      <c r="R1019" s="3">
        <v>58772.838000000003</v>
      </c>
      <c r="S1019" s="11">
        <f t="shared" si="3070"/>
        <v>0</v>
      </c>
    </row>
    <row r="1020" spans="1:19">
      <c r="A1020" s="5">
        <v>21</v>
      </c>
      <c r="B1020" s="5">
        <v>11</v>
      </c>
      <c r="C1020" s="5">
        <v>2013</v>
      </c>
      <c r="D1020" s="3">
        <v>16700</v>
      </c>
      <c r="E1020" s="11">
        <f t="shared" si="2914"/>
        <v>0</v>
      </c>
      <c r="F1020" s="3">
        <v>43392.857000000004</v>
      </c>
      <c r="G1020" s="11">
        <f t="shared" si="2914"/>
        <v>0</v>
      </c>
      <c r="H1020" s="3">
        <v>28060</v>
      </c>
      <c r="I1020" s="11">
        <f t="shared" ref="I1020:K1020" si="3071">+IF(H1020="N/A","",((H1020-H1019)/H1019))</f>
        <v>0</v>
      </c>
      <c r="J1020" s="3">
        <v>97580</v>
      </c>
      <c r="K1020" s="11">
        <f t="shared" si="3071"/>
        <v>0</v>
      </c>
      <c r="L1020" s="3">
        <v>210749.098</v>
      </c>
      <c r="M1020" s="11">
        <f t="shared" ref="M1020:O1020" si="3072">+IF(L1020="N/A","",((L1020-L1019)/L1019))</f>
        <v>0</v>
      </c>
      <c r="N1020" s="3">
        <v>134217.728</v>
      </c>
      <c r="O1020" s="11">
        <f t="shared" si="3072"/>
        <v>0</v>
      </c>
      <c r="P1020" s="3" t="s">
        <v>144</v>
      </c>
      <c r="Q1020" s="11" t="str">
        <f t="shared" ref="Q1020:S1020" si="3073">+IF(P1020="N/A","",((P1020-P1019)/P1019))</f>
        <v/>
      </c>
      <c r="R1020" s="3">
        <v>58772.838000000003</v>
      </c>
      <c r="S1020" s="11">
        <f t="shared" si="3073"/>
        <v>0</v>
      </c>
    </row>
    <row r="1021" spans="1:19">
      <c r="A1021" s="5">
        <v>22</v>
      </c>
      <c r="B1021" s="5">
        <v>11</v>
      </c>
      <c r="C1021" s="5">
        <v>2013</v>
      </c>
      <c r="D1021" s="3">
        <v>16700</v>
      </c>
      <c r="E1021" s="11">
        <f t="shared" si="2914"/>
        <v>0</v>
      </c>
      <c r="F1021" s="3">
        <v>43392.857000000004</v>
      </c>
      <c r="G1021" s="11">
        <f t="shared" si="2914"/>
        <v>0</v>
      </c>
      <c r="H1021" s="3">
        <v>28060</v>
      </c>
      <c r="I1021" s="11">
        <f t="shared" ref="I1021:K1021" si="3074">+IF(H1021="N/A","",((H1021-H1020)/H1020))</f>
        <v>0</v>
      </c>
      <c r="J1021" s="3">
        <v>97580</v>
      </c>
      <c r="K1021" s="11">
        <f t="shared" si="3074"/>
        <v>0</v>
      </c>
      <c r="L1021" s="3">
        <v>210749.098</v>
      </c>
      <c r="M1021" s="11">
        <f t="shared" ref="M1021:O1021" si="3075">+IF(L1021="N/A","",((L1021-L1020)/L1020))</f>
        <v>0</v>
      </c>
      <c r="N1021" s="3">
        <v>134217.728</v>
      </c>
      <c r="O1021" s="11">
        <f t="shared" si="3075"/>
        <v>0</v>
      </c>
      <c r="P1021" s="3" t="s">
        <v>144</v>
      </c>
      <c r="Q1021" s="11" t="str">
        <f t="shared" ref="Q1021:S1021" si="3076">+IF(P1021="N/A","",((P1021-P1020)/P1020))</f>
        <v/>
      </c>
      <c r="R1021" s="3">
        <v>58772.838000000003</v>
      </c>
      <c r="S1021" s="11">
        <f t="shared" si="3076"/>
        <v>0</v>
      </c>
    </row>
    <row r="1022" spans="1:19">
      <c r="A1022" s="5">
        <v>25</v>
      </c>
      <c r="B1022" s="5">
        <v>11</v>
      </c>
      <c r="C1022" s="5">
        <v>2013</v>
      </c>
      <c r="D1022" s="3">
        <v>16700</v>
      </c>
      <c r="E1022" s="11">
        <f t="shared" si="2914"/>
        <v>0</v>
      </c>
      <c r="F1022" s="3">
        <v>43392.857000000004</v>
      </c>
      <c r="G1022" s="11">
        <f t="shared" si="2914"/>
        <v>0</v>
      </c>
      <c r="H1022" s="3">
        <v>30300</v>
      </c>
      <c r="I1022" s="11">
        <f t="shared" ref="I1022:K1022" si="3077">+IF(H1022="N/A","",((H1022-H1021)/H1021))</f>
        <v>7.9828937990021387E-2</v>
      </c>
      <c r="J1022" s="3">
        <v>97580</v>
      </c>
      <c r="K1022" s="11">
        <f t="shared" si="3077"/>
        <v>0</v>
      </c>
      <c r="L1022" s="3">
        <v>210749.098</v>
      </c>
      <c r="M1022" s="11">
        <f t="shared" ref="M1022:O1022" si="3078">+IF(L1022="N/A","",((L1022-L1021)/L1021))</f>
        <v>0</v>
      </c>
      <c r="N1022" s="3">
        <v>134217.728</v>
      </c>
      <c r="O1022" s="11">
        <f t="shared" si="3078"/>
        <v>0</v>
      </c>
      <c r="P1022" s="3" t="s">
        <v>144</v>
      </c>
      <c r="Q1022" s="11" t="str">
        <f t="shared" ref="Q1022:S1022" si="3079">+IF(P1022="N/A","",((P1022-P1021)/P1021))</f>
        <v/>
      </c>
      <c r="R1022" s="3">
        <v>58772.838000000003</v>
      </c>
      <c r="S1022" s="11">
        <f t="shared" si="3079"/>
        <v>0</v>
      </c>
    </row>
    <row r="1023" spans="1:19">
      <c r="A1023" s="5">
        <v>26</v>
      </c>
      <c r="B1023" s="5">
        <v>11</v>
      </c>
      <c r="C1023" s="5">
        <v>2013</v>
      </c>
      <c r="D1023" s="3">
        <v>16700</v>
      </c>
      <c r="E1023" s="11">
        <f t="shared" si="2914"/>
        <v>0</v>
      </c>
      <c r="F1023" s="3">
        <v>43392.857000000004</v>
      </c>
      <c r="G1023" s="11">
        <f t="shared" si="2914"/>
        <v>0</v>
      </c>
      <c r="H1023" s="3">
        <v>30300</v>
      </c>
      <c r="I1023" s="11">
        <f t="shared" ref="I1023:K1023" si="3080">+IF(H1023="N/A","",((H1023-H1022)/H1022))</f>
        <v>0</v>
      </c>
      <c r="J1023" s="3">
        <v>97580</v>
      </c>
      <c r="K1023" s="11">
        <f t="shared" si="3080"/>
        <v>0</v>
      </c>
      <c r="L1023" s="3">
        <v>210749.098</v>
      </c>
      <c r="M1023" s="11">
        <f t="shared" ref="M1023:O1023" si="3081">+IF(L1023="N/A","",((L1023-L1022)/L1022))</f>
        <v>0</v>
      </c>
      <c r="N1023" s="3">
        <v>134217.728</v>
      </c>
      <c r="O1023" s="11">
        <f t="shared" si="3081"/>
        <v>0</v>
      </c>
      <c r="P1023" s="3" t="s">
        <v>144</v>
      </c>
      <c r="Q1023" s="11" t="str">
        <f t="shared" ref="Q1023:S1023" si="3082">+IF(P1023="N/A","",((P1023-P1022)/P1022))</f>
        <v/>
      </c>
      <c r="R1023" s="3">
        <v>58772.838000000003</v>
      </c>
      <c r="S1023" s="11">
        <f t="shared" si="3082"/>
        <v>0</v>
      </c>
    </row>
    <row r="1024" spans="1:19">
      <c r="A1024" s="5">
        <v>27</v>
      </c>
      <c r="B1024" s="5">
        <v>11</v>
      </c>
      <c r="C1024" s="5">
        <v>2013</v>
      </c>
      <c r="D1024" s="3">
        <v>16700</v>
      </c>
      <c r="E1024" s="11">
        <f t="shared" si="2914"/>
        <v>0</v>
      </c>
      <c r="F1024" s="3">
        <v>43392.857000000004</v>
      </c>
      <c r="G1024" s="11">
        <f t="shared" si="2914"/>
        <v>0</v>
      </c>
      <c r="H1024" s="3">
        <v>30300</v>
      </c>
      <c r="I1024" s="11">
        <f t="shared" ref="I1024:K1024" si="3083">+IF(H1024="N/A","",((H1024-H1023)/H1023))</f>
        <v>0</v>
      </c>
      <c r="J1024" s="3">
        <v>97580</v>
      </c>
      <c r="K1024" s="11">
        <f t="shared" si="3083"/>
        <v>0</v>
      </c>
      <c r="L1024" s="3">
        <v>210749.098</v>
      </c>
      <c r="M1024" s="11">
        <f t="shared" ref="M1024:O1024" si="3084">+IF(L1024="N/A","",((L1024-L1023)/L1023))</f>
        <v>0</v>
      </c>
      <c r="N1024" s="3">
        <v>134217.728</v>
      </c>
      <c r="O1024" s="11">
        <f t="shared" si="3084"/>
        <v>0</v>
      </c>
      <c r="P1024" s="3" t="s">
        <v>144</v>
      </c>
      <c r="Q1024" s="11" t="str">
        <f t="shared" ref="Q1024:S1024" si="3085">+IF(P1024="N/A","",((P1024-P1023)/P1023))</f>
        <v/>
      </c>
      <c r="R1024" s="3">
        <v>58772.838000000003</v>
      </c>
      <c r="S1024" s="11">
        <f t="shared" si="3085"/>
        <v>0</v>
      </c>
    </row>
    <row r="1025" spans="1:19">
      <c r="A1025" s="5">
        <v>28</v>
      </c>
      <c r="B1025" s="5">
        <v>11</v>
      </c>
      <c r="C1025" s="5">
        <v>2013</v>
      </c>
      <c r="D1025" s="3">
        <v>16700</v>
      </c>
      <c r="E1025" s="11">
        <f t="shared" si="2914"/>
        <v>0</v>
      </c>
      <c r="F1025" s="3">
        <v>43392.857000000004</v>
      </c>
      <c r="G1025" s="11">
        <f t="shared" si="2914"/>
        <v>0</v>
      </c>
      <c r="H1025" s="3">
        <v>30300</v>
      </c>
      <c r="I1025" s="11">
        <f t="shared" ref="I1025:K1025" si="3086">+IF(H1025="N/A","",((H1025-H1024)/H1024))</f>
        <v>0</v>
      </c>
      <c r="J1025" s="3">
        <v>97580</v>
      </c>
      <c r="K1025" s="11">
        <f t="shared" si="3086"/>
        <v>0</v>
      </c>
      <c r="L1025" s="3">
        <v>210749.098</v>
      </c>
      <c r="M1025" s="11">
        <f t="shared" ref="M1025:O1025" si="3087">+IF(L1025="N/A","",((L1025-L1024)/L1024))</f>
        <v>0</v>
      </c>
      <c r="N1025" s="3">
        <v>134217.728</v>
      </c>
      <c r="O1025" s="11">
        <f t="shared" si="3087"/>
        <v>0</v>
      </c>
      <c r="P1025" s="3" t="s">
        <v>144</v>
      </c>
      <c r="Q1025" s="11" t="str">
        <f t="shared" ref="Q1025:S1025" si="3088">+IF(P1025="N/A","",((P1025-P1024)/P1024))</f>
        <v/>
      </c>
      <c r="R1025" s="3">
        <v>58772.838000000003</v>
      </c>
      <c r="S1025" s="11">
        <f t="shared" si="3088"/>
        <v>0</v>
      </c>
    </row>
    <row r="1026" spans="1:19">
      <c r="A1026" s="5">
        <v>29</v>
      </c>
      <c r="B1026" s="5">
        <v>11</v>
      </c>
      <c r="C1026" s="5">
        <v>2013</v>
      </c>
      <c r="D1026" s="3">
        <v>16700</v>
      </c>
      <c r="E1026" s="11">
        <f t="shared" si="2914"/>
        <v>0</v>
      </c>
      <c r="F1026" s="3">
        <v>43392.857000000004</v>
      </c>
      <c r="G1026" s="11">
        <f t="shared" si="2914"/>
        <v>0</v>
      </c>
      <c r="H1026" s="3">
        <v>30300</v>
      </c>
      <c r="I1026" s="11">
        <f t="shared" ref="I1026:K1026" si="3089">+IF(H1026="N/A","",((H1026-H1025)/H1025))</f>
        <v>0</v>
      </c>
      <c r="J1026" s="3">
        <v>97580</v>
      </c>
      <c r="K1026" s="11">
        <f t="shared" si="3089"/>
        <v>0</v>
      </c>
      <c r="L1026" s="3">
        <v>210749.098</v>
      </c>
      <c r="M1026" s="11">
        <f t="shared" ref="M1026:O1026" si="3090">+IF(L1026="N/A","",((L1026-L1025)/L1025))</f>
        <v>0</v>
      </c>
      <c r="N1026" s="3">
        <v>134217.728</v>
      </c>
      <c r="O1026" s="11">
        <f t="shared" si="3090"/>
        <v>0</v>
      </c>
      <c r="P1026" s="3" t="s">
        <v>144</v>
      </c>
      <c r="Q1026" s="11" t="str">
        <f t="shared" ref="Q1026:S1026" si="3091">+IF(P1026="N/A","",((P1026-P1025)/P1025))</f>
        <v/>
      </c>
      <c r="R1026" s="3">
        <v>58772.838000000003</v>
      </c>
      <c r="S1026" s="11">
        <f t="shared" si="3091"/>
        <v>0</v>
      </c>
    </row>
    <row r="1027" spans="1:19">
      <c r="A1027" s="5">
        <v>2</v>
      </c>
      <c r="B1027" s="5">
        <v>12</v>
      </c>
      <c r="C1027" s="5">
        <v>2013</v>
      </c>
      <c r="D1027" s="3">
        <v>16700</v>
      </c>
      <c r="E1027" s="11">
        <f t="shared" si="2914"/>
        <v>0</v>
      </c>
      <c r="F1027" s="3">
        <v>43392.857000000004</v>
      </c>
      <c r="G1027" s="11">
        <f t="shared" si="2914"/>
        <v>0</v>
      </c>
      <c r="H1027" s="3">
        <v>30300</v>
      </c>
      <c r="I1027" s="11">
        <f t="shared" ref="I1027:K1027" si="3092">+IF(H1027="N/A","",((H1027-H1026)/H1026))</f>
        <v>0</v>
      </c>
      <c r="J1027" s="3">
        <v>97580</v>
      </c>
      <c r="K1027" s="11">
        <f t="shared" si="3092"/>
        <v>0</v>
      </c>
      <c r="L1027" s="3">
        <v>210749.098</v>
      </c>
      <c r="M1027" s="11">
        <f t="shared" ref="M1027:O1027" si="3093">+IF(L1027="N/A","",((L1027-L1026)/L1026))</f>
        <v>0</v>
      </c>
      <c r="N1027" s="3">
        <v>134217.728</v>
      </c>
      <c r="O1027" s="11">
        <f t="shared" si="3093"/>
        <v>0</v>
      </c>
      <c r="P1027" s="3" t="s">
        <v>144</v>
      </c>
      <c r="Q1027" s="11" t="str">
        <f t="shared" ref="Q1027:S1027" si="3094">+IF(P1027="N/A","",((P1027-P1026)/P1026))</f>
        <v/>
      </c>
      <c r="R1027" s="3">
        <v>58772.838000000003</v>
      </c>
      <c r="S1027" s="11">
        <f t="shared" si="3094"/>
        <v>0</v>
      </c>
    </row>
    <row r="1028" spans="1:19">
      <c r="A1028" s="5">
        <v>3</v>
      </c>
      <c r="B1028" s="5">
        <v>12</v>
      </c>
      <c r="C1028" s="5">
        <v>2013</v>
      </c>
      <c r="D1028" s="3">
        <v>16700</v>
      </c>
      <c r="E1028" s="11">
        <f t="shared" si="2914"/>
        <v>0</v>
      </c>
      <c r="F1028" s="3">
        <v>43392.857000000004</v>
      </c>
      <c r="G1028" s="11">
        <f t="shared" si="2914"/>
        <v>0</v>
      </c>
      <c r="H1028" s="3">
        <v>30300</v>
      </c>
      <c r="I1028" s="11">
        <f t="shared" ref="I1028:K1028" si="3095">+IF(H1028="N/A","",((H1028-H1027)/H1027))</f>
        <v>0</v>
      </c>
      <c r="J1028" s="3">
        <v>97580</v>
      </c>
      <c r="K1028" s="11">
        <f t="shared" si="3095"/>
        <v>0</v>
      </c>
      <c r="L1028" s="3">
        <v>210749.098</v>
      </c>
      <c r="M1028" s="11">
        <f t="shared" ref="M1028:O1028" si="3096">+IF(L1028="N/A","",((L1028-L1027)/L1027))</f>
        <v>0</v>
      </c>
      <c r="N1028" s="3">
        <v>134217.728</v>
      </c>
      <c r="O1028" s="11">
        <f t="shared" si="3096"/>
        <v>0</v>
      </c>
      <c r="P1028" s="3" t="s">
        <v>144</v>
      </c>
      <c r="Q1028" s="11" t="str">
        <f t="shared" ref="Q1028:S1028" si="3097">+IF(P1028="N/A","",((P1028-P1027)/P1027))</f>
        <v/>
      </c>
      <c r="R1028" s="3">
        <v>58772.838000000003</v>
      </c>
      <c r="S1028" s="11">
        <f t="shared" si="3097"/>
        <v>0</v>
      </c>
    </row>
    <row r="1029" spans="1:19">
      <c r="A1029" s="5">
        <v>4</v>
      </c>
      <c r="B1029" s="5">
        <v>12</v>
      </c>
      <c r="C1029" s="5">
        <v>2013</v>
      </c>
      <c r="D1029" s="3">
        <v>16700</v>
      </c>
      <c r="E1029" s="11">
        <f t="shared" si="2914"/>
        <v>0</v>
      </c>
      <c r="F1029" s="3">
        <v>43392.857000000004</v>
      </c>
      <c r="G1029" s="11">
        <f t="shared" si="2914"/>
        <v>0</v>
      </c>
      <c r="H1029" s="3">
        <v>30300</v>
      </c>
      <c r="I1029" s="11">
        <f t="shared" ref="I1029:K1029" si="3098">+IF(H1029="N/A","",((H1029-H1028)/H1028))</f>
        <v>0</v>
      </c>
      <c r="J1029" s="3">
        <v>97580</v>
      </c>
      <c r="K1029" s="11">
        <f t="shared" si="3098"/>
        <v>0</v>
      </c>
      <c r="L1029" s="3">
        <v>210749.098</v>
      </c>
      <c r="M1029" s="11">
        <f t="shared" ref="M1029:O1029" si="3099">+IF(L1029="N/A","",((L1029-L1028)/L1028))</f>
        <v>0</v>
      </c>
      <c r="N1029" s="3">
        <v>134217.728</v>
      </c>
      <c r="O1029" s="11">
        <f t="shared" si="3099"/>
        <v>0</v>
      </c>
      <c r="P1029" s="3" t="s">
        <v>144</v>
      </c>
      <c r="Q1029" s="11" t="str">
        <f t="shared" ref="Q1029:S1029" si="3100">+IF(P1029="N/A","",((P1029-P1028)/P1028))</f>
        <v/>
      </c>
      <c r="R1029" s="3">
        <v>58772.838000000003</v>
      </c>
      <c r="S1029" s="11">
        <f t="shared" si="3100"/>
        <v>0</v>
      </c>
    </row>
    <row r="1030" spans="1:19">
      <c r="A1030" s="5">
        <v>5</v>
      </c>
      <c r="B1030" s="5">
        <v>12</v>
      </c>
      <c r="C1030" s="5">
        <v>2013</v>
      </c>
      <c r="D1030" s="3">
        <v>16700</v>
      </c>
      <c r="E1030" s="11">
        <f t="shared" si="2914"/>
        <v>0</v>
      </c>
      <c r="F1030" s="3">
        <v>43392.857000000004</v>
      </c>
      <c r="G1030" s="11">
        <f t="shared" si="2914"/>
        <v>0</v>
      </c>
      <c r="H1030" s="3">
        <v>30300</v>
      </c>
      <c r="I1030" s="11">
        <f t="shared" ref="I1030:K1030" si="3101">+IF(H1030="N/A","",((H1030-H1029)/H1029))</f>
        <v>0</v>
      </c>
      <c r="J1030" s="3">
        <v>97580</v>
      </c>
      <c r="K1030" s="11">
        <f t="shared" si="3101"/>
        <v>0</v>
      </c>
      <c r="L1030" s="3">
        <v>210749.098</v>
      </c>
      <c r="M1030" s="11">
        <f t="shared" ref="M1030:O1030" si="3102">+IF(L1030="N/A","",((L1030-L1029)/L1029))</f>
        <v>0</v>
      </c>
      <c r="N1030" s="3">
        <v>134217.728</v>
      </c>
      <c r="O1030" s="11">
        <f t="shared" si="3102"/>
        <v>0</v>
      </c>
      <c r="P1030" s="3" t="s">
        <v>144</v>
      </c>
      <c r="Q1030" s="11" t="str">
        <f t="shared" ref="Q1030:S1030" si="3103">+IF(P1030="N/A","",((P1030-P1029)/P1029))</f>
        <v/>
      </c>
      <c r="R1030" s="3">
        <v>58772.838000000003</v>
      </c>
      <c r="S1030" s="11">
        <f t="shared" si="3103"/>
        <v>0</v>
      </c>
    </row>
    <row r="1031" spans="1:19">
      <c r="A1031" s="5">
        <v>6</v>
      </c>
      <c r="B1031" s="5">
        <v>12</v>
      </c>
      <c r="C1031" s="5">
        <v>2013</v>
      </c>
      <c r="D1031" s="3">
        <v>16700</v>
      </c>
      <c r="E1031" s="11">
        <f t="shared" si="2914"/>
        <v>0</v>
      </c>
      <c r="F1031" s="3">
        <v>43392.857000000004</v>
      </c>
      <c r="G1031" s="11">
        <f t="shared" si="2914"/>
        <v>0</v>
      </c>
      <c r="H1031" s="3">
        <v>30300</v>
      </c>
      <c r="I1031" s="11">
        <f t="shared" ref="I1031:K1031" si="3104">+IF(H1031="N/A","",((H1031-H1030)/H1030))</f>
        <v>0</v>
      </c>
      <c r="J1031" s="3">
        <v>97580</v>
      </c>
      <c r="K1031" s="11">
        <f t="shared" si="3104"/>
        <v>0</v>
      </c>
      <c r="L1031" s="3">
        <v>210749.098</v>
      </c>
      <c r="M1031" s="11">
        <f t="shared" ref="M1031:O1031" si="3105">+IF(L1031="N/A","",((L1031-L1030)/L1030))</f>
        <v>0</v>
      </c>
      <c r="N1031" s="3">
        <v>134217.728</v>
      </c>
      <c r="O1031" s="11">
        <f t="shared" si="3105"/>
        <v>0</v>
      </c>
      <c r="P1031" s="3" t="s">
        <v>144</v>
      </c>
      <c r="Q1031" s="11" t="str">
        <f t="shared" ref="Q1031:S1031" si="3106">+IF(P1031="N/A","",((P1031-P1030)/P1030))</f>
        <v/>
      </c>
      <c r="R1031" s="3">
        <v>58772.838000000003</v>
      </c>
      <c r="S1031" s="11">
        <f t="shared" si="3106"/>
        <v>0</v>
      </c>
    </row>
    <row r="1032" spans="1:19">
      <c r="A1032" s="5">
        <v>9</v>
      </c>
      <c r="B1032" s="5">
        <v>12</v>
      </c>
      <c r="C1032" s="5">
        <v>2013</v>
      </c>
      <c r="D1032" s="3">
        <v>16700</v>
      </c>
      <c r="E1032" s="11">
        <f t="shared" ref="E1032:G1095" si="3107">+IF(D1032="N/A","",((D1032-D1031)/D1031))</f>
        <v>0</v>
      </c>
      <c r="F1032" s="3">
        <v>43392.857000000004</v>
      </c>
      <c r="G1032" s="11">
        <f t="shared" si="3107"/>
        <v>0</v>
      </c>
      <c r="H1032" s="3">
        <v>30300</v>
      </c>
      <c r="I1032" s="11">
        <f t="shared" ref="I1032:K1032" si="3108">+IF(H1032="N/A","",((H1032-H1031)/H1031))</f>
        <v>0</v>
      </c>
      <c r="J1032" s="3">
        <v>97580</v>
      </c>
      <c r="K1032" s="11">
        <f t="shared" si="3108"/>
        <v>0</v>
      </c>
      <c r="L1032" s="3">
        <v>210749.098</v>
      </c>
      <c r="M1032" s="11">
        <f t="shared" ref="M1032:O1032" si="3109">+IF(L1032="N/A","",((L1032-L1031)/L1031))</f>
        <v>0</v>
      </c>
      <c r="N1032" s="3">
        <v>134217.728</v>
      </c>
      <c r="O1032" s="11">
        <f t="shared" si="3109"/>
        <v>0</v>
      </c>
      <c r="P1032" s="3" t="s">
        <v>144</v>
      </c>
      <c r="Q1032" s="11" t="str">
        <f t="shared" ref="Q1032:S1032" si="3110">+IF(P1032="N/A","",((P1032-P1031)/P1031))</f>
        <v/>
      </c>
      <c r="R1032" s="3">
        <v>58772.838000000003</v>
      </c>
      <c r="S1032" s="11">
        <f t="shared" si="3110"/>
        <v>0</v>
      </c>
    </row>
    <row r="1033" spans="1:19">
      <c r="A1033" s="5">
        <v>10</v>
      </c>
      <c r="B1033" s="5">
        <v>12</v>
      </c>
      <c r="C1033" s="5">
        <v>2013</v>
      </c>
      <c r="D1033" s="3">
        <v>16700</v>
      </c>
      <c r="E1033" s="11">
        <f t="shared" si="3107"/>
        <v>0</v>
      </c>
      <c r="F1033" s="3">
        <v>43392.857000000004</v>
      </c>
      <c r="G1033" s="11">
        <f t="shared" si="3107"/>
        <v>0</v>
      </c>
      <c r="H1033" s="3">
        <v>30300</v>
      </c>
      <c r="I1033" s="11">
        <f t="shared" ref="I1033:K1033" si="3111">+IF(H1033="N/A","",((H1033-H1032)/H1032))</f>
        <v>0</v>
      </c>
      <c r="J1033" s="3">
        <v>97580</v>
      </c>
      <c r="K1033" s="11">
        <f t="shared" si="3111"/>
        <v>0</v>
      </c>
      <c r="L1033" s="3">
        <v>210749.098</v>
      </c>
      <c r="M1033" s="11">
        <f t="shared" ref="M1033:O1033" si="3112">+IF(L1033="N/A","",((L1033-L1032)/L1032))</f>
        <v>0</v>
      </c>
      <c r="N1033" s="3">
        <v>134217.728</v>
      </c>
      <c r="O1033" s="11">
        <f t="shared" si="3112"/>
        <v>0</v>
      </c>
      <c r="P1033" s="3" t="s">
        <v>144</v>
      </c>
      <c r="Q1033" s="11" t="str">
        <f t="shared" ref="Q1033:S1033" si="3113">+IF(P1033="N/A","",((P1033-P1032)/P1032))</f>
        <v/>
      </c>
      <c r="R1033" s="3">
        <v>58772.838000000003</v>
      </c>
      <c r="S1033" s="11">
        <f t="shared" si="3113"/>
        <v>0</v>
      </c>
    </row>
    <row r="1034" spans="1:19">
      <c r="A1034" s="5">
        <v>11</v>
      </c>
      <c r="B1034" s="5">
        <v>12</v>
      </c>
      <c r="C1034" s="5">
        <v>2013</v>
      </c>
      <c r="D1034" s="3">
        <v>16700</v>
      </c>
      <c r="E1034" s="11">
        <f t="shared" si="3107"/>
        <v>0</v>
      </c>
      <c r="F1034" s="3">
        <v>43392.857000000004</v>
      </c>
      <c r="G1034" s="11">
        <f t="shared" si="3107"/>
        <v>0</v>
      </c>
      <c r="H1034" s="3">
        <v>30300</v>
      </c>
      <c r="I1034" s="11">
        <f t="shared" ref="I1034:K1034" si="3114">+IF(H1034="N/A","",((H1034-H1033)/H1033))</f>
        <v>0</v>
      </c>
      <c r="J1034" s="3">
        <v>97580</v>
      </c>
      <c r="K1034" s="11">
        <f t="shared" si="3114"/>
        <v>0</v>
      </c>
      <c r="L1034" s="3">
        <v>210749.098</v>
      </c>
      <c r="M1034" s="11">
        <f t="shared" ref="M1034:O1034" si="3115">+IF(L1034="N/A","",((L1034-L1033)/L1033))</f>
        <v>0</v>
      </c>
      <c r="N1034" s="3">
        <v>134217.728</v>
      </c>
      <c r="O1034" s="11">
        <f t="shared" si="3115"/>
        <v>0</v>
      </c>
      <c r="P1034" s="3" t="s">
        <v>144</v>
      </c>
      <c r="Q1034" s="11" t="str">
        <f t="shared" ref="Q1034:S1034" si="3116">+IF(P1034="N/A","",((P1034-P1033)/P1033))</f>
        <v/>
      </c>
      <c r="R1034" s="3">
        <v>58772.838000000003</v>
      </c>
      <c r="S1034" s="11">
        <f t="shared" si="3116"/>
        <v>0</v>
      </c>
    </row>
    <row r="1035" spans="1:19">
      <c r="A1035" s="5">
        <v>12</v>
      </c>
      <c r="B1035" s="5">
        <v>12</v>
      </c>
      <c r="C1035" s="5">
        <v>2013</v>
      </c>
      <c r="D1035" s="3">
        <v>16700</v>
      </c>
      <c r="E1035" s="11">
        <f t="shared" si="3107"/>
        <v>0</v>
      </c>
      <c r="F1035" s="3">
        <v>43392.857000000004</v>
      </c>
      <c r="G1035" s="11">
        <f t="shared" si="3107"/>
        <v>0</v>
      </c>
      <c r="H1035" s="3">
        <v>30300</v>
      </c>
      <c r="I1035" s="11">
        <f t="shared" ref="I1035:K1035" si="3117">+IF(H1035="N/A","",((H1035-H1034)/H1034))</f>
        <v>0</v>
      </c>
      <c r="J1035" s="3">
        <v>97580</v>
      </c>
      <c r="K1035" s="11">
        <f t="shared" si="3117"/>
        <v>0</v>
      </c>
      <c r="L1035" s="3">
        <v>210749.098</v>
      </c>
      <c r="M1035" s="11">
        <f t="shared" ref="M1035:O1035" si="3118">+IF(L1035="N/A","",((L1035-L1034)/L1034))</f>
        <v>0</v>
      </c>
      <c r="N1035" s="3">
        <v>134217.728</v>
      </c>
      <c r="O1035" s="11">
        <f t="shared" si="3118"/>
        <v>0</v>
      </c>
      <c r="P1035" s="3" t="s">
        <v>144</v>
      </c>
      <c r="Q1035" s="11" t="str">
        <f t="shared" ref="Q1035:S1035" si="3119">+IF(P1035="N/A","",((P1035-P1034)/P1034))</f>
        <v/>
      </c>
      <c r="R1035" s="3">
        <v>58772.838000000003</v>
      </c>
      <c r="S1035" s="11">
        <f t="shared" si="3119"/>
        <v>0</v>
      </c>
    </row>
    <row r="1036" spans="1:19">
      <c r="A1036" s="5">
        <v>13</v>
      </c>
      <c r="B1036" s="5">
        <v>12</v>
      </c>
      <c r="C1036" s="5">
        <v>2013</v>
      </c>
      <c r="D1036" s="3">
        <v>16700</v>
      </c>
      <c r="E1036" s="11">
        <f t="shared" si="3107"/>
        <v>0</v>
      </c>
      <c r="F1036" s="3">
        <v>43392.857000000004</v>
      </c>
      <c r="G1036" s="11">
        <f t="shared" si="3107"/>
        <v>0</v>
      </c>
      <c r="H1036" s="3">
        <v>30300</v>
      </c>
      <c r="I1036" s="11">
        <f t="shared" ref="I1036:K1036" si="3120">+IF(H1036="N/A","",((H1036-H1035)/H1035))</f>
        <v>0</v>
      </c>
      <c r="J1036" s="3">
        <v>97580</v>
      </c>
      <c r="K1036" s="11">
        <f t="shared" si="3120"/>
        <v>0</v>
      </c>
      <c r="L1036" s="3">
        <v>210749.098</v>
      </c>
      <c r="M1036" s="11">
        <f t="shared" ref="M1036:O1036" si="3121">+IF(L1036="N/A","",((L1036-L1035)/L1035))</f>
        <v>0</v>
      </c>
      <c r="N1036" s="3">
        <v>134217.728</v>
      </c>
      <c r="O1036" s="11">
        <f t="shared" si="3121"/>
        <v>0</v>
      </c>
      <c r="P1036" s="3" t="s">
        <v>144</v>
      </c>
      <c r="Q1036" s="11" t="str">
        <f t="shared" ref="Q1036:S1036" si="3122">+IF(P1036="N/A","",((P1036-P1035)/P1035))</f>
        <v/>
      </c>
      <c r="R1036" s="3">
        <v>58772.838000000003</v>
      </c>
      <c r="S1036" s="11">
        <f t="shared" si="3122"/>
        <v>0</v>
      </c>
    </row>
    <row r="1037" spans="1:19">
      <c r="A1037" s="5">
        <v>16</v>
      </c>
      <c r="B1037" s="5">
        <v>12</v>
      </c>
      <c r="C1037" s="5">
        <v>2013</v>
      </c>
      <c r="D1037" s="3">
        <v>16700</v>
      </c>
      <c r="E1037" s="11">
        <f t="shared" si="3107"/>
        <v>0</v>
      </c>
      <c r="F1037" s="3">
        <v>43392.857000000004</v>
      </c>
      <c r="G1037" s="11">
        <f t="shared" si="3107"/>
        <v>0</v>
      </c>
      <c r="H1037" s="3">
        <v>30300</v>
      </c>
      <c r="I1037" s="11">
        <f t="shared" ref="I1037:K1037" si="3123">+IF(H1037="N/A","",((H1037-H1036)/H1036))</f>
        <v>0</v>
      </c>
      <c r="J1037" s="3">
        <v>97580</v>
      </c>
      <c r="K1037" s="11">
        <f t="shared" si="3123"/>
        <v>0</v>
      </c>
      <c r="L1037" s="3">
        <v>210749.098</v>
      </c>
      <c r="M1037" s="11">
        <f t="shared" ref="M1037:O1037" si="3124">+IF(L1037="N/A","",((L1037-L1036)/L1036))</f>
        <v>0</v>
      </c>
      <c r="N1037" s="3">
        <v>134217.728</v>
      </c>
      <c r="O1037" s="11">
        <f t="shared" si="3124"/>
        <v>0</v>
      </c>
      <c r="P1037" s="3" t="s">
        <v>144</v>
      </c>
      <c r="Q1037" s="11" t="str">
        <f t="shared" ref="Q1037:S1037" si="3125">+IF(P1037="N/A","",((P1037-P1036)/P1036))</f>
        <v/>
      </c>
      <c r="R1037" s="3">
        <v>58772.838000000003</v>
      </c>
      <c r="S1037" s="11">
        <f t="shared" si="3125"/>
        <v>0</v>
      </c>
    </row>
    <row r="1038" spans="1:19">
      <c r="A1038" s="5">
        <v>17</v>
      </c>
      <c r="B1038" s="5">
        <v>12</v>
      </c>
      <c r="C1038" s="5">
        <v>2013</v>
      </c>
      <c r="D1038" s="3">
        <v>16700</v>
      </c>
      <c r="E1038" s="11">
        <f t="shared" si="3107"/>
        <v>0</v>
      </c>
      <c r="F1038" s="3">
        <v>43392.857000000004</v>
      </c>
      <c r="G1038" s="11">
        <f t="shared" si="3107"/>
        <v>0</v>
      </c>
      <c r="H1038" s="3">
        <v>30300</v>
      </c>
      <c r="I1038" s="11">
        <f t="shared" ref="I1038:K1038" si="3126">+IF(H1038="N/A","",((H1038-H1037)/H1037))</f>
        <v>0</v>
      </c>
      <c r="J1038" s="3">
        <v>97580</v>
      </c>
      <c r="K1038" s="11">
        <f t="shared" si="3126"/>
        <v>0</v>
      </c>
      <c r="L1038" s="3">
        <v>210749.098</v>
      </c>
      <c r="M1038" s="11">
        <f t="shared" ref="M1038:O1038" si="3127">+IF(L1038="N/A","",((L1038-L1037)/L1037))</f>
        <v>0</v>
      </c>
      <c r="N1038" s="3">
        <v>134217.728</v>
      </c>
      <c r="O1038" s="11">
        <f t="shared" si="3127"/>
        <v>0</v>
      </c>
      <c r="P1038" s="3" t="s">
        <v>144</v>
      </c>
      <c r="Q1038" s="11" t="str">
        <f t="shared" ref="Q1038:S1038" si="3128">+IF(P1038="N/A","",((P1038-P1037)/P1037))</f>
        <v/>
      </c>
      <c r="R1038" s="3">
        <v>58772.838000000003</v>
      </c>
      <c r="S1038" s="11">
        <f t="shared" si="3128"/>
        <v>0</v>
      </c>
    </row>
    <row r="1039" spans="1:19">
      <c r="A1039" s="5">
        <v>18</v>
      </c>
      <c r="B1039" s="5">
        <v>12</v>
      </c>
      <c r="C1039" s="5">
        <v>2013</v>
      </c>
      <c r="D1039" s="3">
        <v>16700</v>
      </c>
      <c r="E1039" s="11">
        <f t="shared" si="3107"/>
        <v>0</v>
      </c>
      <c r="F1039" s="3">
        <v>43392.857000000004</v>
      </c>
      <c r="G1039" s="11">
        <f t="shared" si="3107"/>
        <v>0</v>
      </c>
      <c r="H1039" s="3">
        <v>30300</v>
      </c>
      <c r="I1039" s="11">
        <f t="shared" ref="I1039:K1039" si="3129">+IF(H1039="N/A","",((H1039-H1038)/H1038))</f>
        <v>0</v>
      </c>
      <c r="J1039" s="3">
        <v>97580</v>
      </c>
      <c r="K1039" s="11">
        <f t="shared" si="3129"/>
        <v>0</v>
      </c>
      <c r="L1039" s="3">
        <v>210749.098</v>
      </c>
      <c r="M1039" s="11">
        <f t="shared" ref="M1039:O1039" si="3130">+IF(L1039="N/A","",((L1039-L1038)/L1038))</f>
        <v>0</v>
      </c>
      <c r="N1039" s="3">
        <v>134217.728</v>
      </c>
      <c r="O1039" s="11">
        <f t="shared" si="3130"/>
        <v>0</v>
      </c>
      <c r="P1039" s="3" t="s">
        <v>144</v>
      </c>
      <c r="Q1039" s="11" t="str">
        <f t="shared" ref="Q1039:S1039" si="3131">+IF(P1039="N/A","",((P1039-P1038)/P1038))</f>
        <v/>
      </c>
      <c r="R1039" s="3">
        <v>58772.838000000003</v>
      </c>
      <c r="S1039" s="11">
        <f t="shared" si="3131"/>
        <v>0</v>
      </c>
    </row>
    <row r="1040" spans="1:19">
      <c r="A1040" s="5">
        <v>19</v>
      </c>
      <c r="B1040" s="5">
        <v>12</v>
      </c>
      <c r="C1040" s="5">
        <v>2013</v>
      </c>
      <c r="D1040" s="3">
        <v>16700</v>
      </c>
      <c r="E1040" s="11">
        <f t="shared" si="3107"/>
        <v>0</v>
      </c>
      <c r="F1040" s="3">
        <v>43392.857000000004</v>
      </c>
      <c r="G1040" s="11">
        <f t="shared" si="3107"/>
        <v>0</v>
      </c>
      <c r="H1040" s="3">
        <v>30300</v>
      </c>
      <c r="I1040" s="11">
        <f t="shared" ref="I1040:K1040" si="3132">+IF(H1040="N/A","",((H1040-H1039)/H1039))</f>
        <v>0</v>
      </c>
      <c r="J1040" s="3">
        <v>97580</v>
      </c>
      <c r="K1040" s="11">
        <f t="shared" si="3132"/>
        <v>0</v>
      </c>
      <c r="L1040" s="3">
        <v>210749.098</v>
      </c>
      <c r="M1040" s="11">
        <f t="shared" ref="M1040:O1040" si="3133">+IF(L1040="N/A","",((L1040-L1039)/L1039))</f>
        <v>0</v>
      </c>
      <c r="N1040" s="3">
        <v>134217.728</v>
      </c>
      <c r="O1040" s="11">
        <f t="shared" si="3133"/>
        <v>0</v>
      </c>
      <c r="P1040" s="3" t="s">
        <v>144</v>
      </c>
      <c r="Q1040" s="11" t="str">
        <f t="shared" ref="Q1040:S1040" si="3134">+IF(P1040="N/A","",((P1040-P1039)/P1039))</f>
        <v/>
      </c>
      <c r="R1040" s="3">
        <v>58772.838000000003</v>
      </c>
      <c r="S1040" s="11">
        <f t="shared" si="3134"/>
        <v>0</v>
      </c>
    </row>
    <row r="1041" spans="1:19">
      <c r="A1041" s="5">
        <v>20</v>
      </c>
      <c r="B1041" s="5">
        <v>12</v>
      </c>
      <c r="C1041" s="5">
        <v>2013</v>
      </c>
      <c r="D1041" s="3">
        <v>16700</v>
      </c>
      <c r="E1041" s="11">
        <f t="shared" si="3107"/>
        <v>0</v>
      </c>
      <c r="F1041" s="3">
        <v>43392.857000000004</v>
      </c>
      <c r="G1041" s="11">
        <f t="shared" si="3107"/>
        <v>0</v>
      </c>
      <c r="H1041" s="3">
        <v>30300</v>
      </c>
      <c r="I1041" s="11">
        <f t="shared" ref="I1041:K1041" si="3135">+IF(H1041="N/A","",((H1041-H1040)/H1040))</f>
        <v>0</v>
      </c>
      <c r="J1041" s="3">
        <v>97580</v>
      </c>
      <c r="K1041" s="11">
        <f t="shared" si="3135"/>
        <v>0</v>
      </c>
      <c r="L1041" s="3">
        <v>210749.098</v>
      </c>
      <c r="M1041" s="11">
        <f t="shared" ref="M1041:O1041" si="3136">+IF(L1041="N/A","",((L1041-L1040)/L1040))</f>
        <v>0</v>
      </c>
      <c r="N1041" s="3">
        <v>134217.728</v>
      </c>
      <c r="O1041" s="11">
        <f t="shared" si="3136"/>
        <v>0</v>
      </c>
      <c r="P1041" s="3" t="s">
        <v>144</v>
      </c>
      <c r="Q1041" s="11" t="str">
        <f t="shared" ref="Q1041:S1041" si="3137">+IF(P1041="N/A","",((P1041-P1040)/P1040))</f>
        <v/>
      </c>
      <c r="R1041" s="3">
        <v>58772.838000000003</v>
      </c>
      <c r="S1041" s="11">
        <f t="shared" si="3137"/>
        <v>0</v>
      </c>
    </row>
    <row r="1042" spans="1:19">
      <c r="A1042" s="5">
        <v>23</v>
      </c>
      <c r="B1042" s="5">
        <v>12</v>
      </c>
      <c r="C1042" s="5">
        <v>2013</v>
      </c>
      <c r="D1042" s="3">
        <v>16700</v>
      </c>
      <c r="E1042" s="11">
        <f t="shared" si="3107"/>
        <v>0</v>
      </c>
      <c r="F1042" s="3">
        <v>43392.857000000004</v>
      </c>
      <c r="G1042" s="11">
        <f t="shared" si="3107"/>
        <v>0</v>
      </c>
      <c r="H1042" s="3">
        <v>30300</v>
      </c>
      <c r="I1042" s="11">
        <f t="shared" ref="I1042:K1042" si="3138">+IF(H1042="N/A","",((H1042-H1041)/H1041))</f>
        <v>0</v>
      </c>
      <c r="J1042" s="3">
        <v>97580</v>
      </c>
      <c r="K1042" s="11">
        <f t="shared" si="3138"/>
        <v>0</v>
      </c>
      <c r="L1042" s="3">
        <v>210749.098</v>
      </c>
      <c r="M1042" s="11">
        <f t="shared" ref="M1042:O1042" si="3139">+IF(L1042="N/A","",((L1042-L1041)/L1041))</f>
        <v>0</v>
      </c>
      <c r="N1042" s="3">
        <v>134217.728</v>
      </c>
      <c r="O1042" s="11">
        <f t="shared" si="3139"/>
        <v>0</v>
      </c>
      <c r="P1042" s="3" t="s">
        <v>144</v>
      </c>
      <c r="Q1042" s="11" t="str">
        <f t="shared" ref="Q1042:S1042" si="3140">+IF(P1042="N/A","",((P1042-P1041)/P1041))</f>
        <v/>
      </c>
      <c r="R1042" s="3">
        <v>58772.838000000003</v>
      </c>
      <c r="S1042" s="11">
        <f t="shared" si="3140"/>
        <v>0</v>
      </c>
    </row>
    <row r="1043" spans="1:19">
      <c r="A1043" s="5">
        <v>24</v>
      </c>
      <c r="B1043" s="5">
        <v>12</v>
      </c>
      <c r="C1043" s="5">
        <v>2013</v>
      </c>
      <c r="D1043" s="3">
        <v>16700</v>
      </c>
      <c r="E1043" s="11">
        <f t="shared" si="3107"/>
        <v>0</v>
      </c>
      <c r="F1043" s="3">
        <v>43392.857000000004</v>
      </c>
      <c r="G1043" s="11">
        <f t="shared" si="3107"/>
        <v>0</v>
      </c>
      <c r="H1043" s="3">
        <v>30300</v>
      </c>
      <c r="I1043" s="11">
        <f t="shared" ref="I1043:K1043" si="3141">+IF(H1043="N/A","",((H1043-H1042)/H1042))</f>
        <v>0</v>
      </c>
      <c r="J1043" s="3">
        <v>97580</v>
      </c>
      <c r="K1043" s="11">
        <f t="shared" si="3141"/>
        <v>0</v>
      </c>
      <c r="L1043" s="3">
        <v>210749.098</v>
      </c>
      <c r="M1043" s="11">
        <f t="shared" ref="M1043:O1043" si="3142">+IF(L1043="N/A","",((L1043-L1042)/L1042))</f>
        <v>0</v>
      </c>
      <c r="N1043" s="3">
        <v>134217.728</v>
      </c>
      <c r="O1043" s="11">
        <f t="shared" si="3142"/>
        <v>0</v>
      </c>
      <c r="P1043" s="3" t="s">
        <v>144</v>
      </c>
      <c r="Q1043" s="11" t="str">
        <f t="shared" ref="Q1043:S1043" si="3143">+IF(P1043="N/A","",((P1043-P1042)/P1042))</f>
        <v/>
      </c>
      <c r="R1043" s="3">
        <v>58772.838000000003</v>
      </c>
      <c r="S1043" s="11">
        <f t="shared" si="3143"/>
        <v>0</v>
      </c>
    </row>
    <row r="1044" spans="1:19">
      <c r="A1044" s="5">
        <v>25</v>
      </c>
      <c r="B1044" s="5">
        <v>12</v>
      </c>
      <c r="C1044" s="5">
        <v>2013</v>
      </c>
      <c r="D1044" s="3">
        <v>16700</v>
      </c>
      <c r="E1044" s="11">
        <f t="shared" si="3107"/>
        <v>0</v>
      </c>
      <c r="F1044" s="3">
        <v>43392.857000000004</v>
      </c>
      <c r="G1044" s="11">
        <f t="shared" si="3107"/>
        <v>0</v>
      </c>
      <c r="H1044" s="3">
        <v>30300</v>
      </c>
      <c r="I1044" s="11">
        <f t="shared" ref="I1044:K1044" si="3144">+IF(H1044="N/A","",((H1044-H1043)/H1043))</f>
        <v>0</v>
      </c>
      <c r="J1044" s="3">
        <v>97580</v>
      </c>
      <c r="K1044" s="11">
        <f t="shared" si="3144"/>
        <v>0</v>
      </c>
      <c r="L1044" s="3">
        <v>210749.098</v>
      </c>
      <c r="M1044" s="11">
        <f t="shared" ref="M1044:O1044" si="3145">+IF(L1044="N/A","",((L1044-L1043)/L1043))</f>
        <v>0</v>
      </c>
      <c r="N1044" s="3">
        <v>134217.728</v>
      </c>
      <c r="O1044" s="11">
        <f t="shared" si="3145"/>
        <v>0</v>
      </c>
      <c r="P1044" s="3" t="s">
        <v>144</v>
      </c>
      <c r="Q1044" s="11" t="str">
        <f t="shared" ref="Q1044:S1044" si="3146">+IF(P1044="N/A","",((P1044-P1043)/P1043))</f>
        <v/>
      </c>
      <c r="R1044" s="3">
        <v>58772.838000000003</v>
      </c>
      <c r="S1044" s="11">
        <f t="shared" si="3146"/>
        <v>0</v>
      </c>
    </row>
    <row r="1045" spans="1:19">
      <c r="A1045" s="5">
        <v>26</v>
      </c>
      <c r="B1045" s="5">
        <v>12</v>
      </c>
      <c r="C1045" s="5">
        <v>2013</v>
      </c>
      <c r="D1045" s="3">
        <v>16700</v>
      </c>
      <c r="E1045" s="11">
        <f t="shared" si="3107"/>
        <v>0</v>
      </c>
      <c r="F1045" s="3">
        <v>43392.857000000004</v>
      </c>
      <c r="G1045" s="11">
        <f t="shared" si="3107"/>
        <v>0</v>
      </c>
      <c r="H1045" s="3">
        <v>30300</v>
      </c>
      <c r="I1045" s="11">
        <f t="shared" ref="I1045:K1045" si="3147">+IF(H1045="N/A","",((H1045-H1044)/H1044))</f>
        <v>0</v>
      </c>
      <c r="J1045" s="3">
        <v>97580</v>
      </c>
      <c r="K1045" s="11">
        <f t="shared" si="3147"/>
        <v>0</v>
      </c>
      <c r="L1045" s="3">
        <v>210749.098</v>
      </c>
      <c r="M1045" s="11">
        <f t="shared" ref="M1045:O1045" si="3148">+IF(L1045="N/A","",((L1045-L1044)/L1044))</f>
        <v>0</v>
      </c>
      <c r="N1045" s="3">
        <v>134217.728</v>
      </c>
      <c r="O1045" s="11">
        <f t="shared" si="3148"/>
        <v>0</v>
      </c>
      <c r="P1045" s="3" t="s">
        <v>144</v>
      </c>
      <c r="Q1045" s="11" t="str">
        <f t="shared" ref="Q1045:S1045" si="3149">+IF(P1045="N/A","",((P1045-P1044)/P1044))</f>
        <v/>
      </c>
      <c r="R1045" s="3">
        <v>58772.838000000003</v>
      </c>
      <c r="S1045" s="11">
        <f t="shared" si="3149"/>
        <v>0</v>
      </c>
    </row>
    <row r="1046" spans="1:19">
      <c r="A1046" s="5">
        <v>27</v>
      </c>
      <c r="B1046" s="5">
        <v>12</v>
      </c>
      <c r="C1046" s="5">
        <v>2013</v>
      </c>
      <c r="D1046" s="3">
        <v>16700</v>
      </c>
      <c r="E1046" s="11">
        <f t="shared" si="3107"/>
        <v>0</v>
      </c>
      <c r="F1046" s="3">
        <v>43392.857000000004</v>
      </c>
      <c r="G1046" s="11">
        <f t="shared" si="3107"/>
        <v>0</v>
      </c>
      <c r="H1046" s="3">
        <v>30300</v>
      </c>
      <c r="I1046" s="11">
        <f t="shared" ref="I1046:K1046" si="3150">+IF(H1046="N/A","",((H1046-H1045)/H1045))</f>
        <v>0</v>
      </c>
      <c r="J1046" s="3">
        <v>97580</v>
      </c>
      <c r="K1046" s="11">
        <f t="shared" si="3150"/>
        <v>0</v>
      </c>
      <c r="L1046" s="3">
        <v>210749.098</v>
      </c>
      <c r="M1046" s="11">
        <f t="shared" ref="M1046:O1046" si="3151">+IF(L1046="N/A","",((L1046-L1045)/L1045))</f>
        <v>0</v>
      </c>
      <c r="N1046" s="3">
        <v>134217.728</v>
      </c>
      <c r="O1046" s="11">
        <f t="shared" si="3151"/>
        <v>0</v>
      </c>
      <c r="P1046" s="3" t="s">
        <v>144</v>
      </c>
      <c r="Q1046" s="11" t="str">
        <f t="shared" ref="Q1046:S1046" si="3152">+IF(P1046="N/A","",((P1046-P1045)/P1045))</f>
        <v/>
      </c>
      <c r="R1046" s="3">
        <v>58772.838000000003</v>
      </c>
      <c r="S1046" s="11">
        <f t="shared" si="3152"/>
        <v>0</v>
      </c>
    </row>
    <row r="1047" spans="1:19">
      <c r="A1047" s="5">
        <v>30</v>
      </c>
      <c r="B1047" s="5">
        <v>12</v>
      </c>
      <c r="C1047" s="5">
        <v>2013</v>
      </c>
      <c r="D1047" s="3">
        <v>16700</v>
      </c>
      <c r="E1047" s="11">
        <f t="shared" si="3107"/>
        <v>0</v>
      </c>
      <c r="F1047" s="3">
        <v>43392.857000000004</v>
      </c>
      <c r="G1047" s="11">
        <f t="shared" si="3107"/>
        <v>0</v>
      </c>
      <c r="H1047" s="3">
        <v>30300</v>
      </c>
      <c r="I1047" s="11">
        <f t="shared" ref="I1047:K1047" si="3153">+IF(H1047="N/A","",((H1047-H1046)/H1046))</f>
        <v>0</v>
      </c>
      <c r="J1047" s="3">
        <v>97580</v>
      </c>
      <c r="K1047" s="11">
        <f t="shared" si="3153"/>
        <v>0</v>
      </c>
      <c r="L1047" s="3">
        <v>210749.098</v>
      </c>
      <c r="M1047" s="11">
        <f t="shared" ref="M1047:O1047" si="3154">+IF(L1047="N/A","",((L1047-L1046)/L1046))</f>
        <v>0</v>
      </c>
      <c r="N1047" s="3">
        <v>134217.728</v>
      </c>
      <c r="O1047" s="11">
        <f t="shared" si="3154"/>
        <v>0</v>
      </c>
      <c r="P1047" s="3" t="s">
        <v>144</v>
      </c>
      <c r="Q1047" s="11" t="str">
        <f t="shared" ref="Q1047:S1047" si="3155">+IF(P1047="N/A","",((P1047-P1046)/P1046))</f>
        <v/>
      </c>
      <c r="R1047" s="3">
        <v>58772.838000000003</v>
      </c>
      <c r="S1047" s="11">
        <f t="shared" si="3155"/>
        <v>0</v>
      </c>
    </row>
    <row r="1048" spans="1:19">
      <c r="A1048" s="5">
        <v>31</v>
      </c>
      <c r="B1048" s="5">
        <v>12</v>
      </c>
      <c r="C1048" s="5">
        <v>2013</v>
      </c>
      <c r="D1048" s="3">
        <v>16700</v>
      </c>
      <c r="E1048" s="11">
        <f t="shared" si="3107"/>
        <v>0</v>
      </c>
      <c r="F1048" s="3">
        <v>43392.857000000004</v>
      </c>
      <c r="G1048" s="11">
        <f t="shared" si="3107"/>
        <v>0</v>
      </c>
      <c r="H1048" s="3">
        <v>30300</v>
      </c>
      <c r="I1048" s="11">
        <f t="shared" ref="I1048:K1048" si="3156">+IF(H1048="N/A","",((H1048-H1047)/H1047))</f>
        <v>0</v>
      </c>
      <c r="J1048" s="3">
        <v>97580</v>
      </c>
      <c r="K1048" s="11">
        <f t="shared" si="3156"/>
        <v>0</v>
      </c>
      <c r="L1048" s="3">
        <v>210749.098</v>
      </c>
      <c r="M1048" s="11">
        <f t="shared" ref="M1048:O1048" si="3157">+IF(L1048="N/A","",((L1048-L1047)/L1047))</f>
        <v>0</v>
      </c>
      <c r="N1048" s="3">
        <v>134217.728</v>
      </c>
      <c r="O1048" s="11">
        <f t="shared" si="3157"/>
        <v>0</v>
      </c>
      <c r="P1048" s="3" t="s">
        <v>144</v>
      </c>
      <c r="Q1048" s="11" t="str">
        <f t="shared" ref="Q1048:S1048" si="3158">+IF(P1048="N/A","",((P1048-P1047)/P1047))</f>
        <v/>
      </c>
      <c r="R1048" s="3">
        <v>58772.838000000003</v>
      </c>
      <c r="S1048" s="11">
        <f t="shared" si="3158"/>
        <v>0</v>
      </c>
    </row>
    <row r="1049" spans="1:19">
      <c r="A1049" s="5">
        <v>1</v>
      </c>
      <c r="B1049" s="5">
        <v>1</v>
      </c>
      <c r="C1049" s="5">
        <v>2014</v>
      </c>
      <c r="D1049" s="3">
        <v>16700</v>
      </c>
      <c r="E1049" s="11">
        <f t="shared" si="3107"/>
        <v>0</v>
      </c>
      <c r="F1049" s="3">
        <v>43392.857000000004</v>
      </c>
      <c r="G1049" s="11">
        <f t="shared" si="3107"/>
        <v>0</v>
      </c>
      <c r="H1049" s="3">
        <v>30300</v>
      </c>
      <c r="I1049" s="11">
        <f t="shared" ref="I1049:K1049" si="3159">+IF(H1049="N/A","",((H1049-H1048)/H1048))</f>
        <v>0</v>
      </c>
      <c r="J1049" s="3">
        <v>97580</v>
      </c>
      <c r="K1049" s="11">
        <f t="shared" si="3159"/>
        <v>0</v>
      </c>
      <c r="L1049" s="3">
        <v>210749.098</v>
      </c>
      <c r="M1049" s="11">
        <f t="shared" ref="M1049:O1049" si="3160">+IF(L1049="N/A","",((L1049-L1048)/L1048))</f>
        <v>0</v>
      </c>
      <c r="N1049" s="3">
        <v>134217.728</v>
      </c>
      <c r="O1049" s="11">
        <f t="shared" si="3160"/>
        <v>0</v>
      </c>
      <c r="P1049" s="3" t="s">
        <v>144</v>
      </c>
      <c r="Q1049" s="11" t="str">
        <f t="shared" ref="Q1049:S1049" si="3161">+IF(P1049="N/A","",((P1049-P1048)/P1048))</f>
        <v/>
      </c>
      <c r="R1049" s="3">
        <v>58772.838000000003</v>
      </c>
      <c r="S1049" s="11">
        <f t="shared" si="3161"/>
        <v>0</v>
      </c>
    </row>
    <row r="1050" spans="1:19">
      <c r="A1050" s="5">
        <v>2</v>
      </c>
      <c r="B1050" s="5">
        <v>1</v>
      </c>
      <c r="C1050" s="5">
        <v>2014</v>
      </c>
      <c r="D1050" s="3">
        <v>16700</v>
      </c>
      <c r="E1050" s="11">
        <f t="shared" si="3107"/>
        <v>0</v>
      </c>
      <c r="F1050" s="3">
        <v>43392.857000000004</v>
      </c>
      <c r="G1050" s="11">
        <f t="shared" si="3107"/>
        <v>0</v>
      </c>
      <c r="H1050" s="3">
        <v>30300</v>
      </c>
      <c r="I1050" s="11">
        <f t="shared" ref="I1050:K1050" si="3162">+IF(H1050="N/A","",((H1050-H1049)/H1049))</f>
        <v>0</v>
      </c>
      <c r="J1050" s="3">
        <v>97580</v>
      </c>
      <c r="K1050" s="11">
        <f t="shared" si="3162"/>
        <v>0</v>
      </c>
      <c r="L1050" s="3">
        <v>210749.098</v>
      </c>
      <c r="M1050" s="11">
        <f t="shared" ref="M1050:O1050" si="3163">+IF(L1050="N/A","",((L1050-L1049)/L1049))</f>
        <v>0</v>
      </c>
      <c r="N1050" s="3">
        <v>134217.728</v>
      </c>
      <c r="O1050" s="11">
        <f t="shared" si="3163"/>
        <v>0</v>
      </c>
      <c r="P1050" s="3" t="s">
        <v>144</v>
      </c>
      <c r="Q1050" s="11" t="str">
        <f t="shared" ref="Q1050:S1050" si="3164">+IF(P1050="N/A","",((P1050-P1049)/P1049))</f>
        <v/>
      </c>
      <c r="R1050" s="3">
        <v>58772.838000000003</v>
      </c>
      <c r="S1050" s="11">
        <f t="shared" si="3164"/>
        <v>0</v>
      </c>
    </row>
    <row r="1051" spans="1:19">
      <c r="A1051" s="5">
        <v>3</v>
      </c>
      <c r="B1051" s="5">
        <v>1</v>
      </c>
      <c r="C1051" s="5">
        <v>2014</v>
      </c>
      <c r="D1051" s="3">
        <v>16700</v>
      </c>
      <c r="E1051" s="11">
        <f t="shared" si="3107"/>
        <v>0</v>
      </c>
      <c r="F1051" s="3">
        <v>43392.857000000004</v>
      </c>
      <c r="G1051" s="11">
        <f t="shared" si="3107"/>
        <v>0</v>
      </c>
      <c r="H1051" s="3">
        <v>30300</v>
      </c>
      <c r="I1051" s="11">
        <f t="shared" ref="I1051:K1051" si="3165">+IF(H1051="N/A","",((H1051-H1050)/H1050))</f>
        <v>0</v>
      </c>
      <c r="J1051" s="3">
        <v>97580</v>
      </c>
      <c r="K1051" s="11">
        <f t="shared" si="3165"/>
        <v>0</v>
      </c>
      <c r="L1051" s="3">
        <v>210749.098</v>
      </c>
      <c r="M1051" s="11">
        <f t="shared" ref="M1051:O1051" si="3166">+IF(L1051="N/A","",((L1051-L1050)/L1050))</f>
        <v>0</v>
      </c>
      <c r="N1051" s="3">
        <v>134217.728</v>
      </c>
      <c r="O1051" s="11">
        <f t="shared" si="3166"/>
        <v>0</v>
      </c>
      <c r="P1051" s="3" t="s">
        <v>144</v>
      </c>
      <c r="Q1051" s="11" t="str">
        <f t="shared" ref="Q1051:S1051" si="3167">+IF(P1051="N/A","",((P1051-P1050)/P1050))</f>
        <v/>
      </c>
      <c r="R1051" s="3">
        <v>58772.838000000003</v>
      </c>
      <c r="S1051" s="11">
        <f t="shared" si="3167"/>
        <v>0</v>
      </c>
    </row>
    <row r="1052" spans="1:19">
      <c r="A1052" s="5">
        <v>6</v>
      </c>
      <c r="B1052" s="5">
        <v>1</v>
      </c>
      <c r="C1052" s="5">
        <v>2014</v>
      </c>
      <c r="D1052" s="3">
        <v>16700</v>
      </c>
      <c r="E1052" s="11">
        <f t="shared" si="3107"/>
        <v>0</v>
      </c>
      <c r="F1052" s="3">
        <v>43392.857000000004</v>
      </c>
      <c r="G1052" s="11">
        <f t="shared" si="3107"/>
        <v>0</v>
      </c>
      <c r="H1052" s="3">
        <v>30300</v>
      </c>
      <c r="I1052" s="11">
        <f t="shared" ref="I1052:K1052" si="3168">+IF(H1052="N/A","",((H1052-H1051)/H1051))</f>
        <v>0</v>
      </c>
      <c r="J1052" s="3">
        <v>97580</v>
      </c>
      <c r="K1052" s="11">
        <f t="shared" si="3168"/>
        <v>0</v>
      </c>
      <c r="L1052" s="3">
        <v>210749.098</v>
      </c>
      <c r="M1052" s="11">
        <f t="shared" ref="M1052:O1052" si="3169">+IF(L1052="N/A","",((L1052-L1051)/L1051))</f>
        <v>0</v>
      </c>
      <c r="N1052" s="3">
        <v>134217.728</v>
      </c>
      <c r="O1052" s="11">
        <f t="shared" si="3169"/>
        <v>0</v>
      </c>
      <c r="P1052" s="3" t="s">
        <v>144</v>
      </c>
      <c r="Q1052" s="11" t="str">
        <f t="shared" ref="Q1052:S1052" si="3170">+IF(P1052="N/A","",((P1052-P1051)/P1051))</f>
        <v/>
      </c>
      <c r="R1052" s="3">
        <v>58772.838000000003</v>
      </c>
      <c r="S1052" s="11">
        <f t="shared" si="3170"/>
        <v>0</v>
      </c>
    </row>
    <row r="1053" spans="1:19">
      <c r="A1053" s="5">
        <v>7</v>
      </c>
      <c r="B1053" s="5">
        <v>1</v>
      </c>
      <c r="C1053" s="5">
        <v>2014</v>
      </c>
      <c r="D1053" s="3">
        <v>16700</v>
      </c>
      <c r="E1053" s="11">
        <f t="shared" si="3107"/>
        <v>0</v>
      </c>
      <c r="F1053" s="3">
        <v>43392.857000000004</v>
      </c>
      <c r="G1053" s="11">
        <f t="shared" si="3107"/>
        <v>0</v>
      </c>
      <c r="H1053" s="3">
        <v>30300</v>
      </c>
      <c r="I1053" s="11">
        <f t="shared" ref="I1053:K1053" si="3171">+IF(H1053="N/A","",((H1053-H1052)/H1052))</f>
        <v>0</v>
      </c>
      <c r="J1053" s="3">
        <v>105200</v>
      </c>
      <c r="K1053" s="11">
        <f t="shared" si="3171"/>
        <v>7.8089772494363593E-2</v>
      </c>
      <c r="L1053" s="3">
        <v>210749.098</v>
      </c>
      <c r="M1053" s="11">
        <f t="shared" ref="M1053:O1053" si="3172">+IF(L1053="N/A","",((L1053-L1052)/L1052))</f>
        <v>0</v>
      </c>
      <c r="N1053" s="3">
        <v>134217.728</v>
      </c>
      <c r="O1053" s="11">
        <f t="shared" si="3172"/>
        <v>0</v>
      </c>
      <c r="P1053" s="3" t="s">
        <v>144</v>
      </c>
      <c r="Q1053" s="11" t="str">
        <f t="shared" ref="Q1053:S1053" si="3173">+IF(P1053="N/A","",((P1053-P1052)/P1052))</f>
        <v/>
      </c>
      <c r="R1053" s="3">
        <v>58772.838000000003</v>
      </c>
      <c r="S1053" s="11">
        <f t="shared" si="3173"/>
        <v>0</v>
      </c>
    </row>
    <row r="1054" spans="1:19">
      <c r="A1054" s="5">
        <v>8</v>
      </c>
      <c r="B1054" s="5">
        <v>1</v>
      </c>
      <c r="C1054" s="5">
        <v>2014</v>
      </c>
      <c r="D1054" s="3">
        <v>16700</v>
      </c>
      <c r="E1054" s="11">
        <f t="shared" si="3107"/>
        <v>0</v>
      </c>
      <c r="F1054" s="3">
        <v>43392.857000000004</v>
      </c>
      <c r="G1054" s="11">
        <f t="shared" si="3107"/>
        <v>0</v>
      </c>
      <c r="H1054" s="3">
        <v>30300</v>
      </c>
      <c r="I1054" s="11">
        <f t="shared" ref="I1054:K1054" si="3174">+IF(H1054="N/A","",((H1054-H1053)/H1053))</f>
        <v>0</v>
      </c>
      <c r="J1054" s="3">
        <v>105200</v>
      </c>
      <c r="K1054" s="11">
        <f t="shared" si="3174"/>
        <v>0</v>
      </c>
      <c r="L1054" s="3">
        <v>210749.098</v>
      </c>
      <c r="M1054" s="11">
        <f t="shared" ref="M1054:O1054" si="3175">+IF(L1054="N/A","",((L1054-L1053)/L1053))</f>
        <v>0</v>
      </c>
      <c r="N1054" s="3">
        <v>134217.728</v>
      </c>
      <c r="O1054" s="11">
        <f t="shared" si="3175"/>
        <v>0</v>
      </c>
      <c r="P1054" s="3" t="s">
        <v>144</v>
      </c>
      <c r="Q1054" s="11" t="str">
        <f t="shared" ref="Q1054:S1054" si="3176">+IF(P1054="N/A","",((P1054-P1053)/P1053))</f>
        <v/>
      </c>
      <c r="R1054" s="3">
        <v>58772.838000000003</v>
      </c>
      <c r="S1054" s="11">
        <f t="shared" si="3176"/>
        <v>0</v>
      </c>
    </row>
    <row r="1055" spans="1:19">
      <c r="A1055" s="5">
        <v>9</v>
      </c>
      <c r="B1055" s="5">
        <v>1</v>
      </c>
      <c r="C1055" s="5">
        <v>2014</v>
      </c>
      <c r="D1055" s="3">
        <v>16700</v>
      </c>
      <c r="E1055" s="11">
        <f t="shared" si="3107"/>
        <v>0</v>
      </c>
      <c r="F1055" s="3">
        <v>43392.857000000004</v>
      </c>
      <c r="G1055" s="11">
        <f t="shared" si="3107"/>
        <v>0</v>
      </c>
      <c r="H1055" s="3">
        <v>30300</v>
      </c>
      <c r="I1055" s="11">
        <f t="shared" ref="I1055:K1055" si="3177">+IF(H1055="N/A","",((H1055-H1054)/H1054))</f>
        <v>0</v>
      </c>
      <c r="J1055" s="3">
        <v>105200</v>
      </c>
      <c r="K1055" s="11">
        <f t="shared" si="3177"/>
        <v>0</v>
      </c>
      <c r="L1055" s="3">
        <v>210749.098</v>
      </c>
      <c r="M1055" s="11">
        <f t="shared" ref="M1055:O1055" si="3178">+IF(L1055="N/A","",((L1055-L1054)/L1054))</f>
        <v>0</v>
      </c>
      <c r="N1055" s="3">
        <v>134217.728</v>
      </c>
      <c r="O1055" s="11">
        <f t="shared" si="3178"/>
        <v>0</v>
      </c>
      <c r="P1055" s="3" t="s">
        <v>144</v>
      </c>
      <c r="Q1055" s="11" t="str">
        <f t="shared" ref="Q1055:S1055" si="3179">+IF(P1055="N/A","",((P1055-P1054)/P1054))</f>
        <v/>
      </c>
      <c r="R1055" s="3">
        <v>58772.838000000003</v>
      </c>
      <c r="S1055" s="11">
        <f t="shared" si="3179"/>
        <v>0</v>
      </c>
    </row>
    <row r="1056" spans="1:19">
      <c r="A1056" s="5">
        <v>10</v>
      </c>
      <c r="B1056" s="5">
        <v>1</v>
      </c>
      <c r="C1056" s="5">
        <v>2014</v>
      </c>
      <c r="D1056" s="3">
        <v>16700</v>
      </c>
      <c r="E1056" s="11">
        <f t="shared" si="3107"/>
        <v>0</v>
      </c>
      <c r="F1056" s="3">
        <v>43392.857000000004</v>
      </c>
      <c r="G1056" s="11">
        <f t="shared" si="3107"/>
        <v>0</v>
      </c>
      <c r="H1056" s="3">
        <v>32440</v>
      </c>
      <c r="I1056" s="11">
        <f t="shared" ref="I1056:K1056" si="3180">+IF(H1056="N/A","",((H1056-H1055)/H1055))</f>
        <v>7.062706270627063E-2</v>
      </c>
      <c r="J1056" s="3">
        <v>105800</v>
      </c>
      <c r="K1056" s="11">
        <f t="shared" si="3180"/>
        <v>5.7034220532319393E-3</v>
      </c>
      <c r="L1056" s="3">
        <v>210749.098</v>
      </c>
      <c r="M1056" s="11">
        <f t="shared" ref="M1056:O1056" si="3181">+IF(L1056="N/A","",((L1056-L1055)/L1055))</f>
        <v>0</v>
      </c>
      <c r="N1056" s="3">
        <v>134217.728</v>
      </c>
      <c r="O1056" s="11">
        <f t="shared" si="3181"/>
        <v>0</v>
      </c>
      <c r="P1056" s="3" t="s">
        <v>144</v>
      </c>
      <c r="Q1056" s="11" t="str">
        <f t="shared" ref="Q1056:S1056" si="3182">+IF(P1056="N/A","",((P1056-P1055)/P1055))</f>
        <v/>
      </c>
      <c r="R1056" s="3">
        <v>58772.838000000003</v>
      </c>
      <c r="S1056" s="11">
        <f t="shared" si="3182"/>
        <v>0</v>
      </c>
    </row>
    <row r="1057" spans="1:19">
      <c r="A1057" s="5">
        <v>13</v>
      </c>
      <c r="B1057" s="5">
        <v>1</v>
      </c>
      <c r="C1057" s="5">
        <v>2014</v>
      </c>
      <c r="D1057" s="3">
        <v>16700</v>
      </c>
      <c r="E1057" s="11">
        <f t="shared" si="3107"/>
        <v>0</v>
      </c>
      <c r="F1057" s="3">
        <v>43392.857000000004</v>
      </c>
      <c r="G1057" s="11">
        <f t="shared" si="3107"/>
        <v>0</v>
      </c>
      <c r="H1057" s="3">
        <v>32440</v>
      </c>
      <c r="I1057" s="11">
        <f t="shared" ref="I1057:K1057" si="3183">+IF(H1057="N/A","",((H1057-H1056)/H1056))</f>
        <v>0</v>
      </c>
      <c r="J1057" s="3">
        <v>104860</v>
      </c>
      <c r="K1057" s="11">
        <f t="shared" si="3183"/>
        <v>-8.8846880907372406E-3</v>
      </c>
      <c r="L1057" s="3">
        <v>210749.098</v>
      </c>
      <c r="M1057" s="11">
        <f t="shared" ref="M1057:O1057" si="3184">+IF(L1057="N/A","",((L1057-L1056)/L1056))</f>
        <v>0</v>
      </c>
      <c r="N1057" s="3">
        <v>134217.728</v>
      </c>
      <c r="O1057" s="11">
        <f t="shared" si="3184"/>
        <v>0</v>
      </c>
      <c r="P1057" s="3" t="s">
        <v>144</v>
      </c>
      <c r="Q1057" s="11" t="str">
        <f t="shared" ref="Q1057:S1057" si="3185">+IF(P1057="N/A","",((P1057-P1056)/P1056))</f>
        <v/>
      </c>
      <c r="R1057" s="3">
        <v>58772.838000000003</v>
      </c>
      <c r="S1057" s="11">
        <f t="shared" si="3185"/>
        <v>0</v>
      </c>
    </row>
    <row r="1058" spans="1:19">
      <c r="A1058" s="5">
        <v>14</v>
      </c>
      <c r="B1058" s="5">
        <v>1</v>
      </c>
      <c r="C1058" s="5">
        <v>2014</v>
      </c>
      <c r="D1058" s="3">
        <v>16700</v>
      </c>
      <c r="E1058" s="11">
        <f t="shared" si="3107"/>
        <v>0</v>
      </c>
      <c r="F1058" s="3">
        <v>43392.857000000004</v>
      </c>
      <c r="G1058" s="11">
        <f t="shared" si="3107"/>
        <v>0</v>
      </c>
      <c r="H1058" s="3">
        <v>32440</v>
      </c>
      <c r="I1058" s="11">
        <f t="shared" ref="I1058:K1058" si="3186">+IF(H1058="N/A","",((H1058-H1057)/H1057))</f>
        <v>0</v>
      </c>
      <c r="J1058" s="3">
        <v>104860</v>
      </c>
      <c r="K1058" s="11">
        <f t="shared" si="3186"/>
        <v>0</v>
      </c>
      <c r="L1058" s="3">
        <v>210749.098</v>
      </c>
      <c r="M1058" s="11">
        <f t="shared" ref="M1058:O1058" si="3187">+IF(L1058="N/A","",((L1058-L1057)/L1057))</f>
        <v>0</v>
      </c>
      <c r="N1058" s="3">
        <v>134217.728</v>
      </c>
      <c r="O1058" s="11">
        <f t="shared" si="3187"/>
        <v>0</v>
      </c>
      <c r="P1058" s="3" t="s">
        <v>144</v>
      </c>
      <c r="Q1058" s="11" t="str">
        <f t="shared" ref="Q1058:S1058" si="3188">+IF(P1058="N/A","",((P1058-P1057)/P1057))</f>
        <v/>
      </c>
      <c r="R1058" s="3">
        <v>58772.838000000003</v>
      </c>
      <c r="S1058" s="11">
        <f t="shared" si="3188"/>
        <v>0</v>
      </c>
    </row>
    <row r="1059" spans="1:19">
      <c r="A1059" s="5">
        <v>15</v>
      </c>
      <c r="B1059" s="5">
        <v>1</v>
      </c>
      <c r="C1059" s="5">
        <v>2014</v>
      </c>
      <c r="D1059" s="3">
        <v>16700</v>
      </c>
      <c r="E1059" s="11">
        <f t="shared" si="3107"/>
        <v>0</v>
      </c>
      <c r="F1059" s="3">
        <v>43392.857000000004</v>
      </c>
      <c r="G1059" s="11">
        <f t="shared" si="3107"/>
        <v>0</v>
      </c>
      <c r="H1059" s="3">
        <v>32440</v>
      </c>
      <c r="I1059" s="11">
        <f t="shared" ref="I1059:K1059" si="3189">+IF(H1059="N/A","",((H1059-H1058)/H1058))</f>
        <v>0</v>
      </c>
      <c r="J1059" s="3">
        <v>106800</v>
      </c>
      <c r="K1059" s="11">
        <f t="shared" si="3189"/>
        <v>1.8500858287240129E-2</v>
      </c>
      <c r="L1059" s="3">
        <v>210749.098</v>
      </c>
      <c r="M1059" s="11">
        <f t="shared" ref="M1059:O1059" si="3190">+IF(L1059="N/A","",((L1059-L1058)/L1058))</f>
        <v>0</v>
      </c>
      <c r="N1059" s="3">
        <v>134217.728</v>
      </c>
      <c r="O1059" s="11">
        <f t="shared" si="3190"/>
        <v>0</v>
      </c>
      <c r="P1059" s="3" t="s">
        <v>144</v>
      </c>
      <c r="Q1059" s="11" t="str">
        <f t="shared" ref="Q1059:S1059" si="3191">+IF(P1059="N/A","",((P1059-P1058)/P1058))</f>
        <v/>
      </c>
      <c r="R1059" s="3">
        <v>58772.838000000003</v>
      </c>
      <c r="S1059" s="11">
        <f t="shared" si="3191"/>
        <v>0</v>
      </c>
    </row>
    <row r="1060" spans="1:19">
      <c r="A1060" s="5">
        <v>16</v>
      </c>
      <c r="B1060" s="5">
        <v>1</v>
      </c>
      <c r="C1060" s="5">
        <v>2014</v>
      </c>
      <c r="D1060" s="3">
        <v>16700</v>
      </c>
      <c r="E1060" s="11">
        <f t="shared" si="3107"/>
        <v>0</v>
      </c>
      <c r="F1060" s="3">
        <v>43392.857000000004</v>
      </c>
      <c r="G1060" s="11">
        <f t="shared" si="3107"/>
        <v>0</v>
      </c>
      <c r="H1060" s="3">
        <v>32440</v>
      </c>
      <c r="I1060" s="11">
        <f t="shared" ref="I1060:K1060" si="3192">+IF(H1060="N/A","",((H1060-H1059)/H1059))</f>
        <v>0</v>
      </c>
      <c r="J1060" s="3">
        <v>106800</v>
      </c>
      <c r="K1060" s="11">
        <f t="shared" si="3192"/>
        <v>0</v>
      </c>
      <c r="L1060" s="3">
        <v>210749.098</v>
      </c>
      <c r="M1060" s="11">
        <f t="shared" ref="M1060:O1060" si="3193">+IF(L1060="N/A","",((L1060-L1059)/L1059))</f>
        <v>0</v>
      </c>
      <c r="N1060" s="3">
        <v>134217.728</v>
      </c>
      <c r="O1060" s="11">
        <f t="shared" si="3193"/>
        <v>0</v>
      </c>
      <c r="P1060" s="3" t="s">
        <v>144</v>
      </c>
      <c r="Q1060" s="11" t="str">
        <f t="shared" ref="Q1060:S1060" si="3194">+IF(P1060="N/A","",((P1060-P1059)/P1059))</f>
        <v/>
      </c>
      <c r="R1060" s="3">
        <v>58772.838000000003</v>
      </c>
      <c r="S1060" s="11">
        <f t="shared" si="3194"/>
        <v>0</v>
      </c>
    </row>
    <row r="1061" spans="1:19">
      <c r="A1061" s="5">
        <v>17</v>
      </c>
      <c r="B1061" s="5">
        <v>1</v>
      </c>
      <c r="C1061" s="5">
        <v>2014</v>
      </c>
      <c r="D1061" s="3">
        <v>16700</v>
      </c>
      <c r="E1061" s="11">
        <f t="shared" si="3107"/>
        <v>0</v>
      </c>
      <c r="F1061" s="3">
        <v>43392.857000000004</v>
      </c>
      <c r="G1061" s="11">
        <f t="shared" si="3107"/>
        <v>0</v>
      </c>
      <c r="H1061" s="3">
        <v>32440</v>
      </c>
      <c r="I1061" s="11">
        <f t="shared" ref="I1061:K1061" si="3195">+IF(H1061="N/A","",((H1061-H1060)/H1060))</f>
        <v>0</v>
      </c>
      <c r="J1061" s="3">
        <v>106800</v>
      </c>
      <c r="K1061" s="11">
        <f t="shared" si="3195"/>
        <v>0</v>
      </c>
      <c r="L1061" s="3">
        <v>210749.098</v>
      </c>
      <c r="M1061" s="11">
        <f t="shared" ref="M1061:O1061" si="3196">+IF(L1061="N/A","",((L1061-L1060)/L1060))</f>
        <v>0</v>
      </c>
      <c r="N1061" s="3">
        <v>134217.728</v>
      </c>
      <c r="O1061" s="11">
        <f t="shared" si="3196"/>
        <v>0</v>
      </c>
      <c r="P1061" s="3" t="s">
        <v>144</v>
      </c>
      <c r="Q1061" s="11" t="str">
        <f t="shared" ref="Q1061:S1061" si="3197">+IF(P1061="N/A","",((P1061-P1060)/P1060))</f>
        <v/>
      </c>
      <c r="R1061" s="3">
        <v>58772.838000000003</v>
      </c>
      <c r="S1061" s="11">
        <f t="shared" si="3197"/>
        <v>0</v>
      </c>
    </row>
    <row r="1062" spans="1:19">
      <c r="A1062" s="5">
        <v>20</v>
      </c>
      <c r="B1062" s="5">
        <v>1</v>
      </c>
      <c r="C1062" s="5">
        <v>2014</v>
      </c>
      <c r="D1062" s="3">
        <v>16700</v>
      </c>
      <c r="E1062" s="11">
        <f t="shared" si="3107"/>
        <v>0</v>
      </c>
      <c r="F1062" s="3">
        <v>43392.857000000004</v>
      </c>
      <c r="G1062" s="11">
        <f t="shared" si="3107"/>
        <v>0</v>
      </c>
      <c r="H1062" s="3">
        <v>32440</v>
      </c>
      <c r="I1062" s="11">
        <f t="shared" ref="I1062:K1062" si="3198">+IF(H1062="N/A","",((H1062-H1061)/H1061))</f>
        <v>0</v>
      </c>
      <c r="J1062" s="3">
        <v>106800</v>
      </c>
      <c r="K1062" s="11">
        <f t="shared" si="3198"/>
        <v>0</v>
      </c>
      <c r="L1062" s="3">
        <v>210749.098</v>
      </c>
      <c r="M1062" s="11">
        <f t="shared" ref="M1062:O1062" si="3199">+IF(L1062="N/A","",((L1062-L1061)/L1061))</f>
        <v>0</v>
      </c>
      <c r="N1062" s="3">
        <v>134217.728</v>
      </c>
      <c r="O1062" s="11">
        <f t="shared" si="3199"/>
        <v>0</v>
      </c>
      <c r="P1062" s="3" t="s">
        <v>144</v>
      </c>
      <c r="Q1062" s="11" t="str">
        <f t="shared" ref="Q1062:S1062" si="3200">+IF(P1062="N/A","",((P1062-P1061)/P1061))</f>
        <v/>
      </c>
      <c r="R1062" s="3">
        <v>58772.838000000003</v>
      </c>
      <c r="S1062" s="11">
        <f t="shared" si="3200"/>
        <v>0</v>
      </c>
    </row>
    <row r="1063" spans="1:19">
      <c r="A1063" s="5">
        <v>21</v>
      </c>
      <c r="B1063" s="5">
        <v>1</v>
      </c>
      <c r="C1063" s="5">
        <v>2014</v>
      </c>
      <c r="D1063" s="3">
        <v>16700</v>
      </c>
      <c r="E1063" s="11">
        <f t="shared" si="3107"/>
        <v>0</v>
      </c>
      <c r="F1063" s="3">
        <v>43392.857000000004</v>
      </c>
      <c r="G1063" s="11">
        <f t="shared" si="3107"/>
        <v>0</v>
      </c>
      <c r="H1063" s="3">
        <v>32440</v>
      </c>
      <c r="I1063" s="11">
        <f t="shared" ref="I1063:K1063" si="3201">+IF(H1063="N/A","",((H1063-H1062)/H1062))</f>
        <v>0</v>
      </c>
      <c r="J1063" s="3">
        <v>106800</v>
      </c>
      <c r="K1063" s="11">
        <f t="shared" si="3201"/>
        <v>0</v>
      </c>
      <c r="L1063" s="3">
        <v>210749.098</v>
      </c>
      <c r="M1063" s="11">
        <f t="shared" ref="M1063:O1063" si="3202">+IF(L1063="N/A","",((L1063-L1062)/L1062))</f>
        <v>0</v>
      </c>
      <c r="N1063" s="3">
        <v>134217.728</v>
      </c>
      <c r="O1063" s="11">
        <f t="shared" si="3202"/>
        <v>0</v>
      </c>
      <c r="P1063" s="3" t="s">
        <v>144</v>
      </c>
      <c r="Q1063" s="11" t="str">
        <f t="shared" ref="Q1063:S1063" si="3203">+IF(P1063="N/A","",((P1063-P1062)/P1062))</f>
        <v/>
      </c>
      <c r="R1063" s="3">
        <v>58772.838000000003</v>
      </c>
      <c r="S1063" s="11">
        <f t="shared" si="3203"/>
        <v>0</v>
      </c>
    </row>
    <row r="1064" spans="1:19">
      <c r="A1064" s="5">
        <v>22</v>
      </c>
      <c r="B1064" s="5">
        <v>1</v>
      </c>
      <c r="C1064" s="5">
        <v>2014</v>
      </c>
      <c r="D1064" s="3">
        <v>16700</v>
      </c>
      <c r="E1064" s="11">
        <f t="shared" si="3107"/>
        <v>0</v>
      </c>
      <c r="F1064" s="3">
        <v>43392.857000000004</v>
      </c>
      <c r="G1064" s="11">
        <f t="shared" si="3107"/>
        <v>0</v>
      </c>
      <c r="H1064" s="3">
        <v>32440</v>
      </c>
      <c r="I1064" s="11">
        <f t="shared" ref="I1064:K1064" si="3204">+IF(H1064="N/A","",((H1064-H1063)/H1063))</f>
        <v>0</v>
      </c>
      <c r="J1064" s="3">
        <v>106800</v>
      </c>
      <c r="K1064" s="11">
        <f t="shared" si="3204"/>
        <v>0</v>
      </c>
      <c r="L1064" s="3">
        <v>210749.098</v>
      </c>
      <c r="M1064" s="11">
        <f t="shared" ref="M1064:O1064" si="3205">+IF(L1064="N/A","",((L1064-L1063)/L1063))</f>
        <v>0</v>
      </c>
      <c r="N1064" s="3">
        <v>134217.728</v>
      </c>
      <c r="O1064" s="11">
        <f t="shared" si="3205"/>
        <v>0</v>
      </c>
      <c r="P1064" s="3" t="s">
        <v>144</v>
      </c>
      <c r="Q1064" s="11" t="str">
        <f t="shared" ref="Q1064:S1064" si="3206">+IF(P1064="N/A","",((P1064-P1063)/P1063))</f>
        <v/>
      </c>
      <c r="R1064" s="3">
        <v>58772.838000000003</v>
      </c>
      <c r="S1064" s="11">
        <f t="shared" si="3206"/>
        <v>0</v>
      </c>
    </row>
    <row r="1065" spans="1:19">
      <c r="A1065" s="5">
        <v>23</v>
      </c>
      <c r="B1065" s="5">
        <v>1</v>
      </c>
      <c r="C1065" s="5">
        <v>2014</v>
      </c>
      <c r="D1065" s="3">
        <v>16700</v>
      </c>
      <c r="E1065" s="11">
        <f t="shared" si="3107"/>
        <v>0</v>
      </c>
      <c r="F1065" s="3">
        <v>43392.857000000004</v>
      </c>
      <c r="G1065" s="11">
        <f t="shared" si="3107"/>
        <v>0</v>
      </c>
      <c r="H1065" s="3">
        <v>32440</v>
      </c>
      <c r="I1065" s="11">
        <f t="shared" ref="I1065:K1065" si="3207">+IF(H1065="N/A","",((H1065-H1064)/H1064))</f>
        <v>0</v>
      </c>
      <c r="J1065" s="3">
        <v>101220</v>
      </c>
      <c r="K1065" s="11">
        <f t="shared" si="3207"/>
        <v>-5.2247191011235955E-2</v>
      </c>
      <c r="L1065" s="3">
        <v>210749.098</v>
      </c>
      <c r="M1065" s="11">
        <f t="shared" ref="M1065:O1065" si="3208">+IF(L1065="N/A","",((L1065-L1064)/L1064))</f>
        <v>0</v>
      </c>
      <c r="N1065" s="3">
        <v>134217.728</v>
      </c>
      <c r="O1065" s="11">
        <f t="shared" si="3208"/>
        <v>0</v>
      </c>
      <c r="P1065" s="3" t="s">
        <v>144</v>
      </c>
      <c r="Q1065" s="11" t="str">
        <f t="shared" ref="Q1065:S1065" si="3209">+IF(P1065="N/A","",((P1065-P1064)/P1064))</f>
        <v/>
      </c>
      <c r="R1065" s="3">
        <v>58772.838000000003</v>
      </c>
      <c r="S1065" s="11">
        <f t="shared" si="3209"/>
        <v>0</v>
      </c>
    </row>
    <row r="1066" spans="1:19">
      <c r="A1066" s="5">
        <v>24</v>
      </c>
      <c r="B1066" s="5">
        <v>1</v>
      </c>
      <c r="C1066" s="5">
        <v>2014</v>
      </c>
      <c r="D1066" s="3">
        <v>16700</v>
      </c>
      <c r="E1066" s="11">
        <f t="shared" si="3107"/>
        <v>0</v>
      </c>
      <c r="F1066" s="3">
        <v>43392.857000000004</v>
      </c>
      <c r="G1066" s="11">
        <f t="shared" si="3107"/>
        <v>0</v>
      </c>
      <c r="H1066" s="3">
        <v>32440</v>
      </c>
      <c r="I1066" s="11">
        <f t="shared" ref="I1066:K1066" si="3210">+IF(H1066="N/A","",((H1066-H1065)/H1065))</f>
        <v>0</v>
      </c>
      <c r="J1066" s="3">
        <v>98500</v>
      </c>
      <c r="K1066" s="11">
        <f t="shared" si="3210"/>
        <v>-2.6872159652242641E-2</v>
      </c>
      <c r="L1066" s="3">
        <v>210749.098</v>
      </c>
      <c r="M1066" s="11">
        <f t="shared" ref="M1066:O1066" si="3211">+IF(L1066="N/A","",((L1066-L1065)/L1065))</f>
        <v>0</v>
      </c>
      <c r="N1066" s="3">
        <v>134217.728</v>
      </c>
      <c r="O1066" s="11">
        <f t="shared" si="3211"/>
        <v>0</v>
      </c>
      <c r="P1066" s="3" t="s">
        <v>144</v>
      </c>
      <c r="Q1066" s="11" t="str">
        <f t="shared" ref="Q1066:S1066" si="3212">+IF(P1066="N/A","",((P1066-P1065)/P1065))</f>
        <v/>
      </c>
      <c r="R1066" s="3">
        <v>58772.838000000003</v>
      </c>
      <c r="S1066" s="11">
        <f t="shared" si="3212"/>
        <v>0</v>
      </c>
    </row>
    <row r="1067" spans="1:19">
      <c r="A1067" s="5">
        <v>27</v>
      </c>
      <c r="B1067" s="5">
        <v>1</v>
      </c>
      <c r="C1067" s="5">
        <v>2014</v>
      </c>
      <c r="D1067" s="3">
        <v>16700</v>
      </c>
      <c r="E1067" s="11">
        <f t="shared" si="3107"/>
        <v>0</v>
      </c>
      <c r="F1067" s="3">
        <v>43392.857000000004</v>
      </c>
      <c r="G1067" s="11">
        <f t="shared" si="3107"/>
        <v>0</v>
      </c>
      <c r="H1067" s="3">
        <v>32440</v>
      </c>
      <c r="I1067" s="11">
        <f t="shared" ref="I1067:K1067" si="3213">+IF(H1067="N/A","",((H1067-H1066)/H1066))</f>
        <v>0</v>
      </c>
      <c r="J1067" s="3">
        <v>98500</v>
      </c>
      <c r="K1067" s="11">
        <f t="shared" si="3213"/>
        <v>0</v>
      </c>
      <c r="L1067" s="3">
        <v>210749.098</v>
      </c>
      <c r="M1067" s="11">
        <f t="shared" ref="M1067:O1067" si="3214">+IF(L1067="N/A","",((L1067-L1066)/L1066))</f>
        <v>0</v>
      </c>
      <c r="N1067" s="3">
        <v>134217.728</v>
      </c>
      <c r="O1067" s="11">
        <f t="shared" si="3214"/>
        <v>0</v>
      </c>
      <c r="P1067" s="3" t="s">
        <v>144</v>
      </c>
      <c r="Q1067" s="11" t="str">
        <f t="shared" ref="Q1067:S1067" si="3215">+IF(P1067="N/A","",((P1067-P1066)/P1066))</f>
        <v/>
      </c>
      <c r="R1067" s="3">
        <v>58772.838000000003</v>
      </c>
      <c r="S1067" s="11">
        <f t="shared" si="3215"/>
        <v>0</v>
      </c>
    </row>
    <row r="1068" spans="1:19">
      <c r="A1068" s="5">
        <v>28</v>
      </c>
      <c r="B1068" s="5">
        <v>1</v>
      </c>
      <c r="C1068" s="5">
        <v>2014</v>
      </c>
      <c r="D1068" s="3">
        <v>16700</v>
      </c>
      <c r="E1068" s="11">
        <f t="shared" si="3107"/>
        <v>0</v>
      </c>
      <c r="F1068" s="3">
        <v>43392.857000000004</v>
      </c>
      <c r="G1068" s="11">
        <f t="shared" si="3107"/>
        <v>0</v>
      </c>
      <c r="H1068" s="3">
        <v>32440</v>
      </c>
      <c r="I1068" s="11">
        <f t="shared" ref="I1068:K1068" si="3216">+IF(H1068="N/A","",((H1068-H1067)/H1067))</f>
        <v>0</v>
      </c>
      <c r="J1068" s="3">
        <v>98500</v>
      </c>
      <c r="K1068" s="11">
        <f t="shared" si="3216"/>
        <v>0</v>
      </c>
      <c r="L1068" s="3">
        <v>210749.098</v>
      </c>
      <c r="M1068" s="11">
        <f t="shared" ref="M1068:O1068" si="3217">+IF(L1068="N/A","",((L1068-L1067)/L1067))</f>
        <v>0</v>
      </c>
      <c r="N1068" s="3">
        <v>134217.728</v>
      </c>
      <c r="O1068" s="11">
        <f t="shared" si="3217"/>
        <v>0</v>
      </c>
      <c r="P1068" s="3" t="s">
        <v>144</v>
      </c>
      <c r="Q1068" s="11" t="str">
        <f t="shared" ref="Q1068:S1068" si="3218">+IF(P1068="N/A","",((P1068-P1067)/P1067))</f>
        <v/>
      </c>
      <c r="R1068" s="3">
        <v>58772.838000000003</v>
      </c>
      <c r="S1068" s="11">
        <f t="shared" si="3218"/>
        <v>0</v>
      </c>
    </row>
    <row r="1069" spans="1:19">
      <c r="A1069" s="5">
        <v>29</v>
      </c>
      <c r="B1069" s="5">
        <v>1</v>
      </c>
      <c r="C1069" s="5">
        <v>2014</v>
      </c>
      <c r="D1069" s="3">
        <v>16700</v>
      </c>
      <c r="E1069" s="11">
        <f t="shared" si="3107"/>
        <v>0</v>
      </c>
      <c r="F1069" s="3">
        <v>43392.857000000004</v>
      </c>
      <c r="G1069" s="11">
        <f t="shared" si="3107"/>
        <v>0</v>
      </c>
      <c r="H1069" s="3">
        <v>32440</v>
      </c>
      <c r="I1069" s="11">
        <f t="shared" ref="I1069:K1069" si="3219">+IF(H1069="N/A","",((H1069-H1068)/H1068))</f>
        <v>0</v>
      </c>
      <c r="J1069" s="3">
        <v>98500</v>
      </c>
      <c r="K1069" s="11">
        <f t="shared" si="3219"/>
        <v>0</v>
      </c>
      <c r="L1069" s="3">
        <v>210749.098</v>
      </c>
      <c r="M1069" s="11">
        <f t="shared" ref="M1069:O1069" si="3220">+IF(L1069="N/A","",((L1069-L1068)/L1068))</f>
        <v>0</v>
      </c>
      <c r="N1069" s="3">
        <v>134217.728</v>
      </c>
      <c r="O1069" s="11">
        <f t="shared" si="3220"/>
        <v>0</v>
      </c>
      <c r="P1069" s="3" t="s">
        <v>144</v>
      </c>
      <c r="Q1069" s="11" t="str">
        <f t="shared" ref="Q1069:S1069" si="3221">+IF(P1069="N/A","",((P1069-P1068)/P1068))</f>
        <v/>
      </c>
      <c r="R1069" s="3">
        <v>58772.838000000003</v>
      </c>
      <c r="S1069" s="11">
        <f t="shared" si="3221"/>
        <v>0</v>
      </c>
    </row>
    <row r="1070" spans="1:19">
      <c r="A1070" s="5">
        <v>30</v>
      </c>
      <c r="B1070" s="5">
        <v>1</v>
      </c>
      <c r="C1070" s="5">
        <v>2014</v>
      </c>
      <c r="D1070" s="3">
        <v>16700</v>
      </c>
      <c r="E1070" s="11">
        <f t="shared" si="3107"/>
        <v>0</v>
      </c>
      <c r="F1070" s="3">
        <v>43392.857000000004</v>
      </c>
      <c r="G1070" s="11">
        <f t="shared" si="3107"/>
        <v>0</v>
      </c>
      <c r="H1070" s="3">
        <v>32440</v>
      </c>
      <c r="I1070" s="11">
        <f t="shared" ref="I1070:K1070" si="3222">+IF(H1070="N/A","",((H1070-H1069)/H1069))</f>
        <v>0</v>
      </c>
      <c r="J1070" s="3">
        <v>98500</v>
      </c>
      <c r="K1070" s="11">
        <f t="shared" si="3222"/>
        <v>0</v>
      </c>
      <c r="L1070" s="3">
        <v>210749.098</v>
      </c>
      <c r="M1070" s="11">
        <f t="shared" ref="M1070:O1070" si="3223">+IF(L1070="N/A","",((L1070-L1069)/L1069))</f>
        <v>0</v>
      </c>
      <c r="N1070" s="3">
        <v>134217.728</v>
      </c>
      <c r="O1070" s="11">
        <f t="shared" si="3223"/>
        <v>0</v>
      </c>
      <c r="P1070" s="3" t="s">
        <v>144</v>
      </c>
      <c r="Q1070" s="11" t="str">
        <f t="shared" ref="Q1070:S1070" si="3224">+IF(P1070="N/A","",((P1070-P1069)/P1069))</f>
        <v/>
      </c>
      <c r="R1070" s="3">
        <v>58772.838000000003</v>
      </c>
      <c r="S1070" s="11">
        <f t="shared" si="3224"/>
        <v>0</v>
      </c>
    </row>
    <row r="1071" spans="1:19">
      <c r="A1071" s="5">
        <v>31</v>
      </c>
      <c r="B1071" s="5">
        <v>1</v>
      </c>
      <c r="C1071" s="5">
        <v>2014</v>
      </c>
      <c r="D1071" s="3">
        <v>16700</v>
      </c>
      <c r="E1071" s="11">
        <f t="shared" si="3107"/>
        <v>0</v>
      </c>
      <c r="F1071" s="3">
        <v>43392.857000000004</v>
      </c>
      <c r="G1071" s="11">
        <f t="shared" si="3107"/>
        <v>0</v>
      </c>
      <c r="H1071" s="3">
        <v>32440</v>
      </c>
      <c r="I1071" s="11">
        <f t="shared" ref="I1071:K1071" si="3225">+IF(H1071="N/A","",((H1071-H1070)/H1070))</f>
        <v>0</v>
      </c>
      <c r="J1071" s="3">
        <v>98500</v>
      </c>
      <c r="K1071" s="11">
        <f t="shared" si="3225"/>
        <v>0</v>
      </c>
      <c r="L1071" s="3">
        <v>210749.098</v>
      </c>
      <c r="M1071" s="11">
        <f t="shared" ref="M1071:O1071" si="3226">+IF(L1071="N/A","",((L1071-L1070)/L1070))</f>
        <v>0</v>
      </c>
      <c r="N1071" s="3">
        <v>134217.728</v>
      </c>
      <c r="O1071" s="11">
        <f t="shared" si="3226"/>
        <v>0</v>
      </c>
      <c r="P1071" s="3" t="s">
        <v>144</v>
      </c>
      <c r="Q1071" s="11" t="str">
        <f t="shared" ref="Q1071:S1071" si="3227">+IF(P1071="N/A","",((P1071-P1070)/P1070))</f>
        <v/>
      </c>
      <c r="R1071" s="3">
        <v>58772.838000000003</v>
      </c>
      <c r="S1071" s="11">
        <f t="shared" si="3227"/>
        <v>0</v>
      </c>
    </row>
    <row r="1072" spans="1:19">
      <c r="A1072" s="5">
        <v>3</v>
      </c>
      <c r="B1072" s="5">
        <v>2</v>
      </c>
      <c r="C1072" s="5">
        <v>2014</v>
      </c>
      <c r="D1072" s="3">
        <v>16700</v>
      </c>
      <c r="E1072" s="11">
        <f t="shared" si="3107"/>
        <v>0</v>
      </c>
      <c r="F1072" s="3">
        <v>43392.857000000004</v>
      </c>
      <c r="G1072" s="11">
        <f t="shared" si="3107"/>
        <v>0</v>
      </c>
      <c r="H1072" s="3">
        <v>32440</v>
      </c>
      <c r="I1072" s="11">
        <f t="shared" ref="I1072:K1072" si="3228">+IF(H1072="N/A","",((H1072-H1071)/H1071))</f>
        <v>0</v>
      </c>
      <c r="J1072" s="3">
        <v>98500</v>
      </c>
      <c r="K1072" s="11">
        <f t="shared" si="3228"/>
        <v>0</v>
      </c>
      <c r="L1072" s="3">
        <v>210749.098</v>
      </c>
      <c r="M1072" s="11">
        <f t="shared" ref="M1072:O1072" si="3229">+IF(L1072="N/A","",((L1072-L1071)/L1071))</f>
        <v>0</v>
      </c>
      <c r="N1072" s="3">
        <v>134217.728</v>
      </c>
      <c r="O1072" s="11">
        <f t="shared" si="3229"/>
        <v>0</v>
      </c>
      <c r="P1072" s="3" t="s">
        <v>144</v>
      </c>
      <c r="Q1072" s="11" t="str">
        <f t="shared" ref="Q1072:S1072" si="3230">+IF(P1072="N/A","",((P1072-P1071)/P1071))</f>
        <v/>
      </c>
      <c r="R1072" s="3">
        <v>58772.838000000003</v>
      </c>
      <c r="S1072" s="11">
        <f t="shared" si="3230"/>
        <v>0</v>
      </c>
    </row>
    <row r="1073" spans="1:19">
      <c r="A1073" s="5">
        <v>4</v>
      </c>
      <c r="B1073" s="5">
        <v>2</v>
      </c>
      <c r="C1073" s="5">
        <v>2014</v>
      </c>
      <c r="D1073" s="3">
        <v>16700</v>
      </c>
      <c r="E1073" s="11">
        <f t="shared" si="3107"/>
        <v>0</v>
      </c>
      <c r="F1073" s="3">
        <v>43392.857000000004</v>
      </c>
      <c r="G1073" s="11">
        <f t="shared" si="3107"/>
        <v>0</v>
      </c>
      <c r="H1073" s="3">
        <v>32440</v>
      </c>
      <c r="I1073" s="11">
        <f t="shared" ref="I1073:K1073" si="3231">+IF(H1073="N/A","",((H1073-H1072)/H1072))</f>
        <v>0</v>
      </c>
      <c r="J1073" s="3">
        <v>98500</v>
      </c>
      <c r="K1073" s="11">
        <f t="shared" si="3231"/>
        <v>0</v>
      </c>
      <c r="L1073" s="3">
        <v>210749.098</v>
      </c>
      <c r="M1073" s="11">
        <f t="shared" ref="M1073:O1073" si="3232">+IF(L1073="N/A","",((L1073-L1072)/L1072))</f>
        <v>0</v>
      </c>
      <c r="N1073" s="3">
        <v>134217.728</v>
      </c>
      <c r="O1073" s="11">
        <f t="shared" si="3232"/>
        <v>0</v>
      </c>
      <c r="P1073" s="3" t="s">
        <v>144</v>
      </c>
      <c r="Q1073" s="11" t="str">
        <f t="shared" ref="Q1073:S1073" si="3233">+IF(P1073="N/A","",((P1073-P1072)/P1072))</f>
        <v/>
      </c>
      <c r="R1073" s="3">
        <v>58772.838000000003</v>
      </c>
      <c r="S1073" s="11">
        <f t="shared" si="3233"/>
        <v>0</v>
      </c>
    </row>
    <row r="1074" spans="1:19">
      <c r="A1074" s="5">
        <v>5</v>
      </c>
      <c r="B1074" s="5">
        <v>2</v>
      </c>
      <c r="C1074" s="5">
        <v>2014</v>
      </c>
      <c r="D1074" s="3">
        <v>16700</v>
      </c>
      <c r="E1074" s="11">
        <f t="shared" si="3107"/>
        <v>0</v>
      </c>
      <c r="F1074" s="3">
        <v>43392.857000000004</v>
      </c>
      <c r="G1074" s="11">
        <f t="shared" si="3107"/>
        <v>0</v>
      </c>
      <c r="H1074" s="3">
        <v>32440</v>
      </c>
      <c r="I1074" s="11">
        <f t="shared" ref="I1074:K1074" si="3234">+IF(H1074="N/A","",((H1074-H1073)/H1073))</f>
        <v>0</v>
      </c>
      <c r="J1074" s="3">
        <v>98500</v>
      </c>
      <c r="K1074" s="11">
        <f t="shared" si="3234"/>
        <v>0</v>
      </c>
      <c r="L1074" s="3">
        <v>210749.098</v>
      </c>
      <c r="M1074" s="11">
        <f t="shared" ref="M1074:O1074" si="3235">+IF(L1074="N/A","",((L1074-L1073)/L1073))</f>
        <v>0</v>
      </c>
      <c r="N1074" s="3">
        <v>134217.728</v>
      </c>
      <c r="O1074" s="11">
        <f t="shared" si="3235"/>
        <v>0</v>
      </c>
      <c r="P1074" s="3" t="s">
        <v>144</v>
      </c>
      <c r="Q1074" s="11" t="str">
        <f t="shared" ref="Q1074:S1074" si="3236">+IF(P1074="N/A","",((P1074-P1073)/P1073))</f>
        <v/>
      </c>
      <c r="R1074" s="3">
        <v>58772.838000000003</v>
      </c>
      <c r="S1074" s="11">
        <f t="shared" si="3236"/>
        <v>0</v>
      </c>
    </row>
    <row r="1075" spans="1:19">
      <c r="A1075" s="5">
        <v>6</v>
      </c>
      <c r="B1075" s="5">
        <v>2</v>
      </c>
      <c r="C1075" s="5">
        <v>2014</v>
      </c>
      <c r="D1075" s="3">
        <v>16700</v>
      </c>
      <c r="E1075" s="11">
        <f t="shared" si="3107"/>
        <v>0</v>
      </c>
      <c r="F1075" s="3">
        <v>43392.857000000004</v>
      </c>
      <c r="G1075" s="11">
        <f t="shared" si="3107"/>
        <v>0</v>
      </c>
      <c r="H1075" s="3">
        <v>32440</v>
      </c>
      <c r="I1075" s="11">
        <f t="shared" ref="I1075:K1075" si="3237">+IF(H1075="N/A","",((H1075-H1074)/H1074))</f>
        <v>0</v>
      </c>
      <c r="J1075" s="3">
        <v>98500</v>
      </c>
      <c r="K1075" s="11">
        <f t="shared" si="3237"/>
        <v>0</v>
      </c>
      <c r="L1075" s="3">
        <v>210749.098</v>
      </c>
      <c r="M1075" s="11">
        <f t="shared" ref="M1075:O1075" si="3238">+IF(L1075="N/A","",((L1075-L1074)/L1074))</f>
        <v>0</v>
      </c>
      <c r="N1075" s="3">
        <v>134217.728</v>
      </c>
      <c r="O1075" s="11">
        <f t="shared" si="3238"/>
        <v>0</v>
      </c>
      <c r="P1075" s="3" t="s">
        <v>144</v>
      </c>
      <c r="Q1075" s="11" t="str">
        <f t="shared" ref="Q1075:S1075" si="3239">+IF(P1075="N/A","",((P1075-P1074)/P1074))</f>
        <v/>
      </c>
      <c r="R1075" s="3">
        <v>58772.838000000003</v>
      </c>
      <c r="S1075" s="11">
        <f t="shared" si="3239"/>
        <v>0</v>
      </c>
    </row>
    <row r="1076" spans="1:19">
      <c r="A1076" s="5">
        <v>7</v>
      </c>
      <c r="B1076" s="5">
        <v>2</v>
      </c>
      <c r="C1076" s="5">
        <v>2014</v>
      </c>
      <c r="D1076" s="3">
        <v>16700</v>
      </c>
      <c r="E1076" s="11">
        <f t="shared" si="3107"/>
        <v>0</v>
      </c>
      <c r="F1076" s="3">
        <v>43392.857000000004</v>
      </c>
      <c r="G1076" s="11">
        <f t="shared" si="3107"/>
        <v>0</v>
      </c>
      <c r="H1076" s="3">
        <v>32440</v>
      </c>
      <c r="I1076" s="11">
        <f t="shared" ref="I1076:K1076" si="3240">+IF(H1076="N/A","",((H1076-H1075)/H1075))</f>
        <v>0</v>
      </c>
      <c r="J1076" s="3">
        <v>98500</v>
      </c>
      <c r="K1076" s="11">
        <f t="shared" si="3240"/>
        <v>0</v>
      </c>
      <c r="L1076" s="3">
        <v>210749.098</v>
      </c>
      <c r="M1076" s="11">
        <f t="shared" ref="M1076:O1076" si="3241">+IF(L1076="N/A","",((L1076-L1075)/L1075))</f>
        <v>0</v>
      </c>
      <c r="N1076" s="3">
        <v>134217.728</v>
      </c>
      <c r="O1076" s="11">
        <f t="shared" si="3241"/>
        <v>0</v>
      </c>
      <c r="P1076" s="3" t="s">
        <v>144</v>
      </c>
      <c r="Q1076" s="11" t="str">
        <f t="shared" ref="Q1076:S1076" si="3242">+IF(P1076="N/A","",((P1076-P1075)/P1075))</f>
        <v/>
      </c>
      <c r="R1076" s="3">
        <v>58772.838000000003</v>
      </c>
      <c r="S1076" s="11">
        <f t="shared" si="3242"/>
        <v>0</v>
      </c>
    </row>
    <row r="1077" spans="1:19">
      <c r="A1077" s="5">
        <v>10</v>
      </c>
      <c r="B1077" s="5">
        <v>2</v>
      </c>
      <c r="C1077" s="5">
        <v>2014</v>
      </c>
      <c r="D1077" s="3">
        <v>16700</v>
      </c>
      <c r="E1077" s="11">
        <f t="shared" si="3107"/>
        <v>0</v>
      </c>
      <c r="F1077" s="3">
        <v>43392.857000000004</v>
      </c>
      <c r="G1077" s="11">
        <f t="shared" si="3107"/>
        <v>0</v>
      </c>
      <c r="H1077" s="3">
        <v>32440</v>
      </c>
      <c r="I1077" s="11">
        <f t="shared" ref="I1077:K1077" si="3243">+IF(H1077="N/A","",((H1077-H1076)/H1076))</f>
        <v>0</v>
      </c>
      <c r="J1077" s="3">
        <v>98500</v>
      </c>
      <c r="K1077" s="11">
        <f t="shared" si="3243"/>
        <v>0</v>
      </c>
      <c r="L1077" s="3">
        <v>210749.098</v>
      </c>
      <c r="M1077" s="11">
        <f t="shared" ref="M1077:O1077" si="3244">+IF(L1077="N/A","",((L1077-L1076)/L1076))</f>
        <v>0</v>
      </c>
      <c r="N1077" s="3">
        <v>134217.728</v>
      </c>
      <c r="O1077" s="11">
        <f t="shared" si="3244"/>
        <v>0</v>
      </c>
      <c r="P1077" s="3" t="s">
        <v>144</v>
      </c>
      <c r="Q1077" s="11" t="str">
        <f t="shared" ref="Q1077:S1077" si="3245">+IF(P1077="N/A","",((P1077-P1076)/P1076))</f>
        <v/>
      </c>
      <c r="R1077" s="3">
        <v>58772.838000000003</v>
      </c>
      <c r="S1077" s="11">
        <f t="shared" si="3245"/>
        <v>0</v>
      </c>
    </row>
    <row r="1078" spans="1:19">
      <c r="A1078" s="5">
        <v>11</v>
      </c>
      <c r="B1078" s="5">
        <v>2</v>
      </c>
      <c r="C1078" s="5">
        <v>2014</v>
      </c>
      <c r="D1078" s="3">
        <v>16700</v>
      </c>
      <c r="E1078" s="11">
        <f t="shared" si="3107"/>
        <v>0</v>
      </c>
      <c r="F1078" s="3">
        <v>43392.857000000004</v>
      </c>
      <c r="G1078" s="11">
        <f t="shared" si="3107"/>
        <v>0</v>
      </c>
      <c r="H1078" s="3">
        <v>32440</v>
      </c>
      <c r="I1078" s="11">
        <f t="shared" ref="I1078:K1078" si="3246">+IF(H1078="N/A","",((H1078-H1077)/H1077))</f>
        <v>0</v>
      </c>
      <c r="J1078" s="3">
        <v>98500</v>
      </c>
      <c r="K1078" s="11">
        <f t="shared" si="3246"/>
        <v>0</v>
      </c>
      <c r="L1078" s="3">
        <v>210749.098</v>
      </c>
      <c r="M1078" s="11">
        <f t="shared" ref="M1078:O1078" si="3247">+IF(L1078="N/A","",((L1078-L1077)/L1077))</f>
        <v>0</v>
      </c>
      <c r="N1078" s="3">
        <v>134217.728</v>
      </c>
      <c r="O1078" s="11">
        <f t="shared" si="3247"/>
        <v>0</v>
      </c>
      <c r="P1078" s="3" t="s">
        <v>144</v>
      </c>
      <c r="Q1078" s="11" t="str">
        <f t="shared" ref="Q1078:S1078" si="3248">+IF(P1078="N/A","",((P1078-P1077)/P1077))</f>
        <v/>
      </c>
      <c r="R1078" s="3">
        <v>58772.838000000003</v>
      </c>
      <c r="S1078" s="11">
        <f t="shared" si="3248"/>
        <v>0</v>
      </c>
    </row>
    <row r="1079" spans="1:19">
      <c r="A1079" s="5">
        <v>12</v>
      </c>
      <c r="B1079" s="5">
        <v>2</v>
      </c>
      <c r="C1079" s="5">
        <v>2014</v>
      </c>
      <c r="D1079" s="3">
        <v>16700</v>
      </c>
      <c r="E1079" s="11">
        <f t="shared" si="3107"/>
        <v>0</v>
      </c>
      <c r="F1079" s="3">
        <v>43392.857000000004</v>
      </c>
      <c r="G1079" s="11">
        <f t="shared" si="3107"/>
        <v>0</v>
      </c>
      <c r="H1079" s="3">
        <v>32440</v>
      </c>
      <c r="I1079" s="11">
        <f t="shared" ref="I1079:K1079" si="3249">+IF(H1079="N/A","",((H1079-H1078)/H1078))</f>
        <v>0</v>
      </c>
      <c r="J1079" s="3">
        <v>98500</v>
      </c>
      <c r="K1079" s="11">
        <f t="shared" si="3249"/>
        <v>0</v>
      </c>
      <c r="L1079" s="3">
        <v>210749.098</v>
      </c>
      <c r="M1079" s="11">
        <f t="shared" ref="M1079:O1079" si="3250">+IF(L1079="N/A","",((L1079-L1078)/L1078))</f>
        <v>0</v>
      </c>
      <c r="N1079" s="3">
        <v>134217.728</v>
      </c>
      <c r="O1079" s="11">
        <f t="shared" si="3250"/>
        <v>0</v>
      </c>
      <c r="P1079" s="3" t="s">
        <v>144</v>
      </c>
      <c r="Q1079" s="11" t="str">
        <f t="shared" ref="Q1079:S1079" si="3251">+IF(P1079="N/A","",((P1079-P1078)/P1078))</f>
        <v/>
      </c>
      <c r="R1079" s="3">
        <v>58772.838000000003</v>
      </c>
      <c r="S1079" s="11">
        <f t="shared" si="3251"/>
        <v>0</v>
      </c>
    </row>
    <row r="1080" spans="1:19">
      <c r="A1080" s="5">
        <v>13</v>
      </c>
      <c r="B1080" s="5">
        <v>2</v>
      </c>
      <c r="C1080" s="5">
        <v>2014</v>
      </c>
      <c r="D1080" s="3">
        <v>16700</v>
      </c>
      <c r="E1080" s="11">
        <f t="shared" si="3107"/>
        <v>0</v>
      </c>
      <c r="F1080" s="3">
        <v>43392.857000000004</v>
      </c>
      <c r="G1080" s="11">
        <f t="shared" si="3107"/>
        <v>0</v>
      </c>
      <c r="H1080" s="3">
        <v>32440</v>
      </c>
      <c r="I1080" s="11">
        <f t="shared" ref="I1080:K1080" si="3252">+IF(H1080="N/A","",((H1080-H1079)/H1079))</f>
        <v>0</v>
      </c>
      <c r="J1080" s="3">
        <v>98500</v>
      </c>
      <c r="K1080" s="11">
        <f t="shared" si="3252"/>
        <v>0</v>
      </c>
      <c r="L1080" s="3">
        <v>210749.098</v>
      </c>
      <c r="M1080" s="11">
        <f t="shared" ref="M1080:O1080" si="3253">+IF(L1080="N/A","",((L1080-L1079)/L1079))</f>
        <v>0</v>
      </c>
      <c r="N1080" s="3">
        <v>134217.728</v>
      </c>
      <c r="O1080" s="11">
        <f t="shared" si="3253"/>
        <v>0</v>
      </c>
      <c r="P1080" s="3" t="s">
        <v>144</v>
      </c>
      <c r="Q1080" s="11" t="str">
        <f t="shared" ref="Q1080:S1080" si="3254">+IF(P1080="N/A","",((P1080-P1079)/P1079))</f>
        <v/>
      </c>
      <c r="R1080" s="3">
        <v>58772.838000000003</v>
      </c>
      <c r="S1080" s="11">
        <f t="shared" si="3254"/>
        <v>0</v>
      </c>
    </row>
    <row r="1081" spans="1:19">
      <c r="A1081" s="5">
        <v>14</v>
      </c>
      <c r="B1081" s="5">
        <v>2</v>
      </c>
      <c r="C1081" s="5">
        <v>2014</v>
      </c>
      <c r="D1081" s="3">
        <v>16700</v>
      </c>
      <c r="E1081" s="11">
        <f t="shared" si="3107"/>
        <v>0</v>
      </c>
      <c r="F1081" s="3">
        <v>43392.857000000004</v>
      </c>
      <c r="G1081" s="11">
        <f t="shared" si="3107"/>
        <v>0</v>
      </c>
      <c r="H1081" s="3">
        <v>32440</v>
      </c>
      <c r="I1081" s="11">
        <f t="shared" ref="I1081:K1081" si="3255">+IF(H1081="N/A","",((H1081-H1080)/H1080))</f>
        <v>0</v>
      </c>
      <c r="J1081" s="3">
        <v>98500</v>
      </c>
      <c r="K1081" s="11">
        <f t="shared" si="3255"/>
        <v>0</v>
      </c>
      <c r="L1081" s="3">
        <v>210749.098</v>
      </c>
      <c r="M1081" s="11">
        <f t="shared" ref="M1081:O1081" si="3256">+IF(L1081="N/A","",((L1081-L1080)/L1080))</f>
        <v>0</v>
      </c>
      <c r="N1081" s="3">
        <v>134217.728</v>
      </c>
      <c r="O1081" s="11">
        <f t="shared" si="3256"/>
        <v>0</v>
      </c>
      <c r="P1081" s="3" t="s">
        <v>144</v>
      </c>
      <c r="Q1081" s="11" t="str">
        <f t="shared" ref="Q1081:S1081" si="3257">+IF(P1081="N/A","",((P1081-P1080)/P1080))</f>
        <v/>
      </c>
      <c r="R1081" s="3">
        <v>58772.838000000003</v>
      </c>
      <c r="S1081" s="11">
        <f t="shared" si="3257"/>
        <v>0</v>
      </c>
    </row>
    <row r="1082" spans="1:19">
      <c r="A1082" s="5">
        <v>17</v>
      </c>
      <c r="B1082" s="5">
        <v>2</v>
      </c>
      <c r="C1082" s="5">
        <v>2014</v>
      </c>
      <c r="D1082" s="3">
        <v>16700</v>
      </c>
      <c r="E1082" s="11">
        <f t="shared" si="3107"/>
        <v>0</v>
      </c>
      <c r="F1082" s="3">
        <v>43392.857000000004</v>
      </c>
      <c r="G1082" s="11">
        <f t="shared" si="3107"/>
        <v>0</v>
      </c>
      <c r="H1082" s="3">
        <v>32440</v>
      </c>
      <c r="I1082" s="11">
        <f t="shared" ref="I1082:K1082" si="3258">+IF(H1082="N/A","",((H1082-H1081)/H1081))</f>
        <v>0</v>
      </c>
      <c r="J1082" s="3">
        <v>98500</v>
      </c>
      <c r="K1082" s="11">
        <f t="shared" si="3258"/>
        <v>0</v>
      </c>
      <c r="L1082" s="3">
        <v>210749.098</v>
      </c>
      <c r="M1082" s="11">
        <f t="shared" ref="M1082:O1082" si="3259">+IF(L1082="N/A","",((L1082-L1081)/L1081))</f>
        <v>0</v>
      </c>
      <c r="N1082" s="3">
        <v>134217.728</v>
      </c>
      <c r="O1082" s="11">
        <f t="shared" si="3259"/>
        <v>0</v>
      </c>
      <c r="P1082" s="3" t="s">
        <v>144</v>
      </c>
      <c r="Q1082" s="11" t="str">
        <f t="shared" ref="Q1082:S1082" si="3260">+IF(P1082="N/A","",((P1082-P1081)/P1081))</f>
        <v/>
      </c>
      <c r="R1082" s="3">
        <v>58772.838000000003</v>
      </c>
      <c r="S1082" s="11">
        <f t="shared" si="3260"/>
        <v>0</v>
      </c>
    </row>
    <row r="1083" spans="1:19">
      <c r="A1083" s="5">
        <v>18</v>
      </c>
      <c r="B1083" s="5">
        <v>2</v>
      </c>
      <c r="C1083" s="5">
        <v>2014</v>
      </c>
      <c r="D1083" s="3">
        <v>16700</v>
      </c>
      <c r="E1083" s="11">
        <f t="shared" si="3107"/>
        <v>0</v>
      </c>
      <c r="F1083" s="3">
        <v>43392.857000000004</v>
      </c>
      <c r="G1083" s="11">
        <f t="shared" si="3107"/>
        <v>0</v>
      </c>
      <c r="H1083" s="3">
        <v>32440</v>
      </c>
      <c r="I1083" s="11">
        <f t="shared" ref="I1083:K1083" si="3261">+IF(H1083="N/A","",((H1083-H1082)/H1082))</f>
        <v>0</v>
      </c>
      <c r="J1083" s="3">
        <v>98500</v>
      </c>
      <c r="K1083" s="11">
        <f t="shared" si="3261"/>
        <v>0</v>
      </c>
      <c r="L1083" s="3">
        <v>210749.098</v>
      </c>
      <c r="M1083" s="11">
        <f t="shared" ref="M1083:O1083" si="3262">+IF(L1083="N/A","",((L1083-L1082)/L1082))</f>
        <v>0</v>
      </c>
      <c r="N1083" s="3">
        <v>134217.728</v>
      </c>
      <c r="O1083" s="11">
        <f t="shared" si="3262"/>
        <v>0</v>
      </c>
      <c r="P1083" s="3" t="s">
        <v>144</v>
      </c>
      <c r="Q1083" s="11" t="str">
        <f t="shared" ref="Q1083:S1083" si="3263">+IF(P1083="N/A","",((P1083-P1082)/P1082))</f>
        <v/>
      </c>
      <c r="R1083" s="3">
        <v>58772.838000000003</v>
      </c>
      <c r="S1083" s="11">
        <f t="shared" si="3263"/>
        <v>0</v>
      </c>
    </row>
    <row r="1084" spans="1:19">
      <c r="A1084" s="5">
        <v>19</v>
      </c>
      <c r="B1084" s="5">
        <v>2</v>
      </c>
      <c r="C1084" s="5">
        <v>2014</v>
      </c>
      <c r="D1084" s="3">
        <v>16700</v>
      </c>
      <c r="E1084" s="11">
        <f t="shared" si="3107"/>
        <v>0</v>
      </c>
      <c r="F1084" s="3">
        <v>43392.857000000004</v>
      </c>
      <c r="G1084" s="11">
        <f t="shared" si="3107"/>
        <v>0</v>
      </c>
      <c r="H1084" s="3">
        <v>32440</v>
      </c>
      <c r="I1084" s="11">
        <f t="shared" ref="I1084:K1084" si="3264">+IF(H1084="N/A","",((H1084-H1083)/H1083))</f>
        <v>0</v>
      </c>
      <c r="J1084" s="3">
        <v>98500</v>
      </c>
      <c r="K1084" s="11">
        <f t="shared" si="3264"/>
        <v>0</v>
      </c>
      <c r="L1084" s="3">
        <v>210749.098</v>
      </c>
      <c r="M1084" s="11">
        <f t="shared" ref="M1084:O1084" si="3265">+IF(L1084="N/A","",((L1084-L1083)/L1083))</f>
        <v>0</v>
      </c>
      <c r="N1084" s="3">
        <v>134217.728</v>
      </c>
      <c r="O1084" s="11">
        <f t="shared" si="3265"/>
        <v>0</v>
      </c>
      <c r="P1084" s="3" t="s">
        <v>144</v>
      </c>
      <c r="Q1084" s="11" t="str">
        <f t="shared" ref="Q1084:S1084" si="3266">+IF(P1084="N/A","",((P1084-P1083)/P1083))</f>
        <v/>
      </c>
      <c r="R1084" s="3">
        <v>58772.838000000003</v>
      </c>
      <c r="S1084" s="11">
        <f t="shared" si="3266"/>
        <v>0</v>
      </c>
    </row>
    <row r="1085" spans="1:19">
      <c r="A1085" s="5">
        <v>20</v>
      </c>
      <c r="B1085" s="5">
        <v>2</v>
      </c>
      <c r="C1085" s="5">
        <v>2014</v>
      </c>
      <c r="D1085" s="3">
        <v>16700</v>
      </c>
      <c r="E1085" s="11">
        <f t="shared" si="3107"/>
        <v>0</v>
      </c>
      <c r="F1085" s="3">
        <v>43392.857000000004</v>
      </c>
      <c r="G1085" s="11">
        <f t="shared" si="3107"/>
        <v>0</v>
      </c>
      <c r="H1085" s="3">
        <v>32440</v>
      </c>
      <c r="I1085" s="11">
        <f t="shared" ref="I1085:K1085" si="3267">+IF(H1085="N/A","",((H1085-H1084)/H1084))</f>
        <v>0</v>
      </c>
      <c r="J1085" s="3">
        <v>98500</v>
      </c>
      <c r="K1085" s="11">
        <f t="shared" si="3267"/>
        <v>0</v>
      </c>
      <c r="L1085" s="3">
        <v>210749.098</v>
      </c>
      <c r="M1085" s="11">
        <f t="shared" ref="M1085:O1085" si="3268">+IF(L1085="N/A","",((L1085-L1084)/L1084))</f>
        <v>0</v>
      </c>
      <c r="N1085" s="3">
        <v>134217.728</v>
      </c>
      <c r="O1085" s="11">
        <f t="shared" si="3268"/>
        <v>0</v>
      </c>
      <c r="P1085" s="3" t="s">
        <v>144</v>
      </c>
      <c r="Q1085" s="11" t="str">
        <f t="shared" ref="Q1085:S1085" si="3269">+IF(P1085="N/A","",((P1085-P1084)/P1084))</f>
        <v/>
      </c>
      <c r="R1085" s="3">
        <v>58772.838000000003</v>
      </c>
      <c r="S1085" s="11">
        <f t="shared" si="3269"/>
        <v>0</v>
      </c>
    </row>
    <row r="1086" spans="1:19">
      <c r="A1086" s="5">
        <v>21</v>
      </c>
      <c r="B1086" s="5">
        <v>2</v>
      </c>
      <c r="C1086" s="5">
        <v>2014</v>
      </c>
      <c r="D1086" s="3">
        <v>16700</v>
      </c>
      <c r="E1086" s="11">
        <f t="shared" si="3107"/>
        <v>0</v>
      </c>
      <c r="F1086" s="3">
        <v>43392.857000000004</v>
      </c>
      <c r="G1086" s="11">
        <f t="shared" si="3107"/>
        <v>0</v>
      </c>
      <c r="H1086" s="3">
        <v>32440</v>
      </c>
      <c r="I1086" s="11">
        <f t="shared" ref="I1086:K1086" si="3270">+IF(H1086="N/A","",((H1086-H1085)/H1085))</f>
        <v>0</v>
      </c>
      <c r="J1086" s="3">
        <v>98500</v>
      </c>
      <c r="K1086" s="11">
        <f t="shared" si="3270"/>
        <v>0</v>
      </c>
      <c r="L1086" s="3">
        <v>210749.098</v>
      </c>
      <c r="M1086" s="11">
        <f t="shared" ref="M1086:O1086" si="3271">+IF(L1086="N/A","",((L1086-L1085)/L1085))</f>
        <v>0</v>
      </c>
      <c r="N1086" s="3">
        <v>134217.728</v>
      </c>
      <c r="O1086" s="11">
        <f t="shared" si="3271"/>
        <v>0</v>
      </c>
      <c r="P1086" s="3" t="s">
        <v>144</v>
      </c>
      <c r="Q1086" s="11" t="str">
        <f t="shared" ref="Q1086:S1086" si="3272">+IF(P1086="N/A","",((P1086-P1085)/P1085))</f>
        <v/>
      </c>
      <c r="R1086" s="3">
        <v>58772.838000000003</v>
      </c>
      <c r="S1086" s="11">
        <f t="shared" si="3272"/>
        <v>0</v>
      </c>
    </row>
    <row r="1087" spans="1:19">
      <c r="A1087" s="5">
        <v>24</v>
      </c>
      <c r="B1087" s="5">
        <v>2</v>
      </c>
      <c r="C1087" s="5">
        <v>2014</v>
      </c>
      <c r="D1087" s="3">
        <v>16700</v>
      </c>
      <c r="E1087" s="11">
        <f t="shared" si="3107"/>
        <v>0</v>
      </c>
      <c r="F1087" s="3">
        <v>43392.857000000004</v>
      </c>
      <c r="G1087" s="11">
        <f t="shared" si="3107"/>
        <v>0</v>
      </c>
      <c r="H1087" s="3">
        <v>32440</v>
      </c>
      <c r="I1087" s="11">
        <f t="shared" ref="I1087:K1087" si="3273">+IF(H1087="N/A","",((H1087-H1086)/H1086))</f>
        <v>0</v>
      </c>
      <c r="J1087" s="3">
        <v>98500</v>
      </c>
      <c r="K1087" s="11">
        <f t="shared" si="3273"/>
        <v>0</v>
      </c>
      <c r="L1087" s="3">
        <v>210749.098</v>
      </c>
      <c r="M1087" s="11">
        <f t="shared" ref="M1087:O1087" si="3274">+IF(L1087="N/A","",((L1087-L1086)/L1086))</f>
        <v>0</v>
      </c>
      <c r="N1087" s="3">
        <v>134217.728</v>
      </c>
      <c r="O1087" s="11">
        <f t="shared" si="3274"/>
        <v>0</v>
      </c>
      <c r="P1087" s="3" t="s">
        <v>144</v>
      </c>
      <c r="Q1087" s="11" t="str">
        <f t="shared" ref="Q1087:S1087" si="3275">+IF(P1087="N/A","",((P1087-P1086)/P1086))</f>
        <v/>
      </c>
      <c r="R1087" s="3">
        <v>58772.838000000003</v>
      </c>
      <c r="S1087" s="11">
        <f t="shared" si="3275"/>
        <v>0</v>
      </c>
    </row>
    <row r="1088" spans="1:19">
      <c r="A1088" s="5">
        <v>25</v>
      </c>
      <c r="B1088" s="5">
        <v>2</v>
      </c>
      <c r="C1088" s="5">
        <v>2014</v>
      </c>
      <c r="D1088" s="3">
        <v>16700</v>
      </c>
      <c r="E1088" s="11">
        <f t="shared" si="3107"/>
        <v>0</v>
      </c>
      <c r="F1088" s="3">
        <v>43392.857000000004</v>
      </c>
      <c r="G1088" s="11">
        <f t="shared" si="3107"/>
        <v>0</v>
      </c>
      <c r="H1088" s="3">
        <v>32440</v>
      </c>
      <c r="I1088" s="11">
        <f t="shared" ref="I1088:K1088" si="3276">+IF(H1088="N/A","",((H1088-H1087)/H1087))</f>
        <v>0</v>
      </c>
      <c r="J1088" s="3">
        <v>98500</v>
      </c>
      <c r="K1088" s="11">
        <f t="shared" si="3276"/>
        <v>0</v>
      </c>
      <c r="L1088" s="3">
        <v>210749.098</v>
      </c>
      <c r="M1088" s="11">
        <f t="shared" ref="M1088:O1088" si="3277">+IF(L1088="N/A","",((L1088-L1087)/L1087))</f>
        <v>0</v>
      </c>
      <c r="N1088" s="3">
        <v>134217.728</v>
      </c>
      <c r="O1088" s="11">
        <f t="shared" si="3277"/>
        <v>0</v>
      </c>
      <c r="P1088" s="3" t="s">
        <v>144</v>
      </c>
      <c r="Q1088" s="11" t="str">
        <f t="shared" ref="Q1088:S1088" si="3278">+IF(P1088="N/A","",((P1088-P1087)/P1087))</f>
        <v/>
      </c>
      <c r="R1088" s="3">
        <v>58772.838000000003</v>
      </c>
      <c r="S1088" s="11">
        <f t="shared" si="3278"/>
        <v>0</v>
      </c>
    </row>
    <row r="1089" spans="1:19">
      <c r="A1089" s="5">
        <v>26</v>
      </c>
      <c r="B1089" s="5">
        <v>2</v>
      </c>
      <c r="C1089" s="5">
        <v>2014</v>
      </c>
      <c r="D1089" s="3">
        <v>16700</v>
      </c>
      <c r="E1089" s="11">
        <f t="shared" si="3107"/>
        <v>0</v>
      </c>
      <c r="F1089" s="3">
        <v>43392.857000000004</v>
      </c>
      <c r="G1089" s="11">
        <f t="shared" si="3107"/>
        <v>0</v>
      </c>
      <c r="H1089" s="3">
        <v>32440</v>
      </c>
      <c r="I1089" s="11">
        <f t="shared" ref="I1089:K1089" si="3279">+IF(H1089="N/A","",((H1089-H1088)/H1088))</f>
        <v>0</v>
      </c>
      <c r="J1089" s="3">
        <v>98500</v>
      </c>
      <c r="K1089" s="11">
        <f t="shared" si="3279"/>
        <v>0</v>
      </c>
      <c r="L1089" s="3">
        <v>210749.098</v>
      </c>
      <c r="M1089" s="11">
        <f t="shared" ref="M1089:O1089" si="3280">+IF(L1089="N/A","",((L1089-L1088)/L1088))</f>
        <v>0</v>
      </c>
      <c r="N1089" s="3">
        <v>134217.728</v>
      </c>
      <c r="O1089" s="11">
        <f t="shared" si="3280"/>
        <v>0</v>
      </c>
      <c r="P1089" s="3" t="s">
        <v>144</v>
      </c>
      <c r="Q1089" s="11" t="str">
        <f t="shared" ref="Q1089:S1089" si="3281">+IF(P1089="N/A","",((P1089-P1088)/P1088))</f>
        <v/>
      </c>
      <c r="R1089" s="3">
        <v>58772.838000000003</v>
      </c>
      <c r="S1089" s="11">
        <f t="shared" si="3281"/>
        <v>0</v>
      </c>
    </row>
    <row r="1090" spans="1:19">
      <c r="A1090" s="5">
        <v>27</v>
      </c>
      <c r="B1090" s="5">
        <v>2</v>
      </c>
      <c r="C1090" s="5">
        <v>2014</v>
      </c>
      <c r="D1090" s="3">
        <v>16700</v>
      </c>
      <c r="E1090" s="11">
        <f t="shared" si="3107"/>
        <v>0</v>
      </c>
      <c r="F1090" s="3">
        <v>43392.857000000004</v>
      </c>
      <c r="G1090" s="11">
        <f t="shared" si="3107"/>
        <v>0</v>
      </c>
      <c r="H1090" s="3">
        <v>32440</v>
      </c>
      <c r="I1090" s="11">
        <f t="shared" ref="I1090:K1090" si="3282">+IF(H1090="N/A","",((H1090-H1089)/H1089))</f>
        <v>0</v>
      </c>
      <c r="J1090" s="3">
        <v>98500</v>
      </c>
      <c r="K1090" s="11">
        <f t="shared" si="3282"/>
        <v>0</v>
      </c>
      <c r="L1090" s="3">
        <v>210749.098</v>
      </c>
      <c r="M1090" s="11">
        <f t="shared" ref="M1090:O1090" si="3283">+IF(L1090="N/A","",((L1090-L1089)/L1089))</f>
        <v>0</v>
      </c>
      <c r="N1090" s="3">
        <v>134217.728</v>
      </c>
      <c r="O1090" s="11">
        <f t="shared" si="3283"/>
        <v>0</v>
      </c>
      <c r="P1090" s="3" t="s">
        <v>144</v>
      </c>
      <c r="Q1090" s="11" t="str">
        <f t="shared" ref="Q1090:S1090" si="3284">+IF(P1090="N/A","",((P1090-P1089)/P1089))</f>
        <v/>
      </c>
      <c r="R1090" s="3">
        <v>58772.838000000003</v>
      </c>
      <c r="S1090" s="11">
        <f t="shared" si="3284"/>
        <v>0</v>
      </c>
    </row>
    <row r="1091" spans="1:19">
      <c r="A1091" s="5">
        <v>28</v>
      </c>
      <c r="B1091" s="5">
        <v>2</v>
      </c>
      <c r="C1091" s="5">
        <v>2014</v>
      </c>
      <c r="D1091" s="3">
        <v>16700</v>
      </c>
      <c r="E1091" s="11">
        <f t="shared" si="3107"/>
        <v>0</v>
      </c>
      <c r="F1091" s="3">
        <v>43392.857000000004</v>
      </c>
      <c r="G1091" s="11">
        <f t="shared" si="3107"/>
        <v>0</v>
      </c>
      <c r="H1091" s="3">
        <v>32440</v>
      </c>
      <c r="I1091" s="11">
        <f t="shared" ref="I1091:K1091" si="3285">+IF(H1091="N/A","",((H1091-H1090)/H1090))</f>
        <v>0</v>
      </c>
      <c r="J1091" s="3">
        <v>98500</v>
      </c>
      <c r="K1091" s="11">
        <f t="shared" si="3285"/>
        <v>0</v>
      </c>
      <c r="L1091" s="3">
        <v>210749.098</v>
      </c>
      <c r="M1091" s="11">
        <f t="shared" ref="M1091:O1091" si="3286">+IF(L1091="N/A","",((L1091-L1090)/L1090))</f>
        <v>0</v>
      </c>
      <c r="N1091" s="3">
        <v>134217.728</v>
      </c>
      <c r="O1091" s="11">
        <f t="shared" si="3286"/>
        <v>0</v>
      </c>
      <c r="P1091" s="3" t="s">
        <v>144</v>
      </c>
      <c r="Q1091" s="11" t="str">
        <f t="shared" ref="Q1091:S1091" si="3287">+IF(P1091="N/A","",((P1091-P1090)/P1090))</f>
        <v/>
      </c>
      <c r="R1091" s="3">
        <v>58772.838000000003</v>
      </c>
      <c r="S1091" s="11">
        <f t="shared" si="3287"/>
        <v>0</v>
      </c>
    </row>
    <row r="1092" spans="1:19">
      <c r="A1092" s="5">
        <v>3</v>
      </c>
      <c r="B1092" s="5">
        <v>3</v>
      </c>
      <c r="C1092" s="5">
        <v>2014</v>
      </c>
      <c r="D1092" s="3">
        <v>16700</v>
      </c>
      <c r="E1092" s="11">
        <f t="shared" si="3107"/>
        <v>0</v>
      </c>
      <c r="F1092" s="3">
        <v>43392.857000000004</v>
      </c>
      <c r="G1092" s="11">
        <f t="shared" si="3107"/>
        <v>0</v>
      </c>
      <c r="H1092" s="3">
        <v>32440</v>
      </c>
      <c r="I1092" s="11">
        <f t="shared" ref="I1092:K1092" si="3288">+IF(H1092="N/A","",((H1092-H1091)/H1091))</f>
        <v>0</v>
      </c>
      <c r="J1092" s="3">
        <v>98500</v>
      </c>
      <c r="K1092" s="11">
        <f t="shared" si="3288"/>
        <v>0</v>
      </c>
      <c r="L1092" s="3">
        <v>210749.098</v>
      </c>
      <c r="M1092" s="11">
        <f t="shared" ref="M1092:O1092" si="3289">+IF(L1092="N/A","",((L1092-L1091)/L1091))</f>
        <v>0</v>
      </c>
      <c r="N1092" s="3">
        <v>134217.728</v>
      </c>
      <c r="O1092" s="11">
        <f t="shared" si="3289"/>
        <v>0</v>
      </c>
      <c r="P1092" s="3" t="s">
        <v>144</v>
      </c>
      <c r="Q1092" s="11" t="str">
        <f t="shared" ref="Q1092:S1092" si="3290">+IF(P1092="N/A","",((P1092-P1091)/P1091))</f>
        <v/>
      </c>
      <c r="R1092" s="3">
        <v>58772.838000000003</v>
      </c>
      <c r="S1092" s="11">
        <f t="shared" si="3290"/>
        <v>0</v>
      </c>
    </row>
    <row r="1093" spans="1:19">
      <c r="A1093" s="5">
        <v>4</v>
      </c>
      <c r="B1093" s="5">
        <v>3</v>
      </c>
      <c r="C1093" s="5">
        <v>2014</v>
      </c>
      <c r="D1093" s="3">
        <v>16700</v>
      </c>
      <c r="E1093" s="11">
        <f t="shared" si="3107"/>
        <v>0</v>
      </c>
      <c r="F1093" s="3">
        <v>43392.857000000004</v>
      </c>
      <c r="G1093" s="11">
        <f t="shared" si="3107"/>
        <v>0</v>
      </c>
      <c r="H1093" s="3">
        <v>32440</v>
      </c>
      <c r="I1093" s="11">
        <f t="shared" ref="I1093:K1093" si="3291">+IF(H1093="N/A","",((H1093-H1092)/H1092))</f>
        <v>0</v>
      </c>
      <c r="J1093" s="3">
        <v>98500</v>
      </c>
      <c r="K1093" s="11">
        <f t="shared" si="3291"/>
        <v>0</v>
      </c>
      <c r="L1093" s="3">
        <v>210749.098</v>
      </c>
      <c r="M1093" s="11">
        <f t="shared" ref="M1093:O1093" si="3292">+IF(L1093="N/A","",((L1093-L1092)/L1092))</f>
        <v>0</v>
      </c>
      <c r="N1093" s="3">
        <v>134217.728</v>
      </c>
      <c r="O1093" s="11">
        <f t="shared" si="3292"/>
        <v>0</v>
      </c>
      <c r="P1093" s="3" t="s">
        <v>144</v>
      </c>
      <c r="Q1093" s="11" t="str">
        <f t="shared" ref="Q1093:S1093" si="3293">+IF(P1093="N/A","",((P1093-P1092)/P1092))</f>
        <v/>
      </c>
      <c r="R1093" s="3">
        <v>58772.838000000003</v>
      </c>
      <c r="S1093" s="11">
        <f t="shared" si="3293"/>
        <v>0</v>
      </c>
    </row>
    <row r="1094" spans="1:19">
      <c r="A1094" s="5">
        <v>5</v>
      </c>
      <c r="B1094" s="5">
        <v>3</v>
      </c>
      <c r="C1094" s="5">
        <v>2014</v>
      </c>
      <c r="D1094" s="3">
        <v>16700</v>
      </c>
      <c r="E1094" s="11">
        <f t="shared" si="3107"/>
        <v>0</v>
      </c>
      <c r="F1094" s="3">
        <v>43392.857000000004</v>
      </c>
      <c r="G1094" s="11">
        <f t="shared" si="3107"/>
        <v>0</v>
      </c>
      <c r="H1094" s="3">
        <v>32440</v>
      </c>
      <c r="I1094" s="11">
        <f t="shared" ref="I1094:K1094" si="3294">+IF(H1094="N/A","",((H1094-H1093)/H1093))</f>
        <v>0</v>
      </c>
      <c r="J1094" s="3">
        <v>98500</v>
      </c>
      <c r="K1094" s="11">
        <f t="shared" si="3294"/>
        <v>0</v>
      </c>
      <c r="L1094" s="3">
        <v>210749.098</v>
      </c>
      <c r="M1094" s="11">
        <f t="shared" ref="M1094:O1094" si="3295">+IF(L1094="N/A","",((L1094-L1093)/L1093))</f>
        <v>0</v>
      </c>
      <c r="N1094" s="3">
        <v>134217.728</v>
      </c>
      <c r="O1094" s="11">
        <f t="shared" si="3295"/>
        <v>0</v>
      </c>
      <c r="P1094" s="3" t="s">
        <v>144</v>
      </c>
      <c r="Q1094" s="11" t="str">
        <f t="shared" ref="Q1094:S1094" si="3296">+IF(P1094="N/A","",((P1094-P1093)/P1093))</f>
        <v/>
      </c>
      <c r="R1094" s="3">
        <v>58772.838000000003</v>
      </c>
      <c r="S1094" s="11">
        <f t="shared" si="3296"/>
        <v>0</v>
      </c>
    </row>
    <row r="1095" spans="1:19">
      <c r="A1095" s="5">
        <v>6</v>
      </c>
      <c r="B1095" s="5">
        <v>3</v>
      </c>
      <c r="C1095" s="5">
        <v>2014</v>
      </c>
      <c r="D1095" s="3">
        <v>16700</v>
      </c>
      <c r="E1095" s="11">
        <f t="shared" si="3107"/>
        <v>0</v>
      </c>
      <c r="F1095" s="3">
        <v>43392.857000000004</v>
      </c>
      <c r="G1095" s="11">
        <f t="shared" si="3107"/>
        <v>0</v>
      </c>
      <c r="H1095" s="3">
        <v>32440</v>
      </c>
      <c r="I1095" s="11">
        <f t="shared" ref="I1095:K1095" si="3297">+IF(H1095="N/A","",((H1095-H1094)/H1094))</f>
        <v>0</v>
      </c>
      <c r="J1095" s="3">
        <v>102500</v>
      </c>
      <c r="K1095" s="11">
        <f t="shared" si="3297"/>
        <v>4.060913705583756E-2</v>
      </c>
      <c r="L1095" s="3">
        <v>210749.098</v>
      </c>
      <c r="M1095" s="11">
        <f t="shared" ref="M1095:O1095" si="3298">+IF(L1095="N/A","",((L1095-L1094)/L1094))</f>
        <v>0</v>
      </c>
      <c r="N1095" s="3">
        <v>134217.728</v>
      </c>
      <c r="O1095" s="11">
        <f t="shared" si="3298"/>
        <v>0</v>
      </c>
      <c r="P1095" s="3" t="s">
        <v>144</v>
      </c>
      <c r="Q1095" s="11" t="str">
        <f t="shared" ref="Q1095:S1095" si="3299">+IF(P1095="N/A","",((P1095-P1094)/P1094))</f>
        <v/>
      </c>
      <c r="R1095" s="3">
        <v>58772.838000000003</v>
      </c>
      <c r="S1095" s="11">
        <f t="shared" si="3299"/>
        <v>0</v>
      </c>
    </row>
    <row r="1096" spans="1:19">
      <c r="A1096" s="5">
        <v>7</v>
      </c>
      <c r="B1096" s="5">
        <v>3</v>
      </c>
      <c r="C1096" s="5">
        <v>2014</v>
      </c>
      <c r="D1096" s="3">
        <v>16700</v>
      </c>
      <c r="E1096" s="11">
        <f t="shared" ref="E1096:G1159" si="3300">+IF(D1096="N/A","",((D1096-D1095)/D1095))</f>
        <v>0</v>
      </c>
      <c r="F1096" s="3">
        <v>43392.857000000004</v>
      </c>
      <c r="G1096" s="11">
        <f t="shared" si="3300"/>
        <v>0</v>
      </c>
      <c r="H1096" s="3">
        <v>32440</v>
      </c>
      <c r="I1096" s="11">
        <f t="shared" ref="I1096:K1096" si="3301">+IF(H1096="N/A","",((H1096-H1095)/H1095))</f>
        <v>0</v>
      </c>
      <c r="J1096" s="3">
        <v>102500</v>
      </c>
      <c r="K1096" s="11">
        <f t="shared" si="3301"/>
        <v>0</v>
      </c>
      <c r="L1096" s="3">
        <v>210749.098</v>
      </c>
      <c r="M1096" s="11">
        <f t="shared" ref="M1096:O1096" si="3302">+IF(L1096="N/A","",((L1096-L1095)/L1095))</f>
        <v>0</v>
      </c>
      <c r="N1096" s="3">
        <v>134217.728</v>
      </c>
      <c r="O1096" s="11">
        <f t="shared" si="3302"/>
        <v>0</v>
      </c>
      <c r="P1096" s="3" t="s">
        <v>144</v>
      </c>
      <c r="Q1096" s="11" t="str">
        <f t="shared" ref="Q1096:S1096" si="3303">+IF(P1096="N/A","",((P1096-P1095)/P1095))</f>
        <v/>
      </c>
      <c r="R1096" s="3">
        <v>58772.838000000003</v>
      </c>
      <c r="S1096" s="11">
        <f t="shared" si="3303"/>
        <v>0</v>
      </c>
    </row>
    <row r="1097" spans="1:19">
      <c r="A1097" s="5">
        <v>10</v>
      </c>
      <c r="B1097" s="5">
        <v>3</v>
      </c>
      <c r="C1097" s="5">
        <v>2014</v>
      </c>
      <c r="D1097" s="3">
        <v>16700</v>
      </c>
      <c r="E1097" s="11">
        <f t="shared" si="3300"/>
        <v>0</v>
      </c>
      <c r="F1097" s="3">
        <v>43392.857000000004</v>
      </c>
      <c r="G1097" s="11">
        <f t="shared" si="3300"/>
        <v>0</v>
      </c>
      <c r="H1097" s="3">
        <v>32440</v>
      </c>
      <c r="I1097" s="11">
        <f t="shared" ref="I1097:K1097" si="3304">+IF(H1097="N/A","",((H1097-H1096)/H1096))</f>
        <v>0</v>
      </c>
      <c r="J1097" s="3">
        <v>102500</v>
      </c>
      <c r="K1097" s="11">
        <f t="shared" si="3304"/>
        <v>0</v>
      </c>
      <c r="L1097" s="3">
        <v>210749.098</v>
      </c>
      <c r="M1097" s="11">
        <f t="shared" ref="M1097:O1097" si="3305">+IF(L1097="N/A","",((L1097-L1096)/L1096))</f>
        <v>0</v>
      </c>
      <c r="N1097" s="3">
        <v>134217.728</v>
      </c>
      <c r="O1097" s="11">
        <f t="shared" si="3305"/>
        <v>0</v>
      </c>
      <c r="P1097" s="3" t="s">
        <v>144</v>
      </c>
      <c r="Q1097" s="11" t="str">
        <f t="shared" ref="Q1097:S1097" si="3306">+IF(P1097="N/A","",((P1097-P1096)/P1096))</f>
        <v/>
      </c>
      <c r="R1097" s="3">
        <v>58772.838000000003</v>
      </c>
      <c r="S1097" s="11">
        <f t="shared" si="3306"/>
        <v>0</v>
      </c>
    </row>
    <row r="1098" spans="1:19">
      <c r="A1098" s="5">
        <v>11</v>
      </c>
      <c r="B1098" s="5">
        <v>3</v>
      </c>
      <c r="C1098" s="5">
        <v>2014</v>
      </c>
      <c r="D1098" s="3">
        <v>16700</v>
      </c>
      <c r="E1098" s="11">
        <f t="shared" si="3300"/>
        <v>0</v>
      </c>
      <c r="F1098" s="3">
        <v>43392.857000000004</v>
      </c>
      <c r="G1098" s="11">
        <f t="shared" si="3300"/>
        <v>0</v>
      </c>
      <c r="H1098" s="3">
        <v>32440</v>
      </c>
      <c r="I1098" s="11">
        <f t="shared" ref="I1098:K1098" si="3307">+IF(H1098="N/A","",((H1098-H1097)/H1097))</f>
        <v>0</v>
      </c>
      <c r="J1098" s="3">
        <v>102500</v>
      </c>
      <c r="K1098" s="11">
        <f t="shared" si="3307"/>
        <v>0</v>
      </c>
      <c r="L1098" s="3">
        <v>210749.098</v>
      </c>
      <c r="M1098" s="11">
        <f t="shared" ref="M1098:O1098" si="3308">+IF(L1098="N/A","",((L1098-L1097)/L1097))</f>
        <v>0</v>
      </c>
      <c r="N1098" s="3">
        <v>134217.728</v>
      </c>
      <c r="O1098" s="11">
        <f t="shared" si="3308"/>
        <v>0</v>
      </c>
      <c r="P1098" s="3" t="s">
        <v>144</v>
      </c>
      <c r="Q1098" s="11" t="str">
        <f t="shared" ref="Q1098:S1098" si="3309">+IF(P1098="N/A","",((P1098-P1097)/P1097))</f>
        <v/>
      </c>
      <c r="R1098" s="3">
        <v>58772.838000000003</v>
      </c>
      <c r="S1098" s="11">
        <f t="shared" si="3309"/>
        <v>0</v>
      </c>
    </row>
    <row r="1099" spans="1:19">
      <c r="A1099" s="5">
        <v>12</v>
      </c>
      <c r="B1099" s="5">
        <v>3</v>
      </c>
      <c r="C1099" s="5">
        <v>2014</v>
      </c>
      <c r="D1099" s="3">
        <v>16700</v>
      </c>
      <c r="E1099" s="11">
        <f t="shared" si="3300"/>
        <v>0</v>
      </c>
      <c r="F1099" s="3">
        <v>43392.857000000004</v>
      </c>
      <c r="G1099" s="11">
        <f t="shared" si="3300"/>
        <v>0</v>
      </c>
      <c r="H1099" s="3">
        <v>35520</v>
      </c>
      <c r="I1099" s="11">
        <f t="shared" ref="I1099:K1099" si="3310">+IF(H1099="N/A","",((H1099-H1098)/H1098))</f>
        <v>9.4944512946979032E-2</v>
      </c>
      <c r="J1099" s="3">
        <v>102500</v>
      </c>
      <c r="K1099" s="11">
        <f t="shared" si="3310"/>
        <v>0</v>
      </c>
      <c r="L1099" s="3">
        <v>210749.098</v>
      </c>
      <c r="M1099" s="11">
        <f t="shared" ref="M1099:O1099" si="3311">+IF(L1099="N/A","",((L1099-L1098)/L1098))</f>
        <v>0</v>
      </c>
      <c r="N1099" s="3">
        <v>134217.728</v>
      </c>
      <c r="O1099" s="11">
        <f t="shared" si="3311"/>
        <v>0</v>
      </c>
      <c r="P1099" s="3" t="s">
        <v>144</v>
      </c>
      <c r="Q1099" s="11" t="str">
        <f t="shared" ref="Q1099:S1099" si="3312">+IF(P1099="N/A","",((P1099-P1098)/P1098))</f>
        <v/>
      </c>
      <c r="R1099" s="3">
        <v>58772.838000000003</v>
      </c>
      <c r="S1099" s="11">
        <f t="shared" si="3312"/>
        <v>0</v>
      </c>
    </row>
    <row r="1100" spans="1:19">
      <c r="A1100" s="5">
        <v>13</v>
      </c>
      <c r="B1100" s="5">
        <v>3</v>
      </c>
      <c r="C1100" s="5">
        <v>2014</v>
      </c>
      <c r="D1100" s="3">
        <v>16700</v>
      </c>
      <c r="E1100" s="11">
        <f t="shared" si="3300"/>
        <v>0</v>
      </c>
      <c r="F1100" s="3">
        <v>39107.142999999996</v>
      </c>
      <c r="G1100" s="11">
        <f t="shared" si="3300"/>
        <v>-9.8765425839557122E-2</v>
      </c>
      <c r="H1100" s="3">
        <v>35520</v>
      </c>
      <c r="I1100" s="11">
        <f t="shared" ref="I1100:K1100" si="3313">+IF(H1100="N/A","",((H1100-H1099)/H1099))</f>
        <v>0</v>
      </c>
      <c r="J1100" s="3">
        <v>102500</v>
      </c>
      <c r="K1100" s="11">
        <f t="shared" si="3313"/>
        <v>0</v>
      </c>
      <c r="L1100" s="3">
        <v>210749.098</v>
      </c>
      <c r="M1100" s="11">
        <f t="shared" ref="M1100:O1100" si="3314">+IF(L1100="N/A","",((L1100-L1099)/L1099))</f>
        <v>0</v>
      </c>
      <c r="N1100" s="3">
        <v>134217.728</v>
      </c>
      <c r="O1100" s="11">
        <f t="shared" si="3314"/>
        <v>0</v>
      </c>
      <c r="P1100" s="3" t="s">
        <v>144</v>
      </c>
      <c r="Q1100" s="11" t="str">
        <f t="shared" ref="Q1100:S1100" si="3315">+IF(P1100="N/A","",((P1100-P1099)/P1099))</f>
        <v/>
      </c>
      <c r="R1100" s="3">
        <v>58772.838000000003</v>
      </c>
      <c r="S1100" s="11">
        <f t="shared" si="3315"/>
        <v>0</v>
      </c>
    </row>
    <row r="1101" spans="1:19">
      <c r="A1101" s="5">
        <v>14</v>
      </c>
      <c r="B1101" s="5">
        <v>3</v>
      </c>
      <c r="C1101" s="5">
        <v>2014</v>
      </c>
      <c r="D1101" s="3">
        <v>16700</v>
      </c>
      <c r="E1101" s="11">
        <f t="shared" si="3300"/>
        <v>0</v>
      </c>
      <c r="F1101" s="3">
        <v>39107.142999999996</v>
      </c>
      <c r="G1101" s="11">
        <f t="shared" si="3300"/>
        <v>0</v>
      </c>
      <c r="H1101" s="3">
        <v>35520</v>
      </c>
      <c r="I1101" s="11">
        <f t="shared" ref="I1101:K1101" si="3316">+IF(H1101="N/A","",((H1101-H1100)/H1100))</f>
        <v>0</v>
      </c>
      <c r="J1101" s="3">
        <v>102500</v>
      </c>
      <c r="K1101" s="11">
        <f t="shared" si="3316"/>
        <v>0</v>
      </c>
      <c r="L1101" s="3">
        <v>210749.098</v>
      </c>
      <c r="M1101" s="11">
        <f t="shared" ref="M1101:O1101" si="3317">+IF(L1101="N/A","",((L1101-L1100)/L1100))</f>
        <v>0</v>
      </c>
      <c r="N1101" s="3">
        <v>134217.728</v>
      </c>
      <c r="O1101" s="11">
        <f t="shared" si="3317"/>
        <v>0</v>
      </c>
      <c r="P1101" s="3" t="s">
        <v>144</v>
      </c>
      <c r="Q1101" s="11" t="str">
        <f t="shared" ref="Q1101:S1101" si="3318">+IF(P1101="N/A","",((P1101-P1100)/P1100))</f>
        <v/>
      </c>
      <c r="R1101" s="3">
        <v>58772.838000000003</v>
      </c>
      <c r="S1101" s="11">
        <f t="shared" si="3318"/>
        <v>0</v>
      </c>
    </row>
    <row r="1102" spans="1:19">
      <c r="A1102" s="5">
        <v>17</v>
      </c>
      <c r="B1102" s="5">
        <v>3</v>
      </c>
      <c r="C1102" s="5">
        <v>2014</v>
      </c>
      <c r="D1102" s="3">
        <v>16700</v>
      </c>
      <c r="E1102" s="11">
        <f t="shared" si="3300"/>
        <v>0</v>
      </c>
      <c r="F1102" s="3">
        <v>39107.142999999996</v>
      </c>
      <c r="G1102" s="11">
        <f t="shared" si="3300"/>
        <v>0</v>
      </c>
      <c r="H1102" s="3">
        <v>35520</v>
      </c>
      <c r="I1102" s="11">
        <f t="shared" ref="I1102:K1102" si="3319">+IF(H1102="N/A","",((H1102-H1101)/H1101))</f>
        <v>0</v>
      </c>
      <c r="J1102" s="3">
        <v>102500</v>
      </c>
      <c r="K1102" s="11">
        <f t="shared" si="3319"/>
        <v>0</v>
      </c>
      <c r="L1102" s="3">
        <v>210749.098</v>
      </c>
      <c r="M1102" s="11">
        <f t="shared" ref="M1102:O1102" si="3320">+IF(L1102="N/A","",((L1102-L1101)/L1101))</f>
        <v>0</v>
      </c>
      <c r="N1102" s="3">
        <v>134217.728</v>
      </c>
      <c r="O1102" s="11">
        <f t="shared" si="3320"/>
        <v>0</v>
      </c>
      <c r="P1102" s="3" t="s">
        <v>144</v>
      </c>
      <c r="Q1102" s="11" t="str">
        <f t="shared" ref="Q1102:S1102" si="3321">+IF(P1102="N/A","",((P1102-P1101)/P1101))</f>
        <v/>
      </c>
      <c r="R1102" s="3">
        <v>58772.838000000003</v>
      </c>
      <c r="S1102" s="11">
        <f t="shared" si="3321"/>
        <v>0</v>
      </c>
    </row>
    <row r="1103" spans="1:19">
      <c r="A1103" s="5">
        <v>18</v>
      </c>
      <c r="B1103" s="5">
        <v>3</v>
      </c>
      <c r="C1103" s="5">
        <v>2014</v>
      </c>
      <c r="D1103" s="3">
        <v>16700</v>
      </c>
      <c r="E1103" s="11">
        <f t="shared" si="3300"/>
        <v>0</v>
      </c>
      <c r="F1103" s="3">
        <v>39107.142999999996</v>
      </c>
      <c r="G1103" s="11">
        <f t="shared" si="3300"/>
        <v>0</v>
      </c>
      <c r="H1103" s="3">
        <v>35520</v>
      </c>
      <c r="I1103" s="11">
        <f t="shared" ref="I1103:K1103" si="3322">+IF(H1103="N/A","",((H1103-H1102)/H1102))</f>
        <v>0</v>
      </c>
      <c r="J1103" s="3">
        <v>102500</v>
      </c>
      <c r="K1103" s="11">
        <f t="shared" si="3322"/>
        <v>0</v>
      </c>
      <c r="L1103" s="3">
        <v>210749.098</v>
      </c>
      <c r="M1103" s="11">
        <f t="shared" ref="M1103:O1103" si="3323">+IF(L1103="N/A","",((L1103-L1102)/L1102))</f>
        <v>0</v>
      </c>
      <c r="N1103" s="3">
        <v>134217.728</v>
      </c>
      <c r="O1103" s="11">
        <f t="shared" si="3323"/>
        <v>0</v>
      </c>
      <c r="P1103" s="3" t="s">
        <v>144</v>
      </c>
      <c r="Q1103" s="11" t="str">
        <f t="shared" ref="Q1103:S1103" si="3324">+IF(P1103="N/A","",((P1103-P1102)/P1102))</f>
        <v/>
      </c>
      <c r="R1103" s="3">
        <v>58772.838000000003</v>
      </c>
      <c r="S1103" s="11">
        <f t="shared" si="3324"/>
        <v>0</v>
      </c>
    </row>
    <row r="1104" spans="1:19">
      <c r="A1104" s="5">
        <v>19</v>
      </c>
      <c r="B1104" s="5">
        <v>3</v>
      </c>
      <c r="C1104" s="5">
        <v>2014</v>
      </c>
      <c r="D1104" s="3">
        <v>16700</v>
      </c>
      <c r="E1104" s="11">
        <f t="shared" si="3300"/>
        <v>0</v>
      </c>
      <c r="F1104" s="3">
        <v>39107.142999999996</v>
      </c>
      <c r="G1104" s="11">
        <f t="shared" si="3300"/>
        <v>0</v>
      </c>
      <c r="H1104" s="3">
        <v>35520</v>
      </c>
      <c r="I1104" s="11">
        <f t="shared" ref="I1104:K1104" si="3325">+IF(H1104="N/A","",((H1104-H1103)/H1103))</f>
        <v>0</v>
      </c>
      <c r="J1104" s="3">
        <v>102500</v>
      </c>
      <c r="K1104" s="11">
        <f t="shared" si="3325"/>
        <v>0</v>
      </c>
      <c r="L1104" s="3">
        <v>210749.098</v>
      </c>
      <c r="M1104" s="11">
        <f t="shared" ref="M1104:O1104" si="3326">+IF(L1104="N/A","",((L1104-L1103)/L1103))</f>
        <v>0</v>
      </c>
      <c r="N1104" s="3">
        <v>134217.728</v>
      </c>
      <c r="O1104" s="11">
        <f t="shared" si="3326"/>
        <v>0</v>
      </c>
      <c r="P1104" s="3" t="s">
        <v>144</v>
      </c>
      <c r="Q1104" s="11" t="str">
        <f t="shared" ref="Q1104:S1104" si="3327">+IF(P1104="N/A","",((P1104-P1103)/P1103))</f>
        <v/>
      </c>
      <c r="R1104" s="3">
        <v>58772.838000000003</v>
      </c>
      <c r="S1104" s="11">
        <f t="shared" si="3327"/>
        <v>0</v>
      </c>
    </row>
    <row r="1105" spans="1:19">
      <c r="A1105" s="5">
        <v>20</v>
      </c>
      <c r="B1105" s="5">
        <v>3</v>
      </c>
      <c r="C1105" s="5">
        <v>2014</v>
      </c>
      <c r="D1105" s="3">
        <v>16700</v>
      </c>
      <c r="E1105" s="11">
        <f t="shared" si="3300"/>
        <v>0</v>
      </c>
      <c r="F1105" s="3">
        <v>39107.142999999996</v>
      </c>
      <c r="G1105" s="11">
        <f t="shared" si="3300"/>
        <v>0</v>
      </c>
      <c r="H1105" s="3">
        <v>35520</v>
      </c>
      <c r="I1105" s="11">
        <f t="shared" ref="I1105:K1105" si="3328">+IF(H1105="N/A","",((H1105-H1104)/H1104))</f>
        <v>0</v>
      </c>
      <c r="J1105" s="3">
        <v>102500</v>
      </c>
      <c r="K1105" s="11">
        <f t="shared" si="3328"/>
        <v>0</v>
      </c>
      <c r="L1105" s="3">
        <v>210749.098</v>
      </c>
      <c r="M1105" s="11">
        <f t="shared" ref="M1105:O1105" si="3329">+IF(L1105="N/A","",((L1105-L1104)/L1104))</f>
        <v>0</v>
      </c>
      <c r="N1105" s="3">
        <v>134217.728</v>
      </c>
      <c r="O1105" s="11">
        <f t="shared" si="3329"/>
        <v>0</v>
      </c>
      <c r="P1105" s="3" t="s">
        <v>144</v>
      </c>
      <c r="Q1105" s="11" t="str">
        <f t="shared" ref="Q1105:S1105" si="3330">+IF(P1105="N/A","",((P1105-P1104)/P1104))</f>
        <v/>
      </c>
      <c r="R1105" s="3">
        <v>58772.838000000003</v>
      </c>
      <c r="S1105" s="11">
        <f t="shared" si="3330"/>
        <v>0</v>
      </c>
    </row>
    <row r="1106" spans="1:19">
      <c r="A1106" s="5">
        <v>21</v>
      </c>
      <c r="B1106" s="5">
        <v>3</v>
      </c>
      <c r="C1106" s="5">
        <v>2014</v>
      </c>
      <c r="D1106" s="3">
        <v>16700</v>
      </c>
      <c r="E1106" s="11">
        <f t="shared" si="3300"/>
        <v>0</v>
      </c>
      <c r="F1106" s="3">
        <v>39107.142999999996</v>
      </c>
      <c r="G1106" s="11">
        <f t="shared" si="3300"/>
        <v>0</v>
      </c>
      <c r="H1106" s="3">
        <v>35520</v>
      </c>
      <c r="I1106" s="11">
        <f t="shared" ref="I1106:K1106" si="3331">+IF(H1106="N/A","",((H1106-H1105)/H1105))</f>
        <v>0</v>
      </c>
      <c r="J1106" s="3">
        <v>102500</v>
      </c>
      <c r="K1106" s="11">
        <f t="shared" si="3331"/>
        <v>0</v>
      </c>
      <c r="L1106" s="3">
        <v>210749.098</v>
      </c>
      <c r="M1106" s="11">
        <f t="shared" ref="M1106:O1106" si="3332">+IF(L1106="N/A","",((L1106-L1105)/L1105))</f>
        <v>0</v>
      </c>
      <c r="N1106" s="3">
        <v>134217.728</v>
      </c>
      <c r="O1106" s="11">
        <f t="shared" si="3332"/>
        <v>0</v>
      </c>
      <c r="P1106" s="3" t="s">
        <v>144</v>
      </c>
      <c r="Q1106" s="11" t="str">
        <f t="shared" ref="Q1106:S1106" si="3333">+IF(P1106="N/A","",((P1106-P1105)/P1105))</f>
        <v/>
      </c>
      <c r="R1106" s="3">
        <v>58772.838000000003</v>
      </c>
      <c r="S1106" s="11">
        <f t="shared" si="3333"/>
        <v>0</v>
      </c>
    </row>
    <row r="1107" spans="1:19">
      <c r="A1107" s="5">
        <v>24</v>
      </c>
      <c r="B1107" s="5">
        <v>3</v>
      </c>
      <c r="C1107" s="5">
        <v>2014</v>
      </c>
      <c r="D1107" s="3">
        <v>16700</v>
      </c>
      <c r="E1107" s="11">
        <f t="shared" si="3300"/>
        <v>0</v>
      </c>
      <c r="F1107" s="3">
        <v>39107.142999999996</v>
      </c>
      <c r="G1107" s="11">
        <f t="shared" si="3300"/>
        <v>0</v>
      </c>
      <c r="H1107" s="3">
        <v>35520</v>
      </c>
      <c r="I1107" s="11">
        <f t="shared" ref="I1107:K1107" si="3334">+IF(H1107="N/A","",((H1107-H1106)/H1106))</f>
        <v>0</v>
      </c>
      <c r="J1107" s="3">
        <v>102500</v>
      </c>
      <c r="K1107" s="11">
        <f t="shared" si="3334"/>
        <v>0</v>
      </c>
      <c r="L1107" s="3">
        <v>210749.098</v>
      </c>
      <c r="M1107" s="11">
        <f t="shared" ref="M1107:O1107" si="3335">+IF(L1107="N/A","",((L1107-L1106)/L1106))</f>
        <v>0</v>
      </c>
      <c r="N1107" s="3">
        <v>134217.728</v>
      </c>
      <c r="O1107" s="11">
        <f t="shared" si="3335"/>
        <v>0</v>
      </c>
      <c r="P1107" s="3" t="s">
        <v>144</v>
      </c>
      <c r="Q1107" s="11" t="str">
        <f t="shared" ref="Q1107:S1107" si="3336">+IF(P1107="N/A","",((P1107-P1106)/P1106))</f>
        <v/>
      </c>
      <c r="R1107" s="3">
        <v>58772.838000000003</v>
      </c>
      <c r="S1107" s="11">
        <f t="shared" si="3336"/>
        <v>0</v>
      </c>
    </row>
    <row r="1108" spans="1:19">
      <c r="A1108" s="5">
        <v>25</v>
      </c>
      <c r="B1108" s="5">
        <v>3</v>
      </c>
      <c r="C1108" s="5">
        <v>2014</v>
      </c>
      <c r="D1108" s="3">
        <v>16700</v>
      </c>
      <c r="E1108" s="11">
        <f t="shared" si="3300"/>
        <v>0</v>
      </c>
      <c r="F1108" s="3">
        <v>39107.142999999996</v>
      </c>
      <c r="G1108" s="11">
        <f t="shared" si="3300"/>
        <v>0</v>
      </c>
      <c r="H1108" s="3">
        <v>35520</v>
      </c>
      <c r="I1108" s="11">
        <f t="shared" ref="I1108:K1108" si="3337">+IF(H1108="N/A","",((H1108-H1107)/H1107))</f>
        <v>0</v>
      </c>
      <c r="J1108" s="3">
        <v>102500</v>
      </c>
      <c r="K1108" s="11">
        <f t="shared" si="3337"/>
        <v>0</v>
      </c>
      <c r="L1108" s="3">
        <v>210749.098</v>
      </c>
      <c r="M1108" s="11">
        <f t="shared" ref="M1108:O1108" si="3338">+IF(L1108="N/A","",((L1108-L1107)/L1107))</f>
        <v>0</v>
      </c>
      <c r="N1108" s="3">
        <v>134217.728</v>
      </c>
      <c r="O1108" s="11">
        <f t="shared" si="3338"/>
        <v>0</v>
      </c>
      <c r="P1108" s="3" t="s">
        <v>144</v>
      </c>
      <c r="Q1108" s="11" t="str">
        <f t="shared" ref="Q1108:S1108" si="3339">+IF(P1108="N/A","",((P1108-P1107)/P1107))</f>
        <v/>
      </c>
      <c r="R1108" s="3">
        <v>58772.838000000003</v>
      </c>
      <c r="S1108" s="11">
        <f t="shared" si="3339"/>
        <v>0</v>
      </c>
    </row>
    <row r="1109" spans="1:19">
      <c r="A1109" s="5">
        <v>26</v>
      </c>
      <c r="B1109" s="5">
        <v>3</v>
      </c>
      <c r="C1109" s="5">
        <v>2014</v>
      </c>
      <c r="D1109" s="3">
        <v>16700</v>
      </c>
      <c r="E1109" s="11">
        <f t="shared" si="3300"/>
        <v>0</v>
      </c>
      <c r="F1109" s="3">
        <v>39107.142999999996</v>
      </c>
      <c r="G1109" s="11">
        <f t="shared" si="3300"/>
        <v>0</v>
      </c>
      <c r="H1109" s="3">
        <v>35520</v>
      </c>
      <c r="I1109" s="11">
        <f t="shared" ref="I1109:K1109" si="3340">+IF(H1109="N/A","",((H1109-H1108)/H1108))</f>
        <v>0</v>
      </c>
      <c r="J1109" s="3">
        <v>102500</v>
      </c>
      <c r="K1109" s="11">
        <f t="shared" si="3340"/>
        <v>0</v>
      </c>
      <c r="L1109" s="3">
        <v>210749.098</v>
      </c>
      <c r="M1109" s="11">
        <f t="shared" ref="M1109:O1109" si="3341">+IF(L1109="N/A","",((L1109-L1108)/L1108))</f>
        <v>0</v>
      </c>
      <c r="N1109" s="3">
        <v>134217.728</v>
      </c>
      <c r="O1109" s="11">
        <f t="shared" si="3341"/>
        <v>0</v>
      </c>
      <c r="P1109" s="3" t="s">
        <v>144</v>
      </c>
      <c r="Q1109" s="11" t="str">
        <f t="shared" ref="Q1109:S1109" si="3342">+IF(P1109="N/A","",((P1109-P1108)/P1108))</f>
        <v/>
      </c>
      <c r="R1109" s="3">
        <v>58772.838000000003</v>
      </c>
      <c r="S1109" s="11">
        <f t="shared" si="3342"/>
        <v>0</v>
      </c>
    </row>
    <row r="1110" spans="1:19">
      <c r="A1110" s="5">
        <v>27</v>
      </c>
      <c r="B1110" s="5">
        <v>3</v>
      </c>
      <c r="C1110" s="5">
        <v>2014</v>
      </c>
      <c r="D1110" s="3">
        <v>16700</v>
      </c>
      <c r="E1110" s="11">
        <f t="shared" si="3300"/>
        <v>0</v>
      </c>
      <c r="F1110" s="3">
        <v>39107.142999999996</v>
      </c>
      <c r="G1110" s="11">
        <f t="shared" si="3300"/>
        <v>0</v>
      </c>
      <c r="H1110" s="3">
        <v>35520</v>
      </c>
      <c r="I1110" s="11">
        <f t="shared" ref="I1110:K1110" si="3343">+IF(H1110="N/A","",((H1110-H1109)/H1109))</f>
        <v>0</v>
      </c>
      <c r="J1110" s="3">
        <v>102500</v>
      </c>
      <c r="K1110" s="11">
        <f t="shared" si="3343"/>
        <v>0</v>
      </c>
      <c r="L1110" s="3">
        <v>210749.098</v>
      </c>
      <c r="M1110" s="11">
        <f t="shared" ref="M1110:O1110" si="3344">+IF(L1110="N/A","",((L1110-L1109)/L1109))</f>
        <v>0</v>
      </c>
      <c r="N1110" s="3">
        <v>134217.728</v>
      </c>
      <c r="O1110" s="11">
        <f t="shared" si="3344"/>
        <v>0</v>
      </c>
      <c r="P1110" s="3" t="s">
        <v>144</v>
      </c>
      <c r="Q1110" s="11" t="str">
        <f t="shared" ref="Q1110:S1110" si="3345">+IF(P1110="N/A","",((P1110-P1109)/P1109))</f>
        <v/>
      </c>
      <c r="R1110" s="3">
        <v>58772.838000000003</v>
      </c>
      <c r="S1110" s="11">
        <f t="shared" si="3345"/>
        <v>0</v>
      </c>
    </row>
    <row r="1111" spans="1:19">
      <c r="A1111" s="5">
        <v>28</v>
      </c>
      <c r="B1111" s="5">
        <v>3</v>
      </c>
      <c r="C1111" s="5">
        <v>2014</v>
      </c>
      <c r="D1111" s="3">
        <v>16700</v>
      </c>
      <c r="E1111" s="11">
        <f t="shared" si="3300"/>
        <v>0</v>
      </c>
      <c r="F1111" s="3">
        <v>39107.142999999996</v>
      </c>
      <c r="G1111" s="11">
        <f t="shared" si="3300"/>
        <v>0</v>
      </c>
      <c r="H1111" s="3">
        <v>35520</v>
      </c>
      <c r="I1111" s="11">
        <f t="shared" ref="I1111:K1111" si="3346">+IF(H1111="N/A","",((H1111-H1110)/H1110))</f>
        <v>0</v>
      </c>
      <c r="J1111" s="3">
        <v>102500</v>
      </c>
      <c r="K1111" s="11">
        <f t="shared" si="3346"/>
        <v>0</v>
      </c>
      <c r="L1111" s="3">
        <v>210749.098</v>
      </c>
      <c r="M1111" s="11">
        <f t="shared" ref="M1111:O1111" si="3347">+IF(L1111="N/A","",((L1111-L1110)/L1110))</f>
        <v>0</v>
      </c>
      <c r="N1111" s="3">
        <v>134217.728</v>
      </c>
      <c r="O1111" s="11">
        <f t="shared" si="3347"/>
        <v>0</v>
      </c>
      <c r="P1111" s="3" t="s">
        <v>144</v>
      </c>
      <c r="Q1111" s="11" t="str">
        <f t="shared" ref="Q1111:S1111" si="3348">+IF(P1111="N/A","",((P1111-P1110)/P1110))</f>
        <v/>
      </c>
      <c r="R1111" s="3">
        <v>58772.838000000003</v>
      </c>
      <c r="S1111" s="11">
        <f t="shared" si="3348"/>
        <v>0</v>
      </c>
    </row>
    <row r="1112" spans="1:19">
      <c r="A1112" s="5">
        <v>31</v>
      </c>
      <c r="B1112" s="5">
        <v>3</v>
      </c>
      <c r="C1112" s="5">
        <v>2014</v>
      </c>
      <c r="D1112" s="3">
        <v>16700</v>
      </c>
      <c r="E1112" s="11">
        <f t="shared" si="3300"/>
        <v>0</v>
      </c>
      <c r="F1112" s="3">
        <v>39107.142999999996</v>
      </c>
      <c r="G1112" s="11">
        <f t="shared" si="3300"/>
        <v>0</v>
      </c>
      <c r="H1112" s="3">
        <v>35520</v>
      </c>
      <c r="I1112" s="11">
        <f t="shared" ref="I1112:K1112" si="3349">+IF(H1112="N/A","",((H1112-H1111)/H1111))</f>
        <v>0</v>
      </c>
      <c r="J1112" s="3">
        <v>102500</v>
      </c>
      <c r="K1112" s="11">
        <f t="shared" si="3349"/>
        <v>0</v>
      </c>
      <c r="L1112" s="3">
        <v>210749.098</v>
      </c>
      <c r="M1112" s="11">
        <f t="shared" ref="M1112:O1112" si="3350">+IF(L1112="N/A","",((L1112-L1111)/L1111))</f>
        <v>0</v>
      </c>
      <c r="N1112" s="3">
        <v>134217.728</v>
      </c>
      <c r="O1112" s="11">
        <f t="shared" si="3350"/>
        <v>0</v>
      </c>
      <c r="P1112" s="3" t="s">
        <v>144</v>
      </c>
      <c r="Q1112" s="11" t="str">
        <f t="shared" ref="Q1112:S1112" si="3351">+IF(P1112="N/A","",((P1112-P1111)/P1111))</f>
        <v/>
      </c>
      <c r="R1112" s="3">
        <v>58772.838000000003</v>
      </c>
      <c r="S1112" s="11">
        <f t="shared" si="3351"/>
        <v>0</v>
      </c>
    </row>
    <row r="1113" spans="1:19">
      <c r="A1113" s="5">
        <v>1</v>
      </c>
      <c r="B1113" s="5">
        <v>4</v>
      </c>
      <c r="C1113" s="5">
        <v>2014</v>
      </c>
      <c r="D1113" s="3">
        <v>16700</v>
      </c>
      <c r="E1113" s="11">
        <f t="shared" si="3300"/>
        <v>0</v>
      </c>
      <c r="F1113" s="3">
        <v>39107.142999999996</v>
      </c>
      <c r="G1113" s="11">
        <f t="shared" si="3300"/>
        <v>0</v>
      </c>
      <c r="H1113" s="3">
        <v>35520</v>
      </c>
      <c r="I1113" s="11">
        <f t="shared" ref="I1113:K1113" si="3352">+IF(H1113="N/A","",((H1113-H1112)/H1112))</f>
        <v>0</v>
      </c>
      <c r="J1113" s="3">
        <v>102500</v>
      </c>
      <c r="K1113" s="11">
        <f t="shared" si="3352"/>
        <v>0</v>
      </c>
      <c r="L1113" s="3">
        <v>210749.098</v>
      </c>
      <c r="M1113" s="11">
        <f t="shared" ref="M1113:O1113" si="3353">+IF(L1113="N/A","",((L1113-L1112)/L1112))</f>
        <v>0</v>
      </c>
      <c r="N1113" s="3">
        <v>134217.728</v>
      </c>
      <c r="O1113" s="11">
        <f t="shared" si="3353"/>
        <v>0</v>
      </c>
      <c r="P1113" s="3" t="s">
        <v>144</v>
      </c>
      <c r="Q1113" s="11" t="str">
        <f t="shared" ref="Q1113:S1113" si="3354">+IF(P1113="N/A","",((P1113-P1112)/P1112))</f>
        <v/>
      </c>
      <c r="R1113" s="3">
        <v>59436.402000000002</v>
      </c>
      <c r="S1113" s="11">
        <f t="shared" si="3354"/>
        <v>1.1290317476246399E-2</v>
      </c>
    </row>
    <row r="1114" spans="1:19">
      <c r="A1114" s="5">
        <v>2</v>
      </c>
      <c r="B1114" s="5">
        <v>4</v>
      </c>
      <c r="C1114" s="5">
        <v>2014</v>
      </c>
      <c r="D1114" s="3">
        <v>16700</v>
      </c>
      <c r="E1114" s="11">
        <f t="shared" si="3300"/>
        <v>0</v>
      </c>
      <c r="F1114" s="3">
        <v>39107.142999999996</v>
      </c>
      <c r="G1114" s="11">
        <f t="shared" si="3300"/>
        <v>0</v>
      </c>
      <c r="H1114" s="3">
        <v>35520</v>
      </c>
      <c r="I1114" s="11">
        <f t="shared" ref="I1114:K1114" si="3355">+IF(H1114="N/A","",((H1114-H1113)/H1113))</f>
        <v>0</v>
      </c>
      <c r="J1114" s="3">
        <v>102500</v>
      </c>
      <c r="K1114" s="11">
        <f t="shared" si="3355"/>
        <v>0</v>
      </c>
      <c r="L1114" s="3">
        <v>210749.098</v>
      </c>
      <c r="M1114" s="11">
        <f t="shared" ref="M1114:O1114" si="3356">+IF(L1114="N/A","",((L1114-L1113)/L1113))</f>
        <v>0</v>
      </c>
      <c r="N1114" s="3">
        <v>134217.728</v>
      </c>
      <c r="O1114" s="11">
        <f t="shared" si="3356"/>
        <v>0</v>
      </c>
      <c r="P1114" s="3" t="s">
        <v>144</v>
      </c>
      <c r="Q1114" s="11" t="str">
        <f t="shared" ref="Q1114:S1114" si="3357">+IF(P1114="N/A","",((P1114-P1113)/P1113))</f>
        <v/>
      </c>
      <c r="R1114" s="3">
        <v>59436.402000000002</v>
      </c>
      <c r="S1114" s="11">
        <f t="shared" si="3357"/>
        <v>0</v>
      </c>
    </row>
    <row r="1115" spans="1:19">
      <c r="A1115" s="5">
        <v>3</v>
      </c>
      <c r="B1115" s="5">
        <v>4</v>
      </c>
      <c r="C1115" s="5">
        <v>2014</v>
      </c>
      <c r="D1115" s="3">
        <v>16700</v>
      </c>
      <c r="E1115" s="11">
        <f t="shared" si="3300"/>
        <v>0</v>
      </c>
      <c r="F1115" s="3">
        <v>39107.142999999996</v>
      </c>
      <c r="G1115" s="11">
        <f t="shared" si="3300"/>
        <v>0</v>
      </c>
      <c r="H1115" s="3">
        <v>35520</v>
      </c>
      <c r="I1115" s="11">
        <f t="shared" ref="I1115:K1115" si="3358">+IF(H1115="N/A","",((H1115-H1114)/H1114))</f>
        <v>0</v>
      </c>
      <c r="J1115" s="3">
        <v>102500</v>
      </c>
      <c r="K1115" s="11">
        <f t="shared" si="3358"/>
        <v>0</v>
      </c>
      <c r="L1115" s="3">
        <v>308202.55300000001</v>
      </c>
      <c r="M1115" s="11">
        <f t="shared" ref="M1115:O1115" si="3359">+IF(L1115="N/A","",((L1115-L1114)/L1114))</f>
        <v>0.46241457697721683</v>
      </c>
      <c r="N1115" s="3">
        <v>134217.728</v>
      </c>
      <c r="O1115" s="11">
        <f t="shared" si="3359"/>
        <v>0</v>
      </c>
      <c r="P1115" s="3" t="s">
        <v>144</v>
      </c>
      <c r="Q1115" s="11" t="str">
        <f t="shared" ref="Q1115:S1115" si="3360">+IF(P1115="N/A","",((P1115-P1114)/P1114))</f>
        <v/>
      </c>
      <c r="R1115" s="3">
        <v>59436.402000000002</v>
      </c>
      <c r="S1115" s="11">
        <f t="shared" si="3360"/>
        <v>0</v>
      </c>
    </row>
    <row r="1116" spans="1:19">
      <c r="A1116" s="5">
        <v>4</v>
      </c>
      <c r="B1116" s="5">
        <v>4</v>
      </c>
      <c r="C1116" s="5">
        <v>2014</v>
      </c>
      <c r="D1116" s="3">
        <v>31427</v>
      </c>
      <c r="E1116" s="11">
        <f t="shared" si="3300"/>
        <v>0.88185628742514965</v>
      </c>
      <c r="F1116" s="3">
        <v>39107.142999999996</v>
      </c>
      <c r="G1116" s="11">
        <f t="shared" si="3300"/>
        <v>0</v>
      </c>
      <c r="H1116" s="3">
        <v>35520</v>
      </c>
      <c r="I1116" s="11">
        <f t="shared" ref="I1116:K1116" si="3361">+IF(H1116="N/A","",((H1116-H1115)/H1115))</f>
        <v>0</v>
      </c>
      <c r="J1116" s="3">
        <v>102500</v>
      </c>
      <c r="K1116" s="11">
        <f t="shared" si="3361"/>
        <v>0</v>
      </c>
      <c r="L1116" s="3">
        <v>308202.55300000001</v>
      </c>
      <c r="M1116" s="11">
        <f t="shared" ref="M1116:O1116" si="3362">+IF(L1116="N/A","",((L1116-L1115)/L1115))</f>
        <v>0</v>
      </c>
      <c r="N1116" s="3">
        <v>134217.728</v>
      </c>
      <c r="O1116" s="11">
        <f t="shared" si="3362"/>
        <v>0</v>
      </c>
      <c r="P1116" s="3" t="s">
        <v>144</v>
      </c>
      <c r="Q1116" s="11" t="str">
        <f t="shared" ref="Q1116:S1116" si="3363">+IF(P1116="N/A","",((P1116-P1115)/P1115))</f>
        <v/>
      </c>
      <c r="R1116" s="3">
        <v>59436.402000000002</v>
      </c>
      <c r="S1116" s="11">
        <f t="shared" si="3363"/>
        <v>0</v>
      </c>
    </row>
    <row r="1117" spans="1:19">
      <c r="A1117" s="5">
        <v>7</v>
      </c>
      <c r="B1117" s="5">
        <v>4</v>
      </c>
      <c r="C1117" s="5">
        <v>2014</v>
      </c>
      <c r="D1117" s="3">
        <v>31427</v>
      </c>
      <c r="E1117" s="11">
        <f t="shared" si="3300"/>
        <v>0</v>
      </c>
      <c r="F1117" s="3">
        <v>39107.142999999996</v>
      </c>
      <c r="G1117" s="11">
        <f t="shared" si="3300"/>
        <v>0</v>
      </c>
      <c r="H1117" s="3">
        <v>35520</v>
      </c>
      <c r="I1117" s="11">
        <f t="shared" ref="I1117:K1117" si="3364">+IF(H1117="N/A","",((H1117-H1116)/H1116))</f>
        <v>0</v>
      </c>
      <c r="J1117" s="3">
        <v>102500</v>
      </c>
      <c r="K1117" s="11">
        <f t="shared" si="3364"/>
        <v>0</v>
      </c>
      <c r="L1117" s="3">
        <v>308202.55300000001</v>
      </c>
      <c r="M1117" s="11">
        <f t="shared" ref="M1117:O1117" si="3365">+IF(L1117="N/A","",((L1117-L1116)/L1116))</f>
        <v>0</v>
      </c>
      <c r="N1117" s="3">
        <v>134217.728</v>
      </c>
      <c r="O1117" s="11">
        <f t="shared" si="3365"/>
        <v>0</v>
      </c>
      <c r="P1117" s="3" t="s">
        <v>144</v>
      </c>
      <c r="Q1117" s="11" t="str">
        <f t="shared" ref="Q1117:S1117" si="3366">+IF(P1117="N/A","",((P1117-P1116)/P1116))</f>
        <v/>
      </c>
      <c r="R1117" s="3">
        <v>59436.402000000002</v>
      </c>
      <c r="S1117" s="11">
        <f t="shared" si="3366"/>
        <v>0</v>
      </c>
    </row>
    <row r="1118" spans="1:19">
      <c r="A1118" s="5">
        <v>8</v>
      </c>
      <c r="B1118" s="5">
        <v>4</v>
      </c>
      <c r="C1118" s="5">
        <v>2014</v>
      </c>
      <c r="D1118" s="3">
        <v>31427</v>
      </c>
      <c r="E1118" s="11">
        <f t="shared" si="3300"/>
        <v>0</v>
      </c>
      <c r="F1118" s="3">
        <v>39107.142999999996</v>
      </c>
      <c r="G1118" s="11">
        <f t="shared" si="3300"/>
        <v>0</v>
      </c>
      <c r="H1118" s="3">
        <v>35520</v>
      </c>
      <c r="I1118" s="11">
        <f t="shared" ref="I1118:K1118" si="3367">+IF(H1118="N/A","",((H1118-H1117)/H1117))</f>
        <v>0</v>
      </c>
      <c r="J1118" s="3">
        <v>102500</v>
      </c>
      <c r="K1118" s="11">
        <f t="shared" si="3367"/>
        <v>0</v>
      </c>
      <c r="L1118" s="3">
        <v>308202.55300000001</v>
      </c>
      <c r="M1118" s="11">
        <f t="shared" ref="M1118:O1118" si="3368">+IF(L1118="N/A","",((L1118-L1117)/L1117))</f>
        <v>0</v>
      </c>
      <c r="N1118" s="3">
        <v>134217.728</v>
      </c>
      <c r="O1118" s="11">
        <f t="shared" si="3368"/>
        <v>0</v>
      </c>
      <c r="P1118" s="3" t="s">
        <v>144</v>
      </c>
      <c r="Q1118" s="11" t="str">
        <f t="shared" ref="Q1118:S1118" si="3369">+IF(P1118="N/A","",((P1118-P1117)/P1117))</f>
        <v/>
      </c>
      <c r="R1118" s="3">
        <v>59436.402000000002</v>
      </c>
      <c r="S1118" s="11">
        <f t="shared" si="3369"/>
        <v>0</v>
      </c>
    </row>
    <row r="1119" spans="1:19">
      <c r="A1119" s="5">
        <v>9</v>
      </c>
      <c r="B1119" s="5">
        <v>4</v>
      </c>
      <c r="C1119" s="5">
        <v>2014</v>
      </c>
      <c r="D1119" s="3">
        <v>31427</v>
      </c>
      <c r="E1119" s="11">
        <f t="shared" si="3300"/>
        <v>0</v>
      </c>
      <c r="F1119" s="3">
        <v>39107.142999999996</v>
      </c>
      <c r="G1119" s="11">
        <f t="shared" si="3300"/>
        <v>0</v>
      </c>
      <c r="H1119" s="3">
        <v>35520</v>
      </c>
      <c r="I1119" s="11">
        <f t="shared" ref="I1119:K1119" si="3370">+IF(H1119="N/A","",((H1119-H1118)/H1118))</f>
        <v>0</v>
      </c>
      <c r="J1119" s="3">
        <v>102500</v>
      </c>
      <c r="K1119" s="11">
        <f t="shared" si="3370"/>
        <v>0</v>
      </c>
      <c r="L1119" s="3">
        <v>308202.55300000001</v>
      </c>
      <c r="M1119" s="11">
        <f t="shared" ref="M1119:O1119" si="3371">+IF(L1119="N/A","",((L1119-L1118)/L1118))</f>
        <v>0</v>
      </c>
      <c r="N1119" s="3">
        <v>134217.728</v>
      </c>
      <c r="O1119" s="11">
        <f t="shared" si="3371"/>
        <v>0</v>
      </c>
      <c r="P1119" s="3" t="s">
        <v>144</v>
      </c>
      <c r="Q1119" s="11" t="str">
        <f t="shared" ref="Q1119:S1119" si="3372">+IF(P1119="N/A","",((P1119-P1118)/P1118))</f>
        <v/>
      </c>
      <c r="R1119" s="3">
        <v>59436.402000000002</v>
      </c>
      <c r="S1119" s="11">
        <f t="shared" si="3372"/>
        <v>0</v>
      </c>
    </row>
    <row r="1120" spans="1:19">
      <c r="A1120" s="5">
        <v>10</v>
      </c>
      <c r="B1120" s="5">
        <v>4</v>
      </c>
      <c r="C1120" s="5">
        <v>2014</v>
      </c>
      <c r="D1120" s="3">
        <v>31427</v>
      </c>
      <c r="E1120" s="11">
        <f t="shared" si="3300"/>
        <v>0</v>
      </c>
      <c r="F1120" s="3">
        <v>39107.142999999996</v>
      </c>
      <c r="G1120" s="11">
        <f t="shared" si="3300"/>
        <v>0</v>
      </c>
      <c r="H1120" s="3">
        <v>35520</v>
      </c>
      <c r="I1120" s="11">
        <f t="shared" ref="I1120:K1120" si="3373">+IF(H1120="N/A","",((H1120-H1119)/H1119))</f>
        <v>0</v>
      </c>
      <c r="J1120" s="3">
        <v>102500</v>
      </c>
      <c r="K1120" s="11">
        <f t="shared" si="3373"/>
        <v>0</v>
      </c>
      <c r="L1120" s="3">
        <v>308202.55300000001</v>
      </c>
      <c r="M1120" s="11">
        <f t="shared" ref="M1120:O1120" si="3374">+IF(L1120="N/A","",((L1120-L1119)/L1119))</f>
        <v>0</v>
      </c>
      <c r="N1120" s="3">
        <v>134217.728</v>
      </c>
      <c r="O1120" s="11">
        <f t="shared" si="3374"/>
        <v>0</v>
      </c>
      <c r="P1120" s="3" t="s">
        <v>144</v>
      </c>
      <c r="Q1120" s="11" t="str">
        <f t="shared" ref="Q1120:S1120" si="3375">+IF(P1120="N/A","",((P1120-P1119)/P1119))</f>
        <v/>
      </c>
      <c r="R1120" s="3">
        <v>59436.402000000002</v>
      </c>
      <c r="S1120" s="11">
        <f t="shared" si="3375"/>
        <v>0</v>
      </c>
    </row>
    <row r="1121" spans="1:19">
      <c r="A1121" s="5">
        <v>11</v>
      </c>
      <c r="B1121" s="5">
        <v>4</v>
      </c>
      <c r="C1121" s="5">
        <v>2014</v>
      </c>
      <c r="D1121" s="3">
        <v>31427</v>
      </c>
      <c r="E1121" s="11">
        <f t="shared" si="3300"/>
        <v>0</v>
      </c>
      <c r="F1121" s="3">
        <v>39107.142999999996</v>
      </c>
      <c r="G1121" s="11">
        <f t="shared" si="3300"/>
        <v>0</v>
      </c>
      <c r="H1121" s="3">
        <v>35520</v>
      </c>
      <c r="I1121" s="11">
        <f t="shared" ref="I1121:K1121" si="3376">+IF(H1121="N/A","",((H1121-H1120)/H1120))</f>
        <v>0</v>
      </c>
      <c r="J1121" s="3">
        <v>102500</v>
      </c>
      <c r="K1121" s="11">
        <f t="shared" si="3376"/>
        <v>0</v>
      </c>
      <c r="L1121" s="3">
        <v>308202.55300000001</v>
      </c>
      <c r="M1121" s="11">
        <f t="shared" ref="M1121:O1121" si="3377">+IF(L1121="N/A","",((L1121-L1120)/L1120))</f>
        <v>0</v>
      </c>
      <c r="N1121" s="3">
        <v>134217.728</v>
      </c>
      <c r="O1121" s="11">
        <f t="shared" si="3377"/>
        <v>0</v>
      </c>
      <c r="P1121" s="3" t="s">
        <v>144</v>
      </c>
      <c r="Q1121" s="11" t="str">
        <f t="shared" ref="Q1121:S1121" si="3378">+IF(P1121="N/A","",((P1121-P1120)/P1120))</f>
        <v/>
      </c>
      <c r="R1121" s="3">
        <v>59436.402000000002</v>
      </c>
      <c r="S1121" s="11">
        <f t="shared" si="3378"/>
        <v>0</v>
      </c>
    </row>
    <row r="1122" spans="1:19">
      <c r="A1122" s="5">
        <v>14</v>
      </c>
      <c r="B1122" s="5">
        <v>4</v>
      </c>
      <c r="C1122" s="5">
        <v>2014</v>
      </c>
      <c r="D1122" s="3">
        <v>31427</v>
      </c>
      <c r="E1122" s="11">
        <f t="shared" si="3300"/>
        <v>0</v>
      </c>
      <c r="F1122" s="3">
        <v>39107.142999999996</v>
      </c>
      <c r="G1122" s="11">
        <f t="shared" si="3300"/>
        <v>0</v>
      </c>
      <c r="H1122" s="3">
        <v>35520</v>
      </c>
      <c r="I1122" s="11">
        <f t="shared" ref="I1122:K1122" si="3379">+IF(H1122="N/A","",((H1122-H1121)/H1121))</f>
        <v>0</v>
      </c>
      <c r="J1122" s="3">
        <v>102500</v>
      </c>
      <c r="K1122" s="11">
        <f t="shared" si="3379"/>
        <v>0</v>
      </c>
      <c r="L1122" s="3">
        <v>308202.55300000001</v>
      </c>
      <c r="M1122" s="11">
        <f t="shared" ref="M1122:O1122" si="3380">+IF(L1122="N/A","",((L1122-L1121)/L1121))</f>
        <v>0</v>
      </c>
      <c r="N1122" s="3">
        <v>134217.728</v>
      </c>
      <c r="O1122" s="11">
        <f t="shared" si="3380"/>
        <v>0</v>
      </c>
      <c r="P1122" s="3" t="s">
        <v>144</v>
      </c>
      <c r="Q1122" s="11" t="str">
        <f t="shared" ref="Q1122:S1122" si="3381">+IF(P1122="N/A","",((P1122-P1121)/P1121))</f>
        <v/>
      </c>
      <c r="R1122" s="3">
        <v>59436.402000000002</v>
      </c>
      <c r="S1122" s="11">
        <f t="shared" si="3381"/>
        <v>0</v>
      </c>
    </row>
    <row r="1123" spans="1:19">
      <c r="A1123" s="5">
        <v>15</v>
      </c>
      <c r="B1123" s="5">
        <v>4</v>
      </c>
      <c r="C1123" s="5">
        <v>2014</v>
      </c>
      <c r="D1123" s="3">
        <v>31427</v>
      </c>
      <c r="E1123" s="11">
        <f t="shared" si="3300"/>
        <v>0</v>
      </c>
      <c r="F1123" s="3">
        <v>39107.142999999996</v>
      </c>
      <c r="G1123" s="11">
        <f t="shared" si="3300"/>
        <v>0</v>
      </c>
      <c r="H1123" s="3">
        <v>35520</v>
      </c>
      <c r="I1123" s="11">
        <f t="shared" ref="I1123:K1123" si="3382">+IF(H1123="N/A","",((H1123-H1122)/H1122))</f>
        <v>0</v>
      </c>
      <c r="J1123" s="3">
        <v>102500</v>
      </c>
      <c r="K1123" s="11">
        <f t="shared" si="3382"/>
        <v>0</v>
      </c>
      <c r="L1123" s="3">
        <v>308202.55300000001</v>
      </c>
      <c r="M1123" s="11">
        <f t="shared" ref="M1123:O1123" si="3383">+IF(L1123="N/A","",((L1123-L1122)/L1122))</f>
        <v>0</v>
      </c>
      <c r="N1123" s="3">
        <v>134217.728</v>
      </c>
      <c r="O1123" s="11">
        <f t="shared" si="3383"/>
        <v>0</v>
      </c>
      <c r="P1123" s="3" t="s">
        <v>144</v>
      </c>
      <c r="Q1123" s="11" t="str">
        <f t="shared" ref="Q1123:S1123" si="3384">+IF(P1123="N/A","",((P1123-P1122)/P1122))</f>
        <v/>
      </c>
      <c r="R1123" s="3">
        <v>59436.402000000002</v>
      </c>
      <c r="S1123" s="11">
        <f t="shared" si="3384"/>
        <v>0</v>
      </c>
    </row>
    <row r="1124" spans="1:19">
      <c r="A1124" s="5">
        <v>16</v>
      </c>
      <c r="B1124" s="5">
        <v>4</v>
      </c>
      <c r="C1124" s="5">
        <v>2014</v>
      </c>
      <c r="D1124" s="3">
        <v>31427</v>
      </c>
      <c r="E1124" s="11">
        <f t="shared" si="3300"/>
        <v>0</v>
      </c>
      <c r="F1124" s="3">
        <v>39107.142999999996</v>
      </c>
      <c r="G1124" s="11">
        <f t="shared" si="3300"/>
        <v>0</v>
      </c>
      <c r="H1124" s="3">
        <v>35520</v>
      </c>
      <c r="I1124" s="11">
        <f t="shared" ref="I1124:K1124" si="3385">+IF(H1124="N/A","",((H1124-H1123)/H1123))</f>
        <v>0</v>
      </c>
      <c r="J1124" s="3">
        <v>102500</v>
      </c>
      <c r="K1124" s="11">
        <f t="shared" si="3385"/>
        <v>0</v>
      </c>
      <c r="L1124" s="3">
        <v>308202.55300000001</v>
      </c>
      <c r="M1124" s="11">
        <f t="shared" ref="M1124:O1124" si="3386">+IF(L1124="N/A","",((L1124-L1123)/L1123))</f>
        <v>0</v>
      </c>
      <c r="N1124" s="3">
        <v>134217.728</v>
      </c>
      <c r="O1124" s="11">
        <f t="shared" si="3386"/>
        <v>0</v>
      </c>
      <c r="P1124" s="3" t="s">
        <v>144</v>
      </c>
      <c r="Q1124" s="11" t="str">
        <f t="shared" ref="Q1124:S1124" si="3387">+IF(P1124="N/A","",((P1124-P1123)/P1123))</f>
        <v/>
      </c>
      <c r="R1124" s="3">
        <v>59436.402000000002</v>
      </c>
      <c r="S1124" s="11">
        <f t="shared" si="3387"/>
        <v>0</v>
      </c>
    </row>
    <row r="1125" spans="1:19">
      <c r="A1125" s="5">
        <v>17</v>
      </c>
      <c r="B1125" s="5">
        <v>4</v>
      </c>
      <c r="C1125" s="5">
        <v>2014</v>
      </c>
      <c r="D1125" s="3">
        <v>31427</v>
      </c>
      <c r="E1125" s="11">
        <f t="shared" si="3300"/>
        <v>0</v>
      </c>
      <c r="F1125" s="3">
        <v>39107.142999999996</v>
      </c>
      <c r="G1125" s="11">
        <f t="shared" si="3300"/>
        <v>0</v>
      </c>
      <c r="H1125" s="3">
        <v>35520</v>
      </c>
      <c r="I1125" s="11">
        <f t="shared" ref="I1125:K1125" si="3388">+IF(H1125="N/A","",((H1125-H1124)/H1124))</f>
        <v>0</v>
      </c>
      <c r="J1125" s="3">
        <v>102500</v>
      </c>
      <c r="K1125" s="11">
        <f t="shared" si="3388"/>
        <v>0</v>
      </c>
      <c r="L1125" s="3">
        <v>308202.55300000001</v>
      </c>
      <c r="M1125" s="11">
        <f t="shared" ref="M1125:O1125" si="3389">+IF(L1125="N/A","",((L1125-L1124)/L1124))</f>
        <v>0</v>
      </c>
      <c r="N1125" s="3">
        <v>134217.728</v>
      </c>
      <c r="O1125" s="11">
        <f t="shared" si="3389"/>
        <v>0</v>
      </c>
      <c r="P1125" s="3" t="s">
        <v>144</v>
      </c>
      <c r="Q1125" s="11" t="str">
        <f t="shared" ref="Q1125:S1125" si="3390">+IF(P1125="N/A","",((P1125-P1124)/P1124))</f>
        <v/>
      </c>
      <c r="R1125" s="3">
        <v>59436.402000000002</v>
      </c>
      <c r="S1125" s="11">
        <f t="shared" si="3390"/>
        <v>0</v>
      </c>
    </row>
    <row r="1126" spans="1:19">
      <c r="A1126" s="5">
        <v>18</v>
      </c>
      <c r="B1126" s="5">
        <v>4</v>
      </c>
      <c r="C1126" s="5">
        <v>2014</v>
      </c>
      <c r="D1126" s="3">
        <v>31427</v>
      </c>
      <c r="E1126" s="11">
        <f t="shared" si="3300"/>
        <v>0</v>
      </c>
      <c r="F1126" s="3">
        <v>39107.142999999996</v>
      </c>
      <c r="G1126" s="11">
        <f t="shared" si="3300"/>
        <v>0</v>
      </c>
      <c r="H1126" s="3">
        <v>35520</v>
      </c>
      <c r="I1126" s="11">
        <f t="shared" ref="I1126:K1126" si="3391">+IF(H1126="N/A","",((H1126-H1125)/H1125))</f>
        <v>0</v>
      </c>
      <c r="J1126" s="3">
        <v>102500</v>
      </c>
      <c r="K1126" s="11">
        <f t="shared" si="3391"/>
        <v>0</v>
      </c>
      <c r="L1126" s="3">
        <v>308202.55300000001</v>
      </c>
      <c r="M1126" s="11">
        <f t="shared" ref="M1126:O1126" si="3392">+IF(L1126="N/A","",((L1126-L1125)/L1125))</f>
        <v>0</v>
      </c>
      <c r="N1126" s="3">
        <v>134217.728</v>
      </c>
      <c r="O1126" s="11">
        <f t="shared" si="3392"/>
        <v>0</v>
      </c>
      <c r="P1126" s="3" t="s">
        <v>144</v>
      </c>
      <c r="Q1126" s="11" t="str">
        <f t="shared" ref="Q1126:S1126" si="3393">+IF(P1126="N/A","",((P1126-P1125)/P1125))</f>
        <v/>
      </c>
      <c r="R1126" s="3">
        <v>59436.402000000002</v>
      </c>
      <c r="S1126" s="11">
        <f t="shared" si="3393"/>
        <v>0</v>
      </c>
    </row>
    <row r="1127" spans="1:19">
      <c r="A1127" s="5">
        <v>21</v>
      </c>
      <c r="B1127" s="5">
        <v>4</v>
      </c>
      <c r="C1127" s="5">
        <v>2014</v>
      </c>
      <c r="D1127" s="3">
        <v>31427</v>
      </c>
      <c r="E1127" s="11">
        <f t="shared" si="3300"/>
        <v>0</v>
      </c>
      <c r="F1127" s="3">
        <v>39107.142999999996</v>
      </c>
      <c r="G1127" s="11">
        <f t="shared" si="3300"/>
        <v>0</v>
      </c>
      <c r="H1127" s="3">
        <v>35520</v>
      </c>
      <c r="I1127" s="11">
        <f t="shared" ref="I1127:K1127" si="3394">+IF(H1127="N/A","",((H1127-H1126)/H1126))</f>
        <v>0</v>
      </c>
      <c r="J1127" s="3">
        <v>102500</v>
      </c>
      <c r="K1127" s="11">
        <f t="shared" si="3394"/>
        <v>0</v>
      </c>
      <c r="L1127" s="3">
        <v>308202.55300000001</v>
      </c>
      <c r="M1127" s="11">
        <f t="shared" ref="M1127:O1127" si="3395">+IF(L1127="N/A","",((L1127-L1126)/L1126))</f>
        <v>0</v>
      </c>
      <c r="N1127" s="3">
        <v>134217.728</v>
      </c>
      <c r="O1127" s="11">
        <f t="shared" si="3395"/>
        <v>0</v>
      </c>
      <c r="P1127" s="3" t="s">
        <v>144</v>
      </c>
      <c r="Q1127" s="11" t="str">
        <f t="shared" ref="Q1127:S1127" si="3396">+IF(P1127="N/A","",((P1127-P1126)/P1126))</f>
        <v/>
      </c>
      <c r="R1127" s="3">
        <v>59436.402000000002</v>
      </c>
      <c r="S1127" s="11">
        <f t="shared" si="3396"/>
        <v>0</v>
      </c>
    </row>
    <row r="1128" spans="1:19">
      <c r="A1128" s="5">
        <v>22</v>
      </c>
      <c r="B1128" s="5">
        <v>4</v>
      </c>
      <c r="C1128" s="5">
        <v>2014</v>
      </c>
      <c r="D1128" s="3">
        <v>31427</v>
      </c>
      <c r="E1128" s="11">
        <f t="shared" si="3300"/>
        <v>0</v>
      </c>
      <c r="F1128" s="3">
        <v>39107.142999999996</v>
      </c>
      <c r="G1128" s="11">
        <f t="shared" si="3300"/>
        <v>0</v>
      </c>
      <c r="H1128" s="3">
        <v>35520</v>
      </c>
      <c r="I1128" s="11">
        <f t="shared" ref="I1128:K1128" si="3397">+IF(H1128="N/A","",((H1128-H1127)/H1127))</f>
        <v>0</v>
      </c>
      <c r="J1128" s="3">
        <v>102500</v>
      </c>
      <c r="K1128" s="11">
        <f t="shared" si="3397"/>
        <v>0</v>
      </c>
      <c r="L1128" s="3">
        <v>308202.55300000001</v>
      </c>
      <c r="M1128" s="11">
        <f t="shared" ref="M1128:O1128" si="3398">+IF(L1128="N/A","",((L1128-L1127)/L1127))</f>
        <v>0</v>
      </c>
      <c r="N1128" s="3">
        <v>134217.728</v>
      </c>
      <c r="O1128" s="11">
        <f t="shared" si="3398"/>
        <v>0</v>
      </c>
      <c r="P1128" s="3" t="s">
        <v>144</v>
      </c>
      <c r="Q1128" s="11" t="str">
        <f t="shared" ref="Q1128:S1128" si="3399">+IF(P1128="N/A","",((P1128-P1127)/P1127))</f>
        <v/>
      </c>
      <c r="R1128" s="3">
        <v>59436.402000000002</v>
      </c>
      <c r="S1128" s="11">
        <f t="shared" si="3399"/>
        <v>0</v>
      </c>
    </row>
    <row r="1129" spans="1:19">
      <c r="A1129" s="5">
        <v>23</v>
      </c>
      <c r="B1129" s="5">
        <v>4</v>
      </c>
      <c r="C1129" s="5">
        <v>2014</v>
      </c>
      <c r="D1129" s="3">
        <v>31427</v>
      </c>
      <c r="E1129" s="11">
        <f t="shared" si="3300"/>
        <v>0</v>
      </c>
      <c r="F1129" s="3">
        <v>39107.142999999996</v>
      </c>
      <c r="G1129" s="11">
        <f t="shared" si="3300"/>
        <v>0</v>
      </c>
      <c r="H1129" s="3">
        <v>35520</v>
      </c>
      <c r="I1129" s="11">
        <f t="shared" ref="I1129:K1129" si="3400">+IF(H1129="N/A","",((H1129-H1128)/H1128))</f>
        <v>0</v>
      </c>
      <c r="J1129" s="3">
        <v>102500</v>
      </c>
      <c r="K1129" s="11">
        <f t="shared" si="3400"/>
        <v>0</v>
      </c>
      <c r="L1129" s="3">
        <v>308202.55300000001</v>
      </c>
      <c r="M1129" s="11">
        <f t="shared" ref="M1129:O1129" si="3401">+IF(L1129="N/A","",((L1129-L1128)/L1128))</f>
        <v>0</v>
      </c>
      <c r="N1129" s="3">
        <v>134217.728</v>
      </c>
      <c r="O1129" s="11">
        <f t="shared" si="3401"/>
        <v>0</v>
      </c>
      <c r="P1129" s="3" t="s">
        <v>144</v>
      </c>
      <c r="Q1129" s="11" t="str">
        <f t="shared" ref="Q1129:S1129" si="3402">+IF(P1129="N/A","",((P1129-P1128)/P1128))</f>
        <v/>
      </c>
      <c r="R1129" s="3">
        <v>59436.402000000002</v>
      </c>
      <c r="S1129" s="11">
        <f t="shared" si="3402"/>
        <v>0</v>
      </c>
    </row>
    <row r="1130" spans="1:19">
      <c r="A1130" s="5">
        <v>24</v>
      </c>
      <c r="B1130" s="5">
        <v>4</v>
      </c>
      <c r="C1130" s="5">
        <v>2014</v>
      </c>
      <c r="D1130" s="3">
        <v>31427</v>
      </c>
      <c r="E1130" s="11">
        <f t="shared" si="3300"/>
        <v>0</v>
      </c>
      <c r="F1130" s="3">
        <v>39107.142999999996</v>
      </c>
      <c r="G1130" s="11">
        <f t="shared" si="3300"/>
        <v>0</v>
      </c>
      <c r="H1130" s="3">
        <v>35520</v>
      </c>
      <c r="I1130" s="11">
        <f t="shared" ref="I1130:K1130" si="3403">+IF(H1130="N/A","",((H1130-H1129)/H1129))</f>
        <v>0</v>
      </c>
      <c r="J1130" s="3">
        <v>102500</v>
      </c>
      <c r="K1130" s="11">
        <f t="shared" si="3403"/>
        <v>0</v>
      </c>
      <c r="L1130" s="3">
        <v>308202.55300000001</v>
      </c>
      <c r="M1130" s="11">
        <f t="shared" ref="M1130:O1130" si="3404">+IF(L1130="N/A","",((L1130-L1129)/L1129))</f>
        <v>0</v>
      </c>
      <c r="N1130" s="3">
        <v>134217.728</v>
      </c>
      <c r="O1130" s="11">
        <f t="shared" si="3404"/>
        <v>0</v>
      </c>
      <c r="P1130" s="3" t="s">
        <v>144</v>
      </c>
      <c r="Q1130" s="11" t="str">
        <f t="shared" ref="Q1130:S1130" si="3405">+IF(P1130="N/A","",((P1130-P1129)/P1129))</f>
        <v/>
      </c>
      <c r="R1130" s="3">
        <v>59436.402000000002</v>
      </c>
      <c r="S1130" s="11">
        <f t="shared" si="3405"/>
        <v>0</v>
      </c>
    </row>
    <row r="1131" spans="1:19">
      <c r="A1131" s="5">
        <v>25</v>
      </c>
      <c r="B1131" s="5">
        <v>4</v>
      </c>
      <c r="C1131" s="5">
        <v>2014</v>
      </c>
      <c r="D1131" s="3">
        <v>31427</v>
      </c>
      <c r="E1131" s="11">
        <f t="shared" si="3300"/>
        <v>0</v>
      </c>
      <c r="F1131" s="3">
        <v>39107.142999999996</v>
      </c>
      <c r="G1131" s="11">
        <f t="shared" si="3300"/>
        <v>0</v>
      </c>
      <c r="H1131" s="3">
        <v>35520</v>
      </c>
      <c r="I1131" s="11">
        <f t="shared" ref="I1131:K1131" si="3406">+IF(H1131="N/A","",((H1131-H1130)/H1130))</f>
        <v>0</v>
      </c>
      <c r="J1131" s="3">
        <v>102500</v>
      </c>
      <c r="K1131" s="11">
        <f t="shared" si="3406"/>
        <v>0</v>
      </c>
      <c r="L1131" s="3">
        <v>308202.55300000001</v>
      </c>
      <c r="M1131" s="11">
        <f t="shared" ref="M1131:O1131" si="3407">+IF(L1131="N/A","",((L1131-L1130)/L1130))</f>
        <v>0</v>
      </c>
      <c r="N1131" s="3">
        <v>134217.728</v>
      </c>
      <c r="O1131" s="11">
        <f t="shared" si="3407"/>
        <v>0</v>
      </c>
      <c r="P1131" s="3" t="s">
        <v>144</v>
      </c>
      <c r="Q1131" s="11" t="str">
        <f t="shared" ref="Q1131:S1131" si="3408">+IF(P1131="N/A","",((P1131-P1130)/P1130))</f>
        <v/>
      </c>
      <c r="R1131" s="3">
        <v>59436.402000000002</v>
      </c>
      <c r="S1131" s="11">
        <f t="shared" si="3408"/>
        <v>0</v>
      </c>
    </row>
    <row r="1132" spans="1:19">
      <c r="A1132" s="5">
        <v>28</v>
      </c>
      <c r="B1132" s="5">
        <v>4</v>
      </c>
      <c r="C1132" s="5">
        <v>2014</v>
      </c>
      <c r="D1132" s="3">
        <v>31427</v>
      </c>
      <c r="E1132" s="11">
        <f t="shared" si="3300"/>
        <v>0</v>
      </c>
      <c r="F1132" s="3">
        <v>40835</v>
      </c>
      <c r="G1132" s="11">
        <f t="shared" si="3300"/>
        <v>4.4182644587460754E-2</v>
      </c>
      <c r="H1132" s="3">
        <v>35520</v>
      </c>
      <c r="I1132" s="11">
        <f t="shared" ref="I1132:K1132" si="3409">+IF(H1132="N/A","",((H1132-H1131)/H1131))</f>
        <v>0</v>
      </c>
      <c r="J1132" s="3">
        <v>102500</v>
      </c>
      <c r="K1132" s="11">
        <f t="shared" si="3409"/>
        <v>0</v>
      </c>
      <c r="L1132" s="3">
        <v>308202.55300000001</v>
      </c>
      <c r="M1132" s="11">
        <f t="shared" ref="M1132:O1132" si="3410">+IF(L1132="N/A","",((L1132-L1131)/L1131))</f>
        <v>0</v>
      </c>
      <c r="N1132" s="3">
        <v>134217.728</v>
      </c>
      <c r="O1132" s="11">
        <f t="shared" si="3410"/>
        <v>0</v>
      </c>
      <c r="P1132" s="3" t="s">
        <v>144</v>
      </c>
      <c r="Q1132" s="11" t="str">
        <f t="shared" ref="Q1132:S1132" si="3411">+IF(P1132="N/A","",((P1132-P1131)/P1131))</f>
        <v/>
      </c>
      <c r="R1132" s="3">
        <v>59436.402000000002</v>
      </c>
      <c r="S1132" s="11">
        <f t="shared" si="3411"/>
        <v>0</v>
      </c>
    </row>
    <row r="1133" spans="1:19">
      <c r="A1133" s="5">
        <v>29</v>
      </c>
      <c r="B1133" s="5">
        <v>4</v>
      </c>
      <c r="C1133" s="5">
        <v>2014</v>
      </c>
      <c r="D1133" s="3">
        <v>31427</v>
      </c>
      <c r="E1133" s="11">
        <f t="shared" si="3300"/>
        <v>0</v>
      </c>
      <c r="F1133" s="3">
        <v>40835</v>
      </c>
      <c r="G1133" s="11">
        <f t="shared" si="3300"/>
        <v>0</v>
      </c>
      <c r="H1133" s="3">
        <v>35520</v>
      </c>
      <c r="I1133" s="11">
        <f t="shared" ref="I1133:K1133" si="3412">+IF(H1133="N/A","",((H1133-H1132)/H1132))</f>
        <v>0</v>
      </c>
      <c r="J1133" s="3">
        <v>102500</v>
      </c>
      <c r="K1133" s="11">
        <f t="shared" si="3412"/>
        <v>0</v>
      </c>
      <c r="L1133" s="3">
        <v>308202.55300000001</v>
      </c>
      <c r="M1133" s="11">
        <f t="shared" ref="M1133:O1133" si="3413">+IF(L1133="N/A","",((L1133-L1132)/L1132))</f>
        <v>0</v>
      </c>
      <c r="N1133" s="3">
        <v>134217.728</v>
      </c>
      <c r="O1133" s="11">
        <f t="shared" si="3413"/>
        <v>0</v>
      </c>
      <c r="P1133" s="3" t="s">
        <v>144</v>
      </c>
      <c r="Q1133" s="11" t="str">
        <f t="shared" ref="Q1133:S1133" si="3414">+IF(P1133="N/A","",((P1133-P1132)/P1132))</f>
        <v/>
      </c>
      <c r="R1133" s="3">
        <v>59436.402000000002</v>
      </c>
      <c r="S1133" s="11">
        <f t="shared" si="3414"/>
        <v>0</v>
      </c>
    </row>
    <row r="1134" spans="1:19">
      <c r="A1134" s="5">
        <v>30</v>
      </c>
      <c r="B1134" s="5">
        <v>4</v>
      </c>
      <c r="C1134" s="5">
        <v>2014</v>
      </c>
      <c r="D1134" s="3">
        <v>31427</v>
      </c>
      <c r="E1134" s="11">
        <f t="shared" si="3300"/>
        <v>0</v>
      </c>
      <c r="F1134" s="3">
        <v>40835</v>
      </c>
      <c r="G1134" s="11">
        <f t="shared" si="3300"/>
        <v>0</v>
      </c>
      <c r="H1134" s="3">
        <v>35520</v>
      </c>
      <c r="I1134" s="11">
        <f t="shared" ref="I1134:K1134" si="3415">+IF(H1134="N/A","",((H1134-H1133)/H1133))</f>
        <v>0</v>
      </c>
      <c r="J1134" s="3">
        <v>102500</v>
      </c>
      <c r="K1134" s="11">
        <f t="shared" si="3415"/>
        <v>0</v>
      </c>
      <c r="L1134" s="3">
        <v>308202.55300000001</v>
      </c>
      <c r="M1134" s="11">
        <f t="shared" ref="M1134:O1134" si="3416">+IF(L1134="N/A","",((L1134-L1133)/L1133))</f>
        <v>0</v>
      </c>
      <c r="N1134" s="3">
        <v>134217.728</v>
      </c>
      <c r="O1134" s="11">
        <f t="shared" si="3416"/>
        <v>0</v>
      </c>
      <c r="P1134" s="3" t="s">
        <v>144</v>
      </c>
      <c r="Q1134" s="11" t="str">
        <f t="shared" ref="Q1134:S1134" si="3417">+IF(P1134="N/A","",((P1134-P1133)/P1133))</f>
        <v/>
      </c>
      <c r="R1134" s="3">
        <v>59436.402000000002</v>
      </c>
      <c r="S1134" s="11">
        <f t="shared" si="3417"/>
        <v>0</v>
      </c>
    </row>
    <row r="1135" spans="1:19">
      <c r="A1135" s="5">
        <v>1</v>
      </c>
      <c r="B1135" s="5">
        <v>5</v>
      </c>
      <c r="C1135" s="5">
        <v>2014</v>
      </c>
      <c r="D1135" s="3">
        <v>31427</v>
      </c>
      <c r="E1135" s="11">
        <f t="shared" si="3300"/>
        <v>0</v>
      </c>
      <c r="F1135" s="3">
        <v>40835</v>
      </c>
      <c r="G1135" s="11">
        <f t="shared" si="3300"/>
        <v>0</v>
      </c>
      <c r="H1135" s="3">
        <v>35520</v>
      </c>
      <c r="I1135" s="11">
        <f t="shared" ref="I1135:K1135" si="3418">+IF(H1135="N/A","",((H1135-H1134)/H1134))</f>
        <v>0</v>
      </c>
      <c r="J1135" s="3">
        <v>102500</v>
      </c>
      <c r="K1135" s="11">
        <f t="shared" si="3418"/>
        <v>0</v>
      </c>
      <c r="L1135" s="3">
        <v>308202.55300000001</v>
      </c>
      <c r="M1135" s="11">
        <f t="shared" ref="M1135:O1135" si="3419">+IF(L1135="N/A","",((L1135-L1134)/L1134))</f>
        <v>0</v>
      </c>
      <c r="N1135" s="3">
        <v>134217.728</v>
      </c>
      <c r="O1135" s="11">
        <f t="shared" si="3419"/>
        <v>0</v>
      </c>
      <c r="P1135" s="3" t="s">
        <v>144</v>
      </c>
      <c r="Q1135" s="11" t="str">
        <f t="shared" ref="Q1135:S1135" si="3420">+IF(P1135="N/A","",((P1135-P1134)/P1134))</f>
        <v/>
      </c>
      <c r="R1135" s="3">
        <v>59436.402000000002</v>
      </c>
      <c r="S1135" s="11">
        <f t="shared" si="3420"/>
        <v>0</v>
      </c>
    </row>
    <row r="1136" spans="1:19">
      <c r="A1136" s="5">
        <v>2</v>
      </c>
      <c r="B1136" s="5">
        <v>5</v>
      </c>
      <c r="C1136" s="5">
        <v>2014</v>
      </c>
      <c r="D1136" s="3">
        <v>31427</v>
      </c>
      <c r="E1136" s="11">
        <f t="shared" si="3300"/>
        <v>0</v>
      </c>
      <c r="F1136" s="3">
        <v>40835</v>
      </c>
      <c r="G1136" s="11">
        <f t="shared" si="3300"/>
        <v>0</v>
      </c>
      <c r="H1136" s="3">
        <v>35520</v>
      </c>
      <c r="I1136" s="11">
        <f t="shared" ref="I1136:K1136" si="3421">+IF(H1136="N/A","",((H1136-H1135)/H1135))</f>
        <v>0</v>
      </c>
      <c r="J1136" s="3">
        <v>102500</v>
      </c>
      <c r="K1136" s="11">
        <f t="shared" si="3421"/>
        <v>0</v>
      </c>
      <c r="L1136" s="3">
        <v>308202.55300000001</v>
      </c>
      <c r="M1136" s="11">
        <f t="shared" ref="M1136:O1136" si="3422">+IF(L1136="N/A","",((L1136-L1135)/L1135))</f>
        <v>0</v>
      </c>
      <c r="N1136" s="3">
        <v>134217.728</v>
      </c>
      <c r="O1136" s="11">
        <f t="shared" si="3422"/>
        <v>0</v>
      </c>
      <c r="P1136" s="3" t="s">
        <v>144</v>
      </c>
      <c r="Q1136" s="11" t="str">
        <f t="shared" ref="Q1136:S1136" si="3423">+IF(P1136="N/A","",((P1136-P1135)/P1135))</f>
        <v/>
      </c>
      <c r="R1136" s="3">
        <v>59436.402000000002</v>
      </c>
      <c r="S1136" s="11">
        <f t="shared" si="3423"/>
        <v>0</v>
      </c>
    </row>
    <row r="1137" spans="1:19">
      <c r="A1137" s="5">
        <v>5</v>
      </c>
      <c r="B1137" s="5">
        <v>5</v>
      </c>
      <c r="C1137" s="5">
        <v>2014</v>
      </c>
      <c r="D1137" s="3">
        <v>31427</v>
      </c>
      <c r="E1137" s="11">
        <f t="shared" si="3300"/>
        <v>0</v>
      </c>
      <c r="F1137" s="3">
        <v>40835</v>
      </c>
      <c r="G1137" s="11">
        <f t="shared" si="3300"/>
        <v>0</v>
      </c>
      <c r="H1137" s="3">
        <v>35520</v>
      </c>
      <c r="I1137" s="11">
        <f t="shared" ref="I1137:K1137" si="3424">+IF(H1137="N/A","",((H1137-H1136)/H1136))</f>
        <v>0</v>
      </c>
      <c r="J1137" s="3">
        <v>102500</v>
      </c>
      <c r="K1137" s="11">
        <f t="shared" si="3424"/>
        <v>0</v>
      </c>
      <c r="L1137" s="3">
        <v>308202.55300000001</v>
      </c>
      <c r="M1137" s="11">
        <f t="shared" ref="M1137:O1137" si="3425">+IF(L1137="N/A","",((L1137-L1136)/L1136))</f>
        <v>0</v>
      </c>
      <c r="N1137" s="3">
        <v>134217.728</v>
      </c>
      <c r="O1137" s="11">
        <f t="shared" si="3425"/>
        <v>0</v>
      </c>
      <c r="P1137" s="3" t="s">
        <v>144</v>
      </c>
      <c r="Q1137" s="11" t="str">
        <f t="shared" ref="Q1137:S1137" si="3426">+IF(P1137="N/A","",((P1137-P1136)/P1136))</f>
        <v/>
      </c>
      <c r="R1137" s="3">
        <v>59436.402000000002</v>
      </c>
      <c r="S1137" s="11">
        <f t="shared" si="3426"/>
        <v>0</v>
      </c>
    </row>
    <row r="1138" spans="1:19">
      <c r="A1138" s="5">
        <v>6</v>
      </c>
      <c r="B1138" s="5">
        <v>5</v>
      </c>
      <c r="C1138" s="5">
        <v>2014</v>
      </c>
      <c r="D1138" s="3">
        <v>31427</v>
      </c>
      <c r="E1138" s="11">
        <f t="shared" si="3300"/>
        <v>0</v>
      </c>
      <c r="F1138" s="3">
        <v>40835</v>
      </c>
      <c r="G1138" s="11">
        <f t="shared" si="3300"/>
        <v>0</v>
      </c>
      <c r="H1138" s="3">
        <v>35520</v>
      </c>
      <c r="I1138" s="11">
        <f t="shared" ref="I1138:K1138" si="3427">+IF(H1138="N/A","",((H1138-H1137)/H1137))</f>
        <v>0</v>
      </c>
      <c r="J1138" s="3">
        <v>102500</v>
      </c>
      <c r="K1138" s="11">
        <f t="shared" si="3427"/>
        <v>0</v>
      </c>
      <c r="L1138" s="3">
        <v>308202.55300000001</v>
      </c>
      <c r="M1138" s="11">
        <f t="shared" ref="M1138:O1138" si="3428">+IF(L1138="N/A","",((L1138-L1137)/L1137))</f>
        <v>0</v>
      </c>
      <c r="N1138" s="3">
        <v>134217.728</v>
      </c>
      <c r="O1138" s="11">
        <f t="shared" si="3428"/>
        <v>0</v>
      </c>
      <c r="P1138" s="3" t="s">
        <v>144</v>
      </c>
      <c r="Q1138" s="11" t="str">
        <f t="shared" ref="Q1138:S1138" si="3429">+IF(P1138="N/A","",((P1138-P1137)/P1137))</f>
        <v/>
      </c>
      <c r="R1138" s="3">
        <v>59436.402000000002</v>
      </c>
      <c r="S1138" s="11">
        <f t="shared" si="3429"/>
        <v>0</v>
      </c>
    </row>
    <row r="1139" spans="1:19">
      <c r="A1139" s="5">
        <v>7</v>
      </c>
      <c r="B1139" s="5">
        <v>5</v>
      </c>
      <c r="C1139" s="5">
        <v>2014</v>
      </c>
      <c r="D1139" s="3">
        <v>31427</v>
      </c>
      <c r="E1139" s="11">
        <f t="shared" si="3300"/>
        <v>0</v>
      </c>
      <c r="F1139" s="3">
        <v>40835</v>
      </c>
      <c r="G1139" s="11">
        <f t="shared" si="3300"/>
        <v>0</v>
      </c>
      <c r="H1139" s="3">
        <v>35520</v>
      </c>
      <c r="I1139" s="11">
        <f t="shared" ref="I1139:K1139" si="3430">+IF(H1139="N/A","",((H1139-H1138)/H1138))</f>
        <v>0</v>
      </c>
      <c r="J1139" s="3">
        <v>102500</v>
      </c>
      <c r="K1139" s="11">
        <f t="shared" si="3430"/>
        <v>0</v>
      </c>
      <c r="L1139" s="3">
        <v>308202.55300000001</v>
      </c>
      <c r="M1139" s="11">
        <f t="shared" ref="M1139:O1139" si="3431">+IF(L1139="N/A","",((L1139-L1138)/L1138))</f>
        <v>0</v>
      </c>
      <c r="N1139" s="3">
        <v>134217.728</v>
      </c>
      <c r="O1139" s="11">
        <f t="shared" si="3431"/>
        <v>0</v>
      </c>
      <c r="P1139" s="3" t="s">
        <v>144</v>
      </c>
      <c r="Q1139" s="11" t="str">
        <f t="shared" ref="Q1139:S1139" si="3432">+IF(P1139="N/A","",((P1139-P1138)/P1138))</f>
        <v/>
      </c>
      <c r="R1139" s="3">
        <v>59436.402000000002</v>
      </c>
      <c r="S1139" s="11">
        <f t="shared" si="3432"/>
        <v>0</v>
      </c>
    </row>
    <row r="1140" spans="1:19">
      <c r="A1140" s="5">
        <v>8</v>
      </c>
      <c r="B1140" s="5">
        <v>5</v>
      </c>
      <c r="C1140" s="5">
        <v>2014</v>
      </c>
      <c r="D1140" s="3">
        <v>31427</v>
      </c>
      <c r="E1140" s="11">
        <f t="shared" si="3300"/>
        <v>0</v>
      </c>
      <c r="F1140" s="3">
        <v>40835</v>
      </c>
      <c r="G1140" s="11">
        <f t="shared" si="3300"/>
        <v>0</v>
      </c>
      <c r="H1140" s="3">
        <v>35520</v>
      </c>
      <c r="I1140" s="11">
        <f t="shared" ref="I1140:K1140" si="3433">+IF(H1140="N/A","",((H1140-H1139)/H1139))</f>
        <v>0</v>
      </c>
      <c r="J1140" s="3">
        <v>102500</v>
      </c>
      <c r="K1140" s="11">
        <f t="shared" si="3433"/>
        <v>0</v>
      </c>
      <c r="L1140" s="3">
        <v>308202.55300000001</v>
      </c>
      <c r="M1140" s="11">
        <f t="shared" ref="M1140:O1140" si="3434">+IF(L1140="N/A","",((L1140-L1139)/L1139))</f>
        <v>0</v>
      </c>
      <c r="N1140" s="3">
        <v>134217.728</v>
      </c>
      <c r="O1140" s="11">
        <f t="shared" si="3434"/>
        <v>0</v>
      </c>
      <c r="P1140" s="3" t="s">
        <v>144</v>
      </c>
      <c r="Q1140" s="11" t="str">
        <f t="shared" ref="Q1140:S1140" si="3435">+IF(P1140="N/A","",((P1140-P1139)/P1139))</f>
        <v/>
      </c>
      <c r="R1140" s="3">
        <v>59436.402000000002</v>
      </c>
      <c r="S1140" s="11">
        <f t="shared" si="3435"/>
        <v>0</v>
      </c>
    </row>
    <row r="1141" spans="1:19">
      <c r="A1141" s="5">
        <v>9</v>
      </c>
      <c r="B1141" s="5">
        <v>5</v>
      </c>
      <c r="C1141" s="5">
        <v>2014</v>
      </c>
      <c r="D1141" s="3">
        <v>31427</v>
      </c>
      <c r="E1141" s="11">
        <f t="shared" si="3300"/>
        <v>0</v>
      </c>
      <c r="F1141" s="3">
        <v>40835</v>
      </c>
      <c r="G1141" s="11">
        <f t="shared" si="3300"/>
        <v>0</v>
      </c>
      <c r="H1141" s="3">
        <v>35520</v>
      </c>
      <c r="I1141" s="11">
        <f t="shared" ref="I1141:K1141" si="3436">+IF(H1141="N/A","",((H1141-H1140)/H1140))</f>
        <v>0</v>
      </c>
      <c r="J1141" s="3">
        <v>102500</v>
      </c>
      <c r="K1141" s="11">
        <f t="shared" si="3436"/>
        <v>0</v>
      </c>
      <c r="L1141" s="3">
        <v>308202.55300000001</v>
      </c>
      <c r="M1141" s="11">
        <f t="shared" ref="M1141:O1141" si="3437">+IF(L1141="N/A","",((L1141-L1140)/L1140))</f>
        <v>0</v>
      </c>
      <c r="N1141" s="3">
        <v>134217.728</v>
      </c>
      <c r="O1141" s="11">
        <f t="shared" si="3437"/>
        <v>0</v>
      </c>
      <c r="P1141" s="3" t="s">
        <v>144</v>
      </c>
      <c r="Q1141" s="11" t="str">
        <f t="shared" ref="Q1141:S1141" si="3438">+IF(P1141="N/A","",((P1141-P1140)/P1140))</f>
        <v/>
      </c>
      <c r="R1141" s="3">
        <v>59436.402000000002</v>
      </c>
      <c r="S1141" s="11">
        <f t="shared" si="3438"/>
        <v>0</v>
      </c>
    </row>
    <row r="1142" spans="1:19">
      <c r="A1142" s="5">
        <v>12</v>
      </c>
      <c r="B1142" s="5">
        <v>5</v>
      </c>
      <c r="C1142" s="5">
        <v>2014</v>
      </c>
      <c r="D1142" s="3">
        <v>31427</v>
      </c>
      <c r="E1142" s="11">
        <f t="shared" si="3300"/>
        <v>0</v>
      </c>
      <c r="F1142" s="3">
        <v>40835</v>
      </c>
      <c r="G1142" s="11">
        <f t="shared" si="3300"/>
        <v>0</v>
      </c>
      <c r="H1142" s="3">
        <v>35520</v>
      </c>
      <c r="I1142" s="11">
        <f t="shared" ref="I1142:K1142" si="3439">+IF(H1142="N/A","",((H1142-H1141)/H1141))</f>
        <v>0</v>
      </c>
      <c r="J1142" s="3">
        <v>102500</v>
      </c>
      <c r="K1142" s="11">
        <f t="shared" si="3439"/>
        <v>0</v>
      </c>
      <c r="L1142" s="3">
        <v>308202.55300000001</v>
      </c>
      <c r="M1142" s="11">
        <f t="shared" ref="M1142:O1142" si="3440">+IF(L1142="N/A","",((L1142-L1141)/L1141))</f>
        <v>0</v>
      </c>
      <c r="N1142" s="3">
        <v>134217.728</v>
      </c>
      <c r="O1142" s="11">
        <f t="shared" si="3440"/>
        <v>0</v>
      </c>
      <c r="P1142" s="3" t="s">
        <v>144</v>
      </c>
      <c r="Q1142" s="11" t="str">
        <f t="shared" ref="Q1142:S1142" si="3441">+IF(P1142="N/A","",((P1142-P1141)/P1141))</f>
        <v/>
      </c>
      <c r="R1142" s="3">
        <v>59436.402000000002</v>
      </c>
      <c r="S1142" s="11">
        <f t="shared" si="3441"/>
        <v>0</v>
      </c>
    </row>
    <row r="1143" spans="1:19">
      <c r="A1143" s="5">
        <v>13</v>
      </c>
      <c r="B1143" s="5">
        <v>5</v>
      </c>
      <c r="C1143" s="5">
        <v>2014</v>
      </c>
      <c r="D1143" s="3">
        <v>31427</v>
      </c>
      <c r="E1143" s="11">
        <f t="shared" si="3300"/>
        <v>0</v>
      </c>
      <c r="F1143" s="3">
        <v>40835</v>
      </c>
      <c r="G1143" s="11">
        <f t="shared" si="3300"/>
        <v>0</v>
      </c>
      <c r="H1143" s="3">
        <v>35520</v>
      </c>
      <c r="I1143" s="11">
        <f t="shared" ref="I1143:K1143" si="3442">+IF(H1143="N/A","",((H1143-H1142)/H1142))</f>
        <v>0</v>
      </c>
      <c r="J1143" s="3">
        <v>102500</v>
      </c>
      <c r="K1143" s="11">
        <f t="shared" si="3442"/>
        <v>0</v>
      </c>
      <c r="L1143" s="3">
        <v>308202.55300000001</v>
      </c>
      <c r="M1143" s="11">
        <f t="shared" ref="M1143:O1143" si="3443">+IF(L1143="N/A","",((L1143-L1142)/L1142))</f>
        <v>0</v>
      </c>
      <c r="N1143" s="3">
        <v>134217.728</v>
      </c>
      <c r="O1143" s="11">
        <f t="shared" si="3443"/>
        <v>0</v>
      </c>
      <c r="P1143" s="3" t="s">
        <v>144</v>
      </c>
      <c r="Q1143" s="11" t="str">
        <f t="shared" ref="Q1143:S1143" si="3444">+IF(P1143="N/A","",((P1143-P1142)/P1142))</f>
        <v/>
      </c>
      <c r="R1143" s="3">
        <v>59436.402000000002</v>
      </c>
      <c r="S1143" s="11">
        <f t="shared" si="3444"/>
        <v>0</v>
      </c>
    </row>
    <row r="1144" spans="1:19">
      <c r="A1144" s="5">
        <v>14</v>
      </c>
      <c r="B1144" s="5">
        <v>5</v>
      </c>
      <c r="C1144" s="5">
        <v>2014</v>
      </c>
      <c r="D1144" s="3">
        <v>31427</v>
      </c>
      <c r="E1144" s="11">
        <f t="shared" si="3300"/>
        <v>0</v>
      </c>
      <c r="F1144" s="3">
        <v>40835</v>
      </c>
      <c r="G1144" s="11">
        <f t="shared" si="3300"/>
        <v>0</v>
      </c>
      <c r="H1144" s="3">
        <v>35520</v>
      </c>
      <c r="I1144" s="11">
        <f t="shared" ref="I1144:K1144" si="3445">+IF(H1144="N/A","",((H1144-H1143)/H1143))</f>
        <v>0</v>
      </c>
      <c r="J1144" s="3">
        <v>102500</v>
      </c>
      <c r="K1144" s="11">
        <f t="shared" si="3445"/>
        <v>0</v>
      </c>
      <c r="L1144" s="3">
        <v>308202.55300000001</v>
      </c>
      <c r="M1144" s="11">
        <f t="shared" ref="M1144:O1144" si="3446">+IF(L1144="N/A","",((L1144-L1143)/L1143))</f>
        <v>0</v>
      </c>
      <c r="N1144" s="3">
        <v>134217.728</v>
      </c>
      <c r="O1144" s="11">
        <f t="shared" si="3446"/>
        <v>0</v>
      </c>
      <c r="P1144" s="3" t="s">
        <v>144</v>
      </c>
      <c r="Q1144" s="11" t="str">
        <f t="shared" ref="Q1144:S1144" si="3447">+IF(P1144="N/A","",((P1144-P1143)/P1143))</f>
        <v/>
      </c>
      <c r="R1144" s="3">
        <v>59436.402000000002</v>
      </c>
      <c r="S1144" s="11">
        <f t="shared" si="3447"/>
        <v>0</v>
      </c>
    </row>
    <row r="1145" spans="1:19">
      <c r="A1145" s="5">
        <v>15</v>
      </c>
      <c r="B1145" s="5">
        <v>5</v>
      </c>
      <c r="C1145" s="5">
        <v>2014</v>
      </c>
      <c r="D1145" s="3">
        <v>31427</v>
      </c>
      <c r="E1145" s="11">
        <f t="shared" si="3300"/>
        <v>0</v>
      </c>
      <c r="F1145" s="3">
        <v>40835</v>
      </c>
      <c r="G1145" s="11">
        <f t="shared" si="3300"/>
        <v>0</v>
      </c>
      <c r="H1145" s="3">
        <v>35520</v>
      </c>
      <c r="I1145" s="11">
        <f t="shared" ref="I1145:K1145" si="3448">+IF(H1145="N/A","",((H1145-H1144)/H1144))</f>
        <v>0</v>
      </c>
      <c r="J1145" s="3">
        <v>102500</v>
      </c>
      <c r="K1145" s="11">
        <f t="shared" si="3448"/>
        <v>0</v>
      </c>
      <c r="L1145" s="3">
        <v>308202.55300000001</v>
      </c>
      <c r="M1145" s="11">
        <f t="shared" ref="M1145:O1145" si="3449">+IF(L1145="N/A","",((L1145-L1144)/L1144))</f>
        <v>0</v>
      </c>
      <c r="N1145" s="3">
        <v>134217.728</v>
      </c>
      <c r="O1145" s="11">
        <f t="shared" si="3449"/>
        <v>0</v>
      </c>
      <c r="P1145" s="3" t="s">
        <v>144</v>
      </c>
      <c r="Q1145" s="11" t="str">
        <f t="shared" ref="Q1145:S1145" si="3450">+IF(P1145="N/A","",((P1145-P1144)/P1144))</f>
        <v/>
      </c>
      <c r="R1145" s="3">
        <v>59436.402000000002</v>
      </c>
      <c r="S1145" s="11">
        <f t="shared" si="3450"/>
        <v>0</v>
      </c>
    </row>
    <row r="1146" spans="1:19">
      <c r="A1146" s="5">
        <v>16</v>
      </c>
      <c r="B1146" s="5">
        <v>5</v>
      </c>
      <c r="C1146" s="5">
        <v>2014</v>
      </c>
      <c r="D1146" s="3">
        <v>31427</v>
      </c>
      <c r="E1146" s="11">
        <f t="shared" si="3300"/>
        <v>0</v>
      </c>
      <c r="F1146" s="3">
        <v>40835</v>
      </c>
      <c r="G1146" s="11">
        <f t="shared" si="3300"/>
        <v>0</v>
      </c>
      <c r="H1146" s="3">
        <v>35520</v>
      </c>
      <c r="I1146" s="11">
        <f t="shared" ref="I1146:K1146" si="3451">+IF(H1146="N/A","",((H1146-H1145)/H1145))</f>
        <v>0</v>
      </c>
      <c r="J1146" s="3">
        <v>102500</v>
      </c>
      <c r="K1146" s="11">
        <f t="shared" si="3451"/>
        <v>0</v>
      </c>
      <c r="L1146" s="3">
        <v>308202.55300000001</v>
      </c>
      <c r="M1146" s="11">
        <f t="shared" ref="M1146:O1146" si="3452">+IF(L1146="N/A","",((L1146-L1145)/L1145))</f>
        <v>0</v>
      </c>
      <c r="N1146" s="3">
        <v>134217.728</v>
      </c>
      <c r="O1146" s="11">
        <f t="shared" si="3452"/>
        <v>0</v>
      </c>
      <c r="P1146" s="3" t="s">
        <v>144</v>
      </c>
      <c r="Q1146" s="11" t="str">
        <f t="shared" ref="Q1146:S1146" si="3453">+IF(P1146="N/A","",((P1146-P1145)/P1145))</f>
        <v/>
      </c>
      <c r="R1146" s="3">
        <v>59436.402000000002</v>
      </c>
      <c r="S1146" s="11">
        <f t="shared" si="3453"/>
        <v>0</v>
      </c>
    </row>
    <row r="1147" spans="1:19">
      <c r="A1147" s="5">
        <v>19</v>
      </c>
      <c r="B1147" s="5">
        <v>5</v>
      </c>
      <c r="C1147" s="5">
        <v>2014</v>
      </c>
      <c r="D1147" s="3">
        <v>31427</v>
      </c>
      <c r="E1147" s="11">
        <f t="shared" si="3300"/>
        <v>0</v>
      </c>
      <c r="F1147" s="3">
        <v>40835</v>
      </c>
      <c r="G1147" s="11">
        <f t="shared" si="3300"/>
        <v>0</v>
      </c>
      <c r="H1147" s="3">
        <v>35520</v>
      </c>
      <c r="I1147" s="11">
        <f t="shared" ref="I1147:K1147" si="3454">+IF(H1147="N/A","",((H1147-H1146)/H1146))</f>
        <v>0</v>
      </c>
      <c r="J1147" s="3">
        <v>102500</v>
      </c>
      <c r="K1147" s="11">
        <f t="shared" si="3454"/>
        <v>0</v>
      </c>
      <c r="L1147" s="3">
        <v>308202.55300000001</v>
      </c>
      <c r="M1147" s="11">
        <f t="shared" ref="M1147:O1147" si="3455">+IF(L1147="N/A","",((L1147-L1146)/L1146))</f>
        <v>0</v>
      </c>
      <c r="N1147" s="3">
        <v>134217.728</v>
      </c>
      <c r="O1147" s="11">
        <f t="shared" si="3455"/>
        <v>0</v>
      </c>
      <c r="P1147" s="3" t="s">
        <v>144</v>
      </c>
      <c r="Q1147" s="11" t="str">
        <f t="shared" ref="Q1147:S1147" si="3456">+IF(P1147="N/A","",((P1147-P1146)/P1146))</f>
        <v/>
      </c>
      <c r="R1147" s="3">
        <v>59436.402000000002</v>
      </c>
      <c r="S1147" s="11">
        <f t="shared" si="3456"/>
        <v>0</v>
      </c>
    </row>
    <row r="1148" spans="1:19">
      <c r="A1148" s="5">
        <v>20</v>
      </c>
      <c r="B1148" s="5">
        <v>5</v>
      </c>
      <c r="C1148" s="5">
        <v>2014</v>
      </c>
      <c r="D1148" s="3">
        <v>31427</v>
      </c>
      <c r="E1148" s="11">
        <f t="shared" si="3300"/>
        <v>0</v>
      </c>
      <c r="F1148" s="3">
        <v>40835</v>
      </c>
      <c r="G1148" s="11">
        <f t="shared" si="3300"/>
        <v>0</v>
      </c>
      <c r="H1148" s="3">
        <v>35520</v>
      </c>
      <c r="I1148" s="11">
        <f t="shared" ref="I1148:K1148" si="3457">+IF(H1148="N/A","",((H1148-H1147)/H1147))</f>
        <v>0</v>
      </c>
      <c r="J1148" s="3">
        <v>102500</v>
      </c>
      <c r="K1148" s="11">
        <f t="shared" si="3457"/>
        <v>0</v>
      </c>
      <c r="L1148" s="3">
        <v>308202.55300000001</v>
      </c>
      <c r="M1148" s="11">
        <f t="shared" ref="M1148:O1148" si="3458">+IF(L1148="N/A","",((L1148-L1147)/L1147))</f>
        <v>0</v>
      </c>
      <c r="N1148" s="3">
        <v>134217.728</v>
      </c>
      <c r="O1148" s="11">
        <f t="shared" si="3458"/>
        <v>0</v>
      </c>
      <c r="P1148" s="3" t="s">
        <v>144</v>
      </c>
      <c r="Q1148" s="11" t="str">
        <f t="shared" ref="Q1148:S1148" si="3459">+IF(P1148="N/A","",((P1148-P1147)/P1147))</f>
        <v/>
      </c>
      <c r="R1148" s="3">
        <v>59436.402000000002</v>
      </c>
      <c r="S1148" s="11">
        <f t="shared" si="3459"/>
        <v>0</v>
      </c>
    </row>
    <row r="1149" spans="1:19">
      <c r="A1149" s="5">
        <v>21</v>
      </c>
      <c r="B1149" s="5">
        <v>5</v>
      </c>
      <c r="C1149" s="5">
        <v>2014</v>
      </c>
      <c r="D1149" s="3">
        <v>31427</v>
      </c>
      <c r="E1149" s="11">
        <f t="shared" si="3300"/>
        <v>0</v>
      </c>
      <c r="F1149" s="3">
        <v>40835</v>
      </c>
      <c r="G1149" s="11">
        <f t="shared" si="3300"/>
        <v>0</v>
      </c>
      <c r="H1149" s="3">
        <v>35520</v>
      </c>
      <c r="I1149" s="11">
        <f t="shared" ref="I1149:K1149" si="3460">+IF(H1149="N/A","",((H1149-H1148)/H1148))</f>
        <v>0</v>
      </c>
      <c r="J1149" s="3">
        <v>102500</v>
      </c>
      <c r="K1149" s="11">
        <f t="shared" si="3460"/>
        <v>0</v>
      </c>
      <c r="L1149" s="3">
        <v>308202.55300000001</v>
      </c>
      <c r="M1149" s="11">
        <f t="shared" ref="M1149:O1149" si="3461">+IF(L1149="N/A","",((L1149-L1148)/L1148))</f>
        <v>0</v>
      </c>
      <c r="N1149" s="3">
        <v>134217.728</v>
      </c>
      <c r="O1149" s="11">
        <f t="shared" si="3461"/>
        <v>0</v>
      </c>
      <c r="P1149" s="3" t="s">
        <v>144</v>
      </c>
      <c r="Q1149" s="11" t="str">
        <f t="shared" ref="Q1149:S1149" si="3462">+IF(P1149="N/A","",((P1149-P1148)/P1148))</f>
        <v/>
      </c>
      <c r="R1149" s="3">
        <v>59436.402000000002</v>
      </c>
      <c r="S1149" s="11">
        <f t="shared" si="3462"/>
        <v>0</v>
      </c>
    </row>
    <row r="1150" spans="1:19">
      <c r="A1150" s="5">
        <v>22</v>
      </c>
      <c r="B1150" s="5">
        <v>5</v>
      </c>
      <c r="C1150" s="5">
        <v>2014</v>
      </c>
      <c r="D1150" s="3">
        <v>31427</v>
      </c>
      <c r="E1150" s="11">
        <f t="shared" si="3300"/>
        <v>0</v>
      </c>
      <c r="F1150" s="3">
        <v>40835</v>
      </c>
      <c r="G1150" s="11">
        <f t="shared" si="3300"/>
        <v>0</v>
      </c>
      <c r="H1150" s="3">
        <v>35520</v>
      </c>
      <c r="I1150" s="11">
        <f t="shared" ref="I1150:K1150" si="3463">+IF(H1150="N/A","",((H1150-H1149)/H1149))</f>
        <v>0</v>
      </c>
      <c r="J1150" s="3">
        <v>102500</v>
      </c>
      <c r="K1150" s="11">
        <f t="shared" si="3463"/>
        <v>0</v>
      </c>
      <c r="L1150" s="3">
        <v>308202.55300000001</v>
      </c>
      <c r="M1150" s="11">
        <f t="shared" ref="M1150:O1150" si="3464">+IF(L1150="N/A","",((L1150-L1149)/L1149))</f>
        <v>0</v>
      </c>
      <c r="N1150" s="3">
        <v>134217.728</v>
      </c>
      <c r="O1150" s="11">
        <f t="shared" si="3464"/>
        <v>0</v>
      </c>
      <c r="P1150" s="3" t="s">
        <v>144</v>
      </c>
      <c r="Q1150" s="11" t="str">
        <f t="shared" ref="Q1150:S1150" si="3465">+IF(P1150="N/A","",((P1150-P1149)/P1149))</f>
        <v/>
      </c>
      <c r="R1150" s="3">
        <v>59436.402000000002</v>
      </c>
      <c r="S1150" s="11">
        <f t="shared" si="3465"/>
        <v>0</v>
      </c>
    </row>
    <row r="1151" spans="1:19">
      <c r="A1151" s="5">
        <v>23</v>
      </c>
      <c r="B1151" s="5">
        <v>5</v>
      </c>
      <c r="C1151" s="5">
        <v>2014</v>
      </c>
      <c r="D1151" s="3">
        <v>31427</v>
      </c>
      <c r="E1151" s="11">
        <f t="shared" si="3300"/>
        <v>0</v>
      </c>
      <c r="F1151" s="3">
        <v>40835</v>
      </c>
      <c r="G1151" s="11">
        <f t="shared" si="3300"/>
        <v>0</v>
      </c>
      <c r="H1151" s="3">
        <v>35520</v>
      </c>
      <c r="I1151" s="11">
        <f t="shared" ref="I1151:K1151" si="3466">+IF(H1151="N/A","",((H1151-H1150)/H1150))</f>
        <v>0</v>
      </c>
      <c r="J1151" s="3">
        <v>102500</v>
      </c>
      <c r="K1151" s="11">
        <f t="shared" si="3466"/>
        <v>0</v>
      </c>
      <c r="L1151" s="3">
        <v>308202.55300000001</v>
      </c>
      <c r="M1151" s="11">
        <f t="shared" ref="M1151:O1151" si="3467">+IF(L1151="N/A","",((L1151-L1150)/L1150))</f>
        <v>0</v>
      </c>
      <c r="N1151" s="3">
        <v>134217.728</v>
      </c>
      <c r="O1151" s="11">
        <f t="shared" si="3467"/>
        <v>0</v>
      </c>
      <c r="P1151" s="3" t="s">
        <v>144</v>
      </c>
      <c r="Q1151" s="11" t="str">
        <f t="shared" ref="Q1151:S1151" si="3468">+IF(P1151="N/A","",((P1151-P1150)/P1150))</f>
        <v/>
      </c>
      <c r="R1151" s="3">
        <v>59436.402000000002</v>
      </c>
      <c r="S1151" s="11">
        <f t="shared" si="3468"/>
        <v>0</v>
      </c>
    </row>
    <row r="1152" spans="1:19">
      <c r="A1152" s="5">
        <v>26</v>
      </c>
      <c r="B1152" s="5">
        <v>5</v>
      </c>
      <c r="C1152" s="5">
        <v>2014</v>
      </c>
      <c r="D1152" s="3">
        <v>31427</v>
      </c>
      <c r="E1152" s="11">
        <f t="shared" si="3300"/>
        <v>0</v>
      </c>
      <c r="F1152" s="3">
        <v>40835</v>
      </c>
      <c r="G1152" s="11">
        <f t="shared" si="3300"/>
        <v>0</v>
      </c>
      <c r="H1152" s="3">
        <v>35520</v>
      </c>
      <c r="I1152" s="11">
        <f t="shared" ref="I1152:K1152" si="3469">+IF(H1152="N/A","",((H1152-H1151)/H1151))</f>
        <v>0</v>
      </c>
      <c r="J1152" s="3">
        <v>102500</v>
      </c>
      <c r="K1152" s="11">
        <f t="shared" si="3469"/>
        <v>0</v>
      </c>
      <c r="L1152" s="3">
        <v>308202.55300000001</v>
      </c>
      <c r="M1152" s="11">
        <f t="shared" ref="M1152:O1152" si="3470">+IF(L1152="N/A","",((L1152-L1151)/L1151))</f>
        <v>0</v>
      </c>
      <c r="N1152" s="3">
        <v>134217.728</v>
      </c>
      <c r="O1152" s="11">
        <f t="shared" si="3470"/>
        <v>0</v>
      </c>
      <c r="P1152" s="3" t="s">
        <v>144</v>
      </c>
      <c r="Q1152" s="11" t="str">
        <f t="shared" ref="Q1152:S1152" si="3471">+IF(P1152="N/A","",((P1152-P1151)/P1151))</f>
        <v/>
      </c>
      <c r="R1152" s="3">
        <v>59436.402000000002</v>
      </c>
      <c r="S1152" s="11">
        <f t="shared" si="3471"/>
        <v>0</v>
      </c>
    </row>
    <row r="1153" spans="1:19">
      <c r="A1153" s="5">
        <v>27</v>
      </c>
      <c r="B1153" s="5">
        <v>5</v>
      </c>
      <c r="C1153" s="5">
        <v>2014</v>
      </c>
      <c r="D1153" s="3">
        <v>31427</v>
      </c>
      <c r="E1153" s="11">
        <f t="shared" si="3300"/>
        <v>0</v>
      </c>
      <c r="F1153" s="3">
        <v>40835</v>
      </c>
      <c r="G1153" s="11">
        <f t="shared" si="3300"/>
        <v>0</v>
      </c>
      <c r="H1153" s="3">
        <v>35520</v>
      </c>
      <c r="I1153" s="11">
        <f t="shared" ref="I1153:K1153" si="3472">+IF(H1153="N/A","",((H1153-H1152)/H1152))</f>
        <v>0</v>
      </c>
      <c r="J1153" s="3">
        <v>102500</v>
      </c>
      <c r="K1153" s="11">
        <f t="shared" si="3472"/>
        <v>0</v>
      </c>
      <c r="L1153" s="3">
        <v>308202.55300000001</v>
      </c>
      <c r="M1153" s="11">
        <f t="shared" ref="M1153:O1153" si="3473">+IF(L1153="N/A","",((L1153-L1152)/L1152))</f>
        <v>0</v>
      </c>
      <c r="N1153" s="3">
        <v>134217.728</v>
      </c>
      <c r="O1153" s="11">
        <f t="shared" si="3473"/>
        <v>0</v>
      </c>
      <c r="P1153" s="3" t="s">
        <v>144</v>
      </c>
      <c r="Q1153" s="11" t="str">
        <f t="shared" ref="Q1153:S1153" si="3474">+IF(P1153="N/A","",((P1153-P1152)/P1152))</f>
        <v/>
      </c>
      <c r="R1153" s="3">
        <v>59436.402000000002</v>
      </c>
      <c r="S1153" s="11">
        <f t="shared" si="3474"/>
        <v>0</v>
      </c>
    </row>
    <row r="1154" spans="1:19">
      <c r="A1154" s="5">
        <v>28</v>
      </c>
      <c r="B1154" s="5">
        <v>5</v>
      </c>
      <c r="C1154" s="5">
        <v>2014</v>
      </c>
      <c r="D1154" s="3">
        <v>31427</v>
      </c>
      <c r="E1154" s="11">
        <f t="shared" si="3300"/>
        <v>0</v>
      </c>
      <c r="F1154" s="3">
        <v>40835</v>
      </c>
      <c r="G1154" s="11">
        <f t="shared" si="3300"/>
        <v>0</v>
      </c>
      <c r="H1154" s="3">
        <v>35520</v>
      </c>
      <c r="I1154" s="11">
        <f t="shared" ref="I1154:K1154" si="3475">+IF(H1154="N/A","",((H1154-H1153)/H1153))</f>
        <v>0</v>
      </c>
      <c r="J1154" s="3">
        <v>102500</v>
      </c>
      <c r="K1154" s="11">
        <f t="shared" si="3475"/>
        <v>0</v>
      </c>
      <c r="L1154" s="3">
        <v>308202.55300000001</v>
      </c>
      <c r="M1154" s="11">
        <f t="shared" ref="M1154:O1154" si="3476">+IF(L1154="N/A","",((L1154-L1153)/L1153))</f>
        <v>0</v>
      </c>
      <c r="N1154" s="3">
        <v>134217.728</v>
      </c>
      <c r="O1154" s="11">
        <f t="shared" si="3476"/>
        <v>0</v>
      </c>
      <c r="P1154" s="3" t="s">
        <v>144</v>
      </c>
      <c r="Q1154" s="11" t="str">
        <f t="shared" ref="Q1154:S1154" si="3477">+IF(P1154="N/A","",((P1154-P1153)/P1153))</f>
        <v/>
      </c>
      <c r="R1154" s="3">
        <v>59436.402000000002</v>
      </c>
      <c r="S1154" s="11">
        <f t="shared" si="3477"/>
        <v>0</v>
      </c>
    </row>
    <row r="1155" spans="1:19">
      <c r="A1155" s="5">
        <v>29</v>
      </c>
      <c r="B1155" s="5">
        <v>5</v>
      </c>
      <c r="C1155" s="5">
        <v>2014</v>
      </c>
      <c r="D1155" s="3">
        <v>31427</v>
      </c>
      <c r="E1155" s="11">
        <f t="shared" si="3300"/>
        <v>0</v>
      </c>
      <c r="F1155" s="3">
        <v>40835</v>
      </c>
      <c r="G1155" s="11">
        <f t="shared" si="3300"/>
        <v>0</v>
      </c>
      <c r="H1155" s="3">
        <v>35520</v>
      </c>
      <c r="I1155" s="11">
        <f t="shared" ref="I1155:K1155" si="3478">+IF(H1155="N/A","",((H1155-H1154)/H1154))</f>
        <v>0</v>
      </c>
      <c r="J1155" s="3">
        <v>102500</v>
      </c>
      <c r="K1155" s="11">
        <f t="shared" si="3478"/>
        <v>0</v>
      </c>
      <c r="L1155" s="3">
        <v>307242.42099999997</v>
      </c>
      <c r="M1155" s="11">
        <f t="shared" ref="M1155:O1155" si="3479">+IF(L1155="N/A","",((L1155-L1154)/L1154))</f>
        <v>-3.1152629679872942E-3</v>
      </c>
      <c r="N1155" s="3">
        <v>134217.728</v>
      </c>
      <c r="O1155" s="11">
        <f t="shared" si="3479"/>
        <v>0</v>
      </c>
      <c r="P1155" s="3" t="s">
        <v>144</v>
      </c>
      <c r="Q1155" s="11" t="str">
        <f t="shared" ref="Q1155:S1155" si="3480">+IF(P1155="N/A","",((P1155-P1154)/P1154))</f>
        <v/>
      </c>
      <c r="R1155" s="3">
        <v>59436.402000000002</v>
      </c>
      <c r="S1155" s="11">
        <f t="shared" si="3480"/>
        <v>0</v>
      </c>
    </row>
    <row r="1156" spans="1:19">
      <c r="A1156" s="5">
        <v>30</v>
      </c>
      <c r="B1156" s="5">
        <v>5</v>
      </c>
      <c r="C1156" s="5">
        <v>2014</v>
      </c>
      <c r="D1156" s="3">
        <v>31427</v>
      </c>
      <c r="E1156" s="11">
        <f t="shared" si="3300"/>
        <v>0</v>
      </c>
      <c r="F1156" s="3">
        <v>40835</v>
      </c>
      <c r="G1156" s="11">
        <f t="shared" si="3300"/>
        <v>0</v>
      </c>
      <c r="H1156" s="3">
        <v>35520</v>
      </c>
      <c r="I1156" s="11">
        <f t="shared" ref="I1156:K1156" si="3481">+IF(H1156="N/A","",((H1156-H1155)/H1155))</f>
        <v>0</v>
      </c>
      <c r="J1156" s="3">
        <v>102500</v>
      </c>
      <c r="K1156" s="11">
        <f t="shared" si="3481"/>
        <v>0</v>
      </c>
      <c r="L1156" s="3">
        <v>307242.42099999997</v>
      </c>
      <c r="M1156" s="11">
        <f t="shared" ref="M1156:O1156" si="3482">+IF(L1156="N/A","",((L1156-L1155)/L1155))</f>
        <v>0</v>
      </c>
      <c r="N1156" s="3">
        <v>134217.728</v>
      </c>
      <c r="O1156" s="11">
        <f t="shared" si="3482"/>
        <v>0</v>
      </c>
      <c r="P1156" s="3" t="s">
        <v>144</v>
      </c>
      <c r="Q1156" s="11" t="str">
        <f t="shared" ref="Q1156:S1156" si="3483">+IF(P1156="N/A","",((P1156-P1155)/P1155))</f>
        <v/>
      </c>
      <c r="R1156" s="3">
        <v>59436.402000000002</v>
      </c>
      <c r="S1156" s="11">
        <f t="shared" si="3483"/>
        <v>0</v>
      </c>
    </row>
    <row r="1157" spans="1:19">
      <c r="A1157" s="5">
        <v>2</v>
      </c>
      <c r="B1157" s="5">
        <v>6</v>
      </c>
      <c r="C1157" s="5">
        <v>2014</v>
      </c>
      <c r="D1157" s="3">
        <v>31427</v>
      </c>
      <c r="E1157" s="11">
        <f t="shared" si="3300"/>
        <v>0</v>
      </c>
      <c r="F1157" s="3">
        <v>40835</v>
      </c>
      <c r="G1157" s="11">
        <f t="shared" si="3300"/>
        <v>0</v>
      </c>
      <c r="H1157" s="3">
        <v>35520</v>
      </c>
      <c r="I1157" s="11">
        <f t="shared" ref="I1157:K1157" si="3484">+IF(H1157="N/A","",((H1157-H1156)/H1156))</f>
        <v>0</v>
      </c>
      <c r="J1157" s="3">
        <v>102500</v>
      </c>
      <c r="K1157" s="11">
        <f t="shared" si="3484"/>
        <v>0</v>
      </c>
      <c r="L1157" s="3">
        <v>307242.42099999997</v>
      </c>
      <c r="M1157" s="11">
        <f t="shared" ref="M1157:O1157" si="3485">+IF(L1157="N/A","",((L1157-L1156)/L1156))</f>
        <v>0</v>
      </c>
      <c r="N1157" s="3">
        <v>134217.728</v>
      </c>
      <c r="O1157" s="11">
        <f t="shared" si="3485"/>
        <v>0</v>
      </c>
      <c r="P1157" s="3" t="s">
        <v>144</v>
      </c>
      <c r="Q1157" s="11" t="str">
        <f t="shared" ref="Q1157:S1157" si="3486">+IF(P1157="N/A","",((P1157-P1156)/P1156))</f>
        <v/>
      </c>
      <c r="R1157" s="3">
        <v>59436.402000000002</v>
      </c>
      <c r="S1157" s="11">
        <f t="shared" si="3486"/>
        <v>0</v>
      </c>
    </row>
    <row r="1158" spans="1:19">
      <c r="A1158" s="5">
        <v>3</v>
      </c>
      <c r="B1158" s="5">
        <v>6</v>
      </c>
      <c r="C1158" s="5">
        <v>2014</v>
      </c>
      <c r="D1158" s="3">
        <v>31427</v>
      </c>
      <c r="E1158" s="11">
        <f t="shared" si="3300"/>
        <v>0</v>
      </c>
      <c r="F1158" s="3">
        <v>40835</v>
      </c>
      <c r="G1158" s="11">
        <f t="shared" si="3300"/>
        <v>0</v>
      </c>
      <c r="H1158" s="3">
        <v>35520</v>
      </c>
      <c r="I1158" s="11">
        <f t="shared" ref="I1158:K1158" si="3487">+IF(H1158="N/A","",((H1158-H1157)/H1157))</f>
        <v>0</v>
      </c>
      <c r="J1158" s="3">
        <v>102500</v>
      </c>
      <c r="K1158" s="11">
        <f t="shared" si="3487"/>
        <v>0</v>
      </c>
      <c r="L1158" s="3">
        <v>307242.42099999997</v>
      </c>
      <c r="M1158" s="11">
        <f t="shared" ref="M1158:O1158" si="3488">+IF(L1158="N/A","",((L1158-L1157)/L1157))</f>
        <v>0</v>
      </c>
      <c r="N1158" s="3">
        <v>134217.728</v>
      </c>
      <c r="O1158" s="11">
        <f t="shared" si="3488"/>
        <v>0</v>
      </c>
      <c r="P1158" s="3" t="s">
        <v>144</v>
      </c>
      <c r="Q1158" s="11" t="str">
        <f t="shared" ref="Q1158:S1158" si="3489">+IF(P1158="N/A","",((P1158-P1157)/P1157))</f>
        <v/>
      </c>
      <c r="R1158" s="3">
        <v>59436.402000000002</v>
      </c>
      <c r="S1158" s="11">
        <f t="shared" si="3489"/>
        <v>0</v>
      </c>
    </row>
    <row r="1159" spans="1:19">
      <c r="A1159" s="5">
        <v>4</v>
      </c>
      <c r="B1159" s="5">
        <v>6</v>
      </c>
      <c r="C1159" s="5">
        <v>2014</v>
      </c>
      <c r="D1159" s="3">
        <v>31427</v>
      </c>
      <c r="E1159" s="11">
        <f t="shared" si="3300"/>
        <v>0</v>
      </c>
      <c r="F1159" s="3">
        <v>40835</v>
      </c>
      <c r="G1159" s="11">
        <f t="shared" si="3300"/>
        <v>0</v>
      </c>
      <c r="H1159" s="3">
        <v>35520</v>
      </c>
      <c r="I1159" s="11">
        <f t="shared" ref="I1159:K1159" si="3490">+IF(H1159="N/A","",((H1159-H1158)/H1158))</f>
        <v>0</v>
      </c>
      <c r="J1159" s="3">
        <v>102500</v>
      </c>
      <c r="K1159" s="11">
        <f t="shared" si="3490"/>
        <v>0</v>
      </c>
      <c r="L1159" s="3">
        <v>307242.42099999997</v>
      </c>
      <c r="M1159" s="11">
        <f t="shared" ref="M1159:O1159" si="3491">+IF(L1159="N/A","",((L1159-L1158)/L1158))</f>
        <v>0</v>
      </c>
      <c r="N1159" s="3">
        <v>134217.728</v>
      </c>
      <c r="O1159" s="11">
        <f t="shared" si="3491"/>
        <v>0</v>
      </c>
      <c r="P1159" s="3" t="s">
        <v>144</v>
      </c>
      <c r="Q1159" s="11" t="str">
        <f t="shared" ref="Q1159:S1159" si="3492">+IF(P1159="N/A","",((P1159-P1158)/P1158))</f>
        <v/>
      </c>
      <c r="R1159" s="3">
        <v>59436.402000000002</v>
      </c>
      <c r="S1159" s="11">
        <f t="shared" si="3492"/>
        <v>0</v>
      </c>
    </row>
    <row r="1160" spans="1:19">
      <c r="A1160" s="5">
        <v>5</v>
      </c>
      <c r="B1160" s="5">
        <v>6</v>
      </c>
      <c r="C1160" s="5">
        <v>2014</v>
      </c>
      <c r="D1160" s="3">
        <v>31427</v>
      </c>
      <c r="E1160" s="11">
        <f t="shared" ref="E1160:G1223" si="3493">+IF(D1160="N/A","",((D1160-D1159)/D1159))</f>
        <v>0</v>
      </c>
      <c r="F1160" s="3">
        <v>40835</v>
      </c>
      <c r="G1160" s="11">
        <f t="shared" si="3493"/>
        <v>0</v>
      </c>
      <c r="H1160" s="3">
        <v>35520</v>
      </c>
      <c r="I1160" s="11">
        <f t="shared" ref="I1160:K1160" si="3494">+IF(H1160="N/A","",((H1160-H1159)/H1159))</f>
        <v>0</v>
      </c>
      <c r="J1160" s="3">
        <v>102500</v>
      </c>
      <c r="K1160" s="11">
        <f t="shared" si="3494"/>
        <v>0</v>
      </c>
      <c r="L1160" s="3">
        <v>307242.42099999997</v>
      </c>
      <c r="M1160" s="11">
        <f t="shared" ref="M1160:O1160" si="3495">+IF(L1160="N/A","",((L1160-L1159)/L1159))</f>
        <v>0</v>
      </c>
      <c r="N1160" s="3">
        <v>134217.728</v>
      </c>
      <c r="O1160" s="11">
        <f t="shared" si="3495"/>
        <v>0</v>
      </c>
      <c r="P1160" s="3" t="s">
        <v>144</v>
      </c>
      <c r="Q1160" s="11" t="str">
        <f t="shared" ref="Q1160:S1160" si="3496">+IF(P1160="N/A","",((P1160-P1159)/P1159))</f>
        <v/>
      </c>
      <c r="R1160" s="3">
        <v>59436.402000000002</v>
      </c>
      <c r="S1160" s="11">
        <f t="shared" si="3496"/>
        <v>0</v>
      </c>
    </row>
    <row r="1161" spans="1:19">
      <c r="A1161" s="5">
        <v>6</v>
      </c>
      <c r="B1161" s="5">
        <v>6</v>
      </c>
      <c r="C1161" s="5">
        <v>2014</v>
      </c>
      <c r="D1161" s="3">
        <v>31427</v>
      </c>
      <c r="E1161" s="11">
        <f t="shared" si="3493"/>
        <v>0</v>
      </c>
      <c r="F1161" s="3">
        <v>40835</v>
      </c>
      <c r="G1161" s="11">
        <f t="shared" si="3493"/>
        <v>0</v>
      </c>
      <c r="H1161" s="3">
        <v>35520</v>
      </c>
      <c r="I1161" s="11">
        <f t="shared" ref="I1161:K1161" si="3497">+IF(H1161="N/A","",((H1161-H1160)/H1160))</f>
        <v>0</v>
      </c>
      <c r="J1161" s="3">
        <v>102500</v>
      </c>
      <c r="K1161" s="11">
        <f t="shared" si="3497"/>
        <v>0</v>
      </c>
      <c r="L1161" s="3">
        <v>307242.42099999997</v>
      </c>
      <c r="M1161" s="11">
        <f t="shared" ref="M1161:O1161" si="3498">+IF(L1161="N/A","",((L1161-L1160)/L1160))</f>
        <v>0</v>
      </c>
      <c r="N1161" s="3">
        <v>134217.728</v>
      </c>
      <c r="O1161" s="11">
        <f t="shared" si="3498"/>
        <v>0</v>
      </c>
      <c r="P1161" s="3" t="s">
        <v>144</v>
      </c>
      <c r="Q1161" s="11" t="str">
        <f t="shared" ref="Q1161:S1161" si="3499">+IF(P1161="N/A","",((P1161-P1160)/P1160))</f>
        <v/>
      </c>
      <c r="R1161" s="3">
        <v>59436.402000000002</v>
      </c>
      <c r="S1161" s="11">
        <f t="shared" si="3499"/>
        <v>0</v>
      </c>
    </row>
    <row r="1162" spans="1:19">
      <c r="A1162" s="5">
        <v>9</v>
      </c>
      <c r="B1162" s="5">
        <v>6</v>
      </c>
      <c r="C1162" s="5">
        <v>2014</v>
      </c>
      <c r="D1162" s="3">
        <v>31427</v>
      </c>
      <c r="E1162" s="11">
        <f t="shared" si="3493"/>
        <v>0</v>
      </c>
      <c r="F1162" s="3">
        <v>40835</v>
      </c>
      <c r="G1162" s="11">
        <f t="shared" si="3493"/>
        <v>0</v>
      </c>
      <c r="H1162" s="3">
        <v>35520</v>
      </c>
      <c r="I1162" s="11">
        <f t="shared" ref="I1162:K1162" si="3500">+IF(H1162="N/A","",((H1162-H1161)/H1161))</f>
        <v>0</v>
      </c>
      <c r="J1162" s="3">
        <v>102500</v>
      </c>
      <c r="K1162" s="11">
        <f t="shared" si="3500"/>
        <v>0</v>
      </c>
      <c r="L1162" s="3">
        <v>307242.42099999997</v>
      </c>
      <c r="M1162" s="11">
        <f t="shared" ref="M1162:O1162" si="3501">+IF(L1162="N/A","",((L1162-L1161)/L1161))</f>
        <v>0</v>
      </c>
      <c r="N1162" s="3">
        <v>134217.728</v>
      </c>
      <c r="O1162" s="11">
        <f t="shared" si="3501"/>
        <v>0</v>
      </c>
      <c r="P1162" s="3" t="s">
        <v>144</v>
      </c>
      <c r="Q1162" s="11" t="str">
        <f t="shared" ref="Q1162:S1162" si="3502">+IF(P1162="N/A","",((P1162-P1161)/P1161))</f>
        <v/>
      </c>
      <c r="R1162" s="3">
        <v>59436.402000000002</v>
      </c>
      <c r="S1162" s="11">
        <f t="shared" si="3502"/>
        <v>0</v>
      </c>
    </row>
    <row r="1163" spans="1:19">
      <c r="A1163" s="5">
        <v>10</v>
      </c>
      <c r="B1163" s="5">
        <v>6</v>
      </c>
      <c r="C1163" s="5">
        <v>2014</v>
      </c>
      <c r="D1163" s="3">
        <v>31427</v>
      </c>
      <c r="E1163" s="11">
        <f t="shared" si="3493"/>
        <v>0</v>
      </c>
      <c r="F1163" s="3">
        <v>40835</v>
      </c>
      <c r="G1163" s="11">
        <f t="shared" si="3493"/>
        <v>0</v>
      </c>
      <c r="H1163" s="3">
        <v>35520</v>
      </c>
      <c r="I1163" s="11">
        <f t="shared" ref="I1163:K1163" si="3503">+IF(H1163="N/A","",((H1163-H1162)/H1162))</f>
        <v>0</v>
      </c>
      <c r="J1163" s="3">
        <v>102500</v>
      </c>
      <c r="K1163" s="11">
        <f t="shared" si="3503"/>
        <v>0</v>
      </c>
      <c r="L1163" s="3">
        <v>307242.42099999997</v>
      </c>
      <c r="M1163" s="11">
        <f t="shared" ref="M1163:O1163" si="3504">+IF(L1163="N/A","",((L1163-L1162)/L1162))</f>
        <v>0</v>
      </c>
      <c r="N1163" s="3">
        <v>134217.728</v>
      </c>
      <c r="O1163" s="11">
        <f t="shared" si="3504"/>
        <v>0</v>
      </c>
      <c r="P1163" s="3" t="s">
        <v>144</v>
      </c>
      <c r="Q1163" s="11" t="str">
        <f t="shared" ref="Q1163:S1163" si="3505">+IF(P1163="N/A","",((P1163-P1162)/P1162))</f>
        <v/>
      </c>
      <c r="R1163" s="3">
        <v>59436.402000000002</v>
      </c>
      <c r="S1163" s="11">
        <f t="shared" si="3505"/>
        <v>0</v>
      </c>
    </row>
    <row r="1164" spans="1:19">
      <c r="A1164" s="5">
        <v>11</v>
      </c>
      <c r="B1164" s="5">
        <v>6</v>
      </c>
      <c r="C1164" s="5">
        <v>2014</v>
      </c>
      <c r="D1164" s="3">
        <v>31427</v>
      </c>
      <c r="E1164" s="11">
        <f t="shared" si="3493"/>
        <v>0</v>
      </c>
      <c r="F1164" s="3">
        <v>40835</v>
      </c>
      <c r="G1164" s="11">
        <f t="shared" si="3493"/>
        <v>0</v>
      </c>
      <c r="H1164" s="3">
        <v>35520</v>
      </c>
      <c r="I1164" s="11">
        <f t="shared" ref="I1164:K1164" si="3506">+IF(H1164="N/A","",((H1164-H1163)/H1163))</f>
        <v>0</v>
      </c>
      <c r="J1164" s="3">
        <v>102500</v>
      </c>
      <c r="K1164" s="11">
        <f t="shared" si="3506"/>
        <v>0</v>
      </c>
      <c r="L1164" s="3">
        <v>307242.42099999997</v>
      </c>
      <c r="M1164" s="11">
        <f t="shared" ref="M1164:O1164" si="3507">+IF(L1164="N/A","",((L1164-L1163)/L1163))</f>
        <v>0</v>
      </c>
      <c r="N1164" s="3">
        <v>134217.728</v>
      </c>
      <c r="O1164" s="11">
        <f t="shared" si="3507"/>
        <v>0</v>
      </c>
      <c r="P1164" s="3" t="s">
        <v>144</v>
      </c>
      <c r="Q1164" s="11" t="str">
        <f t="shared" ref="Q1164:S1164" si="3508">+IF(P1164="N/A","",((P1164-P1163)/P1163))</f>
        <v/>
      </c>
      <c r="R1164" s="3">
        <v>59436.402000000002</v>
      </c>
      <c r="S1164" s="11">
        <f t="shared" si="3508"/>
        <v>0</v>
      </c>
    </row>
    <row r="1165" spans="1:19">
      <c r="A1165" s="5">
        <v>12</v>
      </c>
      <c r="B1165" s="5">
        <v>6</v>
      </c>
      <c r="C1165" s="5">
        <v>2014</v>
      </c>
      <c r="D1165" s="3">
        <v>31427</v>
      </c>
      <c r="E1165" s="11">
        <f t="shared" si="3493"/>
        <v>0</v>
      </c>
      <c r="F1165" s="3">
        <v>40835</v>
      </c>
      <c r="G1165" s="11">
        <f t="shared" si="3493"/>
        <v>0</v>
      </c>
      <c r="H1165" s="3">
        <v>35520</v>
      </c>
      <c r="I1165" s="11">
        <f t="shared" ref="I1165:K1165" si="3509">+IF(H1165="N/A","",((H1165-H1164)/H1164))</f>
        <v>0</v>
      </c>
      <c r="J1165" s="3">
        <v>102500</v>
      </c>
      <c r="K1165" s="11">
        <f t="shared" si="3509"/>
        <v>0</v>
      </c>
      <c r="L1165" s="3">
        <v>307242.42099999997</v>
      </c>
      <c r="M1165" s="11">
        <f t="shared" ref="M1165:O1165" si="3510">+IF(L1165="N/A","",((L1165-L1164)/L1164))</f>
        <v>0</v>
      </c>
      <c r="N1165" s="3">
        <v>134217.728</v>
      </c>
      <c r="O1165" s="11">
        <f t="shared" si="3510"/>
        <v>0</v>
      </c>
      <c r="P1165" s="3" t="s">
        <v>144</v>
      </c>
      <c r="Q1165" s="11" t="str">
        <f t="shared" ref="Q1165:S1165" si="3511">+IF(P1165="N/A","",((P1165-P1164)/P1164))</f>
        <v/>
      </c>
      <c r="R1165" s="3">
        <v>59436.402000000002</v>
      </c>
      <c r="S1165" s="11">
        <f t="shared" si="3511"/>
        <v>0</v>
      </c>
    </row>
    <row r="1166" spans="1:19">
      <c r="A1166" s="5">
        <v>13</v>
      </c>
      <c r="B1166" s="5">
        <v>6</v>
      </c>
      <c r="C1166" s="5">
        <v>2014</v>
      </c>
      <c r="D1166" s="3">
        <v>31427</v>
      </c>
      <c r="E1166" s="11">
        <f t="shared" si="3493"/>
        <v>0</v>
      </c>
      <c r="F1166" s="3">
        <v>40835</v>
      </c>
      <c r="G1166" s="11">
        <f t="shared" si="3493"/>
        <v>0</v>
      </c>
      <c r="H1166" s="3">
        <v>35520</v>
      </c>
      <c r="I1166" s="11">
        <f t="shared" ref="I1166:K1166" si="3512">+IF(H1166="N/A","",((H1166-H1165)/H1165))</f>
        <v>0</v>
      </c>
      <c r="J1166" s="3">
        <v>102500</v>
      </c>
      <c r="K1166" s="11">
        <f t="shared" si="3512"/>
        <v>0</v>
      </c>
      <c r="L1166" s="3">
        <v>307242.42099999997</v>
      </c>
      <c r="M1166" s="11">
        <f t="shared" ref="M1166:O1166" si="3513">+IF(L1166="N/A","",((L1166-L1165)/L1165))</f>
        <v>0</v>
      </c>
      <c r="N1166" s="3">
        <v>134217.728</v>
      </c>
      <c r="O1166" s="11">
        <f t="shared" si="3513"/>
        <v>0</v>
      </c>
      <c r="P1166" s="3" t="s">
        <v>144</v>
      </c>
      <c r="Q1166" s="11" t="str">
        <f t="shared" ref="Q1166:S1166" si="3514">+IF(P1166="N/A","",((P1166-P1165)/P1165))</f>
        <v/>
      </c>
      <c r="R1166" s="3">
        <v>59436.402000000002</v>
      </c>
      <c r="S1166" s="11">
        <f t="shared" si="3514"/>
        <v>0</v>
      </c>
    </row>
    <row r="1167" spans="1:19">
      <c r="A1167" s="5">
        <v>16</v>
      </c>
      <c r="B1167" s="5">
        <v>6</v>
      </c>
      <c r="C1167" s="5">
        <v>2014</v>
      </c>
      <c r="D1167" s="3">
        <v>31427</v>
      </c>
      <c r="E1167" s="11">
        <f t="shared" si="3493"/>
        <v>0</v>
      </c>
      <c r="F1167" s="3">
        <v>40835</v>
      </c>
      <c r="G1167" s="11">
        <f t="shared" si="3493"/>
        <v>0</v>
      </c>
      <c r="H1167" s="3">
        <v>35520</v>
      </c>
      <c r="I1167" s="11">
        <f t="shared" ref="I1167:K1167" si="3515">+IF(H1167="N/A","",((H1167-H1166)/H1166))</f>
        <v>0</v>
      </c>
      <c r="J1167" s="3">
        <v>102500</v>
      </c>
      <c r="K1167" s="11">
        <f t="shared" si="3515"/>
        <v>0</v>
      </c>
      <c r="L1167" s="3">
        <v>307242.42099999997</v>
      </c>
      <c r="M1167" s="11">
        <f t="shared" ref="M1167:O1167" si="3516">+IF(L1167="N/A","",((L1167-L1166)/L1166))</f>
        <v>0</v>
      </c>
      <c r="N1167" s="3">
        <v>134217.728</v>
      </c>
      <c r="O1167" s="11">
        <f t="shared" si="3516"/>
        <v>0</v>
      </c>
      <c r="P1167" s="3" t="s">
        <v>144</v>
      </c>
      <c r="Q1167" s="11" t="str">
        <f t="shared" ref="Q1167:S1167" si="3517">+IF(P1167="N/A","",((P1167-P1166)/P1166))</f>
        <v/>
      </c>
      <c r="R1167" s="3">
        <v>59436.402000000002</v>
      </c>
      <c r="S1167" s="11">
        <f t="shared" si="3517"/>
        <v>0</v>
      </c>
    </row>
    <row r="1168" spans="1:19">
      <c r="A1168" s="5">
        <v>17</v>
      </c>
      <c r="B1168" s="5">
        <v>6</v>
      </c>
      <c r="C1168" s="5">
        <v>2014</v>
      </c>
      <c r="D1168" s="3">
        <v>31427</v>
      </c>
      <c r="E1168" s="11">
        <f t="shared" si="3493"/>
        <v>0</v>
      </c>
      <c r="F1168" s="3">
        <v>40835</v>
      </c>
      <c r="G1168" s="11">
        <f t="shared" si="3493"/>
        <v>0</v>
      </c>
      <c r="H1168" s="3">
        <v>35520</v>
      </c>
      <c r="I1168" s="11">
        <f t="shared" ref="I1168:K1168" si="3518">+IF(H1168="N/A","",((H1168-H1167)/H1167))</f>
        <v>0</v>
      </c>
      <c r="J1168" s="3">
        <v>102500</v>
      </c>
      <c r="K1168" s="11">
        <f t="shared" si="3518"/>
        <v>0</v>
      </c>
      <c r="L1168" s="3">
        <v>307242.42099999997</v>
      </c>
      <c r="M1168" s="11">
        <f t="shared" ref="M1168:O1168" si="3519">+IF(L1168="N/A","",((L1168-L1167)/L1167))</f>
        <v>0</v>
      </c>
      <c r="N1168" s="3">
        <v>134217.728</v>
      </c>
      <c r="O1168" s="11">
        <f t="shared" si="3519"/>
        <v>0</v>
      </c>
      <c r="P1168" s="3" t="s">
        <v>144</v>
      </c>
      <c r="Q1168" s="11" t="str">
        <f t="shared" ref="Q1168:S1168" si="3520">+IF(P1168="N/A","",((P1168-P1167)/P1167))</f>
        <v/>
      </c>
      <c r="R1168" s="3">
        <v>59436.402000000002</v>
      </c>
      <c r="S1168" s="11">
        <f t="shared" si="3520"/>
        <v>0</v>
      </c>
    </row>
    <row r="1169" spans="1:19">
      <c r="A1169" s="5">
        <v>18</v>
      </c>
      <c r="B1169" s="5">
        <v>6</v>
      </c>
      <c r="C1169" s="5">
        <v>2014</v>
      </c>
      <c r="D1169" s="3">
        <v>31427</v>
      </c>
      <c r="E1169" s="11">
        <f t="shared" si="3493"/>
        <v>0</v>
      </c>
      <c r="F1169" s="3">
        <v>40835</v>
      </c>
      <c r="G1169" s="11">
        <f t="shared" si="3493"/>
        <v>0</v>
      </c>
      <c r="H1169" s="3">
        <v>35520</v>
      </c>
      <c r="I1169" s="11">
        <f t="shared" ref="I1169:K1169" si="3521">+IF(H1169="N/A","",((H1169-H1168)/H1168))</f>
        <v>0</v>
      </c>
      <c r="J1169" s="3">
        <v>102500</v>
      </c>
      <c r="K1169" s="11">
        <f t="shared" si="3521"/>
        <v>0</v>
      </c>
      <c r="L1169" s="3">
        <v>307242.42099999997</v>
      </c>
      <c r="M1169" s="11">
        <f t="shared" ref="M1169:O1169" si="3522">+IF(L1169="N/A","",((L1169-L1168)/L1168))</f>
        <v>0</v>
      </c>
      <c r="N1169" s="3">
        <v>134217.728</v>
      </c>
      <c r="O1169" s="11">
        <f t="shared" si="3522"/>
        <v>0</v>
      </c>
      <c r="P1169" s="3" t="s">
        <v>144</v>
      </c>
      <c r="Q1169" s="11" t="str">
        <f t="shared" ref="Q1169:S1169" si="3523">+IF(P1169="N/A","",((P1169-P1168)/P1168))</f>
        <v/>
      </c>
      <c r="R1169" s="3">
        <v>59436.402000000002</v>
      </c>
      <c r="S1169" s="11">
        <f t="shared" si="3523"/>
        <v>0</v>
      </c>
    </row>
    <row r="1170" spans="1:19">
      <c r="A1170" s="5">
        <v>19</v>
      </c>
      <c r="B1170" s="5">
        <v>6</v>
      </c>
      <c r="C1170" s="5">
        <v>2014</v>
      </c>
      <c r="D1170" s="3">
        <v>31427</v>
      </c>
      <c r="E1170" s="11">
        <f t="shared" si="3493"/>
        <v>0</v>
      </c>
      <c r="F1170" s="3">
        <v>40835</v>
      </c>
      <c r="G1170" s="11">
        <f t="shared" si="3493"/>
        <v>0</v>
      </c>
      <c r="H1170" s="3">
        <v>35520</v>
      </c>
      <c r="I1170" s="11">
        <f t="shared" ref="I1170:K1170" si="3524">+IF(H1170="N/A","",((H1170-H1169)/H1169))</f>
        <v>0</v>
      </c>
      <c r="J1170" s="3">
        <v>102500</v>
      </c>
      <c r="K1170" s="11">
        <f t="shared" si="3524"/>
        <v>0</v>
      </c>
      <c r="L1170" s="3">
        <v>307242.42099999997</v>
      </c>
      <c r="M1170" s="11">
        <f t="shared" ref="M1170:O1170" si="3525">+IF(L1170="N/A","",((L1170-L1169)/L1169))</f>
        <v>0</v>
      </c>
      <c r="N1170" s="3">
        <v>134217.728</v>
      </c>
      <c r="O1170" s="11">
        <f t="shared" si="3525"/>
        <v>0</v>
      </c>
      <c r="P1170" s="3" t="s">
        <v>144</v>
      </c>
      <c r="Q1170" s="11" t="str">
        <f t="shared" ref="Q1170:S1170" si="3526">+IF(P1170="N/A","",((P1170-P1169)/P1169))</f>
        <v/>
      </c>
      <c r="R1170" s="3">
        <v>59436.402000000002</v>
      </c>
      <c r="S1170" s="11">
        <f t="shared" si="3526"/>
        <v>0</v>
      </c>
    </row>
    <row r="1171" spans="1:19">
      <c r="A1171" s="5">
        <v>20</v>
      </c>
      <c r="B1171" s="5">
        <v>6</v>
      </c>
      <c r="C1171" s="5">
        <v>2014</v>
      </c>
      <c r="D1171" s="3">
        <v>31427</v>
      </c>
      <c r="E1171" s="11">
        <f t="shared" si="3493"/>
        <v>0</v>
      </c>
      <c r="F1171" s="3">
        <v>40835</v>
      </c>
      <c r="G1171" s="11">
        <f t="shared" si="3493"/>
        <v>0</v>
      </c>
      <c r="H1171" s="3">
        <v>35520</v>
      </c>
      <c r="I1171" s="11">
        <f t="shared" ref="I1171:K1171" si="3527">+IF(H1171="N/A","",((H1171-H1170)/H1170))</f>
        <v>0</v>
      </c>
      <c r="J1171" s="3">
        <v>102500</v>
      </c>
      <c r="K1171" s="11">
        <f t="shared" si="3527"/>
        <v>0</v>
      </c>
      <c r="L1171" s="3">
        <v>307242.42099999997</v>
      </c>
      <c r="M1171" s="11">
        <f t="shared" ref="M1171:O1171" si="3528">+IF(L1171="N/A","",((L1171-L1170)/L1170))</f>
        <v>0</v>
      </c>
      <c r="N1171" s="3">
        <v>134217.728</v>
      </c>
      <c r="O1171" s="11">
        <f t="shared" si="3528"/>
        <v>0</v>
      </c>
      <c r="P1171" s="3" t="s">
        <v>144</v>
      </c>
      <c r="Q1171" s="11" t="str">
        <f t="shared" ref="Q1171:S1171" si="3529">+IF(P1171="N/A","",((P1171-P1170)/P1170))</f>
        <v/>
      </c>
      <c r="R1171" s="3">
        <v>59436.402000000002</v>
      </c>
      <c r="S1171" s="11">
        <f t="shared" si="3529"/>
        <v>0</v>
      </c>
    </row>
    <row r="1172" spans="1:19">
      <c r="A1172" s="5">
        <v>23</v>
      </c>
      <c r="B1172" s="5">
        <v>6</v>
      </c>
      <c r="C1172" s="5">
        <v>2014</v>
      </c>
      <c r="D1172" s="3">
        <v>31427</v>
      </c>
      <c r="E1172" s="11">
        <f t="shared" si="3493"/>
        <v>0</v>
      </c>
      <c r="F1172" s="3">
        <v>40835</v>
      </c>
      <c r="G1172" s="11">
        <f t="shared" si="3493"/>
        <v>0</v>
      </c>
      <c r="H1172" s="3">
        <v>35520</v>
      </c>
      <c r="I1172" s="11">
        <f t="shared" ref="I1172:K1172" si="3530">+IF(H1172="N/A","",((H1172-H1171)/H1171))</f>
        <v>0</v>
      </c>
      <c r="J1172" s="3">
        <v>102500</v>
      </c>
      <c r="K1172" s="11">
        <f t="shared" si="3530"/>
        <v>0</v>
      </c>
      <c r="L1172" s="3">
        <v>307242.42099999997</v>
      </c>
      <c r="M1172" s="11">
        <f t="shared" ref="M1172:O1172" si="3531">+IF(L1172="N/A","",((L1172-L1171)/L1171))</f>
        <v>0</v>
      </c>
      <c r="N1172" s="3">
        <v>134217.728</v>
      </c>
      <c r="O1172" s="11">
        <f t="shared" si="3531"/>
        <v>0</v>
      </c>
      <c r="P1172" s="3" t="s">
        <v>144</v>
      </c>
      <c r="Q1172" s="11" t="str">
        <f t="shared" ref="Q1172:S1172" si="3532">+IF(P1172="N/A","",((P1172-P1171)/P1171))</f>
        <v/>
      </c>
      <c r="R1172" s="3">
        <v>59436.402000000002</v>
      </c>
      <c r="S1172" s="11">
        <f t="shared" si="3532"/>
        <v>0</v>
      </c>
    </row>
    <row r="1173" spans="1:19">
      <c r="A1173" s="5">
        <v>24</v>
      </c>
      <c r="B1173" s="5">
        <v>6</v>
      </c>
      <c r="C1173" s="5">
        <v>2014</v>
      </c>
      <c r="D1173" s="3">
        <v>31427</v>
      </c>
      <c r="E1173" s="11">
        <f t="shared" si="3493"/>
        <v>0</v>
      </c>
      <c r="F1173" s="3">
        <v>40835</v>
      </c>
      <c r="G1173" s="11">
        <f t="shared" si="3493"/>
        <v>0</v>
      </c>
      <c r="H1173" s="3">
        <v>35520</v>
      </c>
      <c r="I1173" s="11">
        <f t="shared" ref="I1173:K1173" si="3533">+IF(H1173="N/A","",((H1173-H1172)/H1172))</f>
        <v>0</v>
      </c>
      <c r="J1173" s="3">
        <v>102500</v>
      </c>
      <c r="K1173" s="11">
        <f t="shared" si="3533"/>
        <v>0</v>
      </c>
      <c r="L1173" s="3">
        <v>307242.42099999997</v>
      </c>
      <c r="M1173" s="11">
        <f t="shared" ref="M1173:O1173" si="3534">+IF(L1173="N/A","",((L1173-L1172)/L1172))</f>
        <v>0</v>
      </c>
      <c r="N1173" s="3">
        <v>134217.728</v>
      </c>
      <c r="O1173" s="11">
        <f t="shared" si="3534"/>
        <v>0</v>
      </c>
      <c r="P1173" s="3" t="s">
        <v>144</v>
      </c>
      <c r="Q1173" s="11" t="str">
        <f t="shared" ref="Q1173:S1173" si="3535">+IF(P1173="N/A","",((P1173-P1172)/P1172))</f>
        <v/>
      </c>
      <c r="R1173" s="3">
        <v>59436.402000000002</v>
      </c>
      <c r="S1173" s="11">
        <f t="shared" si="3535"/>
        <v>0</v>
      </c>
    </row>
    <row r="1174" spans="1:19">
      <c r="A1174" s="5">
        <v>25</v>
      </c>
      <c r="B1174" s="5">
        <v>6</v>
      </c>
      <c r="C1174" s="5">
        <v>2014</v>
      </c>
      <c r="D1174" s="3">
        <v>31427</v>
      </c>
      <c r="E1174" s="11">
        <f t="shared" si="3493"/>
        <v>0</v>
      </c>
      <c r="F1174" s="3">
        <v>40835</v>
      </c>
      <c r="G1174" s="11">
        <f t="shared" si="3493"/>
        <v>0</v>
      </c>
      <c r="H1174" s="3">
        <v>35520</v>
      </c>
      <c r="I1174" s="11">
        <f t="shared" ref="I1174:K1174" si="3536">+IF(H1174="N/A","",((H1174-H1173)/H1173))</f>
        <v>0</v>
      </c>
      <c r="J1174" s="3">
        <v>102500</v>
      </c>
      <c r="K1174" s="11">
        <f t="shared" si="3536"/>
        <v>0</v>
      </c>
      <c r="L1174" s="3">
        <v>307242.42099999997</v>
      </c>
      <c r="M1174" s="11">
        <f t="shared" ref="M1174:O1174" si="3537">+IF(L1174="N/A","",((L1174-L1173)/L1173))</f>
        <v>0</v>
      </c>
      <c r="N1174" s="3">
        <v>134217.728</v>
      </c>
      <c r="O1174" s="11">
        <f t="shared" si="3537"/>
        <v>0</v>
      </c>
      <c r="P1174" s="3" t="s">
        <v>144</v>
      </c>
      <c r="Q1174" s="11" t="str">
        <f t="shared" ref="Q1174:S1174" si="3538">+IF(P1174="N/A","",((P1174-P1173)/P1173))</f>
        <v/>
      </c>
      <c r="R1174" s="3">
        <v>59436.402000000002</v>
      </c>
      <c r="S1174" s="11">
        <f t="shared" si="3538"/>
        <v>0</v>
      </c>
    </row>
    <row r="1175" spans="1:19">
      <c r="A1175" s="5">
        <v>26</v>
      </c>
      <c r="B1175" s="5">
        <v>6</v>
      </c>
      <c r="C1175" s="5">
        <v>2014</v>
      </c>
      <c r="D1175" s="3">
        <v>31427</v>
      </c>
      <c r="E1175" s="11">
        <f t="shared" si="3493"/>
        <v>0</v>
      </c>
      <c r="F1175" s="3">
        <v>40835</v>
      </c>
      <c r="G1175" s="11">
        <f t="shared" si="3493"/>
        <v>0</v>
      </c>
      <c r="H1175" s="3">
        <v>35520</v>
      </c>
      <c r="I1175" s="11">
        <f t="shared" ref="I1175:K1175" si="3539">+IF(H1175="N/A","",((H1175-H1174)/H1174))</f>
        <v>0</v>
      </c>
      <c r="J1175" s="3">
        <v>102500</v>
      </c>
      <c r="K1175" s="11">
        <f t="shared" si="3539"/>
        <v>0</v>
      </c>
      <c r="L1175" s="3">
        <v>307242.42099999997</v>
      </c>
      <c r="M1175" s="11">
        <f t="shared" ref="M1175:O1175" si="3540">+IF(L1175="N/A","",((L1175-L1174)/L1174))</f>
        <v>0</v>
      </c>
      <c r="N1175" s="3">
        <v>134217.728</v>
      </c>
      <c r="O1175" s="11">
        <f t="shared" si="3540"/>
        <v>0</v>
      </c>
      <c r="P1175" s="3" t="s">
        <v>144</v>
      </c>
      <c r="Q1175" s="11" t="str">
        <f t="shared" ref="Q1175:S1175" si="3541">+IF(P1175="N/A","",((P1175-P1174)/P1174))</f>
        <v/>
      </c>
      <c r="R1175" s="3">
        <v>59436.402000000002</v>
      </c>
      <c r="S1175" s="11">
        <f t="shared" si="3541"/>
        <v>0</v>
      </c>
    </row>
    <row r="1176" spans="1:19">
      <c r="A1176" s="5">
        <v>27</v>
      </c>
      <c r="B1176" s="5">
        <v>6</v>
      </c>
      <c r="C1176" s="5">
        <v>2014</v>
      </c>
      <c r="D1176" s="3">
        <v>31427</v>
      </c>
      <c r="E1176" s="11">
        <f t="shared" si="3493"/>
        <v>0</v>
      </c>
      <c r="F1176" s="3">
        <v>40835</v>
      </c>
      <c r="G1176" s="11">
        <f t="shared" si="3493"/>
        <v>0</v>
      </c>
      <c r="H1176" s="3">
        <v>35520</v>
      </c>
      <c r="I1176" s="11">
        <f t="shared" ref="I1176:K1176" si="3542">+IF(H1176="N/A","",((H1176-H1175)/H1175))</f>
        <v>0</v>
      </c>
      <c r="J1176" s="3">
        <v>102500</v>
      </c>
      <c r="K1176" s="11">
        <f t="shared" si="3542"/>
        <v>0</v>
      </c>
      <c r="L1176" s="3">
        <v>307242.42099999997</v>
      </c>
      <c r="M1176" s="11">
        <f t="shared" ref="M1176:O1176" si="3543">+IF(L1176="N/A","",((L1176-L1175)/L1175))</f>
        <v>0</v>
      </c>
      <c r="N1176" s="3">
        <v>134217.728</v>
      </c>
      <c r="O1176" s="11">
        <f t="shared" si="3543"/>
        <v>0</v>
      </c>
      <c r="P1176" s="3" t="s">
        <v>144</v>
      </c>
      <c r="Q1176" s="11" t="str">
        <f t="shared" ref="Q1176:S1176" si="3544">+IF(P1176="N/A","",((P1176-P1175)/P1175))</f>
        <v/>
      </c>
      <c r="R1176" s="3">
        <v>59436.402000000002</v>
      </c>
      <c r="S1176" s="11">
        <f t="shared" si="3544"/>
        <v>0</v>
      </c>
    </row>
    <row r="1177" spans="1:19">
      <c r="A1177" s="5">
        <v>30</v>
      </c>
      <c r="B1177" s="5">
        <v>6</v>
      </c>
      <c r="C1177" s="5">
        <v>2014</v>
      </c>
      <c r="D1177" s="3">
        <v>31427</v>
      </c>
      <c r="E1177" s="11">
        <f t="shared" si="3493"/>
        <v>0</v>
      </c>
      <c r="F1177" s="3">
        <v>40835</v>
      </c>
      <c r="G1177" s="11">
        <f t="shared" si="3493"/>
        <v>0</v>
      </c>
      <c r="H1177" s="3">
        <v>35520</v>
      </c>
      <c r="I1177" s="11">
        <f t="shared" ref="I1177:K1177" si="3545">+IF(H1177="N/A","",((H1177-H1176)/H1176))</f>
        <v>0</v>
      </c>
      <c r="J1177" s="3">
        <v>102500</v>
      </c>
      <c r="K1177" s="11">
        <f t="shared" si="3545"/>
        <v>0</v>
      </c>
      <c r="L1177" s="3">
        <v>307242.42099999997</v>
      </c>
      <c r="M1177" s="11">
        <f t="shared" ref="M1177:O1177" si="3546">+IF(L1177="N/A","",((L1177-L1176)/L1176))</f>
        <v>0</v>
      </c>
      <c r="N1177" s="3">
        <v>134217.728</v>
      </c>
      <c r="O1177" s="11">
        <f t="shared" si="3546"/>
        <v>0</v>
      </c>
      <c r="P1177" s="3" t="s">
        <v>144</v>
      </c>
      <c r="Q1177" s="11" t="str">
        <f t="shared" ref="Q1177:S1177" si="3547">+IF(P1177="N/A","",((P1177-P1176)/P1176))</f>
        <v/>
      </c>
      <c r="R1177" s="3">
        <v>59436.402000000002</v>
      </c>
      <c r="S1177" s="11">
        <f t="shared" si="3547"/>
        <v>0</v>
      </c>
    </row>
    <row r="1178" spans="1:19">
      <c r="A1178" s="5">
        <v>1</v>
      </c>
      <c r="B1178" s="5">
        <v>7</v>
      </c>
      <c r="C1178" s="5">
        <v>2014</v>
      </c>
      <c r="D1178" s="3">
        <v>31427</v>
      </c>
      <c r="E1178" s="11">
        <f t="shared" si="3493"/>
        <v>0</v>
      </c>
      <c r="F1178" s="3">
        <v>40835</v>
      </c>
      <c r="G1178" s="11">
        <f t="shared" si="3493"/>
        <v>0</v>
      </c>
      <c r="H1178" s="3">
        <v>35520</v>
      </c>
      <c r="I1178" s="11">
        <f t="shared" ref="I1178:K1178" si="3548">+IF(H1178="N/A","",((H1178-H1177)/H1177))</f>
        <v>0</v>
      </c>
      <c r="J1178" s="3">
        <v>102500</v>
      </c>
      <c r="K1178" s="11">
        <f t="shared" si="3548"/>
        <v>0</v>
      </c>
      <c r="L1178" s="3">
        <v>307242.42099999997</v>
      </c>
      <c r="M1178" s="11">
        <f t="shared" ref="M1178:O1178" si="3549">+IF(L1178="N/A","",((L1178-L1177)/L1177))</f>
        <v>0</v>
      </c>
      <c r="N1178" s="3">
        <v>134217.728</v>
      </c>
      <c r="O1178" s="11">
        <f t="shared" si="3549"/>
        <v>0</v>
      </c>
      <c r="P1178" s="3" t="s">
        <v>144</v>
      </c>
      <c r="Q1178" s="11" t="str">
        <f t="shared" ref="Q1178:S1178" si="3550">+IF(P1178="N/A","",((P1178-P1177)/P1177))</f>
        <v/>
      </c>
      <c r="R1178" s="3">
        <v>59436.402000000002</v>
      </c>
      <c r="S1178" s="11">
        <f t="shared" si="3550"/>
        <v>0</v>
      </c>
    </row>
    <row r="1179" spans="1:19">
      <c r="A1179" s="5">
        <v>2</v>
      </c>
      <c r="B1179" s="5">
        <v>7</v>
      </c>
      <c r="C1179" s="5">
        <v>2014</v>
      </c>
      <c r="D1179" s="3">
        <v>31427</v>
      </c>
      <c r="E1179" s="11">
        <f t="shared" si="3493"/>
        <v>0</v>
      </c>
      <c r="F1179" s="3">
        <v>40835</v>
      </c>
      <c r="G1179" s="11">
        <f t="shared" si="3493"/>
        <v>0</v>
      </c>
      <c r="H1179" s="3">
        <v>35520</v>
      </c>
      <c r="I1179" s="11">
        <f t="shared" ref="I1179:K1179" si="3551">+IF(H1179="N/A","",((H1179-H1178)/H1178))</f>
        <v>0</v>
      </c>
      <c r="J1179" s="3">
        <v>102500</v>
      </c>
      <c r="K1179" s="11">
        <f t="shared" si="3551"/>
        <v>0</v>
      </c>
      <c r="L1179" s="3">
        <v>307242.42099999997</v>
      </c>
      <c r="M1179" s="11">
        <f t="shared" ref="M1179:O1179" si="3552">+IF(L1179="N/A","",((L1179-L1178)/L1178))</f>
        <v>0</v>
      </c>
      <c r="N1179" s="3">
        <v>134217.728</v>
      </c>
      <c r="O1179" s="11">
        <f t="shared" si="3552"/>
        <v>0</v>
      </c>
      <c r="P1179" s="3" t="s">
        <v>144</v>
      </c>
      <c r="Q1179" s="11" t="str">
        <f t="shared" ref="Q1179:S1179" si="3553">+IF(P1179="N/A","",((P1179-P1178)/P1178))</f>
        <v/>
      </c>
      <c r="R1179" s="3">
        <v>59436.402000000002</v>
      </c>
      <c r="S1179" s="11">
        <f t="shared" si="3553"/>
        <v>0</v>
      </c>
    </row>
    <row r="1180" spans="1:19">
      <c r="A1180" s="5">
        <v>3</v>
      </c>
      <c r="B1180" s="5">
        <v>7</v>
      </c>
      <c r="C1180" s="5">
        <v>2014</v>
      </c>
      <c r="D1180" s="3">
        <v>31427</v>
      </c>
      <c r="E1180" s="11">
        <f t="shared" si="3493"/>
        <v>0</v>
      </c>
      <c r="F1180" s="3">
        <v>40835</v>
      </c>
      <c r="G1180" s="11">
        <f t="shared" si="3493"/>
        <v>0</v>
      </c>
      <c r="H1180" s="3">
        <v>35520</v>
      </c>
      <c r="I1180" s="11">
        <f t="shared" ref="I1180:K1180" si="3554">+IF(H1180="N/A","",((H1180-H1179)/H1179))</f>
        <v>0</v>
      </c>
      <c r="J1180" s="3">
        <v>102500</v>
      </c>
      <c r="K1180" s="11">
        <f t="shared" si="3554"/>
        <v>0</v>
      </c>
      <c r="L1180" s="3">
        <v>307242.42099999997</v>
      </c>
      <c r="M1180" s="11">
        <f t="shared" ref="M1180:O1180" si="3555">+IF(L1180="N/A","",((L1180-L1179)/L1179))</f>
        <v>0</v>
      </c>
      <c r="N1180" s="3">
        <v>134217.728</v>
      </c>
      <c r="O1180" s="11">
        <f t="shared" si="3555"/>
        <v>0</v>
      </c>
      <c r="P1180" s="3" t="s">
        <v>144</v>
      </c>
      <c r="Q1180" s="11" t="str">
        <f t="shared" ref="Q1180:S1180" si="3556">+IF(P1180="N/A","",((P1180-P1179)/P1179))</f>
        <v/>
      </c>
      <c r="R1180" s="3">
        <v>59436.402000000002</v>
      </c>
      <c r="S1180" s="11">
        <f t="shared" si="3556"/>
        <v>0</v>
      </c>
    </row>
    <row r="1181" spans="1:19">
      <c r="A1181" s="5">
        <v>4</v>
      </c>
      <c r="B1181" s="5">
        <v>7</v>
      </c>
      <c r="C1181" s="5">
        <v>2014</v>
      </c>
      <c r="D1181" s="3">
        <v>31427</v>
      </c>
      <c r="E1181" s="11">
        <f t="shared" si="3493"/>
        <v>0</v>
      </c>
      <c r="F1181" s="3">
        <v>40835</v>
      </c>
      <c r="G1181" s="11">
        <f t="shared" si="3493"/>
        <v>0</v>
      </c>
      <c r="H1181" s="3">
        <v>35520</v>
      </c>
      <c r="I1181" s="11">
        <f t="shared" ref="I1181:K1181" si="3557">+IF(H1181="N/A","",((H1181-H1180)/H1180))</f>
        <v>0</v>
      </c>
      <c r="J1181" s="3">
        <v>102500</v>
      </c>
      <c r="K1181" s="11">
        <f t="shared" si="3557"/>
        <v>0</v>
      </c>
      <c r="L1181" s="3">
        <v>307242.42099999997</v>
      </c>
      <c r="M1181" s="11">
        <f t="shared" ref="M1181:O1181" si="3558">+IF(L1181="N/A","",((L1181-L1180)/L1180))</f>
        <v>0</v>
      </c>
      <c r="N1181" s="3">
        <v>134217.728</v>
      </c>
      <c r="O1181" s="11">
        <f t="shared" si="3558"/>
        <v>0</v>
      </c>
      <c r="P1181" s="3" t="s">
        <v>144</v>
      </c>
      <c r="Q1181" s="11" t="str">
        <f t="shared" ref="Q1181:S1181" si="3559">+IF(P1181="N/A","",((P1181-P1180)/P1180))</f>
        <v/>
      </c>
      <c r="R1181" s="3">
        <v>59436.402000000002</v>
      </c>
      <c r="S1181" s="11">
        <f t="shared" si="3559"/>
        <v>0</v>
      </c>
    </row>
    <row r="1182" spans="1:19">
      <c r="A1182" s="5">
        <v>7</v>
      </c>
      <c r="B1182" s="5">
        <v>7</v>
      </c>
      <c r="C1182" s="5">
        <v>2014</v>
      </c>
      <c r="D1182" s="3">
        <v>31427</v>
      </c>
      <c r="E1182" s="11">
        <f t="shared" si="3493"/>
        <v>0</v>
      </c>
      <c r="F1182" s="3">
        <v>40835</v>
      </c>
      <c r="G1182" s="11">
        <f t="shared" si="3493"/>
        <v>0</v>
      </c>
      <c r="H1182" s="3">
        <v>35520</v>
      </c>
      <c r="I1182" s="11">
        <f t="shared" ref="I1182:K1182" si="3560">+IF(H1182="N/A","",((H1182-H1181)/H1181))</f>
        <v>0</v>
      </c>
      <c r="J1182" s="3">
        <v>102500</v>
      </c>
      <c r="K1182" s="11">
        <f t="shared" si="3560"/>
        <v>0</v>
      </c>
      <c r="L1182" s="3">
        <v>307242.42099999997</v>
      </c>
      <c r="M1182" s="11">
        <f t="shared" ref="M1182:O1182" si="3561">+IF(L1182="N/A","",((L1182-L1181)/L1181))</f>
        <v>0</v>
      </c>
      <c r="N1182" s="3">
        <v>134217.728</v>
      </c>
      <c r="O1182" s="11">
        <f t="shared" si="3561"/>
        <v>0</v>
      </c>
      <c r="P1182" s="3" t="s">
        <v>144</v>
      </c>
      <c r="Q1182" s="11" t="str">
        <f t="shared" ref="Q1182:S1182" si="3562">+IF(P1182="N/A","",((P1182-P1181)/P1181))</f>
        <v/>
      </c>
      <c r="R1182" s="3">
        <v>59436.402000000002</v>
      </c>
      <c r="S1182" s="11">
        <f t="shared" si="3562"/>
        <v>0</v>
      </c>
    </row>
    <row r="1183" spans="1:19">
      <c r="A1183" s="5">
        <v>8</v>
      </c>
      <c r="B1183" s="5">
        <v>7</v>
      </c>
      <c r="C1183" s="5">
        <v>2014</v>
      </c>
      <c r="D1183" s="3">
        <v>31427</v>
      </c>
      <c r="E1183" s="11">
        <f t="shared" si="3493"/>
        <v>0</v>
      </c>
      <c r="F1183" s="3">
        <v>40835</v>
      </c>
      <c r="G1183" s="11">
        <f t="shared" si="3493"/>
        <v>0</v>
      </c>
      <c r="H1183" s="3">
        <v>35520</v>
      </c>
      <c r="I1183" s="11">
        <f t="shared" ref="I1183:K1183" si="3563">+IF(H1183="N/A","",((H1183-H1182)/H1182))</f>
        <v>0</v>
      </c>
      <c r="J1183" s="3">
        <v>102500</v>
      </c>
      <c r="K1183" s="11">
        <f t="shared" si="3563"/>
        <v>0</v>
      </c>
      <c r="L1183" s="3">
        <v>307242.42099999997</v>
      </c>
      <c r="M1183" s="11">
        <f t="shared" ref="M1183:O1183" si="3564">+IF(L1183="N/A","",((L1183-L1182)/L1182))</f>
        <v>0</v>
      </c>
      <c r="N1183" s="3">
        <v>134217.728</v>
      </c>
      <c r="O1183" s="11">
        <f t="shared" si="3564"/>
        <v>0</v>
      </c>
      <c r="P1183" s="3" t="s">
        <v>144</v>
      </c>
      <c r="Q1183" s="11" t="str">
        <f t="shared" ref="Q1183:S1183" si="3565">+IF(P1183="N/A","",((P1183-P1182)/P1182))</f>
        <v/>
      </c>
      <c r="R1183" s="3">
        <v>59436.402000000002</v>
      </c>
      <c r="S1183" s="11">
        <f t="shared" si="3565"/>
        <v>0</v>
      </c>
    </row>
    <row r="1184" spans="1:19">
      <c r="A1184" s="5">
        <v>9</v>
      </c>
      <c r="B1184" s="5">
        <v>7</v>
      </c>
      <c r="C1184" s="5">
        <v>2014</v>
      </c>
      <c r="D1184" s="3">
        <v>31427</v>
      </c>
      <c r="E1184" s="11">
        <f t="shared" si="3493"/>
        <v>0</v>
      </c>
      <c r="F1184" s="3">
        <v>40835</v>
      </c>
      <c r="G1184" s="11">
        <f t="shared" si="3493"/>
        <v>0</v>
      </c>
      <c r="H1184" s="3">
        <v>35520</v>
      </c>
      <c r="I1184" s="11">
        <f t="shared" ref="I1184:K1184" si="3566">+IF(H1184="N/A","",((H1184-H1183)/H1183))</f>
        <v>0</v>
      </c>
      <c r="J1184" s="3">
        <v>102500</v>
      </c>
      <c r="K1184" s="11">
        <f t="shared" si="3566"/>
        <v>0</v>
      </c>
      <c r="L1184" s="3">
        <v>307242.42099999997</v>
      </c>
      <c r="M1184" s="11">
        <f t="shared" ref="M1184:O1184" si="3567">+IF(L1184="N/A","",((L1184-L1183)/L1183))</f>
        <v>0</v>
      </c>
      <c r="N1184" s="3">
        <v>134217.728</v>
      </c>
      <c r="O1184" s="11">
        <f t="shared" si="3567"/>
        <v>0</v>
      </c>
      <c r="P1184" s="3" t="s">
        <v>144</v>
      </c>
      <c r="Q1184" s="11" t="str">
        <f t="shared" ref="Q1184:S1184" si="3568">+IF(P1184="N/A","",((P1184-P1183)/P1183))</f>
        <v/>
      </c>
      <c r="R1184" s="3">
        <v>59436.402000000002</v>
      </c>
      <c r="S1184" s="11">
        <f t="shared" si="3568"/>
        <v>0</v>
      </c>
    </row>
    <row r="1185" spans="1:19">
      <c r="A1185" s="5">
        <v>10</v>
      </c>
      <c r="B1185" s="5">
        <v>7</v>
      </c>
      <c r="C1185" s="5">
        <v>2014</v>
      </c>
      <c r="D1185" s="3">
        <v>31427</v>
      </c>
      <c r="E1185" s="11">
        <f t="shared" si="3493"/>
        <v>0</v>
      </c>
      <c r="F1185" s="3">
        <v>40835</v>
      </c>
      <c r="G1185" s="11">
        <f t="shared" si="3493"/>
        <v>0</v>
      </c>
      <c r="H1185" s="3">
        <v>35520</v>
      </c>
      <c r="I1185" s="11">
        <f t="shared" ref="I1185:K1185" si="3569">+IF(H1185="N/A","",((H1185-H1184)/H1184))</f>
        <v>0</v>
      </c>
      <c r="J1185" s="3">
        <v>102500</v>
      </c>
      <c r="K1185" s="11">
        <f t="shared" si="3569"/>
        <v>0</v>
      </c>
      <c r="L1185" s="3">
        <v>307242.42099999997</v>
      </c>
      <c r="M1185" s="11">
        <f t="shared" ref="M1185:O1185" si="3570">+IF(L1185="N/A","",((L1185-L1184)/L1184))</f>
        <v>0</v>
      </c>
      <c r="N1185" s="3">
        <v>134217.728</v>
      </c>
      <c r="O1185" s="11">
        <f t="shared" si="3570"/>
        <v>0</v>
      </c>
      <c r="P1185" s="3" t="s">
        <v>144</v>
      </c>
      <c r="Q1185" s="11" t="str">
        <f t="shared" ref="Q1185:S1185" si="3571">+IF(P1185="N/A","",((P1185-P1184)/P1184))</f>
        <v/>
      </c>
      <c r="R1185" s="3">
        <v>59436.402000000002</v>
      </c>
      <c r="S1185" s="11">
        <f t="shared" si="3571"/>
        <v>0</v>
      </c>
    </row>
    <row r="1186" spans="1:19">
      <c r="A1186" s="5">
        <v>11</v>
      </c>
      <c r="B1186" s="5">
        <v>7</v>
      </c>
      <c r="C1186" s="5">
        <v>2014</v>
      </c>
      <c r="D1186" s="3">
        <v>31427</v>
      </c>
      <c r="E1186" s="11">
        <f t="shared" si="3493"/>
        <v>0</v>
      </c>
      <c r="F1186" s="3">
        <v>40835</v>
      </c>
      <c r="G1186" s="11">
        <f t="shared" si="3493"/>
        <v>0</v>
      </c>
      <c r="H1186" s="3">
        <v>35520</v>
      </c>
      <c r="I1186" s="11">
        <f t="shared" ref="I1186:K1186" si="3572">+IF(H1186="N/A","",((H1186-H1185)/H1185))</f>
        <v>0</v>
      </c>
      <c r="J1186" s="3">
        <v>102500</v>
      </c>
      <c r="K1186" s="11">
        <f t="shared" si="3572"/>
        <v>0</v>
      </c>
      <c r="L1186" s="3">
        <v>307242.42099999997</v>
      </c>
      <c r="M1186" s="11">
        <f t="shared" ref="M1186:O1186" si="3573">+IF(L1186="N/A","",((L1186-L1185)/L1185))</f>
        <v>0</v>
      </c>
      <c r="N1186" s="3">
        <v>134217.728</v>
      </c>
      <c r="O1186" s="11">
        <f t="shared" si="3573"/>
        <v>0</v>
      </c>
      <c r="P1186" s="3" t="s">
        <v>144</v>
      </c>
      <c r="Q1186" s="11" t="str">
        <f t="shared" ref="Q1186:S1186" si="3574">+IF(P1186="N/A","",((P1186-P1185)/P1185))</f>
        <v/>
      </c>
      <c r="R1186" s="3">
        <v>59436.402000000002</v>
      </c>
      <c r="S1186" s="11">
        <f t="shared" si="3574"/>
        <v>0</v>
      </c>
    </row>
    <row r="1187" spans="1:19">
      <c r="A1187" s="5">
        <v>14</v>
      </c>
      <c r="B1187" s="5">
        <v>7</v>
      </c>
      <c r="C1187" s="5">
        <v>2014</v>
      </c>
      <c r="D1187" s="3">
        <v>31427</v>
      </c>
      <c r="E1187" s="11">
        <f t="shared" si="3493"/>
        <v>0</v>
      </c>
      <c r="F1187" s="3">
        <v>40835</v>
      </c>
      <c r="G1187" s="11">
        <f t="shared" si="3493"/>
        <v>0</v>
      </c>
      <c r="H1187" s="3">
        <v>35520</v>
      </c>
      <c r="I1187" s="11">
        <f t="shared" ref="I1187:K1187" si="3575">+IF(H1187="N/A","",((H1187-H1186)/H1186))</f>
        <v>0</v>
      </c>
      <c r="J1187" s="3">
        <v>102500</v>
      </c>
      <c r="K1187" s="11">
        <f t="shared" si="3575"/>
        <v>0</v>
      </c>
      <c r="L1187" s="3">
        <v>307242.42099999997</v>
      </c>
      <c r="M1187" s="11">
        <f t="shared" ref="M1187:O1187" si="3576">+IF(L1187="N/A","",((L1187-L1186)/L1186))</f>
        <v>0</v>
      </c>
      <c r="N1187" s="3">
        <v>134217.728</v>
      </c>
      <c r="O1187" s="11">
        <f t="shared" si="3576"/>
        <v>0</v>
      </c>
      <c r="P1187" s="3" t="s">
        <v>144</v>
      </c>
      <c r="Q1187" s="11" t="str">
        <f t="shared" ref="Q1187:S1187" si="3577">+IF(P1187="N/A","",((P1187-P1186)/P1186))</f>
        <v/>
      </c>
      <c r="R1187" s="3">
        <v>59436.402000000002</v>
      </c>
      <c r="S1187" s="11">
        <f t="shared" si="3577"/>
        <v>0</v>
      </c>
    </row>
    <row r="1188" spans="1:19">
      <c r="A1188" s="5">
        <v>15</v>
      </c>
      <c r="B1188" s="5">
        <v>7</v>
      </c>
      <c r="C1188" s="5">
        <v>2014</v>
      </c>
      <c r="D1188" s="3">
        <v>31427</v>
      </c>
      <c r="E1188" s="11">
        <f t="shared" si="3493"/>
        <v>0</v>
      </c>
      <c r="F1188" s="3">
        <v>40835</v>
      </c>
      <c r="G1188" s="11">
        <f t="shared" si="3493"/>
        <v>0</v>
      </c>
      <c r="H1188" s="3">
        <v>35520</v>
      </c>
      <c r="I1188" s="11">
        <f t="shared" ref="I1188:K1188" si="3578">+IF(H1188="N/A","",((H1188-H1187)/H1187))</f>
        <v>0</v>
      </c>
      <c r="J1188" s="3">
        <v>102500</v>
      </c>
      <c r="K1188" s="11">
        <f t="shared" si="3578"/>
        <v>0</v>
      </c>
      <c r="L1188" s="3">
        <v>307242.42099999997</v>
      </c>
      <c r="M1188" s="11">
        <f t="shared" ref="M1188:O1188" si="3579">+IF(L1188="N/A","",((L1188-L1187)/L1187))</f>
        <v>0</v>
      </c>
      <c r="N1188" s="3">
        <v>134217.728</v>
      </c>
      <c r="O1188" s="11">
        <f t="shared" si="3579"/>
        <v>0</v>
      </c>
      <c r="P1188" s="3" t="s">
        <v>144</v>
      </c>
      <c r="Q1188" s="11" t="str">
        <f t="shared" ref="Q1188:S1188" si="3580">+IF(P1188="N/A","",((P1188-P1187)/P1187))</f>
        <v/>
      </c>
      <c r="R1188" s="3">
        <v>59436.402000000002</v>
      </c>
      <c r="S1188" s="11">
        <f t="shared" si="3580"/>
        <v>0</v>
      </c>
    </row>
    <row r="1189" spans="1:19">
      <c r="A1189" s="5">
        <v>16</v>
      </c>
      <c r="B1189" s="5">
        <v>7</v>
      </c>
      <c r="C1189" s="5">
        <v>2014</v>
      </c>
      <c r="D1189" s="3">
        <v>31427</v>
      </c>
      <c r="E1189" s="11">
        <f t="shared" si="3493"/>
        <v>0</v>
      </c>
      <c r="F1189" s="3">
        <v>40835</v>
      </c>
      <c r="G1189" s="11">
        <f t="shared" si="3493"/>
        <v>0</v>
      </c>
      <c r="H1189" s="3">
        <v>35520</v>
      </c>
      <c r="I1189" s="11">
        <f t="shared" ref="I1189:K1189" si="3581">+IF(H1189="N/A","",((H1189-H1188)/H1188))</f>
        <v>0</v>
      </c>
      <c r="J1189" s="3">
        <v>102500</v>
      </c>
      <c r="K1189" s="11">
        <f t="shared" si="3581"/>
        <v>0</v>
      </c>
      <c r="L1189" s="3">
        <v>307242.42099999997</v>
      </c>
      <c r="M1189" s="11">
        <f t="shared" ref="M1189:O1189" si="3582">+IF(L1189="N/A","",((L1189-L1188)/L1188))</f>
        <v>0</v>
      </c>
      <c r="N1189" s="3">
        <v>134217.728</v>
      </c>
      <c r="O1189" s="11">
        <f t="shared" si="3582"/>
        <v>0</v>
      </c>
      <c r="P1189" s="3" t="s">
        <v>144</v>
      </c>
      <c r="Q1189" s="11" t="str">
        <f t="shared" ref="Q1189:S1189" si="3583">+IF(P1189="N/A","",((P1189-P1188)/P1188))</f>
        <v/>
      </c>
      <c r="R1189" s="3">
        <v>59436.402000000002</v>
      </c>
      <c r="S1189" s="11">
        <f t="shared" si="3583"/>
        <v>0</v>
      </c>
    </row>
    <row r="1190" spans="1:19">
      <c r="A1190" s="5">
        <v>17</v>
      </c>
      <c r="B1190" s="5">
        <v>7</v>
      </c>
      <c r="C1190" s="5">
        <v>2014</v>
      </c>
      <c r="D1190" s="3">
        <v>31427</v>
      </c>
      <c r="E1190" s="11">
        <f t="shared" si="3493"/>
        <v>0</v>
      </c>
      <c r="F1190" s="3">
        <v>40835</v>
      </c>
      <c r="G1190" s="11">
        <f t="shared" si="3493"/>
        <v>0</v>
      </c>
      <c r="H1190" s="3">
        <v>35520</v>
      </c>
      <c r="I1190" s="11">
        <f t="shared" ref="I1190:K1190" si="3584">+IF(H1190="N/A","",((H1190-H1189)/H1189))</f>
        <v>0</v>
      </c>
      <c r="J1190" s="3">
        <v>102500</v>
      </c>
      <c r="K1190" s="11">
        <f t="shared" si="3584"/>
        <v>0</v>
      </c>
      <c r="L1190" s="3">
        <v>307242.42099999997</v>
      </c>
      <c r="M1190" s="11">
        <f t="shared" ref="M1190:O1190" si="3585">+IF(L1190="N/A","",((L1190-L1189)/L1189))</f>
        <v>0</v>
      </c>
      <c r="N1190" s="3">
        <v>134217.728</v>
      </c>
      <c r="O1190" s="11">
        <f t="shared" si="3585"/>
        <v>0</v>
      </c>
      <c r="P1190" s="3" t="s">
        <v>144</v>
      </c>
      <c r="Q1190" s="11" t="str">
        <f t="shared" ref="Q1190:S1190" si="3586">+IF(P1190="N/A","",((P1190-P1189)/P1189))</f>
        <v/>
      </c>
      <c r="R1190" s="3">
        <v>59436.402000000002</v>
      </c>
      <c r="S1190" s="11">
        <f t="shared" si="3586"/>
        <v>0</v>
      </c>
    </row>
    <row r="1191" spans="1:19">
      <c r="A1191" s="5">
        <v>18</v>
      </c>
      <c r="B1191" s="5">
        <v>7</v>
      </c>
      <c r="C1191" s="5">
        <v>2014</v>
      </c>
      <c r="D1191" s="3">
        <v>31427</v>
      </c>
      <c r="E1191" s="11">
        <f t="shared" si="3493"/>
        <v>0</v>
      </c>
      <c r="F1191" s="3">
        <v>40835</v>
      </c>
      <c r="G1191" s="11">
        <f t="shared" si="3493"/>
        <v>0</v>
      </c>
      <c r="H1191" s="3">
        <v>35520</v>
      </c>
      <c r="I1191" s="11">
        <f t="shared" ref="I1191:K1191" si="3587">+IF(H1191="N/A","",((H1191-H1190)/H1190))</f>
        <v>0</v>
      </c>
      <c r="J1191" s="3">
        <v>102500</v>
      </c>
      <c r="K1191" s="11">
        <f t="shared" si="3587"/>
        <v>0</v>
      </c>
      <c r="L1191" s="3">
        <v>307242.42099999997</v>
      </c>
      <c r="M1191" s="11">
        <f t="shared" ref="M1191:O1191" si="3588">+IF(L1191="N/A","",((L1191-L1190)/L1190))</f>
        <v>0</v>
      </c>
      <c r="N1191" s="3">
        <v>134217.728</v>
      </c>
      <c r="O1191" s="11">
        <f t="shared" si="3588"/>
        <v>0</v>
      </c>
      <c r="P1191" s="3" t="s">
        <v>144</v>
      </c>
      <c r="Q1191" s="11" t="str">
        <f t="shared" ref="Q1191:S1191" si="3589">+IF(P1191="N/A","",((P1191-P1190)/P1190))</f>
        <v/>
      </c>
      <c r="R1191" s="3">
        <v>59436.402000000002</v>
      </c>
      <c r="S1191" s="11">
        <f t="shared" si="3589"/>
        <v>0</v>
      </c>
    </row>
    <row r="1192" spans="1:19">
      <c r="A1192" s="5">
        <v>21</v>
      </c>
      <c r="B1192" s="5">
        <v>7</v>
      </c>
      <c r="C1192" s="5">
        <v>2014</v>
      </c>
      <c r="D1192" s="3">
        <v>31427</v>
      </c>
      <c r="E1192" s="11">
        <f t="shared" si="3493"/>
        <v>0</v>
      </c>
      <c r="F1192" s="3">
        <v>40835</v>
      </c>
      <c r="G1192" s="11">
        <f t="shared" si="3493"/>
        <v>0</v>
      </c>
      <c r="H1192" s="3">
        <v>35520</v>
      </c>
      <c r="I1192" s="11">
        <f t="shared" ref="I1192:K1192" si="3590">+IF(H1192="N/A","",((H1192-H1191)/H1191))</f>
        <v>0</v>
      </c>
      <c r="J1192" s="3">
        <v>102500</v>
      </c>
      <c r="K1192" s="11">
        <f t="shared" si="3590"/>
        <v>0</v>
      </c>
      <c r="L1192" s="3">
        <v>307242.42099999997</v>
      </c>
      <c r="M1192" s="11">
        <f t="shared" ref="M1192:O1192" si="3591">+IF(L1192="N/A","",((L1192-L1191)/L1191))</f>
        <v>0</v>
      </c>
      <c r="N1192" s="3">
        <v>134217.728</v>
      </c>
      <c r="O1192" s="11">
        <f t="shared" si="3591"/>
        <v>0</v>
      </c>
      <c r="P1192" s="3" t="s">
        <v>144</v>
      </c>
      <c r="Q1192" s="11" t="str">
        <f t="shared" ref="Q1192:S1192" si="3592">+IF(P1192="N/A","",((P1192-P1191)/P1191))</f>
        <v/>
      </c>
      <c r="R1192" s="3">
        <v>59436.402000000002</v>
      </c>
      <c r="S1192" s="11">
        <f t="shared" si="3592"/>
        <v>0</v>
      </c>
    </row>
    <row r="1193" spans="1:19">
      <c r="A1193" s="5">
        <v>22</v>
      </c>
      <c r="B1193" s="5">
        <v>7</v>
      </c>
      <c r="C1193" s="5">
        <v>2014</v>
      </c>
      <c r="D1193" s="3">
        <v>31427</v>
      </c>
      <c r="E1193" s="11">
        <f t="shared" si="3493"/>
        <v>0</v>
      </c>
      <c r="F1193" s="3">
        <v>40835</v>
      </c>
      <c r="G1193" s="11">
        <f t="shared" si="3493"/>
        <v>0</v>
      </c>
      <c r="H1193" s="3">
        <v>35520</v>
      </c>
      <c r="I1193" s="11">
        <f t="shared" ref="I1193:K1193" si="3593">+IF(H1193="N/A","",((H1193-H1192)/H1192))</f>
        <v>0</v>
      </c>
      <c r="J1193" s="3">
        <v>102500</v>
      </c>
      <c r="K1193" s="11">
        <f t="shared" si="3593"/>
        <v>0</v>
      </c>
      <c r="L1193" s="3">
        <v>307242.42099999997</v>
      </c>
      <c r="M1193" s="11">
        <f t="shared" ref="M1193:O1193" si="3594">+IF(L1193="N/A","",((L1193-L1192)/L1192))</f>
        <v>0</v>
      </c>
      <c r="N1193" s="3">
        <v>134217.728</v>
      </c>
      <c r="O1193" s="11">
        <f t="shared" si="3594"/>
        <v>0</v>
      </c>
      <c r="P1193" s="3" t="s">
        <v>144</v>
      </c>
      <c r="Q1193" s="11" t="str">
        <f t="shared" ref="Q1193:S1193" si="3595">+IF(P1193="N/A","",((P1193-P1192)/P1192))</f>
        <v/>
      </c>
      <c r="R1193" s="3">
        <v>59436.402000000002</v>
      </c>
      <c r="S1193" s="11">
        <f t="shared" si="3595"/>
        <v>0</v>
      </c>
    </row>
    <row r="1194" spans="1:19">
      <c r="A1194" s="5">
        <v>23</v>
      </c>
      <c r="B1194" s="5">
        <v>7</v>
      </c>
      <c r="C1194" s="5">
        <v>2014</v>
      </c>
      <c r="D1194" s="3">
        <v>31427</v>
      </c>
      <c r="E1194" s="11">
        <f t="shared" si="3493"/>
        <v>0</v>
      </c>
      <c r="F1194" s="3">
        <v>40835</v>
      </c>
      <c r="G1194" s="11">
        <f t="shared" si="3493"/>
        <v>0</v>
      </c>
      <c r="H1194" s="3">
        <v>35520</v>
      </c>
      <c r="I1194" s="11">
        <f t="shared" ref="I1194:K1194" si="3596">+IF(H1194="N/A","",((H1194-H1193)/H1193))</f>
        <v>0</v>
      </c>
      <c r="J1194" s="3">
        <v>102500</v>
      </c>
      <c r="K1194" s="11">
        <f t="shared" si="3596"/>
        <v>0</v>
      </c>
      <c r="L1194" s="3">
        <v>307242.42099999997</v>
      </c>
      <c r="M1194" s="11">
        <f t="shared" ref="M1194:O1194" si="3597">+IF(L1194="N/A","",((L1194-L1193)/L1193))</f>
        <v>0</v>
      </c>
      <c r="N1194" s="3">
        <v>134217.728</v>
      </c>
      <c r="O1194" s="11">
        <f t="shared" si="3597"/>
        <v>0</v>
      </c>
      <c r="P1194" s="3" t="s">
        <v>144</v>
      </c>
      <c r="Q1194" s="11" t="str">
        <f t="shared" ref="Q1194:S1194" si="3598">+IF(P1194="N/A","",((P1194-P1193)/P1193))</f>
        <v/>
      </c>
      <c r="R1194" s="3">
        <v>59436.402000000002</v>
      </c>
      <c r="S1194" s="11">
        <f t="shared" si="3598"/>
        <v>0</v>
      </c>
    </row>
    <row r="1195" spans="1:19">
      <c r="A1195" s="5">
        <v>24</v>
      </c>
      <c r="B1195" s="5">
        <v>7</v>
      </c>
      <c r="C1195" s="5">
        <v>2014</v>
      </c>
      <c r="D1195" s="3">
        <v>31427</v>
      </c>
      <c r="E1195" s="11">
        <f t="shared" si="3493"/>
        <v>0</v>
      </c>
      <c r="F1195" s="3">
        <v>40835</v>
      </c>
      <c r="G1195" s="11">
        <f t="shared" si="3493"/>
        <v>0</v>
      </c>
      <c r="H1195" s="3">
        <v>35520</v>
      </c>
      <c r="I1195" s="11">
        <f t="shared" ref="I1195:K1195" si="3599">+IF(H1195="N/A","",((H1195-H1194)/H1194))</f>
        <v>0</v>
      </c>
      <c r="J1195" s="3">
        <v>102500</v>
      </c>
      <c r="K1195" s="11">
        <f t="shared" si="3599"/>
        <v>0</v>
      </c>
      <c r="L1195" s="3">
        <v>307242.42099999997</v>
      </c>
      <c r="M1195" s="11">
        <f t="shared" ref="M1195:O1195" si="3600">+IF(L1195="N/A","",((L1195-L1194)/L1194))</f>
        <v>0</v>
      </c>
      <c r="N1195" s="3">
        <v>134217.728</v>
      </c>
      <c r="O1195" s="11">
        <f t="shared" si="3600"/>
        <v>0</v>
      </c>
      <c r="P1195" s="3" t="s">
        <v>144</v>
      </c>
      <c r="Q1195" s="11" t="str">
        <f t="shared" ref="Q1195:S1195" si="3601">+IF(P1195="N/A","",((P1195-P1194)/P1194))</f>
        <v/>
      </c>
      <c r="R1195" s="3">
        <v>59436.402000000002</v>
      </c>
      <c r="S1195" s="11">
        <f t="shared" si="3601"/>
        <v>0</v>
      </c>
    </row>
    <row r="1196" spans="1:19">
      <c r="A1196" s="5">
        <v>25</v>
      </c>
      <c r="B1196" s="5">
        <v>7</v>
      </c>
      <c r="C1196" s="5">
        <v>2014</v>
      </c>
      <c r="D1196" s="3">
        <v>31427</v>
      </c>
      <c r="E1196" s="11">
        <f t="shared" si="3493"/>
        <v>0</v>
      </c>
      <c r="F1196" s="3">
        <v>40835</v>
      </c>
      <c r="G1196" s="11">
        <f t="shared" si="3493"/>
        <v>0</v>
      </c>
      <c r="H1196" s="3">
        <v>35520</v>
      </c>
      <c r="I1196" s="11">
        <f t="shared" ref="I1196:K1196" si="3602">+IF(H1196="N/A","",((H1196-H1195)/H1195))</f>
        <v>0</v>
      </c>
      <c r="J1196" s="3">
        <v>102500</v>
      </c>
      <c r="K1196" s="11">
        <f t="shared" si="3602"/>
        <v>0</v>
      </c>
      <c r="L1196" s="3">
        <v>307242.42099999997</v>
      </c>
      <c r="M1196" s="11">
        <f t="shared" ref="M1196:O1196" si="3603">+IF(L1196="N/A","",((L1196-L1195)/L1195))</f>
        <v>0</v>
      </c>
      <c r="N1196" s="3">
        <v>134217.728</v>
      </c>
      <c r="O1196" s="11">
        <f t="shared" si="3603"/>
        <v>0</v>
      </c>
      <c r="P1196" s="3" t="s">
        <v>144</v>
      </c>
      <c r="Q1196" s="11" t="str">
        <f t="shared" ref="Q1196:S1196" si="3604">+IF(P1196="N/A","",((P1196-P1195)/P1195))</f>
        <v/>
      </c>
      <c r="R1196" s="3">
        <v>59436.402000000002</v>
      </c>
      <c r="S1196" s="11">
        <f t="shared" si="3604"/>
        <v>0</v>
      </c>
    </row>
    <row r="1197" spans="1:19">
      <c r="A1197" s="5">
        <v>28</v>
      </c>
      <c r="B1197" s="5">
        <v>7</v>
      </c>
      <c r="C1197" s="5">
        <v>2014</v>
      </c>
      <c r="D1197" s="3">
        <v>31427</v>
      </c>
      <c r="E1197" s="11">
        <f t="shared" si="3493"/>
        <v>0</v>
      </c>
      <c r="F1197" s="3">
        <v>40835</v>
      </c>
      <c r="G1197" s="11">
        <f t="shared" si="3493"/>
        <v>0</v>
      </c>
      <c r="H1197" s="3">
        <v>35520</v>
      </c>
      <c r="I1197" s="11">
        <f t="shared" ref="I1197:K1197" si="3605">+IF(H1197="N/A","",((H1197-H1196)/H1196))</f>
        <v>0</v>
      </c>
      <c r="J1197" s="3">
        <v>102500</v>
      </c>
      <c r="K1197" s="11">
        <f t="shared" si="3605"/>
        <v>0</v>
      </c>
      <c r="L1197" s="3">
        <v>307242.42099999997</v>
      </c>
      <c r="M1197" s="11">
        <f t="shared" ref="M1197:O1197" si="3606">+IF(L1197="N/A","",((L1197-L1196)/L1196))</f>
        <v>0</v>
      </c>
      <c r="N1197" s="3">
        <v>134217.728</v>
      </c>
      <c r="O1197" s="11">
        <f t="shared" si="3606"/>
        <v>0</v>
      </c>
      <c r="P1197" s="3" t="s">
        <v>144</v>
      </c>
      <c r="Q1197" s="11" t="str">
        <f t="shared" ref="Q1197:S1197" si="3607">+IF(P1197="N/A","",((P1197-P1196)/P1196))</f>
        <v/>
      </c>
      <c r="R1197" s="3">
        <v>59436.402000000002</v>
      </c>
      <c r="S1197" s="11">
        <f t="shared" si="3607"/>
        <v>0</v>
      </c>
    </row>
    <row r="1198" spans="1:19">
      <c r="A1198" s="5">
        <v>29</v>
      </c>
      <c r="B1198" s="5">
        <v>7</v>
      </c>
      <c r="C1198" s="5">
        <v>2014</v>
      </c>
      <c r="D1198" s="3">
        <v>31427</v>
      </c>
      <c r="E1198" s="11">
        <f t="shared" si="3493"/>
        <v>0</v>
      </c>
      <c r="F1198" s="3">
        <v>40835</v>
      </c>
      <c r="G1198" s="11">
        <f t="shared" si="3493"/>
        <v>0</v>
      </c>
      <c r="H1198" s="3">
        <v>35520</v>
      </c>
      <c r="I1198" s="11">
        <f t="shared" ref="I1198:K1198" si="3608">+IF(H1198="N/A","",((H1198-H1197)/H1197))</f>
        <v>0</v>
      </c>
      <c r="J1198" s="3">
        <v>102500</v>
      </c>
      <c r="K1198" s="11">
        <f t="shared" si="3608"/>
        <v>0</v>
      </c>
      <c r="L1198" s="3">
        <v>307242.42099999997</v>
      </c>
      <c r="M1198" s="11">
        <f t="shared" ref="M1198:O1198" si="3609">+IF(L1198="N/A","",((L1198-L1197)/L1197))</f>
        <v>0</v>
      </c>
      <c r="N1198" s="3">
        <v>134217.728</v>
      </c>
      <c r="O1198" s="11">
        <f t="shared" si="3609"/>
        <v>0</v>
      </c>
      <c r="P1198" s="3" t="s">
        <v>144</v>
      </c>
      <c r="Q1198" s="11" t="str">
        <f t="shared" ref="Q1198:S1198" si="3610">+IF(P1198="N/A","",((P1198-P1197)/P1197))</f>
        <v/>
      </c>
      <c r="R1198" s="3">
        <v>59436.402000000002</v>
      </c>
      <c r="S1198" s="11">
        <f t="shared" si="3610"/>
        <v>0</v>
      </c>
    </row>
    <row r="1199" spans="1:19">
      <c r="A1199" s="5">
        <v>30</v>
      </c>
      <c r="B1199" s="5">
        <v>7</v>
      </c>
      <c r="C1199" s="5">
        <v>2014</v>
      </c>
      <c r="D1199" s="3">
        <v>31427</v>
      </c>
      <c r="E1199" s="11">
        <f t="shared" si="3493"/>
        <v>0</v>
      </c>
      <c r="F1199" s="3">
        <v>40835</v>
      </c>
      <c r="G1199" s="11">
        <f t="shared" si="3493"/>
        <v>0</v>
      </c>
      <c r="H1199" s="3">
        <v>35520</v>
      </c>
      <c r="I1199" s="11">
        <f t="shared" ref="I1199:K1199" si="3611">+IF(H1199="N/A","",((H1199-H1198)/H1198))</f>
        <v>0</v>
      </c>
      <c r="J1199" s="3">
        <v>102500</v>
      </c>
      <c r="K1199" s="11">
        <f t="shared" si="3611"/>
        <v>0</v>
      </c>
      <c r="L1199" s="3">
        <v>307242.42099999997</v>
      </c>
      <c r="M1199" s="11">
        <f t="shared" ref="M1199:O1199" si="3612">+IF(L1199="N/A","",((L1199-L1198)/L1198))</f>
        <v>0</v>
      </c>
      <c r="N1199" s="3">
        <v>134217.728</v>
      </c>
      <c r="O1199" s="11">
        <f t="shared" si="3612"/>
        <v>0</v>
      </c>
      <c r="P1199" s="3" t="s">
        <v>144</v>
      </c>
      <c r="Q1199" s="11" t="str">
        <f t="shared" ref="Q1199:S1199" si="3613">+IF(P1199="N/A","",((P1199-P1198)/P1198))</f>
        <v/>
      </c>
      <c r="R1199" s="3">
        <v>59436.402000000002</v>
      </c>
      <c r="S1199" s="11">
        <f t="shared" si="3613"/>
        <v>0</v>
      </c>
    </row>
    <row r="1200" spans="1:19">
      <c r="A1200" s="5">
        <v>31</v>
      </c>
      <c r="B1200" s="5">
        <v>7</v>
      </c>
      <c r="C1200" s="5">
        <v>2014</v>
      </c>
      <c r="D1200" s="3">
        <v>31427</v>
      </c>
      <c r="E1200" s="11">
        <f t="shared" si="3493"/>
        <v>0</v>
      </c>
      <c r="F1200" s="3">
        <v>40835</v>
      </c>
      <c r="G1200" s="11">
        <f t="shared" si="3493"/>
        <v>0</v>
      </c>
      <c r="H1200" s="3">
        <v>35520</v>
      </c>
      <c r="I1200" s="11">
        <f t="shared" ref="I1200:K1200" si="3614">+IF(H1200="N/A","",((H1200-H1199)/H1199))</f>
        <v>0</v>
      </c>
      <c r="J1200" s="3">
        <v>102500</v>
      </c>
      <c r="K1200" s="11">
        <f t="shared" si="3614"/>
        <v>0</v>
      </c>
      <c r="L1200" s="3">
        <v>307242.42099999997</v>
      </c>
      <c r="M1200" s="11">
        <f t="shared" ref="M1200:O1200" si="3615">+IF(L1200="N/A","",((L1200-L1199)/L1199))</f>
        <v>0</v>
      </c>
      <c r="N1200" s="3">
        <v>134217.728</v>
      </c>
      <c r="O1200" s="11">
        <f t="shared" si="3615"/>
        <v>0</v>
      </c>
      <c r="P1200" s="3" t="s">
        <v>144</v>
      </c>
      <c r="Q1200" s="11" t="str">
        <f t="shared" ref="Q1200:S1200" si="3616">+IF(P1200="N/A","",((P1200-P1199)/P1199))</f>
        <v/>
      </c>
      <c r="R1200" s="3">
        <v>59436.402000000002</v>
      </c>
      <c r="S1200" s="11">
        <f t="shared" si="3616"/>
        <v>0</v>
      </c>
    </row>
    <row r="1201" spans="1:19">
      <c r="A1201" s="5">
        <v>1</v>
      </c>
      <c r="B1201" s="5">
        <v>8</v>
      </c>
      <c r="C1201" s="5">
        <v>2014</v>
      </c>
      <c r="D1201" s="3">
        <v>29409</v>
      </c>
      <c r="E1201" s="11">
        <f t="shared" si="3493"/>
        <v>-6.4212301524167112E-2</v>
      </c>
      <c r="F1201" s="3">
        <v>45325</v>
      </c>
      <c r="G1201" s="11">
        <f t="shared" si="3493"/>
        <v>0.10995469572670503</v>
      </c>
      <c r="H1201" s="3">
        <v>35520</v>
      </c>
      <c r="I1201" s="11">
        <f t="shared" ref="I1201:K1201" si="3617">+IF(H1201="N/A","",((H1201-H1200)/H1200))</f>
        <v>0</v>
      </c>
      <c r="J1201" s="3">
        <v>91580</v>
      </c>
      <c r="K1201" s="11">
        <f t="shared" si="3617"/>
        <v>-0.10653658536585366</v>
      </c>
      <c r="L1201" s="3">
        <v>287079.63699999999</v>
      </c>
      <c r="M1201" s="11">
        <f t="shared" ref="M1201:O1201" si="3618">+IF(L1201="N/A","",((L1201-L1200)/L1200))</f>
        <v>-6.5625000396673697E-2</v>
      </c>
      <c r="N1201" s="3">
        <v>134217.728</v>
      </c>
      <c r="O1201" s="11">
        <f t="shared" si="3618"/>
        <v>0</v>
      </c>
      <c r="P1201" s="3" t="s">
        <v>144</v>
      </c>
      <c r="Q1201" s="11" t="str">
        <f t="shared" ref="Q1201:S1201" si="3619">+IF(P1201="N/A","",((P1201-P1200)/P1200))</f>
        <v/>
      </c>
      <c r="R1201" s="3">
        <v>51947.605000000003</v>
      </c>
      <c r="S1201" s="11">
        <f t="shared" si="3619"/>
        <v>-0.12599680916082368</v>
      </c>
    </row>
    <row r="1202" spans="1:19">
      <c r="A1202" s="5">
        <v>4</v>
      </c>
      <c r="B1202" s="5">
        <v>8</v>
      </c>
      <c r="C1202" s="5">
        <v>2014</v>
      </c>
      <c r="D1202" s="3">
        <v>29409</v>
      </c>
      <c r="E1202" s="11">
        <f t="shared" si="3493"/>
        <v>0</v>
      </c>
      <c r="F1202" s="3">
        <v>45325</v>
      </c>
      <c r="G1202" s="11">
        <f t="shared" si="3493"/>
        <v>0</v>
      </c>
      <c r="H1202" s="3">
        <v>35520</v>
      </c>
      <c r="I1202" s="11">
        <f t="shared" ref="I1202:K1202" si="3620">+IF(H1202="N/A","",((H1202-H1201)/H1201))</f>
        <v>0</v>
      </c>
      <c r="J1202" s="3">
        <v>91580</v>
      </c>
      <c r="K1202" s="11">
        <f t="shared" si="3620"/>
        <v>0</v>
      </c>
      <c r="L1202" s="3">
        <v>287079.63699999999</v>
      </c>
      <c r="M1202" s="11">
        <f t="shared" ref="M1202:O1202" si="3621">+IF(L1202="N/A","",((L1202-L1201)/L1201))</f>
        <v>0</v>
      </c>
      <c r="N1202" s="3">
        <v>134217.728</v>
      </c>
      <c r="O1202" s="11">
        <f t="shared" si="3621"/>
        <v>0</v>
      </c>
      <c r="P1202" s="3" t="s">
        <v>144</v>
      </c>
      <c r="Q1202" s="11" t="str">
        <f t="shared" ref="Q1202:S1202" si="3622">+IF(P1202="N/A","",((P1202-P1201)/P1201))</f>
        <v/>
      </c>
      <c r="R1202" s="3">
        <v>51947.605000000003</v>
      </c>
      <c r="S1202" s="11">
        <f t="shared" si="3622"/>
        <v>0</v>
      </c>
    </row>
    <row r="1203" spans="1:19">
      <c r="A1203" s="5">
        <v>5</v>
      </c>
      <c r="B1203" s="5">
        <v>8</v>
      </c>
      <c r="C1203" s="5">
        <v>2014</v>
      </c>
      <c r="D1203" s="3">
        <v>29409</v>
      </c>
      <c r="E1203" s="11">
        <f t="shared" si="3493"/>
        <v>0</v>
      </c>
      <c r="F1203" s="3">
        <v>45325</v>
      </c>
      <c r="G1203" s="11">
        <f t="shared" si="3493"/>
        <v>0</v>
      </c>
      <c r="H1203" s="3">
        <v>35520</v>
      </c>
      <c r="I1203" s="11">
        <f t="shared" ref="I1203:K1203" si="3623">+IF(H1203="N/A","",((H1203-H1202)/H1202))</f>
        <v>0</v>
      </c>
      <c r="J1203" s="3">
        <v>91580</v>
      </c>
      <c r="K1203" s="11">
        <f t="shared" si="3623"/>
        <v>0</v>
      </c>
      <c r="L1203" s="3">
        <v>287079.63699999999</v>
      </c>
      <c r="M1203" s="11">
        <f t="shared" ref="M1203:O1203" si="3624">+IF(L1203="N/A","",((L1203-L1202)/L1202))</f>
        <v>0</v>
      </c>
      <c r="N1203" s="3">
        <v>134217.728</v>
      </c>
      <c r="O1203" s="11">
        <f t="shared" si="3624"/>
        <v>0</v>
      </c>
      <c r="P1203" s="3" t="s">
        <v>144</v>
      </c>
      <c r="Q1203" s="11" t="str">
        <f t="shared" ref="Q1203:S1203" si="3625">+IF(P1203="N/A","",((P1203-P1202)/P1202))</f>
        <v/>
      </c>
      <c r="R1203" s="3">
        <v>51947.605000000003</v>
      </c>
      <c r="S1203" s="11">
        <f t="shared" si="3625"/>
        <v>0</v>
      </c>
    </row>
    <row r="1204" spans="1:19">
      <c r="A1204" s="5">
        <v>6</v>
      </c>
      <c r="B1204" s="5">
        <v>8</v>
      </c>
      <c r="C1204" s="5">
        <v>2014</v>
      </c>
      <c r="D1204" s="3">
        <v>29409</v>
      </c>
      <c r="E1204" s="11">
        <f t="shared" si="3493"/>
        <v>0</v>
      </c>
      <c r="F1204" s="3">
        <v>45325</v>
      </c>
      <c r="G1204" s="11">
        <f t="shared" si="3493"/>
        <v>0</v>
      </c>
      <c r="H1204" s="3">
        <v>35520</v>
      </c>
      <c r="I1204" s="11">
        <f t="shared" ref="I1204:K1204" si="3626">+IF(H1204="N/A","",((H1204-H1203)/H1203))</f>
        <v>0</v>
      </c>
      <c r="J1204" s="3">
        <v>91580</v>
      </c>
      <c r="K1204" s="11">
        <f t="shared" si="3626"/>
        <v>0</v>
      </c>
      <c r="L1204" s="3">
        <v>287079.63699999999</v>
      </c>
      <c r="M1204" s="11">
        <f t="shared" ref="M1204:O1204" si="3627">+IF(L1204="N/A","",((L1204-L1203)/L1203))</f>
        <v>0</v>
      </c>
      <c r="N1204" s="3">
        <v>134217.728</v>
      </c>
      <c r="O1204" s="11">
        <f t="shared" si="3627"/>
        <v>0</v>
      </c>
      <c r="P1204" s="3" t="s">
        <v>144</v>
      </c>
      <c r="Q1204" s="11" t="str">
        <f t="shared" ref="Q1204:S1204" si="3628">+IF(P1204="N/A","",((P1204-P1203)/P1203))</f>
        <v/>
      </c>
      <c r="R1204" s="3">
        <v>51947.605000000003</v>
      </c>
      <c r="S1204" s="11">
        <f t="shared" si="3628"/>
        <v>0</v>
      </c>
    </row>
    <row r="1205" spans="1:19">
      <c r="A1205" s="5">
        <v>7</v>
      </c>
      <c r="B1205" s="5">
        <v>8</v>
      </c>
      <c r="C1205" s="5">
        <v>2014</v>
      </c>
      <c r="D1205" s="3">
        <v>29409</v>
      </c>
      <c r="E1205" s="11">
        <f t="shared" si="3493"/>
        <v>0</v>
      </c>
      <c r="F1205" s="3">
        <v>45325</v>
      </c>
      <c r="G1205" s="11">
        <f t="shared" si="3493"/>
        <v>0</v>
      </c>
      <c r="H1205" s="3">
        <v>35520</v>
      </c>
      <c r="I1205" s="11">
        <f t="shared" ref="I1205:K1205" si="3629">+IF(H1205="N/A","",((H1205-H1204)/H1204))</f>
        <v>0</v>
      </c>
      <c r="J1205" s="3">
        <v>91580</v>
      </c>
      <c r="K1205" s="11">
        <f t="shared" si="3629"/>
        <v>0</v>
      </c>
      <c r="L1205" s="3">
        <v>287079.63699999999</v>
      </c>
      <c r="M1205" s="11">
        <f t="shared" ref="M1205:O1205" si="3630">+IF(L1205="N/A","",((L1205-L1204)/L1204))</f>
        <v>0</v>
      </c>
      <c r="N1205" s="3">
        <v>134217.728</v>
      </c>
      <c r="O1205" s="11">
        <f t="shared" si="3630"/>
        <v>0</v>
      </c>
      <c r="P1205" s="3" t="s">
        <v>144</v>
      </c>
      <c r="Q1205" s="11" t="str">
        <f t="shared" ref="Q1205:S1205" si="3631">+IF(P1205="N/A","",((P1205-P1204)/P1204))</f>
        <v/>
      </c>
      <c r="R1205" s="3">
        <v>51947.605000000003</v>
      </c>
      <c r="S1205" s="11">
        <f t="shared" si="3631"/>
        <v>0</v>
      </c>
    </row>
    <row r="1206" spans="1:19">
      <c r="A1206" s="5">
        <v>8</v>
      </c>
      <c r="B1206" s="5">
        <v>8</v>
      </c>
      <c r="C1206" s="5">
        <v>2014</v>
      </c>
      <c r="D1206" s="3">
        <v>29409</v>
      </c>
      <c r="E1206" s="11">
        <f t="shared" si="3493"/>
        <v>0</v>
      </c>
      <c r="F1206" s="3">
        <v>45325</v>
      </c>
      <c r="G1206" s="11">
        <f t="shared" si="3493"/>
        <v>0</v>
      </c>
      <c r="H1206" s="3">
        <v>35520</v>
      </c>
      <c r="I1206" s="11">
        <f t="shared" ref="I1206:K1206" si="3632">+IF(H1206="N/A","",((H1206-H1205)/H1205))</f>
        <v>0</v>
      </c>
      <c r="J1206" s="3">
        <v>91580</v>
      </c>
      <c r="K1206" s="11">
        <f t="shared" si="3632"/>
        <v>0</v>
      </c>
      <c r="L1206" s="3">
        <v>287079.63699999999</v>
      </c>
      <c r="M1206" s="11">
        <f t="shared" ref="M1206:O1206" si="3633">+IF(L1206="N/A","",((L1206-L1205)/L1205))</f>
        <v>0</v>
      </c>
      <c r="N1206" s="3">
        <v>134217.728</v>
      </c>
      <c r="O1206" s="11">
        <f t="shared" si="3633"/>
        <v>0</v>
      </c>
      <c r="P1206" s="3" t="s">
        <v>144</v>
      </c>
      <c r="Q1206" s="11" t="str">
        <f t="shared" ref="Q1206:S1206" si="3634">+IF(P1206="N/A","",((P1206-P1205)/P1205))</f>
        <v/>
      </c>
      <c r="R1206" s="3">
        <v>51947.605000000003</v>
      </c>
      <c r="S1206" s="11">
        <f t="shared" si="3634"/>
        <v>0</v>
      </c>
    </row>
    <row r="1207" spans="1:19">
      <c r="A1207" s="5">
        <v>11</v>
      </c>
      <c r="B1207" s="5">
        <v>8</v>
      </c>
      <c r="C1207" s="5">
        <v>2014</v>
      </c>
      <c r="D1207" s="3">
        <v>29409</v>
      </c>
      <c r="E1207" s="11">
        <f t="shared" si="3493"/>
        <v>0</v>
      </c>
      <c r="F1207" s="3">
        <v>45325</v>
      </c>
      <c r="G1207" s="11">
        <f t="shared" si="3493"/>
        <v>0</v>
      </c>
      <c r="H1207" s="3">
        <v>35520</v>
      </c>
      <c r="I1207" s="11">
        <f t="shared" ref="I1207:K1207" si="3635">+IF(H1207="N/A","",((H1207-H1206)/H1206))</f>
        <v>0</v>
      </c>
      <c r="J1207" s="3">
        <v>91580</v>
      </c>
      <c r="K1207" s="11">
        <f t="shared" si="3635"/>
        <v>0</v>
      </c>
      <c r="L1207" s="3">
        <v>287079.63699999999</v>
      </c>
      <c r="M1207" s="11">
        <f t="shared" ref="M1207:O1207" si="3636">+IF(L1207="N/A","",((L1207-L1206)/L1206))</f>
        <v>0</v>
      </c>
      <c r="N1207" s="3">
        <v>134217.728</v>
      </c>
      <c r="O1207" s="11">
        <f t="shared" si="3636"/>
        <v>0</v>
      </c>
      <c r="P1207" s="3" t="s">
        <v>144</v>
      </c>
      <c r="Q1207" s="11" t="str">
        <f t="shared" ref="Q1207:S1207" si="3637">+IF(P1207="N/A","",((P1207-P1206)/P1206))</f>
        <v/>
      </c>
      <c r="R1207" s="3">
        <v>51947.605000000003</v>
      </c>
      <c r="S1207" s="11">
        <f t="shared" si="3637"/>
        <v>0</v>
      </c>
    </row>
    <row r="1208" spans="1:19">
      <c r="A1208" s="5">
        <v>12</v>
      </c>
      <c r="B1208" s="5">
        <v>8</v>
      </c>
      <c r="C1208" s="5">
        <v>2014</v>
      </c>
      <c r="D1208" s="3">
        <v>29409</v>
      </c>
      <c r="E1208" s="11">
        <f t="shared" si="3493"/>
        <v>0</v>
      </c>
      <c r="F1208" s="3">
        <v>45325</v>
      </c>
      <c r="G1208" s="11">
        <f t="shared" si="3493"/>
        <v>0</v>
      </c>
      <c r="H1208" s="3">
        <v>35520</v>
      </c>
      <c r="I1208" s="11">
        <f t="shared" ref="I1208:K1208" si="3638">+IF(H1208="N/A","",((H1208-H1207)/H1207))</f>
        <v>0</v>
      </c>
      <c r="J1208" s="3">
        <v>91580</v>
      </c>
      <c r="K1208" s="11">
        <f t="shared" si="3638"/>
        <v>0</v>
      </c>
      <c r="L1208" s="3">
        <v>287079.63699999999</v>
      </c>
      <c r="M1208" s="11">
        <f t="shared" ref="M1208:O1208" si="3639">+IF(L1208="N/A","",((L1208-L1207)/L1207))</f>
        <v>0</v>
      </c>
      <c r="N1208" s="3">
        <v>134217.728</v>
      </c>
      <c r="O1208" s="11">
        <f t="shared" si="3639"/>
        <v>0</v>
      </c>
      <c r="P1208" s="3" t="s">
        <v>144</v>
      </c>
      <c r="Q1208" s="11" t="str">
        <f t="shared" ref="Q1208:S1208" si="3640">+IF(P1208="N/A","",((P1208-P1207)/P1207))</f>
        <v/>
      </c>
      <c r="R1208" s="3">
        <v>51947.605000000003</v>
      </c>
      <c r="S1208" s="11">
        <f t="shared" si="3640"/>
        <v>0</v>
      </c>
    </row>
    <row r="1209" spans="1:19">
      <c r="A1209" s="5">
        <v>13</v>
      </c>
      <c r="B1209" s="5">
        <v>8</v>
      </c>
      <c r="C1209" s="5">
        <v>2014</v>
      </c>
      <c r="D1209" s="3">
        <v>29409</v>
      </c>
      <c r="E1209" s="11">
        <f t="shared" si="3493"/>
        <v>0</v>
      </c>
      <c r="F1209" s="3">
        <v>45325</v>
      </c>
      <c r="G1209" s="11">
        <f t="shared" si="3493"/>
        <v>0</v>
      </c>
      <c r="H1209" s="3">
        <v>35520</v>
      </c>
      <c r="I1209" s="11">
        <f t="shared" ref="I1209:K1209" si="3641">+IF(H1209="N/A","",((H1209-H1208)/H1208))</f>
        <v>0</v>
      </c>
      <c r="J1209" s="3">
        <v>91580</v>
      </c>
      <c r="K1209" s="11">
        <f t="shared" si="3641"/>
        <v>0</v>
      </c>
      <c r="L1209" s="3">
        <v>287079.63699999999</v>
      </c>
      <c r="M1209" s="11">
        <f t="shared" ref="M1209:O1209" si="3642">+IF(L1209="N/A","",((L1209-L1208)/L1208))</f>
        <v>0</v>
      </c>
      <c r="N1209" s="3">
        <v>134217.728</v>
      </c>
      <c r="O1209" s="11">
        <f t="shared" si="3642"/>
        <v>0</v>
      </c>
      <c r="P1209" s="3" t="s">
        <v>144</v>
      </c>
      <c r="Q1209" s="11" t="str">
        <f t="shared" ref="Q1209:S1209" si="3643">+IF(P1209="N/A","",((P1209-P1208)/P1208))</f>
        <v/>
      </c>
      <c r="R1209" s="3">
        <v>51947.605000000003</v>
      </c>
      <c r="S1209" s="11">
        <f t="shared" si="3643"/>
        <v>0</v>
      </c>
    </row>
    <row r="1210" spans="1:19">
      <c r="A1210" s="5">
        <v>14</v>
      </c>
      <c r="B1210" s="5">
        <v>8</v>
      </c>
      <c r="C1210" s="5">
        <v>2014</v>
      </c>
      <c r="D1210" s="3">
        <v>29409</v>
      </c>
      <c r="E1210" s="11">
        <f t="shared" si="3493"/>
        <v>0</v>
      </c>
      <c r="F1210" s="3">
        <v>45325</v>
      </c>
      <c r="G1210" s="11">
        <f t="shared" si="3493"/>
        <v>0</v>
      </c>
      <c r="H1210" s="3">
        <v>35520</v>
      </c>
      <c r="I1210" s="11">
        <f t="shared" ref="I1210:K1210" si="3644">+IF(H1210="N/A","",((H1210-H1209)/H1209))</f>
        <v>0</v>
      </c>
      <c r="J1210" s="3">
        <v>91580</v>
      </c>
      <c r="K1210" s="11">
        <f t="shared" si="3644"/>
        <v>0</v>
      </c>
      <c r="L1210" s="3">
        <v>287079.63699999999</v>
      </c>
      <c r="M1210" s="11">
        <f t="shared" ref="M1210:O1210" si="3645">+IF(L1210="N/A","",((L1210-L1209)/L1209))</f>
        <v>0</v>
      </c>
      <c r="N1210" s="3">
        <v>134217.728</v>
      </c>
      <c r="O1210" s="11">
        <f t="shared" si="3645"/>
        <v>0</v>
      </c>
      <c r="P1210" s="3" t="s">
        <v>144</v>
      </c>
      <c r="Q1210" s="11" t="str">
        <f t="shared" ref="Q1210:S1210" si="3646">+IF(P1210="N/A","",((P1210-P1209)/P1209))</f>
        <v/>
      </c>
      <c r="R1210" s="3">
        <v>51947.605000000003</v>
      </c>
      <c r="S1210" s="11">
        <f t="shared" si="3646"/>
        <v>0</v>
      </c>
    </row>
    <row r="1211" spans="1:19">
      <c r="A1211" s="5">
        <v>15</v>
      </c>
      <c r="B1211" s="5">
        <v>8</v>
      </c>
      <c r="C1211" s="5">
        <v>2014</v>
      </c>
      <c r="D1211" s="3">
        <v>29409</v>
      </c>
      <c r="E1211" s="11">
        <f t="shared" si="3493"/>
        <v>0</v>
      </c>
      <c r="F1211" s="3">
        <v>45325</v>
      </c>
      <c r="G1211" s="11">
        <f t="shared" si="3493"/>
        <v>0</v>
      </c>
      <c r="H1211" s="3">
        <v>35520</v>
      </c>
      <c r="I1211" s="11">
        <f t="shared" ref="I1211:K1211" si="3647">+IF(H1211="N/A","",((H1211-H1210)/H1210))</f>
        <v>0</v>
      </c>
      <c r="J1211" s="3">
        <v>91580</v>
      </c>
      <c r="K1211" s="11">
        <f t="shared" si="3647"/>
        <v>0</v>
      </c>
      <c r="L1211" s="3">
        <v>287079.63699999999</v>
      </c>
      <c r="M1211" s="11">
        <f t="shared" ref="M1211:O1211" si="3648">+IF(L1211="N/A","",((L1211-L1210)/L1210))</f>
        <v>0</v>
      </c>
      <c r="N1211" s="3">
        <v>134217.728</v>
      </c>
      <c r="O1211" s="11">
        <f t="shared" si="3648"/>
        <v>0</v>
      </c>
      <c r="P1211" s="3" t="s">
        <v>144</v>
      </c>
      <c r="Q1211" s="11" t="str">
        <f t="shared" ref="Q1211:S1211" si="3649">+IF(P1211="N/A","",((P1211-P1210)/P1210))</f>
        <v/>
      </c>
      <c r="R1211" s="3">
        <v>51947.605000000003</v>
      </c>
      <c r="S1211" s="11">
        <f t="shared" si="3649"/>
        <v>0</v>
      </c>
    </row>
    <row r="1212" spans="1:19">
      <c r="A1212" s="5">
        <v>18</v>
      </c>
      <c r="B1212" s="5">
        <v>8</v>
      </c>
      <c r="C1212" s="5">
        <v>2014</v>
      </c>
      <c r="D1212" s="3">
        <v>29409</v>
      </c>
      <c r="E1212" s="11">
        <f t="shared" si="3493"/>
        <v>0</v>
      </c>
      <c r="F1212" s="3">
        <v>45325</v>
      </c>
      <c r="G1212" s="11">
        <f t="shared" si="3493"/>
        <v>0</v>
      </c>
      <c r="H1212" s="3">
        <v>35520</v>
      </c>
      <c r="I1212" s="11">
        <f t="shared" ref="I1212:K1212" si="3650">+IF(H1212="N/A","",((H1212-H1211)/H1211))</f>
        <v>0</v>
      </c>
      <c r="J1212" s="3">
        <v>91580</v>
      </c>
      <c r="K1212" s="11">
        <f t="shared" si="3650"/>
        <v>0</v>
      </c>
      <c r="L1212" s="3">
        <v>287079.63699999999</v>
      </c>
      <c r="M1212" s="11">
        <f t="shared" ref="M1212:O1212" si="3651">+IF(L1212="N/A","",((L1212-L1211)/L1211))</f>
        <v>0</v>
      </c>
      <c r="N1212" s="3">
        <v>134217.728</v>
      </c>
      <c r="O1212" s="11">
        <f t="shared" si="3651"/>
        <v>0</v>
      </c>
      <c r="P1212" s="3" t="s">
        <v>144</v>
      </c>
      <c r="Q1212" s="11" t="str">
        <f t="shared" ref="Q1212:S1212" si="3652">+IF(P1212="N/A","",((P1212-P1211)/P1211))</f>
        <v/>
      </c>
      <c r="R1212" s="3">
        <v>51947.605000000003</v>
      </c>
      <c r="S1212" s="11">
        <f t="shared" si="3652"/>
        <v>0</v>
      </c>
    </row>
    <row r="1213" spans="1:19">
      <c r="A1213" s="5">
        <v>19</v>
      </c>
      <c r="B1213" s="5">
        <v>8</v>
      </c>
      <c r="C1213" s="5">
        <v>2014</v>
      </c>
      <c r="D1213" s="3">
        <v>29409</v>
      </c>
      <c r="E1213" s="11">
        <f t="shared" si="3493"/>
        <v>0</v>
      </c>
      <c r="F1213" s="3">
        <v>45325</v>
      </c>
      <c r="G1213" s="11">
        <f t="shared" si="3493"/>
        <v>0</v>
      </c>
      <c r="H1213" s="3">
        <v>35520</v>
      </c>
      <c r="I1213" s="11">
        <f t="shared" ref="I1213:K1213" si="3653">+IF(H1213="N/A","",((H1213-H1212)/H1212))</f>
        <v>0</v>
      </c>
      <c r="J1213" s="3">
        <v>91580</v>
      </c>
      <c r="K1213" s="11">
        <f t="shared" si="3653"/>
        <v>0</v>
      </c>
      <c r="L1213" s="3">
        <v>287079.63699999999</v>
      </c>
      <c r="M1213" s="11">
        <f t="shared" ref="M1213:O1213" si="3654">+IF(L1213="N/A","",((L1213-L1212)/L1212))</f>
        <v>0</v>
      </c>
      <c r="N1213" s="3">
        <v>134217.728</v>
      </c>
      <c r="O1213" s="11">
        <f t="shared" si="3654"/>
        <v>0</v>
      </c>
      <c r="P1213" s="3" t="s">
        <v>144</v>
      </c>
      <c r="Q1213" s="11" t="str">
        <f t="shared" ref="Q1213:S1213" si="3655">+IF(P1213="N/A","",((P1213-P1212)/P1212))</f>
        <v/>
      </c>
      <c r="R1213" s="3">
        <v>51947.605000000003</v>
      </c>
      <c r="S1213" s="11">
        <f t="shared" si="3655"/>
        <v>0</v>
      </c>
    </row>
    <row r="1214" spans="1:19">
      <c r="A1214" s="5">
        <v>20</v>
      </c>
      <c r="B1214" s="5">
        <v>8</v>
      </c>
      <c r="C1214" s="5">
        <v>2014</v>
      </c>
      <c r="D1214" s="3">
        <v>29409</v>
      </c>
      <c r="E1214" s="11">
        <f t="shared" si="3493"/>
        <v>0</v>
      </c>
      <c r="F1214" s="3">
        <v>45325</v>
      </c>
      <c r="G1214" s="11">
        <f t="shared" si="3493"/>
        <v>0</v>
      </c>
      <c r="H1214" s="3">
        <v>35520</v>
      </c>
      <c r="I1214" s="11">
        <f t="shared" ref="I1214:K1214" si="3656">+IF(H1214="N/A","",((H1214-H1213)/H1213))</f>
        <v>0</v>
      </c>
      <c r="J1214" s="3">
        <v>91580</v>
      </c>
      <c r="K1214" s="11">
        <f t="shared" si="3656"/>
        <v>0</v>
      </c>
      <c r="L1214" s="3">
        <v>287079.63699999999</v>
      </c>
      <c r="M1214" s="11">
        <f t="shared" ref="M1214:O1214" si="3657">+IF(L1214="N/A","",((L1214-L1213)/L1213))</f>
        <v>0</v>
      </c>
      <c r="N1214" s="3">
        <v>134217.728</v>
      </c>
      <c r="O1214" s="11">
        <f t="shared" si="3657"/>
        <v>0</v>
      </c>
      <c r="P1214" s="3" t="s">
        <v>144</v>
      </c>
      <c r="Q1214" s="11" t="str">
        <f t="shared" ref="Q1214:S1214" si="3658">+IF(P1214="N/A","",((P1214-P1213)/P1213))</f>
        <v/>
      </c>
      <c r="R1214" s="3">
        <v>51947.605000000003</v>
      </c>
      <c r="S1214" s="11">
        <f t="shared" si="3658"/>
        <v>0</v>
      </c>
    </row>
    <row r="1215" spans="1:19">
      <c r="A1215" s="5">
        <v>21</v>
      </c>
      <c r="B1215" s="5">
        <v>8</v>
      </c>
      <c r="C1215" s="5">
        <v>2014</v>
      </c>
      <c r="D1215" s="3">
        <v>29409</v>
      </c>
      <c r="E1215" s="11">
        <f t="shared" si="3493"/>
        <v>0</v>
      </c>
      <c r="F1215" s="3">
        <v>45325</v>
      </c>
      <c r="G1215" s="11">
        <f t="shared" si="3493"/>
        <v>0</v>
      </c>
      <c r="H1215" s="3">
        <v>35520</v>
      </c>
      <c r="I1215" s="11">
        <f t="shared" ref="I1215:K1215" si="3659">+IF(H1215="N/A","",((H1215-H1214)/H1214))</f>
        <v>0</v>
      </c>
      <c r="J1215" s="3">
        <v>91580</v>
      </c>
      <c r="K1215" s="11">
        <f t="shared" si="3659"/>
        <v>0</v>
      </c>
      <c r="L1215" s="3">
        <v>287079.63699999999</v>
      </c>
      <c r="M1215" s="11">
        <f t="shared" ref="M1215:O1215" si="3660">+IF(L1215="N/A","",((L1215-L1214)/L1214))</f>
        <v>0</v>
      </c>
      <c r="N1215" s="3">
        <v>134217.728</v>
      </c>
      <c r="O1215" s="11">
        <f t="shared" si="3660"/>
        <v>0</v>
      </c>
      <c r="P1215" s="3" t="s">
        <v>144</v>
      </c>
      <c r="Q1215" s="11" t="str">
        <f t="shared" ref="Q1215:S1215" si="3661">+IF(P1215="N/A","",((P1215-P1214)/P1214))</f>
        <v/>
      </c>
      <c r="R1215" s="3">
        <v>51947.605000000003</v>
      </c>
      <c r="S1215" s="11">
        <f t="shared" si="3661"/>
        <v>0</v>
      </c>
    </row>
    <row r="1216" spans="1:19">
      <c r="A1216" s="5">
        <v>22</v>
      </c>
      <c r="B1216" s="5">
        <v>8</v>
      </c>
      <c r="C1216" s="5">
        <v>2014</v>
      </c>
      <c r="D1216" s="3">
        <v>29409</v>
      </c>
      <c r="E1216" s="11">
        <f t="shared" si="3493"/>
        <v>0</v>
      </c>
      <c r="F1216" s="3">
        <v>45325</v>
      </c>
      <c r="G1216" s="11">
        <f t="shared" si="3493"/>
        <v>0</v>
      </c>
      <c r="H1216" s="3">
        <v>35520</v>
      </c>
      <c r="I1216" s="11">
        <f t="shared" ref="I1216:K1216" si="3662">+IF(H1216="N/A","",((H1216-H1215)/H1215))</f>
        <v>0</v>
      </c>
      <c r="J1216" s="3">
        <v>91580</v>
      </c>
      <c r="K1216" s="11">
        <f t="shared" si="3662"/>
        <v>0</v>
      </c>
      <c r="L1216" s="3">
        <v>287079.63699999999</v>
      </c>
      <c r="M1216" s="11">
        <f t="shared" ref="M1216:O1216" si="3663">+IF(L1216="N/A","",((L1216-L1215)/L1215))</f>
        <v>0</v>
      </c>
      <c r="N1216" s="3">
        <v>134217.728</v>
      </c>
      <c r="O1216" s="11">
        <f t="shared" si="3663"/>
        <v>0</v>
      </c>
      <c r="P1216" s="3" t="s">
        <v>144</v>
      </c>
      <c r="Q1216" s="11" t="str">
        <f t="shared" ref="Q1216:S1216" si="3664">+IF(P1216="N/A","",((P1216-P1215)/P1215))</f>
        <v/>
      </c>
      <c r="R1216" s="3">
        <v>51947.605000000003</v>
      </c>
      <c r="S1216" s="11">
        <f t="shared" si="3664"/>
        <v>0</v>
      </c>
    </row>
    <row r="1217" spans="1:19">
      <c r="A1217" s="5">
        <v>25</v>
      </c>
      <c r="B1217" s="5">
        <v>8</v>
      </c>
      <c r="C1217" s="5">
        <v>2014</v>
      </c>
      <c r="D1217" s="3">
        <v>29409</v>
      </c>
      <c r="E1217" s="11">
        <f t="shared" si="3493"/>
        <v>0</v>
      </c>
      <c r="F1217" s="3">
        <v>45325</v>
      </c>
      <c r="G1217" s="11">
        <f t="shared" si="3493"/>
        <v>0</v>
      </c>
      <c r="H1217" s="3">
        <v>35520</v>
      </c>
      <c r="I1217" s="11">
        <f t="shared" ref="I1217:K1217" si="3665">+IF(H1217="N/A","",((H1217-H1216)/H1216))</f>
        <v>0</v>
      </c>
      <c r="J1217" s="3">
        <v>91580</v>
      </c>
      <c r="K1217" s="11">
        <f t="shared" si="3665"/>
        <v>0</v>
      </c>
      <c r="L1217" s="3">
        <v>287079.63699999999</v>
      </c>
      <c r="M1217" s="11">
        <f t="shared" ref="M1217:O1217" si="3666">+IF(L1217="N/A","",((L1217-L1216)/L1216))</f>
        <v>0</v>
      </c>
      <c r="N1217" s="3">
        <v>134217.728</v>
      </c>
      <c r="O1217" s="11">
        <f t="shared" si="3666"/>
        <v>0</v>
      </c>
      <c r="P1217" s="3" t="s">
        <v>144</v>
      </c>
      <c r="Q1217" s="11" t="str">
        <f t="shared" ref="Q1217:S1217" si="3667">+IF(P1217="N/A","",((P1217-P1216)/P1216))</f>
        <v/>
      </c>
      <c r="R1217" s="3">
        <v>51947.605000000003</v>
      </c>
      <c r="S1217" s="11">
        <f t="shared" si="3667"/>
        <v>0</v>
      </c>
    </row>
    <row r="1218" spans="1:19">
      <c r="A1218" s="5">
        <v>26</v>
      </c>
      <c r="B1218" s="5">
        <v>8</v>
      </c>
      <c r="C1218" s="5">
        <v>2014</v>
      </c>
      <c r="D1218" s="3">
        <v>29409</v>
      </c>
      <c r="E1218" s="11">
        <f t="shared" si="3493"/>
        <v>0</v>
      </c>
      <c r="F1218" s="3">
        <v>45325</v>
      </c>
      <c r="G1218" s="11">
        <f t="shared" si="3493"/>
        <v>0</v>
      </c>
      <c r="H1218" s="3">
        <v>35520</v>
      </c>
      <c r="I1218" s="11">
        <f t="shared" ref="I1218:K1218" si="3668">+IF(H1218="N/A","",((H1218-H1217)/H1217))</f>
        <v>0</v>
      </c>
      <c r="J1218" s="3">
        <v>91580</v>
      </c>
      <c r="K1218" s="11">
        <f t="shared" si="3668"/>
        <v>0</v>
      </c>
      <c r="L1218" s="3">
        <v>287079.63699999999</v>
      </c>
      <c r="M1218" s="11">
        <f t="shared" ref="M1218:O1218" si="3669">+IF(L1218="N/A","",((L1218-L1217)/L1217))</f>
        <v>0</v>
      </c>
      <c r="N1218" s="3">
        <v>134217.728</v>
      </c>
      <c r="O1218" s="11">
        <f t="shared" si="3669"/>
        <v>0</v>
      </c>
      <c r="P1218" s="3" t="s">
        <v>144</v>
      </c>
      <c r="Q1218" s="11" t="str">
        <f t="shared" ref="Q1218:S1218" si="3670">+IF(P1218="N/A","",((P1218-P1217)/P1217))</f>
        <v/>
      </c>
      <c r="R1218" s="3">
        <v>51947.605000000003</v>
      </c>
      <c r="S1218" s="11">
        <f t="shared" si="3670"/>
        <v>0</v>
      </c>
    </row>
    <row r="1219" spans="1:19">
      <c r="A1219" s="5">
        <v>27</v>
      </c>
      <c r="B1219" s="5">
        <v>8</v>
      </c>
      <c r="C1219" s="5">
        <v>2014</v>
      </c>
      <c r="D1219" s="3">
        <v>29409</v>
      </c>
      <c r="E1219" s="11">
        <f t="shared" si="3493"/>
        <v>0</v>
      </c>
      <c r="F1219" s="3">
        <v>45325</v>
      </c>
      <c r="G1219" s="11">
        <f t="shared" si="3493"/>
        <v>0</v>
      </c>
      <c r="H1219" s="3">
        <v>35520</v>
      </c>
      <c r="I1219" s="11">
        <f t="shared" ref="I1219:K1219" si="3671">+IF(H1219="N/A","",((H1219-H1218)/H1218))</f>
        <v>0</v>
      </c>
      <c r="J1219" s="3">
        <v>91580</v>
      </c>
      <c r="K1219" s="11">
        <f t="shared" si="3671"/>
        <v>0</v>
      </c>
      <c r="L1219" s="3">
        <v>287079.63699999999</v>
      </c>
      <c r="M1219" s="11">
        <f t="shared" ref="M1219:O1219" si="3672">+IF(L1219="N/A","",((L1219-L1218)/L1218))</f>
        <v>0</v>
      </c>
      <c r="N1219" s="3">
        <v>134217.728</v>
      </c>
      <c r="O1219" s="11">
        <f t="shared" si="3672"/>
        <v>0</v>
      </c>
      <c r="P1219" s="3" t="s">
        <v>144</v>
      </c>
      <c r="Q1219" s="11" t="str">
        <f t="shared" ref="Q1219:S1219" si="3673">+IF(P1219="N/A","",((P1219-P1218)/P1218))</f>
        <v/>
      </c>
      <c r="R1219" s="3">
        <v>51947.605000000003</v>
      </c>
      <c r="S1219" s="11">
        <f t="shared" si="3673"/>
        <v>0</v>
      </c>
    </row>
    <row r="1220" spans="1:19">
      <c r="A1220" s="5">
        <v>28</v>
      </c>
      <c r="B1220" s="5">
        <v>8</v>
      </c>
      <c r="C1220" s="5">
        <v>2014</v>
      </c>
      <c r="D1220" s="3">
        <v>29409</v>
      </c>
      <c r="E1220" s="11">
        <f t="shared" si="3493"/>
        <v>0</v>
      </c>
      <c r="F1220" s="3">
        <v>45325</v>
      </c>
      <c r="G1220" s="11">
        <f t="shared" si="3493"/>
        <v>0</v>
      </c>
      <c r="H1220" s="3">
        <v>35520</v>
      </c>
      <c r="I1220" s="11">
        <f t="shared" ref="I1220:K1220" si="3674">+IF(H1220="N/A","",((H1220-H1219)/H1219))</f>
        <v>0</v>
      </c>
      <c r="J1220" s="3">
        <v>91580</v>
      </c>
      <c r="K1220" s="11">
        <f t="shared" si="3674"/>
        <v>0</v>
      </c>
      <c r="L1220" s="3">
        <v>287079.63699999999</v>
      </c>
      <c r="M1220" s="11">
        <f t="shared" ref="M1220:O1220" si="3675">+IF(L1220="N/A","",((L1220-L1219)/L1219))</f>
        <v>0</v>
      </c>
      <c r="N1220" s="3">
        <v>134217.728</v>
      </c>
      <c r="O1220" s="11">
        <f t="shared" si="3675"/>
        <v>0</v>
      </c>
      <c r="P1220" s="3" t="s">
        <v>144</v>
      </c>
      <c r="Q1220" s="11" t="str">
        <f t="shared" ref="Q1220:S1220" si="3676">+IF(P1220="N/A","",((P1220-P1219)/P1219))</f>
        <v/>
      </c>
      <c r="R1220" s="3">
        <v>51947.605000000003</v>
      </c>
      <c r="S1220" s="11">
        <f t="shared" si="3676"/>
        <v>0</v>
      </c>
    </row>
    <row r="1221" spans="1:19">
      <c r="A1221" s="5">
        <v>29</v>
      </c>
      <c r="B1221" s="5">
        <v>8</v>
      </c>
      <c r="C1221" s="5">
        <v>2014</v>
      </c>
      <c r="D1221" s="3">
        <v>29409</v>
      </c>
      <c r="E1221" s="11">
        <f t="shared" si="3493"/>
        <v>0</v>
      </c>
      <c r="F1221" s="3">
        <v>45325</v>
      </c>
      <c r="G1221" s="11">
        <f t="shared" si="3493"/>
        <v>0</v>
      </c>
      <c r="H1221" s="3">
        <v>35520</v>
      </c>
      <c r="I1221" s="11">
        <f t="shared" ref="I1221:K1221" si="3677">+IF(H1221="N/A","",((H1221-H1220)/H1220))</f>
        <v>0</v>
      </c>
      <c r="J1221" s="3">
        <v>91580</v>
      </c>
      <c r="K1221" s="11">
        <f t="shared" si="3677"/>
        <v>0</v>
      </c>
      <c r="L1221" s="3">
        <v>287079.63699999999</v>
      </c>
      <c r="M1221" s="11">
        <f t="shared" ref="M1221:O1221" si="3678">+IF(L1221="N/A","",((L1221-L1220)/L1220))</f>
        <v>0</v>
      </c>
      <c r="N1221" s="3">
        <v>134217.728</v>
      </c>
      <c r="O1221" s="11">
        <f t="shared" si="3678"/>
        <v>0</v>
      </c>
      <c r="P1221" s="3" t="s">
        <v>144</v>
      </c>
      <c r="Q1221" s="11" t="str">
        <f t="shared" ref="Q1221:S1221" si="3679">+IF(P1221="N/A","",((P1221-P1220)/P1220))</f>
        <v/>
      </c>
      <c r="R1221" s="3">
        <v>51947.605000000003</v>
      </c>
      <c r="S1221" s="11">
        <f t="shared" si="3679"/>
        <v>0</v>
      </c>
    </row>
    <row r="1222" spans="1:19">
      <c r="A1222" s="5">
        <v>1</v>
      </c>
      <c r="B1222" s="5">
        <v>9</v>
      </c>
      <c r="C1222" s="5">
        <v>2014</v>
      </c>
      <c r="D1222" s="3">
        <v>29409</v>
      </c>
      <c r="E1222" s="11">
        <f t="shared" si="3493"/>
        <v>0</v>
      </c>
      <c r="F1222" s="3">
        <v>45325</v>
      </c>
      <c r="G1222" s="11">
        <f t="shared" si="3493"/>
        <v>0</v>
      </c>
      <c r="H1222" s="3">
        <v>35520</v>
      </c>
      <c r="I1222" s="11">
        <f t="shared" ref="I1222:K1222" si="3680">+IF(H1222="N/A","",((H1222-H1221)/H1221))</f>
        <v>0</v>
      </c>
      <c r="J1222" s="3">
        <v>91580</v>
      </c>
      <c r="K1222" s="11">
        <f t="shared" si="3680"/>
        <v>0</v>
      </c>
      <c r="L1222" s="3">
        <v>287079.63699999999</v>
      </c>
      <c r="M1222" s="11">
        <f t="shared" ref="M1222:O1222" si="3681">+IF(L1222="N/A","",((L1222-L1221)/L1221))</f>
        <v>0</v>
      </c>
      <c r="N1222" s="3">
        <v>134217.728</v>
      </c>
      <c r="O1222" s="11">
        <f t="shared" si="3681"/>
        <v>0</v>
      </c>
      <c r="P1222" s="3" t="s">
        <v>144</v>
      </c>
      <c r="Q1222" s="11" t="str">
        <f t="shared" ref="Q1222:S1222" si="3682">+IF(P1222="N/A","",((P1222-P1221)/P1221))</f>
        <v/>
      </c>
      <c r="R1222" s="3">
        <v>51947.605000000003</v>
      </c>
      <c r="S1222" s="11">
        <f t="shared" si="3682"/>
        <v>0</v>
      </c>
    </row>
    <row r="1223" spans="1:19">
      <c r="A1223" s="5">
        <v>2</v>
      </c>
      <c r="B1223" s="5">
        <v>9</v>
      </c>
      <c r="C1223" s="5">
        <v>2014</v>
      </c>
      <c r="D1223" s="3">
        <v>29409</v>
      </c>
      <c r="E1223" s="11">
        <f t="shared" si="3493"/>
        <v>0</v>
      </c>
      <c r="F1223" s="3">
        <v>45325</v>
      </c>
      <c r="G1223" s="11">
        <f t="shared" si="3493"/>
        <v>0</v>
      </c>
      <c r="H1223" s="3">
        <v>35520</v>
      </c>
      <c r="I1223" s="11">
        <f t="shared" ref="I1223:K1223" si="3683">+IF(H1223="N/A","",((H1223-H1222)/H1222))</f>
        <v>0</v>
      </c>
      <c r="J1223" s="3">
        <v>91580</v>
      </c>
      <c r="K1223" s="11">
        <f t="shared" si="3683"/>
        <v>0</v>
      </c>
      <c r="L1223" s="3">
        <v>287079.63699999999</v>
      </c>
      <c r="M1223" s="11">
        <f t="shared" ref="M1223:O1223" si="3684">+IF(L1223="N/A","",((L1223-L1222)/L1222))</f>
        <v>0</v>
      </c>
      <c r="N1223" s="3">
        <v>134217.728</v>
      </c>
      <c r="O1223" s="11">
        <f t="shared" si="3684"/>
        <v>0</v>
      </c>
      <c r="P1223" s="3" t="s">
        <v>144</v>
      </c>
      <c r="Q1223" s="11" t="str">
        <f t="shared" ref="Q1223:S1223" si="3685">+IF(P1223="N/A","",((P1223-P1222)/P1222))</f>
        <v/>
      </c>
      <c r="R1223" s="3">
        <v>51947.605000000003</v>
      </c>
      <c r="S1223" s="11">
        <f t="shared" si="3685"/>
        <v>0</v>
      </c>
    </row>
    <row r="1224" spans="1:19">
      <c r="A1224" s="5">
        <v>3</v>
      </c>
      <c r="B1224" s="5">
        <v>9</v>
      </c>
      <c r="C1224" s="5">
        <v>2014</v>
      </c>
      <c r="D1224" s="3">
        <v>29409</v>
      </c>
      <c r="E1224" s="11">
        <f t="shared" ref="E1224:G1287" si="3686">+IF(D1224="N/A","",((D1224-D1223)/D1223))</f>
        <v>0</v>
      </c>
      <c r="F1224" s="3">
        <v>45325</v>
      </c>
      <c r="G1224" s="11">
        <f t="shared" si="3686"/>
        <v>0</v>
      </c>
      <c r="H1224" s="3">
        <v>35520</v>
      </c>
      <c r="I1224" s="11">
        <f t="shared" ref="I1224:K1224" si="3687">+IF(H1224="N/A","",((H1224-H1223)/H1223))</f>
        <v>0</v>
      </c>
      <c r="J1224" s="3">
        <v>91580</v>
      </c>
      <c r="K1224" s="11">
        <f t="shared" si="3687"/>
        <v>0</v>
      </c>
      <c r="L1224" s="3">
        <v>287079.63699999999</v>
      </c>
      <c r="M1224" s="11">
        <f t="shared" ref="M1224:O1224" si="3688">+IF(L1224="N/A","",((L1224-L1223)/L1223))</f>
        <v>0</v>
      </c>
      <c r="N1224" s="3">
        <v>134217.728</v>
      </c>
      <c r="O1224" s="11">
        <f t="shared" si="3688"/>
        <v>0</v>
      </c>
      <c r="P1224" s="3" t="s">
        <v>144</v>
      </c>
      <c r="Q1224" s="11" t="str">
        <f t="shared" ref="Q1224:S1224" si="3689">+IF(P1224="N/A","",((P1224-P1223)/P1223))</f>
        <v/>
      </c>
      <c r="R1224" s="3">
        <v>51947.605000000003</v>
      </c>
      <c r="S1224" s="11">
        <f t="shared" si="3689"/>
        <v>0</v>
      </c>
    </row>
    <row r="1225" spans="1:19">
      <c r="A1225" s="5">
        <v>4</v>
      </c>
      <c r="B1225" s="5">
        <v>9</v>
      </c>
      <c r="C1225" s="5">
        <v>2014</v>
      </c>
      <c r="D1225" s="3">
        <v>29409</v>
      </c>
      <c r="E1225" s="11">
        <f t="shared" si="3686"/>
        <v>0</v>
      </c>
      <c r="F1225" s="3">
        <v>45325</v>
      </c>
      <c r="G1225" s="11">
        <f t="shared" si="3686"/>
        <v>0</v>
      </c>
      <c r="H1225" s="3">
        <v>35520</v>
      </c>
      <c r="I1225" s="11">
        <f t="shared" ref="I1225:K1225" si="3690">+IF(H1225="N/A","",((H1225-H1224)/H1224))</f>
        <v>0</v>
      </c>
      <c r="J1225" s="3">
        <v>91580</v>
      </c>
      <c r="K1225" s="11">
        <f t="shared" si="3690"/>
        <v>0</v>
      </c>
      <c r="L1225" s="3">
        <v>287079.63699999999</v>
      </c>
      <c r="M1225" s="11">
        <f t="shared" ref="M1225:O1225" si="3691">+IF(L1225="N/A","",((L1225-L1224)/L1224))</f>
        <v>0</v>
      </c>
      <c r="N1225" s="3">
        <v>134217.728</v>
      </c>
      <c r="O1225" s="11">
        <f t="shared" si="3691"/>
        <v>0</v>
      </c>
      <c r="P1225" s="3" t="s">
        <v>144</v>
      </c>
      <c r="Q1225" s="11" t="str">
        <f t="shared" ref="Q1225:S1225" si="3692">+IF(P1225="N/A","",((P1225-P1224)/P1224))</f>
        <v/>
      </c>
      <c r="R1225" s="3">
        <v>51947.605000000003</v>
      </c>
      <c r="S1225" s="11">
        <f t="shared" si="3692"/>
        <v>0</v>
      </c>
    </row>
    <row r="1226" spans="1:19">
      <c r="A1226" s="5">
        <v>5</v>
      </c>
      <c r="B1226" s="5">
        <v>9</v>
      </c>
      <c r="C1226" s="5">
        <v>2014</v>
      </c>
      <c r="D1226" s="3">
        <v>29409</v>
      </c>
      <c r="E1226" s="11">
        <f t="shared" si="3686"/>
        <v>0</v>
      </c>
      <c r="F1226" s="3">
        <v>45325</v>
      </c>
      <c r="G1226" s="11">
        <f t="shared" si="3686"/>
        <v>0</v>
      </c>
      <c r="H1226" s="3">
        <v>35520</v>
      </c>
      <c r="I1226" s="11">
        <f t="shared" ref="I1226:K1226" si="3693">+IF(H1226="N/A","",((H1226-H1225)/H1225))</f>
        <v>0</v>
      </c>
      <c r="J1226" s="3">
        <v>91580</v>
      </c>
      <c r="K1226" s="11">
        <f t="shared" si="3693"/>
        <v>0</v>
      </c>
      <c r="L1226" s="3">
        <v>287079.63699999999</v>
      </c>
      <c r="M1226" s="11">
        <f t="shared" ref="M1226:O1226" si="3694">+IF(L1226="N/A","",((L1226-L1225)/L1225))</f>
        <v>0</v>
      </c>
      <c r="N1226" s="3">
        <v>134217.728</v>
      </c>
      <c r="O1226" s="11">
        <f t="shared" si="3694"/>
        <v>0</v>
      </c>
      <c r="P1226" s="3" t="s">
        <v>144</v>
      </c>
      <c r="Q1226" s="11" t="str">
        <f t="shared" ref="Q1226:S1226" si="3695">+IF(P1226="N/A","",((P1226-P1225)/P1225))</f>
        <v/>
      </c>
      <c r="R1226" s="3">
        <v>51947.605000000003</v>
      </c>
      <c r="S1226" s="11">
        <f t="shared" si="3695"/>
        <v>0</v>
      </c>
    </row>
    <row r="1227" spans="1:19">
      <c r="A1227" s="5">
        <v>8</v>
      </c>
      <c r="B1227" s="5">
        <v>9</v>
      </c>
      <c r="C1227" s="5">
        <v>2014</v>
      </c>
      <c r="D1227" s="3">
        <v>29409</v>
      </c>
      <c r="E1227" s="11">
        <f t="shared" si="3686"/>
        <v>0</v>
      </c>
      <c r="F1227" s="3">
        <v>45325</v>
      </c>
      <c r="G1227" s="11">
        <f t="shared" si="3686"/>
        <v>0</v>
      </c>
      <c r="H1227" s="3">
        <v>35520</v>
      </c>
      <c r="I1227" s="11">
        <f t="shared" ref="I1227:K1227" si="3696">+IF(H1227="N/A","",((H1227-H1226)/H1226))</f>
        <v>0</v>
      </c>
      <c r="J1227" s="3">
        <v>91580</v>
      </c>
      <c r="K1227" s="11">
        <f t="shared" si="3696"/>
        <v>0</v>
      </c>
      <c r="L1227" s="3">
        <v>287079.63699999999</v>
      </c>
      <c r="M1227" s="11">
        <f t="shared" ref="M1227:O1227" si="3697">+IF(L1227="N/A","",((L1227-L1226)/L1226))</f>
        <v>0</v>
      </c>
      <c r="N1227" s="3">
        <v>134217.728</v>
      </c>
      <c r="O1227" s="11">
        <f t="shared" si="3697"/>
        <v>0</v>
      </c>
      <c r="P1227" s="3" t="s">
        <v>144</v>
      </c>
      <c r="Q1227" s="11" t="str">
        <f t="shared" ref="Q1227:S1227" si="3698">+IF(P1227="N/A","",((P1227-P1226)/P1226))</f>
        <v/>
      </c>
      <c r="R1227" s="3">
        <v>51947.605000000003</v>
      </c>
      <c r="S1227" s="11">
        <f t="shared" si="3698"/>
        <v>0</v>
      </c>
    </row>
    <row r="1228" spans="1:19">
      <c r="A1228" s="5">
        <v>9</v>
      </c>
      <c r="B1228" s="5">
        <v>9</v>
      </c>
      <c r="C1228" s="5">
        <v>2014</v>
      </c>
      <c r="D1228" s="3">
        <v>29409</v>
      </c>
      <c r="E1228" s="11">
        <f t="shared" si="3686"/>
        <v>0</v>
      </c>
      <c r="F1228" s="3">
        <v>45325</v>
      </c>
      <c r="G1228" s="11">
        <f t="shared" si="3686"/>
        <v>0</v>
      </c>
      <c r="H1228" s="3">
        <v>35520</v>
      </c>
      <c r="I1228" s="11">
        <f t="shared" ref="I1228:K1228" si="3699">+IF(H1228="N/A","",((H1228-H1227)/H1227))</f>
        <v>0</v>
      </c>
      <c r="J1228" s="3">
        <v>91580</v>
      </c>
      <c r="K1228" s="11">
        <f t="shared" si="3699"/>
        <v>0</v>
      </c>
      <c r="L1228" s="3">
        <v>287079.63699999999</v>
      </c>
      <c r="M1228" s="11">
        <f t="shared" ref="M1228:O1228" si="3700">+IF(L1228="N/A","",((L1228-L1227)/L1227))</f>
        <v>0</v>
      </c>
      <c r="N1228" s="3">
        <v>134217.728</v>
      </c>
      <c r="O1228" s="11">
        <f t="shared" si="3700"/>
        <v>0</v>
      </c>
      <c r="P1228" s="3" t="s">
        <v>144</v>
      </c>
      <c r="Q1228" s="11" t="str">
        <f t="shared" ref="Q1228:S1228" si="3701">+IF(P1228="N/A","",((P1228-P1227)/P1227))</f>
        <v/>
      </c>
      <c r="R1228" s="3">
        <v>51947.605000000003</v>
      </c>
      <c r="S1228" s="11">
        <f t="shared" si="3701"/>
        <v>0</v>
      </c>
    </row>
    <row r="1229" spans="1:19">
      <c r="A1229" s="5">
        <v>10</v>
      </c>
      <c r="B1229" s="5">
        <v>9</v>
      </c>
      <c r="C1229" s="5">
        <v>2014</v>
      </c>
      <c r="D1229" s="3">
        <v>29409</v>
      </c>
      <c r="E1229" s="11">
        <f t="shared" si="3686"/>
        <v>0</v>
      </c>
      <c r="F1229" s="3">
        <v>49990</v>
      </c>
      <c r="G1229" s="11">
        <f t="shared" si="3686"/>
        <v>0.10292333149476007</v>
      </c>
      <c r="H1229" s="3">
        <v>35520</v>
      </c>
      <c r="I1229" s="11">
        <f t="shared" ref="I1229:K1229" si="3702">+IF(H1229="N/A","",((H1229-H1228)/H1228))</f>
        <v>0</v>
      </c>
      <c r="J1229" s="3">
        <v>91580</v>
      </c>
      <c r="K1229" s="11">
        <f t="shared" si="3702"/>
        <v>0</v>
      </c>
      <c r="L1229" s="3">
        <v>287079.63699999999</v>
      </c>
      <c r="M1229" s="11">
        <f t="shared" ref="M1229:O1229" si="3703">+IF(L1229="N/A","",((L1229-L1228)/L1228))</f>
        <v>0</v>
      </c>
      <c r="N1229" s="3">
        <v>134217.728</v>
      </c>
      <c r="O1229" s="11">
        <f t="shared" si="3703"/>
        <v>0</v>
      </c>
      <c r="P1229" s="3" t="s">
        <v>144</v>
      </c>
      <c r="Q1229" s="11" t="str">
        <f t="shared" ref="Q1229:S1229" si="3704">+IF(P1229="N/A","",((P1229-P1228)/P1228))</f>
        <v/>
      </c>
      <c r="R1229" s="3">
        <v>51947.605000000003</v>
      </c>
      <c r="S1229" s="11">
        <f t="shared" si="3704"/>
        <v>0</v>
      </c>
    </row>
    <row r="1230" spans="1:19">
      <c r="A1230" s="5">
        <v>11</v>
      </c>
      <c r="B1230" s="5">
        <v>9</v>
      </c>
      <c r="C1230" s="5">
        <v>2014</v>
      </c>
      <c r="D1230" s="3">
        <v>29409</v>
      </c>
      <c r="E1230" s="11">
        <f t="shared" si="3686"/>
        <v>0</v>
      </c>
      <c r="F1230" s="3">
        <v>49990</v>
      </c>
      <c r="G1230" s="11">
        <f t="shared" si="3686"/>
        <v>0</v>
      </c>
      <c r="H1230" s="3">
        <v>35520</v>
      </c>
      <c r="I1230" s="11">
        <f t="shared" ref="I1230:K1230" si="3705">+IF(H1230="N/A","",((H1230-H1229)/H1229))</f>
        <v>0</v>
      </c>
      <c r="J1230" s="3">
        <v>91580</v>
      </c>
      <c r="K1230" s="11">
        <f t="shared" si="3705"/>
        <v>0</v>
      </c>
      <c r="L1230" s="3">
        <v>287079.63699999999</v>
      </c>
      <c r="M1230" s="11">
        <f t="shared" ref="M1230:O1230" si="3706">+IF(L1230="N/A","",((L1230-L1229)/L1229))</f>
        <v>0</v>
      </c>
      <c r="N1230" s="3">
        <v>134217.728</v>
      </c>
      <c r="O1230" s="11">
        <f t="shared" si="3706"/>
        <v>0</v>
      </c>
      <c r="P1230" s="3" t="s">
        <v>144</v>
      </c>
      <c r="Q1230" s="11" t="str">
        <f t="shared" ref="Q1230:S1230" si="3707">+IF(P1230="N/A","",((P1230-P1229)/P1229))</f>
        <v/>
      </c>
      <c r="R1230" s="3">
        <v>51947.605000000003</v>
      </c>
      <c r="S1230" s="11">
        <f t="shared" si="3707"/>
        <v>0</v>
      </c>
    </row>
    <row r="1231" spans="1:19">
      <c r="A1231" s="5">
        <v>12</v>
      </c>
      <c r="B1231" s="5">
        <v>9</v>
      </c>
      <c r="C1231" s="5">
        <v>2014</v>
      </c>
      <c r="D1231" s="3">
        <v>29409</v>
      </c>
      <c r="E1231" s="11">
        <f t="shared" si="3686"/>
        <v>0</v>
      </c>
      <c r="F1231" s="3">
        <v>49990</v>
      </c>
      <c r="G1231" s="11">
        <f t="shared" si="3686"/>
        <v>0</v>
      </c>
      <c r="H1231" s="3">
        <v>35520</v>
      </c>
      <c r="I1231" s="11">
        <f t="shared" ref="I1231:K1231" si="3708">+IF(H1231="N/A","",((H1231-H1230)/H1230))</f>
        <v>0</v>
      </c>
      <c r="J1231" s="3">
        <v>91580</v>
      </c>
      <c r="K1231" s="11">
        <f t="shared" si="3708"/>
        <v>0</v>
      </c>
      <c r="L1231" s="3">
        <v>287079.63699999999</v>
      </c>
      <c r="M1231" s="11">
        <f t="shared" ref="M1231:O1231" si="3709">+IF(L1231="N/A","",((L1231-L1230)/L1230))</f>
        <v>0</v>
      </c>
      <c r="N1231" s="3">
        <v>134217.728</v>
      </c>
      <c r="O1231" s="11">
        <f t="shared" si="3709"/>
        <v>0</v>
      </c>
      <c r="P1231" s="3" t="s">
        <v>144</v>
      </c>
      <c r="Q1231" s="11" t="str">
        <f t="shared" ref="Q1231:S1231" si="3710">+IF(P1231="N/A","",((P1231-P1230)/P1230))</f>
        <v/>
      </c>
      <c r="R1231" s="3">
        <v>51947.605000000003</v>
      </c>
      <c r="S1231" s="11">
        <f t="shared" si="3710"/>
        <v>0</v>
      </c>
    </row>
    <row r="1232" spans="1:19">
      <c r="A1232" s="5">
        <v>15</v>
      </c>
      <c r="B1232" s="5">
        <v>9</v>
      </c>
      <c r="C1232" s="5">
        <v>2014</v>
      </c>
      <c r="D1232" s="3">
        <v>29409</v>
      </c>
      <c r="E1232" s="11">
        <f t="shared" si="3686"/>
        <v>0</v>
      </c>
      <c r="F1232" s="3">
        <v>49990</v>
      </c>
      <c r="G1232" s="11">
        <f t="shared" si="3686"/>
        <v>0</v>
      </c>
      <c r="H1232" s="3">
        <v>35520</v>
      </c>
      <c r="I1232" s="11">
        <f t="shared" ref="I1232:K1232" si="3711">+IF(H1232="N/A","",((H1232-H1231)/H1231))</f>
        <v>0</v>
      </c>
      <c r="J1232" s="3">
        <v>91580</v>
      </c>
      <c r="K1232" s="11">
        <f t="shared" si="3711"/>
        <v>0</v>
      </c>
      <c r="L1232" s="3">
        <v>287079.63699999999</v>
      </c>
      <c r="M1232" s="11">
        <f t="shared" ref="M1232:O1232" si="3712">+IF(L1232="N/A","",((L1232-L1231)/L1231))</f>
        <v>0</v>
      </c>
      <c r="N1232" s="3">
        <v>134217.728</v>
      </c>
      <c r="O1232" s="11">
        <f t="shared" si="3712"/>
        <v>0</v>
      </c>
      <c r="P1232" s="3" t="s">
        <v>144</v>
      </c>
      <c r="Q1232" s="11" t="str">
        <f t="shared" ref="Q1232:S1232" si="3713">+IF(P1232="N/A","",((P1232-P1231)/P1231))</f>
        <v/>
      </c>
      <c r="R1232" s="3">
        <v>51947.605000000003</v>
      </c>
      <c r="S1232" s="11">
        <f t="shared" si="3713"/>
        <v>0</v>
      </c>
    </row>
    <row r="1233" spans="1:19">
      <c r="A1233" s="5">
        <v>16</v>
      </c>
      <c r="B1233" s="5">
        <v>9</v>
      </c>
      <c r="C1233" s="5">
        <v>2014</v>
      </c>
      <c r="D1233" s="3">
        <v>29409</v>
      </c>
      <c r="E1233" s="11">
        <f t="shared" si="3686"/>
        <v>0</v>
      </c>
      <c r="F1233" s="3">
        <v>49420</v>
      </c>
      <c r="G1233" s="11">
        <f t="shared" si="3686"/>
        <v>-1.1402280456091218E-2</v>
      </c>
      <c r="H1233" s="3">
        <v>35520</v>
      </c>
      <c r="I1233" s="11">
        <f t="shared" ref="I1233:K1233" si="3714">+IF(H1233="N/A","",((H1233-H1232)/H1232))</f>
        <v>0</v>
      </c>
      <c r="J1233" s="3">
        <v>91580</v>
      </c>
      <c r="K1233" s="11">
        <f t="shared" si="3714"/>
        <v>0</v>
      </c>
      <c r="L1233" s="3">
        <v>287079.63699999999</v>
      </c>
      <c r="M1233" s="11">
        <f t="shared" ref="M1233:O1233" si="3715">+IF(L1233="N/A","",((L1233-L1232)/L1232))</f>
        <v>0</v>
      </c>
      <c r="N1233" s="3">
        <v>134217.728</v>
      </c>
      <c r="O1233" s="11">
        <f t="shared" si="3715"/>
        <v>0</v>
      </c>
      <c r="P1233" s="3" t="s">
        <v>144</v>
      </c>
      <c r="Q1233" s="11" t="str">
        <f t="shared" ref="Q1233:S1233" si="3716">+IF(P1233="N/A","",((P1233-P1232)/P1232))</f>
        <v/>
      </c>
      <c r="R1233" s="3">
        <v>51947.605000000003</v>
      </c>
      <c r="S1233" s="11">
        <f t="shared" si="3716"/>
        <v>0</v>
      </c>
    </row>
    <row r="1234" spans="1:19">
      <c r="A1234" s="5">
        <v>17</v>
      </c>
      <c r="B1234" s="5">
        <v>9</v>
      </c>
      <c r="C1234" s="5">
        <v>2014</v>
      </c>
      <c r="D1234" s="3">
        <v>29409</v>
      </c>
      <c r="E1234" s="11">
        <f t="shared" si="3686"/>
        <v>0</v>
      </c>
      <c r="F1234" s="3">
        <v>49420</v>
      </c>
      <c r="G1234" s="11">
        <f t="shared" si="3686"/>
        <v>0</v>
      </c>
      <c r="H1234" s="3">
        <v>35520</v>
      </c>
      <c r="I1234" s="11">
        <f t="shared" ref="I1234:K1234" si="3717">+IF(H1234="N/A","",((H1234-H1233)/H1233))</f>
        <v>0</v>
      </c>
      <c r="J1234" s="3">
        <v>103320</v>
      </c>
      <c r="K1234" s="11">
        <f t="shared" si="3717"/>
        <v>0.12819392880541602</v>
      </c>
      <c r="L1234" s="3">
        <v>287079.63699999999</v>
      </c>
      <c r="M1234" s="11">
        <f t="shared" ref="M1234:O1234" si="3718">+IF(L1234="N/A","",((L1234-L1233)/L1233))</f>
        <v>0</v>
      </c>
      <c r="N1234" s="3">
        <v>134217.728</v>
      </c>
      <c r="O1234" s="11">
        <f t="shared" si="3718"/>
        <v>0</v>
      </c>
      <c r="P1234" s="3" t="s">
        <v>144</v>
      </c>
      <c r="Q1234" s="11" t="str">
        <f t="shared" ref="Q1234:S1234" si="3719">+IF(P1234="N/A","",((P1234-P1233)/P1233))</f>
        <v/>
      </c>
      <c r="R1234" s="3">
        <v>51947.605000000003</v>
      </c>
      <c r="S1234" s="11">
        <f t="shared" si="3719"/>
        <v>0</v>
      </c>
    </row>
    <row r="1235" spans="1:19">
      <c r="A1235" s="5">
        <v>18</v>
      </c>
      <c r="B1235" s="5">
        <v>9</v>
      </c>
      <c r="C1235" s="5">
        <v>2014</v>
      </c>
      <c r="D1235" s="3">
        <v>32134</v>
      </c>
      <c r="E1235" s="11">
        <f t="shared" si="3686"/>
        <v>9.265870991873236E-2</v>
      </c>
      <c r="F1235" s="3">
        <v>49420</v>
      </c>
      <c r="G1235" s="11">
        <f t="shared" si="3686"/>
        <v>0</v>
      </c>
      <c r="H1235" s="3">
        <v>35520</v>
      </c>
      <c r="I1235" s="11">
        <f t="shared" ref="I1235:K1235" si="3720">+IF(H1235="N/A","",((H1235-H1234)/H1234))</f>
        <v>0</v>
      </c>
      <c r="J1235" s="3">
        <v>103320</v>
      </c>
      <c r="K1235" s="11">
        <f t="shared" si="3720"/>
        <v>0</v>
      </c>
      <c r="L1235" s="3">
        <v>287079.63699999999</v>
      </c>
      <c r="M1235" s="11">
        <f t="shared" ref="M1235:O1235" si="3721">+IF(L1235="N/A","",((L1235-L1234)/L1234))</f>
        <v>0</v>
      </c>
      <c r="N1235" s="3">
        <v>134217.728</v>
      </c>
      <c r="O1235" s="11">
        <f t="shared" si="3721"/>
        <v>0</v>
      </c>
      <c r="P1235" s="3" t="s">
        <v>144</v>
      </c>
      <c r="Q1235" s="11" t="str">
        <f t="shared" ref="Q1235:S1235" si="3722">+IF(P1235="N/A","",((P1235-P1234)/P1234))</f>
        <v/>
      </c>
      <c r="R1235" s="3">
        <v>51947.605000000003</v>
      </c>
      <c r="S1235" s="11">
        <f t="shared" si="3722"/>
        <v>0</v>
      </c>
    </row>
    <row r="1236" spans="1:19">
      <c r="A1236" s="5">
        <v>19</v>
      </c>
      <c r="B1236" s="5">
        <v>9</v>
      </c>
      <c r="C1236" s="5">
        <v>2014</v>
      </c>
      <c r="D1236" s="3">
        <v>32134</v>
      </c>
      <c r="E1236" s="11">
        <f t="shared" si="3686"/>
        <v>0</v>
      </c>
      <c r="F1236" s="3">
        <v>49420</v>
      </c>
      <c r="G1236" s="11">
        <f t="shared" si="3686"/>
        <v>0</v>
      </c>
      <c r="H1236" s="3">
        <v>35520</v>
      </c>
      <c r="I1236" s="11">
        <f t="shared" ref="I1236:K1236" si="3723">+IF(H1236="N/A","",((H1236-H1235)/H1235))</f>
        <v>0</v>
      </c>
      <c r="J1236" s="3">
        <v>103320</v>
      </c>
      <c r="K1236" s="11">
        <f t="shared" si="3723"/>
        <v>0</v>
      </c>
      <c r="L1236" s="3">
        <v>287079.63699999999</v>
      </c>
      <c r="M1236" s="11">
        <f t="shared" ref="M1236:O1236" si="3724">+IF(L1236="N/A","",((L1236-L1235)/L1235))</f>
        <v>0</v>
      </c>
      <c r="N1236" s="3">
        <v>134217.728</v>
      </c>
      <c r="O1236" s="11">
        <f t="shared" si="3724"/>
        <v>0</v>
      </c>
      <c r="P1236" s="3" t="s">
        <v>144</v>
      </c>
      <c r="Q1236" s="11" t="str">
        <f t="shared" ref="Q1236:S1236" si="3725">+IF(P1236="N/A","",((P1236-P1235)/P1235))</f>
        <v/>
      </c>
      <c r="R1236" s="3">
        <v>51947.605000000003</v>
      </c>
      <c r="S1236" s="11">
        <f t="shared" si="3725"/>
        <v>0</v>
      </c>
    </row>
    <row r="1237" spans="1:19">
      <c r="A1237" s="5">
        <v>22</v>
      </c>
      <c r="B1237" s="5">
        <v>9</v>
      </c>
      <c r="C1237" s="5">
        <v>2014</v>
      </c>
      <c r="D1237" s="3">
        <v>32134</v>
      </c>
      <c r="E1237" s="11">
        <f t="shared" si="3686"/>
        <v>0</v>
      </c>
      <c r="F1237" s="3">
        <v>49420</v>
      </c>
      <c r="G1237" s="11">
        <f t="shared" si="3686"/>
        <v>0</v>
      </c>
      <c r="H1237" s="3">
        <v>35520</v>
      </c>
      <c r="I1237" s="11">
        <f t="shared" ref="I1237:K1237" si="3726">+IF(H1237="N/A","",((H1237-H1236)/H1236))</f>
        <v>0</v>
      </c>
      <c r="J1237" s="3">
        <v>103320</v>
      </c>
      <c r="K1237" s="11">
        <f t="shared" si="3726"/>
        <v>0</v>
      </c>
      <c r="L1237" s="3">
        <v>287079.63699999999</v>
      </c>
      <c r="M1237" s="11">
        <f t="shared" ref="M1237:O1237" si="3727">+IF(L1237="N/A","",((L1237-L1236)/L1236))</f>
        <v>0</v>
      </c>
      <c r="N1237" s="3">
        <v>134217.728</v>
      </c>
      <c r="O1237" s="11">
        <f t="shared" si="3727"/>
        <v>0</v>
      </c>
      <c r="P1237" s="3" t="s">
        <v>144</v>
      </c>
      <c r="Q1237" s="11" t="str">
        <f t="shared" ref="Q1237:S1237" si="3728">+IF(P1237="N/A","",((P1237-P1236)/P1236))</f>
        <v/>
      </c>
      <c r="R1237" s="3">
        <v>51947.605000000003</v>
      </c>
      <c r="S1237" s="11">
        <f t="shared" si="3728"/>
        <v>0</v>
      </c>
    </row>
    <row r="1238" spans="1:19">
      <c r="A1238" s="5">
        <v>23</v>
      </c>
      <c r="B1238" s="5">
        <v>9</v>
      </c>
      <c r="C1238" s="5">
        <v>2014</v>
      </c>
      <c r="D1238" s="3">
        <v>32134</v>
      </c>
      <c r="E1238" s="11">
        <f t="shared" si="3686"/>
        <v>0</v>
      </c>
      <c r="F1238" s="3">
        <v>49420</v>
      </c>
      <c r="G1238" s="11">
        <f t="shared" si="3686"/>
        <v>0</v>
      </c>
      <c r="H1238" s="3">
        <v>35520</v>
      </c>
      <c r="I1238" s="11">
        <f t="shared" ref="I1238:K1238" si="3729">+IF(H1238="N/A","",((H1238-H1237)/H1237))</f>
        <v>0</v>
      </c>
      <c r="J1238" s="3">
        <v>103320</v>
      </c>
      <c r="K1238" s="11">
        <f t="shared" si="3729"/>
        <v>0</v>
      </c>
      <c r="L1238" s="3">
        <v>287079.63699999999</v>
      </c>
      <c r="M1238" s="11">
        <f t="shared" ref="M1238:O1238" si="3730">+IF(L1238="N/A","",((L1238-L1237)/L1237))</f>
        <v>0</v>
      </c>
      <c r="N1238" s="3">
        <v>134217.728</v>
      </c>
      <c r="O1238" s="11">
        <f t="shared" si="3730"/>
        <v>0</v>
      </c>
      <c r="P1238" s="3" t="s">
        <v>144</v>
      </c>
      <c r="Q1238" s="11" t="str">
        <f t="shared" ref="Q1238:S1238" si="3731">+IF(P1238="N/A","",((P1238-P1237)/P1237))</f>
        <v/>
      </c>
      <c r="R1238" s="3">
        <v>51947.605000000003</v>
      </c>
      <c r="S1238" s="11">
        <f t="shared" si="3731"/>
        <v>0</v>
      </c>
    </row>
    <row r="1239" spans="1:19">
      <c r="A1239" s="5">
        <v>24</v>
      </c>
      <c r="B1239" s="5">
        <v>9</v>
      </c>
      <c r="C1239" s="5">
        <v>2014</v>
      </c>
      <c r="D1239" s="3">
        <v>32134</v>
      </c>
      <c r="E1239" s="11">
        <f t="shared" si="3686"/>
        <v>0</v>
      </c>
      <c r="F1239" s="3">
        <v>49420</v>
      </c>
      <c r="G1239" s="11">
        <f t="shared" si="3686"/>
        <v>0</v>
      </c>
      <c r="H1239" s="3">
        <v>35520</v>
      </c>
      <c r="I1239" s="11">
        <f t="shared" ref="I1239:K1239" si="3732">+IF(H1239="N/A","",((H1239-H1238)/H1238))</f>
        <v>0</v>
      </c>
      <c r="J1239" s="3">
        <v>103320</v>
      </c>
      <c r="K1239" s="11">
        <f t="shared" si="3732"/>
        <v>0</v>
      </c>
      <c r="L1239" s="3">
        <v>287079.63699999999</v>
      </c>
      <c r="M1239" s="11">
        <f t="shared" ref="M1239:O1239" si="3733">+IF(L1239="N/A","",((L1239-L1238)/L1238))</f>
        <v>0</v>
      </c>
      <c r="N1239" s="3">
        <v>134217.728</v>
      </c>
      <c r="O1239" s="11">
        <f t="shared" si="3733"/>
        <v>0</v>
      </c>
      <c r="P1239" s="3" t="s">
        <v>144</v>
      </c>
      <c r="Q1239" s="11" t="str">
        <f t="shared" ref="Q1239:S1239" si="3734">+IF(P1239="N/A","",((P1239-P1238)/P1238))</f>
        <v/>
      </c>
      <c r="R1239" s="3">
        <v>51947.605000000003</v>
      </c>
      <c r="S1239" s="11">
        <f t="shared" si="3734"/>
        <v>0</v>
      </c>
    </row>
    <row r="1240" spans="1:19">
      <c r="A1240" s="5">
        <v>25</v>
      </c>
      <c r="B1240" s="5">
        <v>9</v>
      </c>
      <c r="C1240" s="5">
        <v>2014</v>
      </c>
      <c r="D1240" s="3">
        <v>32134</v>
      </c>
      <c r="E1240" s="11">
        <f t="shared" si="3686"/>
        <v>0</v>
      </c>
      <c r="F1240" s="3">
        <v>49420</v>
      </c>
      <c r="G1240" s="11">
        <f t="shared" si="3686"/>
        <v>0</v>
      </c>
      <c r="H1240" s="3">
        <v>35520</v>
      </c>
      <c r="I1240" s="11">
        <f t="shared" ref="I1240:K1240" si="3735">+IF(H1240="N/A","",((H1240-H1239)/H1239))</f>
        <v>0</v>
      </c>
      <c r="J1240" s="3">
        <v>103320</v>
      </c>
      <c r="K1240" s="11">
        <f t="shared" si="3735"/>
        <v>0</v>
      </c>
      <c r="L1240" s="3">
        <v>287079.63699999999</v>
      </c>
      <c r="M1240" s="11">
        <f t="shared" ref="M1240:O1240" si="3736">+IF(L1240="N/A","",((L1240-L1239)/L1239))</f>
        <v>0</v>
      </c>
      <c r="N1240" s="3">
        <v>134217.728</v>
      </c>
      <c r="O1240" s="11">
        <f t="shared" si="3736"/>
        <v>0</v>
      </c>
      <c r="P1240" s="3" t="s">
        <v>144</v>
      </c>
      <c r="Q1240" s="11" t="str">
        <f t="shared" ref="Q1240:S1240" si="3737">+IF(P1240="N/A","",((P1240-P1239)/P1239))</f>
        <v/>
      </c>
      <c r="R1240" s="3">
        <v>51947.605000000003</v>
      </c>
      <c r="S1240" s="11">
        <f t="shared" si="3737"/>
        <v>0</v>
      </c>
    </row>
    <row r="1241" spans="1:19">
      <c r="A1241" s="5">
        <v>26</v>
      </c>
      <c r="B1241" s="5">
        <v>9</v>
      </c>
      <c r="C1241" s="5">
        <v>2014</v>
      </c>
      <c r="D1241" s="3">
        <v>32335</v>
      </c>
      <c r="E1241" s="11">
        <f t="shared" si="3686"/>
        <v>6.2550569490259535E-3</v>
      </c>
      <c r="F1241" s="3">
        <v>49420</v>
      </c>
      <c r="G1241" s="11">
        <f t="shared" si="3686"/>
        <v>0</v>
      </c>
      <c r="H1241" s="3">
        <v>35520</v>
      </c>
      <c r="I1241" s="11">
        <f t="shared" ref="I1241:K1241" si="3738">+IF(H1241="N/A","",((H1241-H1240)/H1240))</f>
        <v>0</v>
      </c>
      <c r="J1241" s="3">
        <v>103320</v>
      </c>
      <c r="K1241" s="11">
        <f t="shared" si="3738"/>
        <v>0</v>
      </c>
      <c r="L1241" s="3">
        <v>308682.62</v>
      </c>
      <c r="M1241" s="11">
        <f t="shared" ref="M1241:O1241" si="3739">+IF(L1241="N/A","",((L1241-L1240)/L1240))</f>
        <v>7.5250837104827495E-2</v>
      </c>
      <c r="N1241" s="3">
        <v>134217.728</v>
      </c>
      <c r="O1241" s="11">
        <f t="shared" si="3739"/>
        <v>0</v>
      </c>
      <c r="P1241" s="3" t="s">
        <v>144</v>
      </c>
      <c r="Q1241" s="11" t="str">
        <f t="shared" ref="Q1241:S1241" si="3740">+IF(P1241="N/A","",((P1241-P1240)/P1240))</f>
        <v/>
      </c>
      <c r="R1241" s="3">
        <v>56554.637000000002</v>
      </c>
      <c r="S1241" s="11">
        <f t="shared" si="3740"/>
        <v>8.8686129033282657E-2</v>
      </c>
    </row>
    <row r="1242" spans="1:19">
      <c r="A1242" s="5">
        <v>29</v>
      </c>
      <c r="B1242" s="5">
        <v>9</v>
      </c>
      <c r="C1242" s="5">
        <v>2014</v>
      </c>
      <c r="D1242" s="3">
        <v>32335</v>
      </c>
      <c r="E1242" s="11">
        <f t="shared" si="3686"/>
        <v>0</v>
      </c>
      <c r="F1242" s="3">
        <v>49420</v>
      </c>
      <c r="G1242" s="11">
        <f t="shared" si="3686"/>
        <v>0</v>
      </c>
      <c r="H1242" s="3">
        <v>35520</v>
      </c>
      <c r="I1242" s="11">
        <f t="shared" ref="I1242:K1242" si="3741">+IF(H1242="N/A","",((H1242-H1241)/H1241))</f>
        <v>0</v>
      </c>
      <c r="J1242" s="3">
        <v>103320</v>
      </c>
      <c r="K1242" s="11">
        <f t="shared" si="3741"/>
        <v>0</v>
      </c>
      <c r="L1242" s="3">
        <v>308682.62</v>
      </c>
      <c r="M1242" s="11">
        <f t="shared" ref="M1242:O1242" si="3742">+IF(L1242="N/A","",((L1242-L1241)/L1241))</f>
        <v>0</v>
      </c>
      <c r="N1242" s="3">
        <v>134217.728</v>
      </c>
      <c r="O1242" s="11">
        <f t="shared" si="3742"/>
        <v>0</v>
      </c>
      <c r="P1242" s="3" t="s">
        <v>144</v>
      </c>
      <c r="Q1242" s="11" t="str">
        <f t="shared" ref="Q1242:S1242" si="3743">+IF(P1242="N/A","",((P1242-P1241)/P1241))</f>
        <v/>
      </c>
      <c r="R1242" s="3">
        <v>56554.637000000002</v>
      </c>
      <c r="S1242" s="11">
        <f t="shared" si="3743"/>
        <v>0</v>
      </c>
    </row>
    <row r="1243" spans="1:19">
      <c r="A1243" s="5">
        <v>30</v>
      </c>
      <c r="B1243" s="5">
        <v>9</v>
      </c>
      <c r="C1243" s="5">
        <v>2014</v>
      </c>
      <c r="D1243" s="3">
        <v>32335</v>
      </c>
      <c r="E1243" s="11">
        <f t="shared" si="3686"/>
        <v>0</v>
      </c>
      <c r="F1243" s="3">
        <v>49420</v>
      </c>
      <c r="G1243" s="11">
        <f t="shared" si="3686"/>
        <v>0</v>
      </c>
      <c r="H1243" s="3">
        <v>35520</v>
      </c>
      <c r="I1243" s="11">
        <f t="shared" ref="I1243:K1243" si="3744">+IF(H1243="N/A","",((H1243-H1242)/H1242))</f>
        <v>0</v>
      </c>
      <c r="J1243" s="3">
        <v>103320</v>
      </c>
      <c r="K1243" s="11">
        <f t="shared" si="3744"/>
        <v>0</v>
      </c>
      <c r="L1243" s="3">
        <v>308682.62</v>
      </c>
      <c r="M1243" s="11">
        <f t="shared" ref="M1243:O1243" si="3745">+IF(L1243="N/A","",((L1243-L1242)/L1242))</f>
        <v>0</v>
      </c>
      <c r="N1243" s="3">
        <v>134217.728</v>
      </c>
      <c r="O1243" s="11">
        <f t="shared" si="3745"/>
        <v>0</v>
      </c>
      <c r="P1243" s="3" t="s">
        <v>144</v>
      </c>
      <c r="Q1243" s="11" t="str">
        <f t="shared" ref="Q1243:S1243" si="3746">+IF(P1243="N/A","",((P1243-P1242)/P1242))</f>
        <v/>
      </c>
      <c r="R1243" s="3">
        <v>56554.637000000002</v>
      </c>
      <c r="S1243" s="11">
        <f t="shared" si="3746"/>
        <v>0</v>
      </c>
    </row>
    <row r="1244" spans="1:19">
      <c r="A1244" s="5">
        <v>1</v>
      </c>
      <c r="B1244" s="5">
        <v>10</v>
      </c>
      <c r="C1244" s="5">
        <v>2014</v>
      </c>
      <c r="D1244" s="3">
        <v>32335</v>
      </c>
      <c r="E1244" s="11">
        <f t="shared" si="3686"/>
        <v>0</v>
      </c>
      <c r="F1244" s="3">
        <v>49420</v>
      </c>
      <c r="G1244" s="11">
        <f t="shared" si="3686"/>
        <v>0</v>
      </c>
      <c r="H1244" s="3">
        <v>35520</v>
      </c>
      <c r="I1244" s="11">
        <f t="shared" ref="I1244:K1244" si="3747">+IF(H1244="N/A","",((H1244-H1243)/H1243))</f>
        <v>0</v>
      </c>
      <c r="J1244" s="3">
        <v>103320</v>
      </c>
      <c r="K1244" s="11">
        <f t="shared" si="3747"/>
        <v>0</v>
      </c>
      <c r="L1244" s="3">
        <v>308682.62</v>
      </c>
      <c r="M1244" s="11">
        <f t="shared" ref="M1244:O1244" si="3748">+IF(L1244="N/A","",((L1244-L1243)/L1243))</f>
        <v>0</v>
      </c>
      <c r="N1244" s="3">
        <v>134217.728</v>
      </c>
      <c r="O1244" s="11">
        <f t="shared" si="3748"/>
        <v>0</v>
      </c>
      <c r="P1244" s="3" t="s">
        <v>144</v>
      </c>
      <c r="Q1244" s="11" t="str">
        <f t="shared" ref="Q1244:S1244" si="3749">+IF(P1244="N/A","",((P1244-P1243)/P1243))</f>
        <v/>
      </c>
      <c r="R1244" s="3">
        <v>56554.637000000002</v>
      </c>
      <c r="S1244" s="11">
        <f t="shared" si="3749"/>
        <v>0</v>
      </c>
    </row>
    <row r="1245" spans="1:19">
      <c r="A1245" s="5">
        <v>2</v>
      </c>
      <c r="B1245" s="5">
        <v>10</v>
      </c>
      <c r="C1245" s="5">
        <v>2014</v>
      </c>
      <c r="D1245" s="3">
        <v>32335</v>
      </c>
      <c r="E1245" s="11">
        <f t="shared" si="3686"/>
        <v>0</v>
      </c>
      <c r="F1245" s="3">
        <v>49420</v>
      </c>
      <c r="G1245" s="11">
        <f t="shared" si="3686"/>
        <v>0</v>
      </c>
      <c r="H1245" s="3">
        <v>35520</v>
      </c>
      <c r="I1245" s="11">
        <f t="shared" ref="I1245:K1245" si="3750">+IF(H1245="N/A","",((H1245-H1244)/H1244))</f>
        <v>0</v>
      </c>
      <c r="J1245" s="3">
        <v>103320</v>
      </c>
      <c r="K1245" s="11">
        <f t="shared" si="3750"/>
        <v>0</v>
      </c>
      <c r="L1245" s="3">
        <v>308682.62</v>
      </c>
      <c r="M1245" s="11">
        <f t="shared" ref="M1245:O1245" si="3751">+IF(L1245="N/A","",((L1245-L1244)/L1244))</f>
        <v>0</v>
      </c>
      <c r="N1245" s="3">
        <v>134217.728</v>
      </c>
      <c r="O1245" s="11">
        <f t="shared" si="3751"/>
        <v>0</v>
      </c>
      <c r="P1245" s="3" t="s">
        <v>144</v>
      </c>
      <c r="Q1245" s="11" t="str">
        <f t="shared" ref="Q1245:S1245" si="3752">+IF(P1245="N/A","",((P1245-P1244)/P1244))</f>
        <v/>
      </c>
      <c r="R1245" s="3">
        <v>56554.637000000002</v>
      </c>
      <c r="S1245" s="11">
        <f t="shared" si="3752"/>
        <v>0</v>
      </c>
    </row>
    <row r="1246" spans="1:19">
      <c r="A1246" s="5">
        <v>3</v>
      </c>
      <c r="B1246" s="5">
        <v>10</v>
      </c>
      <c r="C1246" s="5">
        <v>2014</v>
      </c>
      <c r="D1246" s="3">
        <v>32335</v>
      </c>
      <c r="E1246" s="11">
        <f t="shared" si="3686"/>
        <v>0</v>
      </c>
      <c r="F1246" s="3">
        <v>49420</v>
      </c>
      <c r="G1246" s="11">
        <f t="shared" si="3686"/>
        <v>0</v>
      </c>
      <c r="H1246" s="3">
        <v>35520</v>
      </c>
      <c r="I1246" s="11">
        <f t="shared" ref="I1246:K1246" si="3753">+IF(H1246="N/A","",((H1246-H1245)/H1245))</f>
        <v>0</v>
      </c>
      <c r="J1246" s="3">
        <v>103320</v>
      </c>
      <c r="K1246" s="11">
        <f t="shared" si="3753"/>
        <v>0</v>
      </c>
      <c r="L1246" s="3">
        <v>308682.62</v>
      </c>
      <c r="M1246" s="11">
        <f t="shared" ref="M1246:O1246" si="3754">+IF(L1246="N/A","",((L1246-L1245)/L1245))</f>
        <v>0</v>
      </c>
      <c r="N1246" s="3">
        <v>134217.728</v>
      </c>
      <c r="O1246" s="11">
        <f t="shared" si="3754"/>
        <v>0</v>
      </c>
      <c r="P1246" s="3" t="s">
        <v>144</v>
      </c>
      <c r="Q1246" s="11" t="str">
        <f t="shared" ref="Q1246:S1246" si="3755">+IF(P1246="N/A","",((P1246-P1245)/P1245))</f>
        <v/>
      </c>
      <c r="R1246" s="3">
        <v>56554.637000000002</v>
      </c>
      <c r="S1246" s="11">
        <f t="shared" si="3755"/>
        <v>0</v>
      </c>
    </row>
    <row r="1247" spans="1:19">
      <c r="A1247" s="5">
        <v>6</v>
      </c>
      <c r="B1247" s="5">
        <v>10</v>
      </c>
      <c r="C1247" s="5">
        <v>2014</v>
      </c>
      <c r="D1247" s="3">
        <v>32335</v>
      </c>
      <c r="E1247" s="11">
        <f t="shared" si="3686"/>
        <v>0</v>
      </c>
      <c r="F1247" s="3">
        <v>49420</v>
      </c>
      <c r="G1247" s="11">
        <f t="shared" si="3686"/>
        <v>0</v>
      </c>
      <c r="H1247" s="3">
        <v>35520</v>
      </c>
      <c r="I1247" s="11">
        <f t="shared" ref="I1247:K1247" si="3756">+IF(H1247="N/A","",((H1247-H1246)/H1246))</f>
        <v>0</v>
      </c>
      <c r="J1247" s="3">
        <v>103320</v>
      </c>
      <c r="K1247" s="11">
        <f t="shared" si="3756"/>
        <v>0</v>
      </c>
      <c r="L1247" s="3">
        <v>308682.62</v>
      </c>
      <c r="M1247" s="11">
        <f t="shared" ref="M1247:O1247" si="3757">+IF(L1247="N/A","",((L1247-L1246)/L1246))</f>
        <v>0</v>
      </c>
      <c r="N1247" s="3">
        <v>134217.728</v>
      </c>
      <c r="O1247" s="11">
        <f t="shared" si="3757"/>
        <v>0</v>
      </c>
      <c r="P1247" s="3" t="s">
        <v>144</v>
      </c>
      <c r="Q1247" s="11" t="str">
        <f t="shared" ref="Q1247:S1247" si="3758">+IF(P1247="N/A","",((P1247-P1246)/P1246))</f>
        <v/>
      </c>
      <c r="R1247" s="3">
        <v>56554.637000000002</v>
      </c>
      <c r="S1247" s="11">
        <f t="shared" si="3758"/>
        <v>0</v>
      </c>
    </row>
    <row r="1248" spans="1:19">
      <c r="A1248" s="5">
        <v>7</v>
      </c>
      <c r="B1248" s="5">
        <v>10</v>
      </c>
      <c r="C1248" s="5">
        <v>2014</v>
      </c>
      <c r="D1248" s="3">
        <v>32335</v>
      </c>
      <c r="E1248" s="11">
        <f t="shared" si="3686"/>
        <v>0</v>
      </c>
      <c r="F1248" s="3">
        <v>49420</v>
      </c>
      <c r="G1248" s="11">
        <f t="shared" si="3686"/>
        <v>0</v>
      </c>
      <c r="H1248" s="3">
        <v>35520</v>
      </c>
      <c r="I1248" s="11">
        <f t="shared" ref="I1248:K1248" si="3759">+IF(H1248="N/A","",((H1248-H1247)/H1247))</f>
        <v>0</v>
      </c>
      <c r="J1248" s="3">
        <v>103320</v>
      </c>
      <c r="K1248" s="11">
        <f t="shared" si="3759"/>
        <v>0</v>
      </c>
      <c r="L1248" s="3">
        <v>308682.62</v>
      </c>
      <c r="M1248" s="11">
        <f t="shared" ref="M1248:O1248" si="3760">+IF(L1248="N/A","",((L1248-L1247)/L1247))</f>
        <v>0</v>
      </c>
      <c r="N1248" s="3">
        <v>134217.728</v>
      </c>
      <c r="O1248" s="11">
        <f t="shared" si="3760"/>
        <v>0</v>
      </c>
      <c r="P1248" s="3" t="s">
        <v>144</v>
      </c>
      <c r="Q1248" s="11" t="str">
        <f t="shared" ref="Q1248:S1248" si="3761">+IF(P1248="N/A","",((P1248-P1247)/P1247))</f>
        <v/>
      </c>
      <c r="R1248" s="3">
        <v>56554.637000000002</v>
      </c>
      <c r="S1248" s="11">
        <f t="shared" si="3761"/>
        <v>0</v>
      </c>
    </row>
    <row r="1249" spans="1:19">
      <c r="A1249" s="5">
        <v>8</v>
      </c>
      <c r="B1249" s="5">
        <v>10</v>
      </c>
      <c r="C1249" s="5">
        <v>2014</v>
      </c>
      <c r="D1249" s="3">
        <v>32335</v>
      </c>
      <c r="E1249" s="11">
        <f t="shared" si="3686"/>
        <v>0</v>
      </c>
      <c r="F1249" s="3">
        <v>49420</v>
      </c>
      <c r="G1249" s="11">
        <f t="shared" si="3686"/>
        <v>0</v>
      </c>
      <c r="H1249" s="3">
        <v>35520</v>
      </c>
      <c r="I1249" s="11">
        <f t="shared" ref="I1249:K1249" si="3762">+IF(H1249="N/A","",((H1249-H1248)/H1248))</f>
        <v>0</v>
      </c>
      <c r="J1249" s="3">
        <v>103320</v>
      </c>
      <c r="K1249" s="11">
        <f t="shared" si="3762"/>
        <v>0</v>
      </c>
      <c r="L1249" s="3">
        <v>308682.62</v>
      </c>
      <c r="M1249" s="11">
        <f t="shared" ref="M1249:O1249" si="3763">+IF(L1249="N/A","",((L1249-L1248)/L1248))</f>
        <v>0</v>
      </c>
      <c r="N1249" s="3">
        <v>134217.728</v>
      </c>
      <c r="O1249" s="11">
        <f t="shared" si="3763"/>
        <v>0</v>
      </c>
      <c r="P1249" s="3" t="s">
        <v>144</v>
      </c>
      <c r="Q1249" s="11" t="str">
        <f t="shared" ref="Q1249:S1249" si="3764">+IF(P1249="N/A","",((P1249-P1248)/P1248))</f>
        <v/>
      </c>
      <c r="R1249" s="3">
        <v>56554.637000000002</v>
      </c>
      <c r="S1249" s="11">
        <f t="shared" si="3764"/>
        <v>0</v>
      </c>
    </row>
    <row r="1250" spans="1:19">
      <c r="A1250" s="5">
        <v>9</v>
      </c>
      <c r="B1250" s="5">
        <v>10</v>
      </c>
      <c r="C1250" s="5">
        <v>2014</v>
      </c>
      <c r="D1250" s="3">
        <v>32335</v>
      </c>
      <c r="E1250" s="11">
        <f t="shared" si="3686"/>
        <v>0</v>
      </c>
      <c r="F1250" s="3">
        <v>49420</v>
      </c>
      <c r="G1250" s="11">
        <f t="shared" si="3686"/>
        <v>0</v>
      </c>
      <c r="H1250" s="3">
        <v>35520</v>
      </c>
      <c r="I1250" s="11">
        <f t="shared" ref="I1250:K1250" si="3765">+IF(H1250="N/A","",((H1250-H1249)/H1249))</f>
        <v>0</v>
      </c>
      <c r="J1250" s="3">
        <v>103320</v>
      </c>
      <c r="K1250" s="11">
        <f t="shared" si="3765"/>
        <v>0</v>
      </c>
      <c r="L1250" s="3">
        <v>308682.62</v>
      </c>
      <c r="M1250" s="11">
        <f t="shared" ref="M1250:O1250" si="3766">+IF(L1250="N/A","",((L1250-L1249)/L1249))</f>
        <v>0</v>
      </c>
      <c r="N1250" s="3">
        <v>134217.728</v>
      </c>
      <c r="O1250" s="11">
        <f t="shared" si="3766"/>
        <v>0</v>
      </c>
      <c r="P1250" s="3" t="s">
        <v>144</v>
      </c>
      <c r="Q1250" s="11" t="str">
        <f t="shared" ref="Q1250:S1250" si="3767">+IF(P1250="N/A","",((P1250-P1249)/P1249))</f>
        <v/>
      </c>
      <c r="R1250" s="3">
        <v>56554.637000000002</v>
      </c>
      <c r="S1250" s="11">
        <f t="shared" si="3767"/>
        <v>0</v>
      </c>
    </row>
    <row r="1251" spans="1:19">
      <c r="A1251" s="5">
        <v>10</v>
      </c>
      <c r="B1251" s="5">
        <v>10</v>
      </c>
      <c r="C1251" s="5">
        <v>2014</v>
      </c>
      <c r="D1251" s="3">
        <v>32335</v>
      </c>
      <c r="E1251" s="11">
        <f t="shared" si="3686"/>
        <v>0</v>
      </c>
      <c r="F1251" s="3">
        <v>49420</v>
      </c>
      <c r="G1251" s="11">
        <f t="shared" si="3686"/>
        <v>0</v>
      </c>
      <c r="H1251" s="3">
        <v>35520</v>
      </c>
      <c r="I1251" s="11">
        <f t="shared" ref="I1251:K1251" si="3768">+IF(H1251="N/A","",((H1251-H1250)/H1250))</f>
        <v>0</v>
      </c>
      <c r="J1251" s="3">
        <v>103320</v>
      </c>
      <c r="K1251" s="11">
        <f t="shared" si="3768"/>
        <v>0</v>
      </c>
      <c r="L1251" s="3">
        <v>308682.62</v>
      </c>
      <c r="M1251" s="11">
        <f t="shared" ref="M1251:O1251" si="3769">+IF(L1251="N/A","",((L1251-L1250)/L1250))</f>
        <v>0</v>
      </c>
      <c r="N1251" s="3">
        <v>134217.728</v>
      </c>
      <c r="O1251" s="11">
        <f t="shared" si="3769"/>
        <v>0</v>
      </c>
      <c r="P1251" s="3" t="s">
        <v>144</v>
      </c>
      <c r="Q1251" s="11" t="str">
        <f t="shared" ref="Q1251:S1251" si="3770">+IF(P1251="N/A","",((P1251-P1250)/P1250))</f>
        <v/>
      </c>
      <c r="R1251" s="3">
        <v>56554.637000000002</v>
      </c>
      <c r="S1251" s="11">
        <f t="shared" si="3770"/>
        <v>0</v>
      </c>
    </row>
    <row r="1252" spans="1:19">
      <c r="A1252" s="5">
        <v>13</v>
      </c>
      <c r="B1252" s="5">
        <v>10</v>
      </c>
      <c r="C1252" s="5">
        <v>2014</v>
      </c>
      <c r="D1252" s="3">
        <v>32335</v>
      </c>
      <c r="E1252" s="11">
        <f t="shared" si="3686"/>
        <v>0</v>
      </c>
      <c r="F1252" s="3">
        <v>49420</v>
      </c>
      <c r="G1252" s="11">
        <f t="shared" si="3686"/>
        <v>0</v>
      </c>
      <c r="H1252" s="3">
        <v>35520</v>
      </c>
      <c r="I1252" s="11">
        <f t="shared" ref="I1252:K1252" si="3771">+IF(H1252="N/A","",((H1252-H1251)/H1251))</f>
        <v>0</v>
      </c>
      <c r="J1252" s="3">
        <v>103320</v>
      </c>
      <c r="K1252" s="11">
        <f t="shared" si="3771"/>
        <v>0</v>
      </c>
      <c r="L1252" s="3">
        <v>308682.62</v>
      </c>
      <c r="M1252" s="11">
        <f t="shared" ref="M1252:O1252" si="3772">+IF(L1252="N/A","",((L1252-L1251)/L1251))</f>
        <v>0</v>
      </c>
      <c r="N1252" s="3">
        <v>134217.728</v>
      </c>
      <c r="O1252" s="11">
        <f t="shared" si="3772"/>
        <v>0</v>
      </c>
      <c r="P1252" s="3" t="s">
        <v>144</v>
      </c>
      <c r="Q1252" s="11" t="str">
        <f t="shared" ref="Q1252:S1252" si="3773">+IF(P1252="N/A","",((P1252-P1251)/P1251))</f>
        <v/>
      </c>
      <c r="R1252" s="3">
        <v>56554.637000000002</v>
      </c>
      <c r="S1252" s="11">
        <f t="shared" si="3773"/>
        <v>0</v>
      </c>
    </row>
    <row r="1253" spans="1:19">
      <c r="A1253" s="5">
        <v>14</v>
      </c>
      <c r="B1253" s="5">
        <v>10</v>
      </c>
      <c r="C1253" s="5">
        <v>2014</v>
      </c>
      <c r="D1253" s="3">
        <v>32335</v>
      </c>
      <c r="E1253" s="11">
        <f t="shared" si="3686"/>
        <v>0</v>
      </c>
      <c r="F1253" s="3">
        <v>49420</v>
      </c>
      <c r="G1253" s="11">
        <f t="shared" si="3686"/>
        <v>0</v>
      </c>
      <c r="H1253" s="3">
        <v>35520</v>
      </c>
      <c r="I1253" s="11">
        <f t="shared" ref="I1253:K1253" si="3774">+IF(H1253="N/A","",((H1253-H1252)/H1252))</f>
        <v>0</v>
      </c>
      <c r="J1253" s="3">
        <v>103320</v>
      </c>
      <c r="K1253" s="11">
        <f t="shared" si="3774"/>
        <v>0</v>
      </c>
      <c r="L1253" s="3">
        <v>308682.62</v>
      </c>
      <c r="M1253" s="11">
        <f t="shared" ref="M1253:O1253" si="3775">+IF(L1253="N/A","",((L1253-L1252)/L1252))</f>
        <v>0</v>
      </c>
      <c r="N1253" s="3">
        <v>134217.728</v>
      </c>
      <c r="O1253" s="11">
        <f t="shared" si="3775"/>
        <v>0</v>
      </c>
      <c r="P1253" s="3" t="s">
        <v>144</v>
      </c>
      <c r="Q1253" s="11" t="str">
        <f t="shared" ref="Q1253:S1253" si="3776">+IF(P1253="N/A","",((P1253-P1252)/P1252))</f>
        <v/>
      </c>
      <c r="R1253" s="3">
        <v>56554.637000000002</v>
      </c>
      <c r="S1253" s="11">
        <f t="shared" si="3776"/>
        <v>0</v>
      </c>
    </row>
    <row r="1254" spans="1:19">
      <c r="A1254" s="5">
        <v>15</v>
      </c>
      <c r="B1254" s="5">
        <v>10</v>
      </c>
      <c r="C1254" s="5">
        <v>2014</v>
      </c>
      <c r="D1254" s="3">
        <v>32335</v>
      </c>
      <c r="E1254" s="11">
        <f t="shared" si="3686"/>
        <v>0</v>
      </c>
      <c r="F1254" s="3">
        <v>49420</v>
      </c>
      <c r="G1254" s="11">
        <f t="shared" si="3686"/>
        <v>0</v>
      </c>
      <c r="H1254" s="3">
        <v>35520</v>
      </c>
      <c r="I1254" s="11">
        <f t="shared" ref="I1254:K1254" si="3777">+IF(H1254="N/A","",((H1254-H1253)/H1253))</f>
        <v>0</v>
      </c>
      <c r="J1254" s="3">
        <v>103320</v>
      </c>
      <c r="K1254" s="11">
        <f t="shared" si="3777"/>
        <v>0</v>
      </c>
      <c r="L1254" s="3">
        <v>308682.62</v>
      </c>
      <c r="M1254" s="11">
        <f t="shared" ref="M1254:O1254" si="3778">+IF(L1254="N/A","",((L1254-L1253)/L1253))</f>
        <v>0</v>
      </c>
      <c r="N1254" s="3">
        <v>134217.728</v>
      </c>
      <c r="O1254" s="11">
        <f t="shared" si="3778"/>
        <v>0</v>
      </c>
      <c r="P1254" s="3" t="s">
        <v>144</v>
      </c>
      <c r="Q1254" s="11" t="str">
        <f t="shared" ref="Q1254:S1254" si="3779">+IF(P1254="N/A","",((P1254-P1253)/P1253))</f>
        <v/>
      </c>
      <c r="R1254" s="3">
        <v>56554.637000000002</v>
      </c>
      <c r="S1254" s="11">
        <f t="shared" si="3779"/>
        <v>0</v>
      </c>
    </row>
    <row r="1255" spans="1:19">
      <c r="A1255" s="5">
        <v>16</v>
      </c>
      <c r="B1255" s="5">
        <v>10</v>
      </c>
      <c r="C1255" s="5">
        <v>2014</v>
      </c>
      <c r="D1255" s="3">
        <v>32335</v>
      </c>
      <c r="E1255" s="11">
        <f t="shared" si="3686"/>
        <v>0</v>
      </c>
      <c r="F1255" s="3">
        <v>49420</v>
      </c>
      <c r="G1255" s="11">
        <f t="shared" si="3686"/>
        <v>0</v>
      </c>
      <c r="H1255" s="3">
        <v>35520</v>
      </c>
      <c r="I1255" s="11">
        <f t="shared" ref="I1255:K1255" si="3780">+IF(H1255="N/A","",((H1255-H1254)/H1254))</f>
        <v>0</v>
      </c>
      <c r="J1255" s="3">
        <v>101920</v>
      </c>
      <c r="K1255" s="11">
        <f t="shared" si="3780"/>
        <v>-1.3550135501355014E-2</v>
      </c>
      <c r="L1255" s="3">
        <v>308682.62</v>
      </c>
      <c r="M1255" s="11">
        <f t="shared" ref="M1255:O1255" si="3781">+IF(L1255="N/A","",((L1255-L1254)/L1254))</f>
        <v>0</v>
      </c>
      <c r="N1255" s="3">
        <v>134217.728</v>
      </c>
      <c r="O1255" s="11">
        <f t="shared" si="3781"/>
        <v>0</v>
      </c>
      <c r="P1255" s="3" t="s">
        <v>144</v>
      </c>
      <c r="Q1255" s="11" t="str">
        <f t="shared" ref="Q1255:S1255" si="3782">+IF(P1255="N/A","",((P1255-P1254)/P1254))</f>
        <v/>
      </c>
      <c r="R1255" s="3">
        <v>56554.637000000002</v>
      </c>
      <c r="S1255" s="11">
        <f t="shared" si="3782"/>
        <v>0</v>
      </c>
    </row>
    <row r="1256" spans="1:19">
      <c r="A1256" s="5">
        <v>17</v>
      </c>
      <c r="B1256" s="5">
        <v>10</v>
      </c>
      <c r="C1256" s="5">
        <v>2014</v>
      </c>
      <c r="D1256" s="3">
        <v>32335</v>
      </c>
      <c r="E1256" s="11">
        <f t="shared" si="3686"/>
        <v>0</v>
      </c>
      <c r="F1256" s="3">
        <v>49420</v>
      </c>
      <c r="G1256" s="11">
        <f t="shared" si="3686"/>
        <v>0</v>
      </c>
      <c r="H1256" s="3">
        <v>35520</v>
      </c>
      <c r="I1256" s="11">
        <f t="shared" ref="I1256:K1256" si="3783">+IF(H1256="N/A","",((H1256-H1255)/H1255))</f>
        <v>0</v>
      </c>
      <c r="J1256" s="3">
        <v>101920</v>
      </c>
      <c r="K1256" s="11">
        <f t="shared" si="3783"/>
        <v>0</v>
      </c>
      <c r="L1256" s="3">
        <v>308682.62</v>
      </c>
      <c r="M1256" s="11">
        <f t="shared" ref="M1256:O1256" si="3784">+IF(L1256="N/A","",((L1256-L1255)/L1255))</f>
        <v>0</v>
      </c>
      <c r="N1256" s="3">
        <v>134217.728</v>
      </c>
      <c r="O1256" s="11">
        <f t="shared" si="3784"/>
        <v>0</v>
      </c>
      <c r="P1256" s="3" t="s">
        <v>144</v>
      </c>
      <c r="Q1256" s="11" t="str">
        <f t="shared" ref="Q1256:S1256" si="3785">+IF(P1256="N/A","",((P1256-P1255)/P1255))</f>
        <v/>
      </c>
      <c r="R1256" s="3">
        <v>56554.637000000002</v>
      </c>
      <c r="S1256" s="11">
        <f t="shared" si="3785"/>
        <v>0</v>
      </c>
    </row>
    <row r="1257" spans="1:19">
      <c r="A1257" s="5">
        <v>20</v>
      </c>
      <c r="B1257" s="5">
        <v>10</v>
      </c>
      <c r="C1257" s="5">
        <v>2014</v>
      </c>
      <c r="D1257" s="3">
        <v>32335</v>
      </c>
      <c r="E1257" s="11">
        <f t="shared" si="3686"/>
        <v>0</v>
      </c>
      <c r="F1257" s="3">
        <v>49420</v>
      </c>
      <c r="G1257" s="11">
        <f t="shared" si="3686"/>
        <v>0</v>
      </c>
      <c r="H1257" s="3">
        <v>35520</v>
      </c>
      <c r="I1257" s="11">
        <f t="shared" ref="I1257:K1257" si="3786">+IF(H1257="N/A","",((H1257-H1256)/H1256))</f>
        <v>0</v>
      </c>
      <c r="J1257" s="3">
        <v>101920</v>
      </c>
      <c r="K1257" s="11">
        <f t="shared" si="3786"/>
        <v>0</v>
      </c>
      <c r="L1257" s="3">
        <v>308682.62</v>
      </c>
      <c r="M1257" s="11">
        <f t="shared" ref="M1257:O1257" si="3787">+IF(L1257="N/A","",((L1257-L1256)/L1256))</f>
        <v>0</v>
      </c>
      <c r="N1257" s="3">
        <v>134217.728</v>
      </c>
      <c r="O1257" s="11">
        <f t="shared" si="3787"/>
        <v>0</v>
      </c>
      <c r="P1257" s="3" t="s">
        <v>144</v>
      </c>
      <c r="Q1257" s="11" t="str">
        <f t="shared" ref="Q1257:S1257" si="3788">+IF(P1257="N/A","",((P1257-P1256)/P1256))</f>
        <v/>
      </c>
      <c r="R1257" s="3">
        <v>56554.637000000002</v>
      </c>
      <c r="S1257" s="11">
        <f t="shared" si="3788"/>
        <v>0</v>
      </c>
    </row>
    <row r="1258" spans="1:19">
      <c r="A1258" s="5">
        <v>21</v>
      </c>
      <c r="B1258" s="5">
        <v>10</v>
      </c>
      <c r="C1258" s="5">
        <v>2014</v>
      </c>
      <c r="D1258" s="3">
        <v>32335</v>
      </c>
      <c r="E1258" s="11">
        <f t="shared" si="3686"/>
        <v>0</v>
      </c>
      <c r="F1258" s="3">
        <v>49420</v>
      </c>
      <c r="G1258" s="11">
        <f t="shared" si="3686"/>
        <v>0</v>
      </c>
      <c r="H1258" s="3">
        <v>35520</v>
      </c>
      <c r="I1258" s="11">
        <f t="shared" ref="I1258:K1258" si="3789">+IF(H1258="N/A","",((H1258-H1257)/H1257))</f>
        <v>0</v>
      </c>
      <c r="J1258" s="3">
        <v>101920</v>
      </c>
      <c r="K1258" s="11">
        <f t="shared" si="3789"/>
        <v>0</v>
      </c>
      <c r="L1258" s="3">
        <v>308682.62</v>
      </c>
      <c r="M1258" s="11">
        <f t="shared" ref="M1258:O1258" si="3790">+IF(L1258="N/A","",((L1258-L1257)/L1257))</f>
        <v>0</v>
      </c>
      <c r="N1258" s="3">
        <v>134217.728</v>
      </c>
      <c r="O1258" s="11">
        <f t="shared" si="3790"/>
        <v>0</v>
      </c>
      <c r="P1258" s="3" t="s">
        <v>144</v>
      </c>
      <c r="Q1258" s="11" t="str">
        <f t="shared" ref="Q1258:S1258" si="3791">+IF(P1258="N/A","",((P1258-P1257)/P1257))</f>
        <v/>
      </c>
      <c r="R1258" s="3">
        <v>56554.637000000002</v>
      </c>
      <c r="S1258" s="11">
        <f t="shared" si="3791"/>
        <v>0</v>
      </c>
    </row>
    <row r="1259" spans="1:19">
      <c r="A1259" s="5">
        <v>22</v>
      </c>
      <c r="B1259" s="5">
        <v>10</v>
      </c>
      <c r="C1259" s="5">
        <v>2014</v>
      </c>
      <c r="D1259" s="3">
        <v>32335</v>
      </c>
      <c r="E1259" s="11">
        <f t="shared" si="3686"/>
        <v>0</v>
      </c>
      <c r="F1259" s="3">
        <v>49420</v>
      </c>
      <c r="G1259" s="11">
        <f t="shared" si="3686"/>
        <v>0</v>
      </c>
      <c r="H1259" s="3">
        <v>35520</v>
      </c>
      <c r="I1259" s="11">
        <f t="shared" ref="I1259:K1259" si="3792">+IF(H1259="N/A","",((H1259-H1258)/H1258))</f>
        <v>0</v>
      </c>
      <c r="J1259" s="3">
        <v>101920</v>
      </c>
      <c r="K1259" s="11">
        <f t="shared" si="3792"/>
        <v>0</v>
      </c>
      <c r="L1259" s="3">
        <v>308682.62</v>
      </c>
      <c r="M1259" s="11">
        <f t="shared" ref="M1259:O1259" si="3793">+IF(L1259="N/A","",((L1259-L1258)/L1258))</f>
        <v>0</v>
      </c>
      <c r="N1259" s="3">
        <v>134217.728</v>
      </c>
      <c r="O1259" s="11">
        <f t="shared" si="3793"/>
        <v>0</v>
      </c>
      <c r="P1259" s="3" t="s">
        <v>144</v>
      </c>
      <c r="Q1259" s="11" t="str">
        <f t="shared" ref="Q1259:S1259" si="3794">+IF(P1259="N/A","",((P1259-P1258)/P1258))</f>
        <v/>
      </c>
      <c r="R1259" s="3">
        <v>56554.637000000002</v>
      </c>
      <c r="S1259" s="11">
        <f t="shared" si="3794"/>
        <v>0</v>
      </c>
    </row>
    <row r="1260" spans="1:19">
      <c r="A1260" s="5">
        <v>23</v>
      </c>
      <c r="B1260" s="5">
        <v>10</v>
      </c>
      <c r="C1260" s="5">
        <v>2014</v>
      </c>
      <c r="D1260" s="3">
        <v>32335</v>
      </c>
      <c r="E1260" s="11">
        <f t="shared" si="3686"/>
        <v>0</v>
      </c>
      <c r="F1260" s="3">
        <v>49420</v>
      </c>
      <c r="G1260" s="11">
        <f t="shared" si="3686"/>
        <v>0</v>
      </c>
      <c r="H1260" s="3">
        <v>35520</v>
      </c>
      <c r="I1260" s="11">
        <f t="shared" ref="I1260:K1260" si="3795">+IF(H1260="N/A","",((H1260-H1259)/H1259))</f>
        <v>0</v>
      </c>
      <c r="J1260" s="3">
        <v>101920</v>
      </c>
      <c r="K1260" s="11">
        <f t="shared" si="3795"/>
        <v>0</v>
      </c>
      <c r="L1260" s="3">
        <v>308682.62</v>
      </c>
      <c r="M1260" s="11">
        <f t="shared" ref="M1260:O1260" si="3796">+IF(L1260="N/A","",((L1260-L1259)/L1259))</f>
        <v>0</v>
      </c>
      <c r="N1260" s="3">
        <v>134217.728</v>
      </c>
      <c r="O1260" s="11">
        <f t="shared" si="3796"/>
        <v>0</v>
      </c>
      <c r="P1260" s="3" t="s">
        <v>144</v>
      </c>
      <c r="Q1260" s="11" t="str">
        <f t="shared" ref="Q1260:S1260" si="3797">+IF(P1260="N/A","",((P1260-P1259)/P1259))</f>
        <v/>
      </c>
      <c r="R1260" s="3">
        <v>56554.637000000002</v>
      </c>
      <c r="S1260" s="11">
        <f t="shared" si="3797"/>
        <v>0</v>
      </c>
    </row>
    <row r="1261" spans="1:19">
      <c r="A1261" s="5">
        <v>24</v>
      </c>
      <c r="B1261" s="5">
        <v>10</v>
      </c>
      <c r="C1261" s="5">
        <v>2014</v>
      </c>
      <c r="D1261" s="3">
        <v>32335</v>
      </c>
      <c r="E1261" s="11">
        <f t="shared" si="3686"/>
        <v>0</v>
      </c>
      <c r="F1261" s="3">
        <v>49420</v>
      </c>
      <c r="G1261" s="11">
        <f t="shared" si="3686"/>
        <v>0</v>
      </c>
      <c r="H1261" s="3">
        <v>35520</v>
      </c>
      <c r="I1261" s="11">
        <f t="shared" ref="I1261:K1261" si="3798">+IF(H1261="N/A","",((H1261-H1260)/H1260))</f>
        <v>0</v>
      </c>
      <c r="J1261" s="3">
        <v>101920</v>
      </c>
      <c r="K1261" s="11">
        <f t="shared" si="3798"/>
        <v>0</v>
      </c>
      <c r="L1261" s="3">
        <v>308682.62</v>
      </c>
      <c r="M1261" s="11">
        <f t="shared" ref="M1261:O1261" si="3799">+IF(L1261="N/A","",((L1261-L1260)/L1260))</f>
        <v>0</v>
      </c>
      <c r="N1261" s="3">
        <v>134217.728</v>
      </c>
      <c r="O1261" s="11">
        <f t="shared" si="3799"/>
        <v>0</v>
      </c>
      <c r="P1261" s="3" t="s">
        <v>144</v>
      </c>
      <c r="Q1261" s="11" t="str">
        <f t="shared" ref="Q1261:S1261" si="3800">+IF(P1261="N/A","",((P1261-P1260)/P1260))</f>
        <v/>
      </c>
      <c r="R1261" s="3">
        <v>56554.637000000002</v>
      </c>
      <c r="S1261" s="11">
        <f t="shared" si="3800"/>
        <v>0</v>
      </c>
    </row>
    <row r="1262" spans="1:19">
      <c r="A1262" s="5">
        <v>27</v>
      </c>
      <c r="B1262" s="5">
        <v>10</v>
      </c>
      <c r="C1262" s="5">
        <v>2014</v>
      </c>
      <c r="D1262" s="3">
        <v>32335</v>
      </c>
      <c r="E1262" s="11">
        <f t="shared" si="3686"/>
        <v>0</v>
      </c>
      <c r="F1262" s="3">
        <v>49420</v>
      </c>
      <c r="G1262" s="11">
        <f t="shared" si="3686"/>
        <v>0</v>
      </c>
      <c r="H1262" s="3">
        <v>35520</v>
      </c>
      <c r="I1262" s="11">
        <f t="shared" ref="I1262:K1262" si="3801">+IF(H1262="N/A","",((H1262-H1261)/H1261))</f>
        <v>0</v>
      </c>
      <c r="J1262" s="3">
        <v>101920</v>
      </c>
      <c r="K1262" s="11">
        <f t="shared" si="3801"/>
        <v>0</v>
      </c>
      <c r="L1262" s="3">
        <v>308682.62</v>
      </c>
      <c r="M1262" s="11">
        <f t="shared" ref="M1262:O1262" si="3802">+IF(L1262="N/A","",((L1262-L1261)/L1261))</f>
        <v>0</v>
      </c>
      <c r="N1262" s="3">
        <v>134217.728</v>
      </c>
      <c r="O1262" s="11">
        <f t="shared" si="3802"/>
        <v>0</v>
      </c>
      <c r="P1262" s="3" t="s">
        <v>144</v>
      </c>
      <c r="Q1262" s="11" t="str">
        <f t="shared" ref="Q1262:S1262" si="3803">+IF(P1262="N/A","",((P1262-P1261)/P1261))</f>
        <v/>
      </c>
      <c r="R1262" s="3">
        <v>56554.637000000002</v>
      </c>
      <c r="S1262" s="11">
        <f t="shared" si="3803"/>
        <v>0</v>
      </c>
    </row>
    <row r="1263" spans="1:19">
      <c r="A1263" s="5">
        <v>28</v>
      </c>
      <c r="B1263" s="5">
        <v>10</v>
      </c>
      <c r="C1263" s="5">
        <v>2014</v>
      </c>
      <c r="D1263" s="3">
        <v>32335</v>
      </c>
      <c r="E1263" s="11">
        <f t="shared" si="3686"/>
        <v>0</v>
      </c>
      <c r="F1263" s="3">
        <v>49420</v>
      </c>
      <c r="G1263" s="11">
        <f t="shared" si="3686"/>
        <v>0</v>
      </c>
      <c r="H1263" s="3">
        <v>35520</v>
      </c>
      <c r="I1263" s="11">
        <f t="shared" ref="I1263:K1263" si="3804">+IF(H1263="N/A","",((H1263-H1262)/H1262))</f>
        <v>0</v>
      </c>
      <c r="J1263" s="3">
        <v>101920</v>
      </c>
      <c r="K1263" s="11">
        <f t="shared" si="3804"/>
        <v>0</v>
      </c>
      <c r="L1263" s="3">
        <v>308682.62</v>
      </c>
      <c r="M1263" s="11">
        <f t="shared" ref="M1263:O1263" si="3805">+IF(L1263="N/A","",((L1263-L1262)/L1262))</f>
        <v>0</v>
      </c>
      <c r="N1263" s="3">
        <v>134217.728</v>
      </c>
      <c r="O1263" s="11">
        <f t="shared" si="3805"/>
        <v>0</v>
      </c>
      <c r="P1263" s="3" t="s">
        <v>144</v>
      </c>
      <c r="Q1263" s="11" t="str">
        <f t="shared" ref="Q1263:S1263" si="3806">+IF(P1263="N/A","",((P1263-P1262)/P1262))</f>
        <v/>
      </c>
      <c r="R1263" s="3">
        <v>56554.637000000002</v>
      </c>
      <c r="S1263" s="11">
        <f t="shared" si="3806"/>
        <v>0</v>
      </c>
    </row>
    <row r="1264" spans="1:19">
      <c r="A1264" s="5">
        <v>29</v>
      </c>
      <c r="B1264" s="5">
        <v>10</v>
      </c>
      <c r="C1264" s="5">
        <v>2014</v>
      </c>
      <c r="D1264" s="3">
        <v>32335</v>
      </c>
      <c r="E1264" s="11">
        <f t="shared" si="3686"/>
        <v>0</v>
      </c>
      <c r="F1264" s="3">
        <v>49420</v>
      </c>
      <c r="G1264" s="11">
        <f t="shared" si="3686"/>
        <v>0</v>
      </c>
      <c r="H1264" s="3">
        <v>35520</v>
      </c>
      <c r="I1264" s="11">
        <f t="shared" ref="I1264:K1264" si="3807">+IF(H1264="N/A","",((H1264-H1263)/H1263))</f>
        <v>0</v>
      </c>
      <c r="J1264" s="3">
        <v>101920</v>
      </c>
      <c r="K1264" s="11">
        <f t="shared" si="3807"/>
        <v>0</v>
      </c>
      <c r="L1264" s="3">
        <v>308682.62</v>
      </c>
      <c r="M1264" s="11">
        <f t="shared" ref="M1264:O1264" si="3808">+IF(L1264="N/A","",((L1264-L1263)/L1263))</f>
        <v>0</v>
      </c>
      <c r="N1264" s="3">
        <v>134217.728</v>
      </c>
      <c r="O1264" s="11">
        <f t="shared" si="3808"/>
        <v>0</v>
      </c>
      <c r="P1264" s="3" t="s">
        <v>144</v>
      </c>
      <c r="Q1264" s="11" t="str">
        <f t="shared" ref="Q1264:S1264" si="3809">+IF(P1264="N/A","",((P1264-P1263)/P1263))</f>
        <v/>
      </c>
      <c r="R1264" s="3">
        <v>56554.637000000002</v>
      </c>
      <c r="S1264" s="11">
        <f t="shared" si="3809"/>
        <v>0</v>
      </c>
    </row>
    <row r="1265" spans="1:19">
      <c r="A1265" s="5">
        <v>30</v>
      </c>
      <c r="B1265" s="5">
        <v>10</v>
      </c>
      <c r="C1265" s="5">
        <v>2014</v>
      </c>
      <c r="D1265" s="3">
        <v>32335</v>
      </c>
      <c r="E1265" s="11">
        <f t="shared" si="3686"/>
        <v>0</v>
      </c>
      <c r="F1265" s="3">
        <v>49420</v>
      </c>
      <c r="G1265" s="11">
        <f t="shared" si="3686"/>
        <v>0</v>
      </c>
      <c r="H1265" s="3">
        <v>35520</v>
      </c>
      <c r="I1265" s="11">
        <f t="shared" ref="I1265:K1265" si="3810">+IF(H1265="N/A","",((H1265-H1264)/H1264))</f>
        <v>0</v>
      </c>
      <c r="J1265" s="3">
        <v>101920</v>
      </c>
      <c r="K1265" s="11">
        <f t="shared" si="3810"/>
        <v>0</v>
      </c>
      <c r="L1265" s="3">
        <v>308682.62</v>
      </c>
      <c r="M1265" s="11">
        <f t="shared" ref="M1265:O1265" si="3811">+IF(L1265="N/A","",((L1265-L1264)/L1264))</f>
        <v>0</v>
      </c>
      <c r="N1265" s="3">
        <v>134217.728</v>
      </c>
      <c r="O1265" s="11">
        <f t="shared" si="3811"/>
        <v>0</v>
      </c>
      <c r="P1265" s="3" t="s">
        <v>144</v>
      </c>
      <c r="Q1265" s="11" t="str">
        <f t="shared" ref="Q1265:S1265" si="3812">+IF(P1265="N/A","",((P1265-P1264)/P1264))</f>
        <v/>
      </c>
      <c r="R1265" s="3">
        <v>56554.637000000002</v>
      </c>
      <c r="S1265" s="11">
        <f t="shared" si="3812"/>
        <v>0</v>
      </c>
    </row>
    <row r="1266" spans="1:19">
      <c r="A1266" s="5">
        <v>31</v>
      </c>
      <c r="B1266" s="5">
        <v>10</v>
      </c>
      <c r="C1266" s="5">
        <v>2014</v>
      </c>
      <c r="D1266" s="3">
        <v>32335</v>
      </c>
      <c r="E1266" s="11">
        <f t="shared" si="3686"/>
        <v>0</v>
      </c>
      <c r="F1266" s="3">
        <v>49420</v>
      </c>
      <c r="G1266" s="11">
        <f t="shared" si="3686"/>
        <v>0</v>
      </c>
      <c r="H1266" s="3">
        <v>35520</v>
      </c>
      <c r="I1266" s="11">
        <f t="shared" ref="I1266:K1266" si="3813">+IF(H1266="N/A","",((H1266-H1265)/H1265))</f>
        <v>0</v>
      </c>
      <c r="J1266" s="3">
        <v>101920</v>
      </c>
      <c r="K1266" s="11">
        <f t="shared" si="3813"/>
        <v>0</v>
      </c>
      <c r="L1266" s="3">
        <v>308682.62</v>
      </c>
      <c r="M1266" s="11">
        <f t="shared" ref="M1266:O1266" si="3814">+IF(L1266="N/A","",((L1266-L1265)/L1265))</f>
        <v>0</v>
      </c>
      <c r="N1266" s="3">
        <v>134217.728</v>
      </c>
      <c r="O1266" s="11">
        <f t="shared" si="3814"/>
        <v>0</v>
      </c>
      <c r="P1266" s="3" t="s">
        <v>144</v>
      </c>
      <c r="Q1266" s="11" t="str">
        <f t="shared" ref="Q1266:S1266" si="3815">+IF(P1266="N/A","",((P1266-P1265)/P1265))</f>
        <v/>
      </c>
      <c r="R1266" s="3">
        <v>56554.637000000002</v>
      </c>
      <c r="S1266" s="11">
        <f t="shared" si="3815"/>
        <v>0</v>
      </c>
    </row>
    <row r="1267" spans="1:19">
      <c r="A1267" s="5">
        <v>3</v>
      </c>
      <c r="B1267" s="5">
        <v>11</v>
      </c>
      <c r="C1267" s="5">
        <v>2014</v>
      </c>
      <c r="D1267" s="3">
        <v>32335</v>
      </c>
      <c r="E1267" s="11">
        <f t="shared" si="3686"/>
        <v>0</v>
      </c>
      <c r="F1267" s="3">
        <v>49420</v>
      </c>
      <c r="G1267" s="11">
        <f t="shared" si="3686"/>
        <v>0</v>
      </c>
      <c r="H1267" s="3">
        <v>35520</v>
      </c>
      <c r="I1267" s="11">
        <f t="shared" ref="I1267:K1267" si="3816">+IF(H1267="N/A","",((H1267-H1266)/H1266))</f>
        <v>0</v>
      </c>
      <c r="J1267" s="3">
        <v>101920</v>
      </c>
      <c r="K1267" s="11">
        <f t="shared" si="3816"/>
        <v>0</v>
      </c>
      <c r="L1267" s="3">
        <v>308682.62</v>
      </c>
      <c r="M1267" s="11">
        <f t="shared" ref="M1267:O1267" si="3817">+IF(L1267="N/A","",((L1267-L1266)/L1266))</f>
        <v>0</v>
      </c>
      <c r="N1267" s="3">
        <v>134217.728</v>
      </c>
      <c r="O1267" s="11">
        <f t="shared" si="3817"/>
        <v>0</v>
      </c>
      <c r="P1267" s="3" t="s">
        <v>144</v>
      </c>
      <c r="Q1267" s="11" t="str">
        <f t="shared" ref="Q1267:S1267" si="3818">+IF(P1267="N/A","",((P1267-P1266)/P1266))</f>
        <v/>
      </c>
      <c r="R1267" s="3">
        <v>56554.637000000002</v>
      </c>
      <c r="S1267" s="11">
        <f t="shared" si="3818"/>
        <v>0</v>
      </c>
    </row>
    <row r="1268" spans="1:19">
      <c r="A1268" s="5">
        <v>4</v>
      </c>
      <c r="B1268" s="5">
        <v>11</v>
      </c>
      <c r="C1268" s="5">
        <v>2014</v>
      </c>
      <c r="D1268" s="3">
        <v>32335</v>
      </c>
      <c r="E1268" s="11">
        <f t="shared" si="3686"/>
        <v>0</v>
      </c>
      <c r="F1268" s="3">
        <v>49420</v>
      </c>
      <c r="G1268" s="11">
        <f t="shared" si="3686"/>
        <v>0</v>
      </c>
      <c r="H1268" s="3">
        <v>35520</v>
      </c>
      <c r="I1268" s="11">
        <f t="shared" ref="I1268:K1268" si="3819">+IF(H1268="N/A","",((H1268-H1267)/H1267))</f>
        <v>0</v>
      </c>
      <c r="J1268" s="3">
        <v>101920</v>
      </c>
      <c r="K1268" s="11">
        <f t="shared" si="3819"/>
        <v>0</v>
      </c>
      <c r="L1268" s="3">
        <v>308682.62</v>
      </c>
      <c r="M1268" s="11">
        <f t="shared" ref="M1268:O1268" si="3820">+IF(L1268="N/A","",((L1268-L1267)/L1267))</f>
        <v>0</v>
      </c>
      <c r="N1268" s="3">
        <v>134217.728</v>
      </c>
      <c r="O1268" s="11">
        <f t="shared" si="3820"/>
        <v>0</v>
      </c>
      <c r="P1268" s="3" t="s">
        <v>144</v>
      </c>
      <c r="Q1268" s="11" t="str">
        <f t="shared" ref="Q1268:S1268" si="3821">+IF(P1268="N/A","",((P1268-P1267)/P1267))</f>
        <v/>
      </c>
      <c r="R1268" s="3">
        <v>56554.637000000002</v>
      </c>
      <c r="S1268" s="11">
        <f t="shared" si="3821"/>
        <v>0</v>
      </c>
    </row>
    <row r="1269" spans="1:19">
      <c r="A1269" s="5">
        <v>5</v>
      </c>
      <c r="B1269" s="5">
        <v>11</v>
      </c>
      <c r="C1269" s="5">
        <v>2014</v>
      </c>
      <c r="D1269" s="3">
        <v>32335</v>
      </c>
      <c r="E1269" s="11">
        <f t="shared" si="3686"/>
        <v>0</v>
      </c>
      <c r="F1269" s="3">
        <v>49420</v>
      </c>
      <c r="G1269" s="11">
        <f t="shared" si="3686"/>
        <v>0</v>
      </c>
      <c r="H1269" s="3">
        <v>35520</v>
      </c>
      <c r="I1269" s="11">
        <f t="shared" ref="I1269:K1269" si="3822">+IF(H1269="N/A","",((H1269-H1268)/H1268))</f>
        <v>0</v>
      </c>
      <c r="J1269" s="3">
        <v>101920</v>
      </c>
      <c r="K1269" s="11">
        <f t="shared" si="3822"/>
        <v>0</v>
      </c>
      <c r="L1269" s="3">
        <v>308682.62</v>
      </c>
      <c r="M1269" s="11">
        <f t="shared" ref="M1269:O1269" si="3823">+IF(L1269="N/A","",((L1269-L1268)/L1268))</f>
        <v>0</v>
      </c>
      <c r="N1269" s="3">
        <v>134217.728</v>
      </c>
      <c r="O1269" s="11">
        <f t="shared" si="3823"/>
        <v>0</v>
      </c>
      <c r="P1269" s="3" t="s">
        <v>144</v>
      </c>
      <c r="Q1269" s="11" t="str">
        <f t="shared" ref="Q1269:S1269" si="3824">+IF(P1269="N/A","",((P1269-P1268)/P1268))</f>
        <v/>
      </c>
      <c r="R1269" s="3">
        <v>56554.637000000002</v>
      </c>
      <c r="S1269" s="11">
        <f t="shared" si="3824"/>
        <v>0</v>
      </c>
    </row>
    <row r="1270" spans="1:19">
      <c r="A1270" s="5">
        <v>6</v>
      </c>
      <c r="B1270" s="5">
        <v>11</v>
      </c>
      <c r="C1270" s="5">
        <v>2014</v>
      </c>
      <c r="D1270" s="3">
        <v>32335</v>
      </c>
      <c r="E1270" s="11">
        <f t="shared" si="3686"/>
        <v>0</v>
      </c>
      <c r="F1270" s="3">
        <v>49420</v>
      </c>
      <c r="G1270" s="11">
        <f t="shared" si="3686"/>
        <v>0</v>
      </c>
      <c r="H1270" s="3">
        <v>35520</v>
      </c>
      <c r="I1270" s="11">
        <f t="shared" ref="I1270:K1270" si="3825">+IF(H1270="N/A","",((H1270-H1269)/H1269))</f>
        <v>0</v>
      </c>
      <c r="J1270" s="3">
        <v>101920</v>
      </c>
      <c r="K1270" s="11">
        <f t="shared" si="3825"/>
        <v>0</v>
      </c>
      <c r="L1270" s="3">
        <v>308682.62</v>
      </c>
      <c r="M1270" s="11">
        <f t="shared" ref="M1270:O1270" si="3826">+IF(L1270="N/A","",((L1270-L1269)/L1269))</f>
        <v>0</v>
      </c>
      <c r="N1270" s="3">
        <v>134217.728</v>
      </c>
      <c r="O1270" s="11">
        <f t="shared" si="3826"/>
        <v>0</v>
      </c>
      <c r="P1270" s="3" t="s">
        <v>144</v>
      </c>
      <c r="Q1270" s="11" t="str">
        <f t="shared" ref="Q1270:S1270" si="3827">+IF(P1270="N/A","",((P1270-P1269)/P1269))</f>
        <v/>
      </c>
      <c r="R1270" s="3">
        <v>56554.637000000002</v>
      </c>
      <c r="S1270" s="11">
        <f t="shared" si="3827"/>
        <v>0</v>
      </c>
    </row>
    <row r="1271" spans="1:19">
      <c r="A1271" s="5">
        <v>7</v>
      </c>
      <c r="B1271" s="5">
        <v>11</v>
      </c>
      <c r="C1271" s="5">
        <v>2014</v>
      </c>
      <c r="D1271" s="3">
        <v>32335</v>
      </c>
      <c r="E1271" s="11">
        <f t="shared" si="3686"/>
        <v>0</v>
      </c>
      <c r="F1271" s="3">
        <v>49420</v>
      </c>
      <c r="G1271" s="11">
        <f t="shared" si="3686"/>
        <v>0</v>
      </c>
      <c r="H1271" s="3">
        <v>35520</v>
      </c>
      <c r="I1271" s="11">
        <f t="shared" ref="I1271:K1271" si="3828">+IF(H1271="N/A","",((H1271-H1270)/H1270))</f>
        <v>0</v>
      </c>
      <c r="J1271" s="3">
        <v>101920</v>
      </c>
      <c r="K1271" s="11">
        <f t="shared" si="3828"/>
        <v>0</v>
      </c>
      <c r="L1271" s="3">
        <v>308682.62</v>
      </c>
      <c r="M1271" s="11">
        <f t="shared" ref="M1271:O1271" si="3829">+IF(L1271="N/A","",((L1271-L1270)/L1270))</f>
        <v>0</v>
      </c>
      <c r="N1271" s="3">
        <v>134217.728</v>
      </c>
      <c r="O1271" s="11">
        <f t="shared" si="3829"/>
        <v>0</v>
      </c>
      <c r="P1271" s="3" t="s">
        <v>144</v>
      </c>
      <c r="Q1271" s="11" t="str">
        <f t="shared" ref="Q1271:S1271" si="3830">+IF(P1271="N/A","",((P1271-P1270)/P1270))</f>
        <v/>
      </c>
      <c r="R1271" s="3">
        <v>56554.637000000002</v>
      </c>
      <c r="S1271" s="11">
        <f t="shared" si="3830"/>
        <v>0</v>
      </c>
    </row>
    <row r="1272" spans="1:19">
      <c r="A1272" s="5">
        <v>10</v>
      </c>
      <c r="B1272" s="5">
        <v>11</v>
      </c>
      <c r="C1272" s="5">
        <v>2014</v>
      </c>
      <c r="D1272" s="3">
        <v>32335</v>
      </c>
      <c r="E1272" s="11">
        <f t="shared" si="3686"/>
        <v>0</v>
      </c>
      <c r="F1272" s="3">
        <v>49420</v>
      </c>
      <c r="G1272" s="11">
        <f t="shared" si="3686"/>
        <v>0</v>
      </c>
      <c r="H1272" s="3">
        <v>35520</v>
      </c>
      <c r="I1272" s="11">
        <f t="shared" ref="I1272:K1272" si="3831">+IF(H1272="N/A","",((H1272-H1271)/H1271))</f>
        <v>0</v>
      </c>
      <c r="J1272" s="3">
        <v>101920</v>
      </c>
      <c r="K1272" s="11">
        <f t="shared" si="3831"/>
        <v>0</v>
      </c>
      <c r="L1272" s="3">
        <v>308682.62</v>
      </c>
      <c r="M1272" s="11">
        <f t="shared" ref="M1272:O1272" si="3832">+IF(L1272="N/A","",((L1272-L1271)/L1271))</f>
        <v>0</v>
      </c>
      <c r="N1272" s="3">
        <v>134217.728</v>
      </c>
      <c r="O1272" s="11">
        <f t="shared" si="3832"/>
        <v>0</v>
      </c>
      <c r="P1272" s="3" t="s">
        <v>144</v>
      </c>
      <c r="Q1272" s="11" t="str">
        <f t="shared" ref="Q1272:S1272" si="3833">+IF(P1272="N/A","",((P1272-P1271)/P1271))</f>
        <v/>
      </c>
      <c r="R1272" s="3">
        <v>56554.637000000002</v>
      </c>
      <c r="S1272" s="11">
        <f t="shared" si="3833"/>
        <v>0</v>
      </c>
    </row>
    <row r="1273" spans="1:19">
      <c r="A1273" s="5">
        <v>11</v>
      </c>
      <c r="B1273" s="5">
        <v>11</v>
      </c>
      <c r="C1273" s="5">
        <v>2014</v>
      </c>
      <c r="D1273" s="3">
        <v>32335</v>
      </c>
      <c r="E1273" s="11">
        <f t="shared" si="3686"/>
        <v>0</v>
      </c>
      <c r="F1273" s="3">
        <v>49420</v>
      </c>
      <c r="G1273" s="11">
        <f t="shared" si="3686"/>
        <v>0</v>
      </c>
      <c r="H1273" s="3">
        <v>35520</v>
      </c>
      <c r="I1273" s="11">
        <f t="shared" ref="I1273:K1273" si="3834">+IF(H1273="N/A","",((H1273-H1272)/H1272))</f>
        <v>0</v>
      </c>
      <c r="J1273" s="3">
        <v>101920</v>
      </c>
      <c r="K1273" s="11">
        <f t="shared" si="3834"/>
        <v>0</v>
      </c>
      <c r="L1273" s="3">
        <v>308682.62</v>
      </c>
      <c r="M1273" s="11">
        <f t="shared" ref="M1273:O1273" si="3835">+IF(L1273="N/A","",((L1273-L1272)/L1272))</f>
        <v>0</v>
      </c>
      <c r="N1273" s="3">
        <v>134217.728</v>
      </c>
      <c r="O1273" s="11">
        <f t="shared" si="3835"/>
        <v>0</v>
      </c>
      <c r="P1273" s="3" t="s">
        <v>144</v>
      </c>
      <c r="Q1273" s="11" t="str">
        <f t="shared" ref="Q1273:S1273" si="3836">+IF(P1273="N/A","",((P1273-P1272)/P1272))</f>
        <v/>
      </c>
      <c r="R1273" s="3">
        <v>56554.637000000002</v>
      </c>
      <c r="S1273" s="11">
        <f t="shared" si="3836"/>
        <v>0</v>
      </c>
    </row>
    <row r="1274" spans="1:19">
      <c r="A1274" s="5">
        <v>12</v>
      </c>
      <c r="B1274" s="5">
        <v>11</v>
      </c>
      <c r="C1274" s="5">
        <v>2014</v>
      </c>
      <c r="D1274" s="3">
        <v>32994</v>
      </c>
      <c r="E1274" s="11">
        <f t="shared" si="3686"/>
        <v>2.0380392763259626E-2</v>
      </c>
      <c r="F1274" s="3">
        <v>58745</v>
      </c>
      <c r="G1274" s="11">
        <f t="shared" si="3686"/>
        <v>0.18868878996357749</v>
      </c>
      <c r="H1274" s="3">
        <v>35520</v>
      </c>
      <c r="I1274" s="11">
        <f t="shared" ref="I1274:K1274" si="3837">+IF(H1274="N/A","",((H1274-H1273)/H1273))</f>
        <v>0</v>
      </c>
      <c r="J1274" s="3">
        <v>101920</v>
      </c>
      <c r="K1274" s="11">
        <f t="shared" si="3837"/>
        <v>0</v>
      </c>
      <c r="L1274" s="3">
        <v>308682.62</v>
      </c>
      <c r="M1274" s="11">
        <f t="shared" ref="M1274:O1274" si="3838">+IF(L1274="N/A","",((L1274-L1273)/L1273))</f>
        <v>0</v>
      </c>
      <c r="N1274" s="3">
        <v>134217.728</v>
      </c>
      <c r="O1274" s="11">
        <f t="shared" si="3838"/>
        <v>0</v>
      </c>
      <c r="P1274" s="3" t="s">
        <v>144</v>
      </c>
      <c r="Q1274" s="11" t="str">
        <f t="shared" ref="Q1274:S1274" si="3839">+IF(P1274="N/A","",((P1274-P1273)/P1273))</f>
        <v/>
      </c>
      <c r="R1274" s="3">
        <v>56554.637000000002</v>
      </c>
      <c r="S1274" s="11">
        <f t="shared" si="3839"/>
        <v>0</v>
      </c>
    </row>
    <row r="1275" spans="1:19">
      <c r="A1275" s="5">
        <v>13</v>
      </c>
      <c r="B1275" s="5">
        <v>11</v>
      </c>
      <c r="C1275" s="5">
        <v>2014</v>
      </c>
      <c r="D1275" s="3">
        <v>32994</v>
      </c>
      <c r="E1275" s="11">
        <f t="shared" si="3686"/>
        <v>0</v>
      </c>
      <c r="F1275" s="3">
        <v>58745</v>
      </c>
      <c r="G1275" s="11">
        <f t="shared" si="3686"/>
        <v>0</v>
      </c>
      <c r="H1275" s="3">
        <v>35520</v>
      </c>
      <c r="I1275" s="11">
        <f t="shared" ref="I1275:K1275" si="3840">+IF(H1275="N/A","",((H1275-H1274)/H1274))</f>
        <v>0</v>
      </c>
      <c r="J1275" s="3">
        <v>101920</v>
      </c>
      <c r="K1275" s="11">
        <f t="shared" si="3840"/>
        <v>0</v>
      </c>
      <c r="L1275" s="3">
        <v>308682.62</v>
      </c>
      <c r="M1275" s="11">
        <f t="shared" ref="M1275:O1275" si="3841">+IF(L1275="N/A","",((L1275-L1274)/L1274))</f>
        <v>0</v>
      </c>
      <c r="N1275" s="3">
        <v>134217.728</v>
      </c>
      <c r="O1275" s="11">
        <f t="shared" si="3841"/>
        <v>0</v>
      </c>
      <c r="P1275" s="3" t="s">
        <v>144</v>
      </c>
      <c r="Q1275" s="11" t="str">
        <f t="shared" ref="Q1275:S1275" si="3842">+IF(P1275="N/A","",((P1275-P1274)/P1274))</f>
        <v/>
      </c>
      <c r="R1275" s="3">
        <v>56554.637000000002</v>
      </c>
      <c r="S1275" s="11">
        <f t="shared" si="3842"/>
        <v>0</v>
      </c>
    </row>
    <row r="1276" spans="1:19">
      <c r="A1276" s="5">
        <v>14</v>
      </c>
      <c r="B1276" s="5">
        <v>11</v>
      </c>
      <c r="C1276" s="5">
        <v>2014</v>
      </c>
      <c r="D1276" s="3">
        <v>32994</v>
      </c>
      <c r="E1276" s="11">
        <f t="shared" si="3686"/>
        <v>0</v>
      </c>
      <c r="F1276" s="3">
        <v>58745</v>
      </c>
      <c r="G1276" s="11">
        <f t="shared" si="3686"/>
        <v>0</v>
      </c>
      <c r="H1276" s="3">
        <v>35520</v>
      </c>
      <c r="I1276" s="11">
        <f t="shared" ref="I1276:K1276" si="3843">+IF(H1276="N/A","",((H1276-H1275)/H1275))</f>
        <v>0</v>
      </c>
      <c r="J1276" s="3">
        <v>101920</v>
      </c>
      <c r="K1276" s="11">
        <f t="shared" si="3843"/>
        <v>0</v>
      </c>
      <c r="L1276" s="3">
        <v>308682.62</v>
      </c>
      <c r="M1276" s="11">
        <f t="shared" ref="M1276:O1276" si="3844">+IF(L1276="N/A","",((L1276-L1275)/L1275))</f>
        <v>0</v>
      </c>
      <c r="N1276" s="3">
        <v>134217.728</v>
      </c>
      <c r="O1276" s="11">
        <f t="shared" si="3844"/>
        <v>0</v>
      </c>
      <c r="P1276" s="3" t="s">
        <v>144</v>
      </c>
      <c r="Q1276" s="11" t="str">
        <f t="shared" ref="Q1276:S1276" si="3845">+IF(P1276="N/A","",((P1276-P1275)/P1275))</f>
        <v/>
      </c>
      <c r="R1276" s="3">
        <v>56554.637000000002</v>
      </c>
      <c r="S1276" s="11">
        <f t="shared" si="3845"/>
        <v>0</v>
      </c>
    </row>
    <row r="1277" spans="1:19">
      <c r="A1277" s="5">
        <v>17</v>
      </c>
      <c r="B1277" s="5">
        <v>11</v>
      </c>
      <c r="C1277" s="5">
        <v>2014</v>
      </c>
      <c r="D1277" s="3">
        <v>32994</v>
      </c>
      <c r="E1277" s="11">
        <f t="shared" si="3686"/>
        <v>0</v>
      </c>
      <c r="F1277" s="3">
        <v>58745</v>
      </c>
      <c r="G1277" s="11">
        <f t="shared" si="3686"/>
        <v>0</v>
      </c>
      <c r="H1277" s="3">
        <v>35520</v>
      </c>
      <c r="I1277" s="11">
        <f t="shared" ref="I1277:K1277" si="3846">+IF(H1277="N/A","",((H1277-H1276)/H1276))</f>
        <v>0</v>
      </c>
      <c r="J1277" s="3">
        <v>101920</v>
      </c>
      <c r="K1277" s="11">
        <f t="shared" si="3846"/>
        <v>0</v>
      </c>
      <c r="L1277" s="3">
        <v>308682.62</v>
      </c>
      <c r="M1277" s="11">
        <f t="shared" ref="M1277:O1277" si="3847">+IF(L1277="N/A","",((L1277-L1276)/L1276))</f>
        <v>0</v>
      </c>
      <c r="N1277" s="3">
        <v>134217.728</v>
      </c>
      <c r="O1277" s="11">
        <f t="shared" si="3847"/>
        <v>0</v>
      </c>
      <c r="P1277" s="3" t="s">
        <v>144</v>
      </c>
      <c r="Q1277" s="11" t="str">
        <f t="shared" ref="Q1277:S1277" si="3848">+IF(P1277="N/A","",((P1277-P1276)/P1276))</f>
        <v/>
      </c>
      <c r="R1277" s="3">
        <v>56554.637000000002</v>
      </c>
      <c r="S1277" s="11">
        <f t="shared" si="3848"/>
        <v>0</v>
      </c>
    </row>
    <row r="1278" spans="1:19">
      <c r="A1278" s="5">
        <v>18</v>
      </c>
      <c r="B1278" s="5">
        <v>11</v>
      </c>
      <c r="C1278" s="5">
        <v>2014</v>
      </c>
      <c r="D1278" s="3">
        <v>32994</v>
      </c>
      <c r="E1278" s="11">
        <f t="shared" si="3686"/>
        <v>0</v>
      </c>
      <c r="F1278" s="3">
        <v>58745</v>
      </c>
      <c r="G1278" s="11">
        <f t="shared" si="3686"/>
        <v>0</v>
      </c>
      <c r="H1278" s="3">
        <v>36620</v>
      </c>
      <c r="I1278" s="11">
        <f t="shared" ref="I1278:K1278" si="3849">+IF(H1278="N/A","",((H1278-H1277)/H1277))</f>
        <v>3.0968468468468468E-2</v>
      </c>
      <c r="J1278" s="3">
        <v>115200</v>
      </c>
      <c r="K1278" s="11">
        <f t="shared" si="3849"/>
        <v>0.13029827315541601</v>
      </c>
      <c r="L1278" s="3">
        <v>308682.62</v>
      </c>
      <c r="M1278" s="11">
        <f t="shared" ref="M1278:O1278" si="3850">+IF(L1278="N/A","",((L1278-L1277)/L1277))</f>
        <v>0</v>
      </c>
      <c r="N1278" s="3">
        <v>134217.728</v>
      </c>
      <c r="O1278" s="11">
        <f t="shared" si="3850"/>
        <v>0</v>
      </c>
      <c r="P1278" s="3" t="s">
        <v>144</v>
      </c>
      <c r="Q1278" s="11" t="str">
        <f t="shared" ref="Q1278:S1278" si="3851">+IF(P1278="N/A","",((P1278-P1277)/P1277))</f>
        <v/>
      </c>
      <c r="R1278" s="3">
        <v>56554.637000000002</v>
      </c>
      <c r="S1278" s="11">
        <f t="shared" si="3851"/>
        <v>0</v>
      </c>
    </row>
    <row r="1279" spans="1:19">
      <c r="A1279" s="5">
        <v>19</v>
      </c>
      <c r="B1279" s="5">
        <v>11</v>
      </c>
      <c r="C1279" s="5">
        <v>2014</v>
      </c>
      <c r="D1279" s="3">
        <v>32994</v>
      </c>
      <c r="E1279" s="11">
        <f t="shared" si="3686"/>
        <v>0</v>
      </c>
      <c r="F1279" s="3">
        <v>58745</v>
      </c>
      <c r="G1279" s="11">
        <f t="shared" si="3686"/>
        <v>0</v>
      </c>
      <c r="H1279" s="3">
        <v>36620</v>
      </c>
      <c r="I1279" s="11">
        <f t="shared" ref="I1279:K1279" si="3852">+IF(H1279="N/A","",((H1279-H1278)/H1278))</f>
        <v>0</v>
      </c>
      <c r="J1279" s="3">
        <v>115200</v>
      </c>
      <c r="K1279" s="11">
        <f t="shared" si="3852"/>
        <v>0</v>
      </c>
      <c r="L1279" s="3">
        <v>308682.62</v>
      </c>
      <c r="M1279" s="11">
        <f t="shared" ref="M1279:O1279" si="3853">+IF(L1279="N/A","",((L1279-L1278)/L1278))</f>
        <v>0</v>
      </c>
      <c r="N1279" s="3">
        <v>134217.728</v>
      </c>
      <c r="O1279" s="11">
        <f t="shared" si="3853"/>
        <v>0</v>
      </c>
      <c r="P1279" s="3" t="s">
        <v>144</v>
      </c>
      <c r="Q1279" s="11" t="str">
        <f t="shared" ref="Q1279:S1279" si="3854">+IF(P1279="N/A","",((P1279-P1278)/P1278))</f>
        <v/>
      </c>
      <c r="R1279" s="3">
        <v>56554.637000000002</v>
      </c>
      <c r="S1279" s="11">
        <f t="shared" si="3854"/>
        <v>0</v>
      </c>
    </row>
    <row r="1280" spans="1:19">
      <c r="A1280" s="5">
        <v>20</v>
      </c>
      <c r="B1280" s="5">
        <v>11</v>
      </c>
      <c r="C1280" s="5">
        <v>2014</v>
      </c>
      <c r="D1280" s="3">
        <v>32994</v>
      </c>
      <c r="E1280" s="11">
        <f t="shared" si="3686"/>
        <v>0</v>
      </c>
      <c r="F1280" s="3">
        <v>58745</v>
      </c>
      <c r="G1280" s="11">
        <f t="shared" si="3686"/>
        <v>0</v>
      </c>
      <c r="H1280" s="3">
        <v>36620</v>
      </c>
      <c r="I1280" s="11">
        <f t="shared" ref="I1280:K1280" si="3855">+IF(H1280="N/A","",((H1280-H1279)/H1279))</f>
        <v>0</v>
      </c>
      <c r="J1280" s="3">
        <v>115200</v>
      </c>
      <c r="K1280" s="11">
        <f t="shared" si="3855"/>
        <v>0</v>
      </c>
      <c r="L1280" s="3">
        <v>308682.62</v>
      </c>
      <c r="M1280" s="11">
        <f t="shared" ref="M1280:O1280" si="3856">+IF(L1280="N/A","",((L1280-L1279)/L1279))</f>
        <v>0</v>
      </c>
      <c r="N1280" s="3">
        <v>134217.728</v>
      </c>
      <c r="O1280" s="11">
        <f t="shared" si="3856"/>
        <v>0</v>
      </c>
      <c r="P1280" s="3" t="s">
        <v>144</v>
      </c>
      <c r="Q1280" s="11" t="str">
        <f t="shared" ref="Q1280:S1280" si="3857">+IF(P1280="N/A","",((P1280-P1279)/P1279))</f>
        <v/>
      </c>
      <c r="R1280" s="3">
        <v>56554.637000000002</v>
      </c>
      <c r="S1280" s="11">
        <f t="shared" si="3857"/>
        <v>0</v>
      </c>
    </row>
    <row r="1281" spans="1:19">
      <c r="A1281" s="5">
        <v>21</v>
      </c>
      <c r="B1281" s="5">
        <v>11</v>
      </c>
      <c r="C1281" s="5">
        <v>2014</v>
      </c>
      <c r="D1281" s="3">
        <v>32994</v>
      </c>
      <c r="E1281" s="11">
        <f t="shared" si="3686"/>
        <v>0</v>
      </c>
      <c r="F1281" s="3">
        <v>58745</v>
      </c>
      <c r="G1281" s="11">
        <f t="shared" si="3686"/>
        <v>0</v>
      </c>
      <c r="H1281" s="3">
        <v>36620</v>
      </c>
      <c r="I1281" s="11">
        <f t="shared" ref="I1281:K1281" si="3858">+IF(H1281="N/A","",((H1281-H1280)/H1280))</f>
        <v>0</v>
      </c>
      <c r="J1281" s="3">
        <v>115200</v>
      </c>
      <c r="K1281" s="11">
        <f t="shared" si="3858"/>
        <v>0</v>
      </c>
      <c r="L1281" s="3">
        <v>308682.62</v>
      </c>
      <c r="M1281" s="11">
        <f t="shared" ref="M1281:O1281" si="3859">+IF(L1281="N/A","",((L1281-L1280)/L1280))</f>
        <v>0</v>
      </c>
      <c r="N1281" s="3">
        <v>134217.728</v>
      </c>
      <c r="O1281" s="11">
        <f t="shared" si="3859"/>
        <v>0</v>
      </c>
      <c r="P1281" s="3" t="s">
        <v>144</v>
      </c>
      <c r="Q1281" s="11" t="str">
        <f t="shared" ref="Q1281:S1281" si="3860">+IF(P1281="N/A","",((P1281-P1280)/P1280))</f>
        <v/>
      </c>
      <c r="R1281" s="3">
        <v>56554.637000000002</v>
      </c>
      <c r="S1281" s="11">
        <f t="shared" si="3860"/>
        <v>0</v>
      </c>
    </row>
    <row r="1282" spans="1:19">
      <c r="A1282" s="5">
        <v>24</v>
      </c>
      <c r="B1282" s="5">
        <v>11</v>
      </c>
      <c r="C1282" s="5">
        <v>2014</v>
      </c>
      <c r="D1282" s="3">
        <v>32994</v>
      </c>
      <c r="E1282" s="11">
        <f t="shared" si="3686"/>
        <v>0</v>
      </c>
      <c r="F1282" s="3">
        <v>58745</v>
      </c>
      <c r="G1282" s="11">
        <f t="shared" si="3686"/>
        <v>0</v>
      </c>
      <c r="H1282" s="3">
        <v>36620</v>
      </c>
      <c r="I1282" s="11">
        <f t="shared" ref="I1282:K1282" si="3861">+IF(H1282="N/A","",((H1282-H1281)/H1281))</f>
        <v>0</v>
      </c>
      <c r="J1282" s="3">
        <v>115200</v>
      </c>
      <c r="K1282" s="11">
        <f t="shared" si="3861"/>
        <v>0</v>
      </c>
      <c r="L1282" s="3">
        <v>308682.62</v>
      </c>
      <c r="M1282" s="11">
        <f t="shared" ref="M1282:O1282" si="3862">+IF(L1282="N/A","",((L1282-L1281)/L1281))</f>
        <v>0</v>
      </c>
      <c r="N1282" s="3">
        <v>134217.728</v>
      </c>
      <c r="O1282" s="11">
        <f t="shared" si="3862"/>
        <v>0</v>
      </c>
      <c r="P1282" s="3" t="s">
        <v>144</v>
      </c>
      <c r="Q1282" s="11" t="str">
        <f t="shared" ref="Q1282:S1282" si="3863">+IF(P1282="N/A","",((P1282-P1281)/P1281))</f>
        <v/>
      </c>
      <c r="R1282" s="3">
        <v>56554.637000000002</v>
      </c>
      <c r="S1282" s="11">
        <f t="shared" si="3863"/>
        <v>0</v>
      </c>
    </row>
    <row r="1283" spans="1:19">
      <c r="A1283" s="5">
        <v>25</v>
      </c>
      <c r="B1283" s="5">
        <v>11</v>
      </c>
      <c r="C1283" s="5">
        <v>2014</v>
      </c>
      <c r="D1283" s="3">
        <v>32994</v>
      </c>
      <c r="E1283" s="11">
        <f t="shared" si="3686"/>
        <v>0</v>
      </c>
      <c r="F1283" s="3">
        <v>58745</v>
      </c>
      <c r="G1283" s="11">
        <f t="shared" si="3686"/>
        <v>0</v>
      </c>
      <c r="H1283" s="3">
        <v>36620</v>
      </c>
      <c r="I1283" s="11">
        <f t="shared" ref="I1283:K1283" si="3864">+IF(H1283="N/A","",((H1283-H1282)/H1282))</f>
        <v>0</v>
      </c>
      <c r="J1283" s="3">
        <v>115200</v>
      </c>
      <c r="K1283" s="11">
        <f t="shared" si="3864"/>
        <v>0</v>
      </c>
      <c r="L1283" s="3">
        <v>308682.62</v>
      </c>
      <c r="M1283" s="11">
        <f t="shared" ref="M1283:O1283" si="3865">+IF(L1283="N/A","",((L1283-L1282)/L1282))</f>
        <v>0</v>
      </c>
      <c r="N1283" s="3">
        <v>134217.728</v>
      </c>
      <c r="O1283" s="11">
        <f t="shared" si="3865"/>
        <v>0</v>
      </c>
      <c r="P1283" s="3" t="s">
        <v>144</v>
      </c>
      <c r="Q1283" s="11" t="str">
        <f t="shared" ref="Q1283:S1283" si="3866">+IF(P1283="N/A","",((P1283-P1282)/P1282))</f>
        <v/>
      </c>
      <c r="R1283" s="3">
        <v>56554.637000000002</v>
      </c>
      <c r="S1283" s="11">
        <f t="shared" si="3866"/>
        <v>0</v>
      </c>
    </row>
    <row r="1284" spans="1:19">
      <c r="A1284" s="5">
        <v>26</v>
      </c>
      <c r="B1284" s="5">
        <v>11</v>
      </c>
      <c r="C1284" s="5">
        <v>2014</v>
      </c>
      <c r="D1284" s="3">
        <v>32994</v>
      </c>
      <c r="E1284" s="11">
        <f t="shared" si="3686"/>
        <v>0</v>
      </c>
      <c r="F1284" s="3">
        <v>58745</v>
      </c>
      <c r="G1284" s="11">
        <f t="shared" si="3686"/>
        <v>0</v>
      </c>
      <c r="H1284" s="3">
        <v>36620</v>
      </c>
      <c r="I1284" s="11">
        <f t="shared" ref="I1284:K1284" si="3867">+IF(H1284="N/A","",((H1284-H1283)/H1283))</f>
        <v>0</v>
      </c>
      <c r="J1284" s="3">
        <v>115200</v>
      </c>
      <c r="K1284" s="11">
        <f t="shared" si="3867"/>
        <v>0</v>
      </c>
      <c r="L1284" s="3">
        <v>308682.62</v>
      </c>
      <c r="M1284" s="11">
        <f t="shared" ref="M1284:O1284" si="3868">+IF(L1284="N/A","",((L1284-L1283)/L1283))</f>
        <v>0</v>
      </c>
      <c r="N1284" s="3">
        <v>134217.728</v>
      </c>
      <c r="O1284" s="11">
        <f t="shared" si="3868"/>
        <v>0</v>
      </c>
      <c r="P1284" s="3" t="s">
        <v>144</v>
      </c>
      <c r="Q1284" s="11" t="str">
        <f t="shared" ref="Q1284:S1284" si="3869">+IF(P1284="N/A","",((P1284-P1283)/P1283))</f>
        <v/>
      </c>
      <c r="R1284" s="3">
        <v>56554.637000000002</v>
      </c>
      <c r="S1284" s="11">
        <f t="shared" si="3869"/>
        <v>0</v>
      </c>
    </row>
    <row r="1285" spans="1:19">
      <c r="A1285" s="5">
        <v>27</v>
      </c>
      <c r="B1285" s="5">
        <v>11</v>
      </c>
      <c r="C1285" s="5">
        <v>2014</v>
      </c>
      <c r="D1285" s="3">
        <v>32994</v>
      </c>
      <c r="E1285" s="11">
        <f t="shared" si="3686"/>
        <v>0</v>
      </c>
      <c r="F1285" s="3">
        <v>58745</v>
      </c>
      <c r="G1285" s="11">
        <f t="shared" si="3686"/>
        <v>0</v>
      </c>
      <c r="H1285" s="3">
        <v>36620</v>
      </c>
      <c r="I1285" s="11">
        <f t="shared" ref="I1285:K1285" si="3870">+IF(H1285="N/A","",((H1285-H1284)/H1284))</f>
        <v>0</v>
      </c>
      <c r="J1285" s="3">
        <v>115200</v>
      </c>
      <c r="K1285" s="11">
        <f t="shared" si="3870"/>
        <v>0</v>
      </c>
      <c r="L1285" s="3">
        <v>308682.62</v>
      </c>
      <c r="M1285" s="11">
        <f t="shared" ref="M1285:O1285" si="3871">+IF(L1285="N/A","",((L1285-L1284)/L1284))</f>
        <v>0</v>
      </c>
      <c r="N1285" s="3">
        <v>134217.728</v>
      </c>
      <c r="O1285" s="11">
        <f t="shared" si="3871"/>
        <v>0</v>
      </c>
      <c r="P1285" s="3" t="s">
        <v>144</v>
      </c>
      <c r="Q1285" s="11" t="str">
        <f t="shared" ref="Q1285:S1285" si="3872">+IF(P1285="N/A","",((P1285-P1284)/P1284))</f>
        <v/>
      </c>
      <c r="R1285" s="3">
        <v>56554.637000000002</v>
      </c>
      <c r="S1285" s="11">
        <f t="shared" si="3872"/>
        <v>0</v>
      </c>
    </row>
    <row r="1286" spans="1:19">
      <c r="A1286" s="5">
        <v>28</v>
      </c>
      <c r="B1286" s="5">
        <v>11</v>
      </c>
      <c r="C1286" s="5">
        <v>2014</v>
      </c>
      <c r="D1286" s="3">
        <v>32994</v>
      </c>
      <c r="E1286" s="11">
        <f t="shared" si="3686"/>
        <v>0</v>
      </c>
      <c r="F1286" s="3">
        <v>58745</v>
      </c>
      <c r="G1286" s="11">
        <f t="shared" si="3686"/>
        <v>0</v>
      </c>
      <c r="H1286" s="3">
        <v>36620</v>
      </c>
      <c r="I1286" s="11">
        <f t="shared" ref="I1286:K1286" si="3873">+IF(H1286="N/A","",((H1286-H1285)/H1285))</f>
        <v>0</v>
      </c>
      <c r="J1286" s="3">
        <v>115200</v>
      </c>
      <c r="K1286" s="11">
        <f t="shared" si="3873"/>
        <v>0</v>
      </c>
      <c r="L1286" s="3">
        <v>308682.62</v>
      </c>
      <c r="M1286" s="11">
        <f t="shared" ref="M1286:O1286" si="3874">+IF(L1286="N/A","",((L1286-L1285)/L1285))</f>
        <v>0</v>
      </c>
      <c r="N1286" s="3">
        <v>134217.728</v>
      </c>
      <c r="O1286" s="11">
        <f t="shared" si="3874"/>
        <v>0</v>
      </c>
      <c r="P1286" s="3" t="s">
        <v>144</v>
      </c>
      <c r="Q1286" s="11" t="str">
        <f t="shared" ref="Q1286:S1286" si="3875">+IF(P1286="N/A","",((P1286-P1285)/P1285))</f>
        <v/>
      </c>
      <c r="R1286" s="3">
        <v>56554.637000000002</v>
      </c>
      <c r="S1286" s="11">
        <f t="shared" si="3875"/>
        <v>0</v>
      </c>
    </row>
    <row r="1287" spans="1:19">
      <c r="A1287" s="5">
        <v>1</v>
      </c>
      <c r="B1287" s="5">
        <v>12</v>
      </c>
      <c r="C1287" s="5">
        <v>2014</v>
      </c>
      <c r="D1287" s="3">
        <v>32994</v>
      </c>
      <c r="E1287" s="11">
        <f t="shared" si="3686"/>
        <v>0</v>
      </c>
      <c r="F1287" s="3">
        <v>58745</v>
      </c>
      <c r="G1287" s="11">
        <f t="shared" si="3686"/>
        <v>0</v>
      </c>
      <c r="H1287" s="3">
        <v>36620</v>
      </c>
      <c r="I1287" s="11">
        <f t="shared" ref="I1287:K1287" si="3876">+IF(H1287="N/A","",((H1287-H1286)/H1286))</f>
        <v>0</v>
      </c>
      <c r="J1287" s="3">
        <v>115200</v>
      </c>
      <c r="K1287" s="11">
        <f t="shared" si="3876"/>
        <v>0</v>
      </c>
      <c r="L1287" s="3">
        <v>308682.62</v>
      </c>
      <c r="M1287" s="11">
        <f t="shared" ref="M1287:O1287" si="3877">+IF(L1287="N/A","",((L1287-L1286)/L1286))</f>
        <v>0</v>
      </c>
      <c r="N1287" s="3">
        <v>134217.728</v>
      </c>
      <c r="O1287" s="11">
        <f t="shared" si="3877"/>
        <v>0</v>
      </c>
      <c r="P1287" s="3" t="s">
        <v>144</v>
      </c>
      <c r="Q1287" s="11" t="str">
        <f t="shared" ref="Q1287:S1287" si="3878">+IF(P1287="N/A","",((P1287-P1286)/P1286))</f>
        <v/>
      </c>
      <c r="R1287" s="3">
        <v>56554.637000000002</v>
      </c>
      <c r="S1287" s="11">
        <f t="shared" si="3878"/>
        <v>0</v>
      </c>
    </row>
    <row r="1288" spans="1:19">
      <c r="A1288" s="5">
        <v>2</v>
      </c>
      <c r="B1288" s="5">
        <v>12</v>
      </c>
      <c r="C1288" s="5">
        <v>2014</v>
      </c>
      <c r="D1288" s="3">
        <v>32994</v>
      </c>
      <c r="E1288" s="11">
        <f t="shared" ref="E1288:G1351" si="3879">+IF(D1288="N/A","",((D1288-D1287)/D1287))</f>
        <v>0</v>
      </c>
      <c r="F1288" s="3">
        <v>58745</v>
      </c>
      <c r="G1288" s="11">
        <f t="shared" si="3879"/>
        <v>0</v>
      </c>
      <c r="H1288" s="3">
        <v>36620</v>
      </c>
      <c r="I1288" s="11">
        <f t="shared" ref="I1288:K1288" si="3880">+IF(H1288="N/A","",((H1288-H1287)/H1287))</f>
        <v>0</v>
      </c>
      <c r="J1288" s="3">
        <v>115200</v>
      </c>
      <c r="K1288" s="11">
        <f t="shared" si="3880"/>
        <v>0</v>
      </c>
      <c r="L1288" s="3">
        <v>308682.62</v>
      </c>
      <c r="M1288" s="11">
        <f t="shared" ref="M1288:O1288" si="3881">+IF(L1288="N/A","",((L1288-L1287)/L1287))</f>
        <v>0</v>
      </c>
      <c r="N1288" s="3">
        <v>134217.728</v>
      </c>
      <c r="O1288" s="11">
        <f t="shared" si="3881"/>
        <v>0</v>
      </c>
      <c r="P1288" s="3" t="s">
        <v>144</v>
      </c>
      <c r="Q1288" s="11" t="str">
        <f t="shared" ref="Q1288:S1288" si="3882">+IF(P1288="N/A","",((P1288-P1287)/P1287))</f>
        <v/>
      </c>
      <c r="R1288" s="3">
        <v>56554.637000000002</v>
      </c>
      <c r="S1288" s="11">
        <f t="shared" si="3882"/>
        <v>0</v>
      </c>
    </row>
    <row r="1289" spans="1:19">
      <c r="A1289" s="5">
        <v>3</v>
      </c>
      <c r="B1289" s="5">
        <v>12</v>
      </c>
      <c r="C1289" s="5">
        <v>2014</v>
      </c>
      <c r="D1289" s="3">
        <v>32994</v>
      </c>
      <c r="E1289" s="11">
        <f t="shared" si="3879"/>
        <v>0</v>
      </c>
      <c r="F1289" s="3">
        <v>58745</v>
      </c>
      <c r="G1289" s="11">
        <f t="shared" si="3879"/>
        <v>0</v>
      </c>
      <c r="H1289" s="3">
        <v>36620</v>
      </c>
      <c r="I1289" s="11">
        <f t="shared" ref="I1289:K1289" si="3883">+IF(H1289="N/A","",((H1289-H1288)/H1288))</f>
        <v>0</v>
      </c>
      <c r="J1289" s="3">
        <v>115200</v>
      </c>
      <c r="K1289" s="11">
        <f t="shared" si="3883"/>
        <v>0</v>
      </c>
      <c r="L1289" s="3">
        <v>308682.62</v>
      </c>
      <c r="M1289" s="11">
        <f t="shared" ref="M1289:O1289" si="3884">+IF(L1289="N/A","",((L1289-L1288)/L1288))</f>
        <v>0</v>
      </c>
      <c r="N1289" s="3">
        <v>134217.728</v>
      </c>
      <c r="O1289" s="11">
        <f t="shared" si="3884"/>
        <v>0</v>
      </c>
      <c r="P1289" s="3" t="s">
        <v>144</v>
      </c>
      <c r="Q1289" s="11" t="str">
        <f t="shared" ref="Q1289:S1289" si="3885">+IF(P1289="N/A","",((P1289-P1288)/P1288))</f>
        <v/>
      </c>
      <c r="R1289" s="3">
        <v>56554.637000000002</v>
      </c>
      <c r="S1289" s="11">
        <f t="shared" si="3885"/>
        <v>0</v>
      </c>
    </row>
    <row r="1290" spans="1:19">
      <c r="A1290" s="5">
        <v>4</v>
      </c>
      <c r="B1290" s="5">
        <v>12</v>
      </c>
      <c r="C1290" s="5">
        <v>2014</v>
      </c>
      <c r="D1290" s="3">
        <v>32994</v>
      </c>
      <c r="E1290" s="11">
        <f t="shared" si="3879"/>
        <v>0</v>
      </c>
      <c r="F1290" s="3">
        <v>58745</v>
      </c>
      <c r="G1290" s="11">
        <f t="shared" si="3879"/>
        <v>0</v>
      </c>
      <c r="H1290" s="3">
        <v>36620</v>
      </c>
      <c r="I1290" s="11">
        <f t="shared" ref="I1290:K1290" si="3886">+IF(H1290="N/A","",((H1290-H1289)/H1289))</f>
        <v>0</v>
      </c>
      <c r="J1290" s="3">
        <v>115200</v>
      </c>
      <c r="K1290" s="11">
        <f t="shared" si="3886"/>
        <v>0</v>
      </c>
      <c r="L1290" s="3">
        <v>308682.62</v>
      </c>
      <c r="M1290" s="11">
        <f t="shared" ref="M1290:O1290" si="3887">+IF(L1290="N/A","",((L1290-L1289)/L1289))</f>
        <v>0</v>
      </c>
      <c r="N1290" s="3">
        <v>134217.728</v>
      </c>
      <c r="O1290" s="11">
        <f t="shared" si="3887"/>
        <v>0</v>
      </c>
      <c r="P1290" s="3" t="s">
        <v>144</v>
      </c>
      <c r="Q1290" s="11" t="str">
        <f t="shared" ref="Q1290:S1290" si="3888">+IF(P1290="N/A","",((P1290-P1289)/P1289))</f>
        <v/>
      </c>
      <c r="R1290" s="3">
        <v>56554.637000000002</v>
      </c>
      <c r="S1290" s="11">
        <f t="shared" si="3888"/>
        <v>0</v>
      </c>
    </row>
    <row r="1291" spans="1:19">
      <c r="A1291" s="5">
        <v>5</v>
      </c>
      <c r="B1291" s="5">
        <v>12</v>
      </c>
      <c r="C1291" s="5">
        <v>2014</v>
      </c>
      <c r="D1291" s="3">
        <v>32994</v>
      </c>
      <c r="E1291" s="11">
        <f t="shared" si="3879"/>
        <v>0</v>
      </c>
      <c r="F1291" s="3">
        <v>58745</v>
      </c>
      <c r="G1291" s="11">
        <f t="shared" si="3879"/>
        <v>0</v>
      </c>
      <c r="H1291" s="3">
        <v>36620</v>
      </c>
      <c r="I1291" s="11">
        <f t="shared" ref="I1291:K1291" si="3889">+IF(H1291="N/A","",((H1291-H1290)/H1290))</f>
        <v>0</v>
      </c>
      <c r="J1291" s="3">
        <v>115200</v>
      </c>
      <c r="K1291" s="11">
        <f t="shared" si="3889"/>
        <v>0</v>
      </c>
      <c r="L1291" s="3">
        <v>308682.62</v>
      </c>
      <c r="M1291" s="11">
        <f t="shared" ref="M1291:O1291" si="3890">+IF(L1291="N/A","",((L1291-L1290)/L1290))</f>
        <v>0</v>
      </c>
      <c r="N1291" s="3">
        <v>134217.728</v>
      </c>
      <c r="O1291" s="11">
        <f t="shared" si="3890"/>
        <v>0</v>
      </c>
      <c r="P1291" s="3" t="s">
        <v>144</v>
      </c>
      <c r="Q1291" s="11" t="str">
        <f t="shared" ref="Q1291:S1291" si="3891">+IF(P1291="N/A","",((P1291-P1290)/P1290))</f>
        <v/>
      </c>
      <c r="R1291" s="3">
        <v>56554.637000000002</v>
      </c>
      <c r="S1291" s="11">
        <f t="shared" si="3891"/>
        <v>0</v>
      </c>
    </row>
    <row r="1292" spans="1:19">
      <c r="A1292" s="5">
        <v>8</v>
      </c>
      <c r="B1292" s="5">
        <v>12</v>
      </c>
      <c r="C1292" s="5">
        <v>2014</v>
      </c>
      <c r="D1292" s="3">
        <v>32994</v>
      </c>
      <c r="E1292" s="11">
        <f t="shared" si="3879"/>
        <v>0</v>
      </c>
      <c r="F1292" s="3">
        <v>58745</v>
      </c>
      <c r="G1292" s="11">
        <f t="shared" si="3879"/>
        <v>0</v>
      </c>
      <c r="H1292" s="3">
        <v>36620</v>
      </c>
      <c r="I1292" s="11">
        <f t="shared" ref="I1292:K1292" si="3892">+IF(H1292="N/A","",((H1292-H1291)/H1291))</f>
        <v>0</v>
      </c>
      <c r="J1292" s="3">
        <v>115200</v>
      </c>
      <c r="K1292" s="11">
        <f t="shared" si="3892"/>
        <v>0</v>
      </c>
      <c r="L1292" s="3">
        <v>308682.62</v>
      </c>
      <c r="M1292" s="11">
        <f t="shared" ref="M1292:O1292" si="3893">+IF(L1292="N/A","",((L1292-L1291)/L1291))</f>
        <v>0</v>
      </c>
      <c r="N1292" s="3">
        <v>134217.728</v>
      </c>
      <c r="O1292" s="11">
        <f t="shared" si="3893"/>
        <v>0</v>
      </c>
      <c r="P1292" s="3" t="s">
        <v>144</v>
      </c>
      <c r="Q1292" s="11" t="str">
        <f t="shared" ref="Q1292:S1292" si="3894">+IF(P1292="N/A","",((P1292-P1291)/P1291))</f>
        <v/>
      </c>
      <c r="R1292" s="3">
        <v>56554.637000000002</v>
      </c>
      <c r="S1292" s="11">
        <f t="shared" si="3894"/>
        <v>0</v>
      </c>
    </row>
    <row r="1293" spans="1:19">
      <c r="A1293" s="5">
        <v>9</v>
      </c>
      <c r="B1293" s="5">
        <v>12</v>
      </c>
      <c r="C1293" s="5">
        <v>2014</v>
      </c>
      <c r="D1293" s="3">
        <v>32994</v>
      </c>
      <c r="E1293" s="11">
        <f t="shared" si="3879"/>
        <v>0</v>
      </c>
      <c r="F1293" s="3">
        <v>58745</v>
      </c>
      <c r="G1293" s="11">
        <f t="shared" si="3879"/>
        <v>0</v>
      </c>
      <c r="H1293" s="3">
        <v>36620</v>
      </c>
      <c r="I1293" s="11">
        <f t="shared" ref="I1293:K1293" si="3895">+IF(H1293="N/A","",((H1293-H1292)/H1292))</f>
        <v>0</v>
      </c>
      <c r="J1293" s="3">
        <v>115200</v>
      </c>
      <c r="K1293" s="11">
        <f t="shared" si="3895"/>
        <v>0</v>
      </c>
      <c r="L1293" s="3">
        <v>308682.62</v>
      </c>
      <c r="M1293" s="11">
        <f t="shared" ref="M1293:O1293" si="3896">+IF(L1293="N/A","",((L1293-L1292)/L1292))</f>
        <v>0</v>
      </c>
      <c r="N1293" s="3">
        <v>134217.728</v>
      </c>
      <c r="O1293" s="11">
        <f t="shared" si="3896"/>
        <v>0</v>
      </c>
      <c r="P1293" s="3" t="s">
        <v>144</v>
      </c>
      <c r="Q1293" s="11" t="str">
        <f t="shared" ref="Q1293:S1293" si="3897">+IF(P1293="N/A","",((P1293-P1292)/P1292))</f>
        <v/>
      </c>
      <c r="R1293" s="3">
        <v>56554.637000000002</v>
      </c>
      <c r="S1293" s="11">
        <f t="shared" si="3897"/>
        <v>0</v>
      </c>
    </row>
    <row r="1294" spans="1:19">
      <c r="A1294" s="5">
        <v>10</v>
      </c>
      <c r="B1294" s="5">
        <v>12</v>
      </c>
      <c r="C1294" s="5">
        <v>2014</v>
      </c>
      <c r="D1294" s="3">
        <v>32994</v>
      </c>
      <c r="E1294" s="11">
        <f t="shared" si="3879"/>
        <v>0</v>
      </c>
      <c r="F1294" s="3">
        <v>58745</v>
      </c>
      <c r="G1294" s="11">
        <f t="shared" si="3879"/>
        <v>0</v>
      </c>
      <c r="H1294" s="3">
        <v>36620</v>
      </c>
      <c r="I1294" s="11">
        <f t="shared" ref="I1294:K1294" si="3898">+IF(H1294="N/A","",((H1294-H1293)/H1293))</f>
        <v>0</v>
      </c>
      <c r="J1294" s="3">
        <v>115200</v>
      </c>
      <c r="K1294" s="11">
        <f t="shared" si="3898"/>
        <v>0</v>
      </c>
      <c r="L1294" s="3">
        <v>308682.62</v>
      </c>
      <c r="M1294" s="11">
        <f t="shared" ref="M1294:O1294" si="3899">+IF(L1294="N/A","",((L1294-L1293)/L1293))</f>
        <v>0</v>
      </c>
      <c r="N1294" s="3">
        <v>134217.728</v>
      </c>
      <c r="O1294" s="11">
        <f t="shared" si="3899"/>
        <v>0</v>
      </c>
      <c r="P1294" s="3" t="s">
        <v>144</v>
      </c>
      <c r="Q1294" s="11" t="str">
        <f t="shared" ref="Q1294:S1294" si="3900">+IF(P1294="N/A","",((P1294-P1293)/P1293))</f>
        <v/>
      </c>
      <c r="R1294" s="3">
        <v>56554.637000000002</v>
      </c>
      <c r="S1294" s="11">
        <f t="shared" si="3900"/>
        <v>0</v>
      </c>
    </row>
    <row r="1295" spans="1:19">
      <c r="A1295" s="5">
        <v>11</v>
      </c>
      <c r="B1295" s="5">
        <v>12</v>
      </c>
      <c r="C1295" s="5">
        <v>2014</v>
      </c>
      <c r="D1295" s="3">
        <v>32994</v>
      </c>
      <c r="E1295" s="11">
        <f t="shared" si="3879"/>
        <v>0</v>
      </c>
      <c r="F1295" s="3">
        <v>58745</v>
      </c>
      <c r="G1295" s="11">
        <f t="shared" si="3879"/>
        <v>0</v>
      </c>
      <c r="H1295" s="3">
        <v>36620</v>
      </c>
      <c r="I1295" s="11">
        <f t="shared" ref="I1295:K1295" si="3901">+IF(H1295="N/A","",((H1295-H1294)/H1294))</f>
        <v>0</v>
      </c>
      <c r="J1295" s="3">
        <v>115200</v>
      </c>
      <c r="K1295" s="11">
        <f t="shared" si="3901"/>
        <v>0</v>
      </c>
      <c r="L1295" s="3">
        <v>308682.62</v>
      </c>
      <c r="M1295" s="11">
        <f t="shared" ref="M1295:O1295" si="3902">+IF(L1295="N/A","",((L1295-L1294)/L1294))</f>
        <v>0</v>
      </c>
      <c r="N1295" s="3">
        <v>134217.728</v>
      </c>
      <c r="O1295" s="11">
        <f t="shared" si="3902"/>
        <v>0</v>
      </c>
      <c r="P1295" s="3" t="s">
        <v>144</v>
      </c>
      <c r="Q1295" s="11" t="str">
        <f t="shared" ref="Q1295:S1295" si="3903">+IF(P1295="N/A","",((P1295-P1294)/P1294))</f>
        <v/>
      </c>
      <c r="R1295" s="3">
        <v>56554.637000000002</v>
      </c>
      <c r="S1295" s="11">
        <f t="shared" si="3903"/>
        <v>0</v>
      </c>
    </row>
    <row r="1296" spans="1:19">
      <c r="A1296" s="5">
        <v>12</v>
      </c>
      <c r="B1296" s="5">
        <v>12</v>
      </c>
      <c r="C1296" s="5">
        <v>2014</v>
      </c>
      <c r="D1296" s="3">
        <v>32994</v>
      </c>
      <c r="E1296" s="11">
        <f t="shared" si="3879"/>
        <v>0</v>
      </c>
      <c r="F1296" s="3">
        <v>58745</v>
      </c>
      <c r="G1296" s="11">
        <f t="shared" si="3879"/>
        <v>0</v>
      </c>
      <c r="H1296" s="3">
        <v>36620</v>
      </c>
      <c r="I1296" s="11">
        <f t="shared" ref="I1296:K1296" si="3904">+IF(H1296="N/A","",((H1296-H1295)/H1295))</f>
        <v>0</v>
      </c>
      <c r="J1296" s="3">
        <v>115200</v>
      </c>
      <c r="K1296" s="11">
        <f t="shared" si="3904"/>
        <v>0</v>
      </c>
      <c r="L1296" s="3">
        <v>308682.62</v>
      </c>
      <c r="M1296" s="11">
        <f t="shared" ref="M1296:O1296" si="3905">+IF(L1296="N/A","",((L1296-L1295)/L1295))</f>
        <v>0</v>
      </c>
      <c r="N1296" s="3">
        <v>134217.728</v>
      </c>
      <c r="O1296" s="11">
        <f t="shared" si="3905"/>
        <v>0</v>
      </c>
      <c r="P1296" s="3" t="s">
        <v>144</v>
      </c>
      <c r="Q1296" s="11" t="str">
        <f t="shared" ref="Q1296:S1296" si="3906">+IF(P1296="N/A","",((P1296-P1295)/P1295))</f>
        <v/>
      </c>
      <c r="R1296" s="3">
        <v>56554.637000000002</v>
      </c>
      <c r="S1296" s="11">
        <f t="shared" si="3906"/>
        <v>0</v>
      </c>
    </row>
    <row r="1297" spans="1:19">
      <c r="A1297" s="5">
        <v>15</v>
      </c>
      <c r="B1297" s="5">
        <v>12</v>
      </c>
      <c r="C1297" s="5">
        <v>2014</v>
      </c>
      <c r="D1297" s="3">
        <v>32994</v>
      </c>
      <c r="E1297" s="11">
        <f t="shared" si="3879"/>
        <v>0</v>
      </c>
      <c r="F1297" s="3">
        <v>58745</v>
      </c>
      <c r="G1297" s="11">
        <f t="shared" si="3879"/>
        <v>0</v>
      </c>
      <c r="H1297" s="3">
        <v>36620</v>
      </c>
      <c r="I1297" s="11">
        <f t="shared" ref="I1297:K1297" si="3907">+IF(H1297="N/A","",((H1297-H1296)/H1296))</f>
        <v>0</v>
      </c>
      <c r="J1297" s="3">
        <v>115200</v>
      </c>
      <c r="K1297" s="11">
        <f t="shared" si="3907"/>
        <v>0</v>
      </c>
      <c r="L1297" s="3">
        <v>308682.62</v>
      </c>
      <c r="M1297" s="11">
        <f t="shared" ref="M1297:O1297" si="3908">+IF(L1297="N/A","",((L1297-L1296)/L1296))</f>
        <v>0</v>
      </c>
      <c r="N1297" s="3">
        <v>134217.728</v>
      </c>
      <c r="O1297" s="11">
        <f t="shared" si="3908"/>
        <v>0</v>
      </c>
      <c r="P1297" s="3" t="s">
        <v>144</v>
      </c>
      <c r="Q1297" s="11" t="str">
        <f t="shared" ref="Q1297:S1297" si="3909">+IF(P1297="N/A","",((P1297-P1296)/P1296))</f>
        <v/>
      </c>
      <c r="R1297" s="3">
        <v>56554.637000000002</v>
      </c>
      <c r="S1297" s="11">
        <f t="shared" si="3909"/>
        <v>0</v>
      </c>
    </row>
    <row r="1298" spans="1:19">
      <c r="A1298" s="5">
        <v>16</v>
      </c>
      <c r="B1298" s="5">
        <v>12</v>
      </c>
      <c r="C1298" s="5">
        <v>2014</v>
      </c>
      <c r="D1298" s="3">
        <v>32994</v>
      </c>
      <c r="E1298" s="11">
        <f t="shared" si="3879"/>
        <v>0</v>
      </c>
      <c r="F1298" s="3">
        <v>58745</v>
      </c>
      <c r="G1298" s="11">
        <f t="shared" si="3879"/>
        <v>0</v>
      </c>
      <c r="H1298" s="3">
        <v>36620</v>
      </c>
      <c r="I1298" s="11">
        <f t="shared" ref="I1298:K1298" si="3910">+IF(H1298="N/A","",((H1298-H1297)/H1297))</f>
        <v>0</v>
      </c>
      <c r="J1298" s="3">
        <v>115200</v>
      </c>
      <c r="K1298" s="11">
        <f t="shared" si="3910"/>
        <v>0</v>
      </c>
      <c r="L1298" s="3">
        <v>308682.62</v>
      </c>
      <c r="M1298" s="11">
        <f t="shared" ref="M1298:O1298" si="3911">+IF(L1298="N/A","",((L1298-L1297)/L1297))</f>
        <v>0</v>
      </c>
      <c r="N1298" s="3">
        <v>134217.728</v>
      </c>
      <c r="O1298" s="11">
        <f t="shared" si="3911"/>
        <v>0</v>
      </c>
      <c r="P1298" s="3" t="s">
        <v>144</v>
      </c>
      <c r="Q1298" s="11" t="str">
        <f t="shared" ref="Q1298:S1298" si="3912">+IF(P1298="N/A","",((P1298-P1297)/P1297))</f>
        <v/>
      </c>
      <c r="R1298" s="3">
        <v>56554.637000000002</v>
      </c>
      <c r="S1298" s="11">
        <f t="shared" si="3912"/>
        <v>0</v>
      </c>
    </row>
    <row r="1299" spans="1:19">
      <c r="A1299" s="5">
        <v>17</v>
      </c>
      <c r="B1299" s="5">
        <v>12</v>
      </c>
      <c r="C1299" s="5">
        <v>2014</v>
      </c>
      <c r="D1299" s="3">
        <v>32994</v>
      </c>
      <c r="E1299" s="11">
        <f t="shared" si="3879"/>
        <v>0</v>
      </c>
      <c r="F1299" s="3">
        <v>58745</v>
      </c>
      <c r="G1299" s="11">
        <f t="shared" si="3879"/>
        <v>0</v>
      </c>
      <c r="H1299" s="3">
        <v>36620</v>
      </c>
      <c r="I1299" s="11">
        <f t="shared" ref="I1299:K1299" si="3913">+IF(H1299="N/A","",((H1299-H1298)/H1298))</f>
        <v>0</v>
      </c>
      <c r="J1299" s="3">
        <v>115200</v>
      </c>
      <c r="K1299" s="11">
        <f t="shared" si="3913"/>
        <v>0</v>
      </c>
      <c r="L1299" s="3">
        <v>308682.62</v>
      </c>
      <c r="M1299" s="11">
        <f t="shared" ref="M1299:O1299" si="3914">+IF(L1299="N/A","",((L1299-L1298)/L1298))</f>
        <v>0</v>
      </c>
      <c r="N1299" s="3">
        <v>134217.728</v>
      </c>
      <c r="O1299" s="11">
        <f t="shared" si="3914"/>
        <v>0</v>
      </c>
      <c r="P1299" s="3" t="s">
        <v>144</v>
      </c>
      <c r="Q1299" s="11" t="str">
        <f t="shared" ref="Q1299:S1299" si="3915">+IF(P1299="N/A","",((P1299-P1298)/P1298))</f>
        <v/>
      </c>
      <c r="R1299" s="3">
        <v>56554.637000000002</v>
      </c>
      <c r="S1299" s="11">
        <f t="shared" si="3915"/>
        <v>0</v>
      </c>
    </row>
    <row r="1300" spans="1:19">
      <c r="A1300" s="5">
        <v>18</v>
      </c>
      <c r="B1300" s="5">
        <v>12</v>
      </c>
      <c r="C1300" s="5">
        <v>2014</v>
      </c>
      <c r="D1300" s="3">
        <v>32994</v>
      </c>
      <c r="E1300" s="11">
        <f t="shared" si="3879"/>
        <v>0</v>
      </c>
      <c r="F1300" s="3">
        <v>58745</v>
      </c>
      <c r="G1300" s="11">
        <f t="shared" si="3879"/>
        <v>0</v>
      </c>
      <c r="H1300" s="3">
        <v>36620</v>
      </c>
      <c r="I1300" s="11">
        <f t="shared" ref="I1300:K1300" si="3916">+IF(H1300="N/A","",((H1300-H1299)/H1299))</f>
        <v>0</v>
      </c>
      <c r="J1300" s="3">
        <v>115200</v>
      </c>
      <c r="K1300" s="11">
        <f t="shared" si="3916"/>
        <v>0</v>
      </c>
      <c r="L1300" s="3">
        <v>308682.62</v>
      </c>
      <c r="M1300" s="11">
        <f t="shared" ref="M1300:O1300" si="3917">+IF(L1300="N/A","",((L1300-L1299)/L1299))</f>
        <v>0</v>
      </c>
      <c r="N1300" s="3">
        <v>134217.728</v>
      </c>
      <c r="O1300" s="11">
        <f t="shared" si="3917"/>
        <v>0</v>
      </c>
      <c r="P1300" s="3" t="s">
        <v>144</v>
      </c>
      <c r="Q1300" s="11" t="str">
        <f t="shared" ref="Q1300:S1300" si="3918">+IF(P1300="N/A","",((P1300-P1299)/P1299))</f>
        <v/>
      </c>
      <c r="R1300" s="3">
        <v>56554.637000000002</v>
      </c>
      <c r="S1300" s="11">
        <f t="shared" si="3918"/>
        <v>0</v>
      </c>
    </row>
    <row r="1301" spans="1:19">
      <c r="A1301" s="5">
        <v>19</v>
      </c>
      <c r="B1301" s="5">
        <v>12</v>
      </c>
      <c r="C1301" s="5">
        <v>2014</v>
      </c>
      <c r="D1301" s="3">
        <v>32994</v>
      </c>
      <c r="E1301" s="11">
        <f t="shared" si="3879"/>
        <v>0</v>
      </c>
      <c r="F1301" s="3">
        <v>58745</v>
      </c>
      <c r="G1301" s="11">
        <f t="shared" si="3879"/>
        <v>0</v>
      </c>
      <c r="H1301" s="3">
        <v>36620</v>
      </c>
      <c r="I1301" s="11">
        <f t="shared" ref="I1301:K1301" si="3919">+IF(H1301="N/A","",((H1301-H1300)/H1300))</f>
        <v>0</v>
      </c>
      <c r="J1301" s="3">
        <v>115200</v>
      </c>
      <c r="K1301" s="11">
        <f t="shared" si="3919"/>
        <v>0</v>
      </c>
      <c r="L1301" s="3">
        <v>308682.62</v>
      </c>
      <c r="M1301" s="11">
        <f t="shared" ref="M1301:O1301" si="3920">+IF(L1301="N/A","",((L1301-L1300)/L1300))</f>
        <v>0</v>
      </c>
      <c r="N1301" s="3">
        <v>134217.728</v>
      </c>
      <c r="O1301" s="11">
        <f t="shared" si="3920"/>
        <v>0</v>
      </c>
      <c r="P1301" s="3" t="s">
        <v>144</v>
      </c>
      <c r="Q1301" s="11" t="str">
        <f t="shared" ref="Q1301:S1301" si="3921">+IF(P1301="N/A","",((P1301-P1300)/P1300))</f>
        <v/>
      </c>
      <c r="R1301" s="3">
        <v>56554.637000000002</v>
      </c>
      <c r="S1301" s="11">
        <f t="shared" si="3921"/>
        <v>0</v>
      </c>
    </row>
    <row r="1302" spans="1:19">
      <c r="A1302" s="5">
        <v>22</v>
      </c>
      <c r="B1302" s="5">
        <v>12</v>
      </c>
      <c r="C1302" s="5">
        <v>2014</v>
      </c>
      <c r="D1302" s="3">
        <v>32994</v>
      </c>
      <c r="E1302" s="11">
        <f t="shared" si="3879"/>
        <v>0</v>
      </c>
      <c r="F1302" s="3">
        <v>58745</v>
      </c>
      <c r="G1302" s="11">
        <f t="shared" si="3879"/>
        <v>0</v>
      </c>
      <c r="H1302" s="3">
        <v>36620</v>
      </c>
      <c r="I1302" s="11">
        <f t="shared" ref="I1302:K1302" si="3922">+IF(H1302="N/A","",((H1302-H1301)/H1301))</f>
        <v>0</v>
      </c>
      <c r="J1302" s="3">
        <v>115200</v>
      </c>
      <c r="K1302" s="11">
        <f t="shared" si="3922"/>
        <v>0</v>
      </c>
      <c r="L1302" s="3">
        <v>308682.62</v>
      </c>
      <c r="M1302" s="11">
        <f t="shared" ref="M1302:O1302" si="3923">+IF(L1302="N/A","",((L1302-L1301)/L1301))</f>
        <v>0</v>
      </c>
      <c r="N1302" s="3">
        <v>134217.728</v>
      </c>
      <c r="O1302" s="11">
        <f t="shared" si="3923"/>
        <v>0</v>
      </c>
      <c r="P1302" s="3" t="s">
        <v>144</v>
      </c>
      <c r="Q1302" s="11" t="str">
        <f t="shared" ref="Q1302:S1302" si="3924">+IF(P1302="N/A","",((P1302-P1301)/P1301))</f>
        <v/>
      </c>
      <c r="R1302" s="3">
        <v>56554.637000000002</v>
      </c>
      <c r="S1302" s="11">
        <f t="shared" si="3924"/>
        <v>0</v>
      </c>
    </row>
    <row r="1303" spans="1:19">
      <c r="A1303" s="5">
        <v>23</v>
      </c>
      <c r="B1303" s="5">
        <v>12</v>
      </c>
      <c r="C1303" s="5">
        <v>2014</v>
      </c>
      <c r="D1303" s="3">
        <v>32994</v>
      </c>
      <c r="E1303" s="11">
        <f t="shared" si="3879"/>
        <v>0</v>
      </c>
      <c r="F1303" s="3">
        <v>58745</v>
      </c>
      <c r="G1303" s="11">
        <f t="shared" si="3879"/>
        <v>0</v>
      </c>
      <c r="H1303" s="3">
        <v>36620</v>
      </c>
      <c r="I1303" s="11">
        <f t="shared" ref="I1303:K1303" si="3925">+IF(H1303="N/A","",((H1303-H1302)/H1302))</f>
        <v>0</v>
      </c>
      <c r="J1303" s="3">
        <v>115200</v>
      </c>
      <c r="K1303" s="11">
        <f t="shared" si="3925"/>
        <v>0</v>
      </c>
      <c r="L1303" s="3">
        <v>308682.62</v>
      </c>
      <c r="M1303" s="11">
        <f t="shared" ref="M1303:O1303" si="3926">+IF(L1303="N/A","",((L1303-L1302)/L1302))</f>
        <v>0</v>
      </c>
      <c r="N1303" s="3">
        <v>134217.728</v>
      </c>
      <c r="O1303" s="11">
        <f t="shared" si="3926"/>
        <v>0</v>
      </c>
      <c r="P1303" s="3" t="s">
        <v>144</v>
      </c>
      <c r="Q1303" s="11" t="str">
        <f t="shared" ref="Q1303:S1303" si="3927">+IF(P1303="N/A","",((P1303-P1302)/P1302))</f>
        <v/>
      </c>
      <c r="R1303" s="3">
        <v>56554.637000000002</v>
      </c>
      <c r="S1303" s="11">
        <f t="shared" si="3927"/>
        <v>0</v>
      </c>
    </row>
    <row r="1304" spans="1:19">
      <c r="A1304" s="5">
        <v>24</v>
      </c>
      <c r="B1304" s="5">
        <v>12</v>
      </c>
      <c r="C1304" s="5">
        <v>2014</v>
      </c>
      <c r="D1304" s="3">
        <v>32994</v>
      </c>
      <c r="E1304" s="11">
        <f t="shared" si="3879"/>
        <v>0</v>
      </c>
      <c r="F1304" s="3">
        <v>58745</v>
      </c>
      <c r="G1304" s="11">
        <f t="shared" si="3879"/>
        <v>0</v>
      </c>
      <c r="H1304" s="3">
        <v>36620</v>
      </c>
      <c r="I1304" s="11">
        <f t="shared" ref="I1304:K1304" si="3928">+IF(H1304="N/A","",((H1304-H1303)/H1303))</f>
        <v>0</v>
      </c>
      <c r="J1304" s="3">
        <v>115200</v>
      </c>
      <c r="K1304" s="11">
        <f t="shared" si="3928"/>
        <v>0</v>
      </c>
      <c r="L1304" s="3">
        <v>308682.62</v>
      </c>
      <c r="M1304" s="11">
        <f t="shared" ref="M1304:O1304" si="3929">+IF(L1304="N/A","",((L1304-L1303)/L1303))</f>
        <v>0</v>
      </c>
      <c r="N1304" s="3">
        <v>134217.728</v>
      </c>
      <c r="O1304" s="11">
        <f t="shared" si="3929"/>
        <v>0</v>
      </c>
      <c r="P1304" s="3" t="s">
        <v>144</v>
      </c>
      <c r="Q1304" s="11" t="str">
        <f t="shared" ref="Q1304:S1304" si="3930">+IF(P1304="N/A","",((P1304-P1303)/P1303))</f>
        <v/>
      </c>
      <c r="R1304" s="3">
        <v>56554.637000000002</v>
      </c>
      <c r="S1304" s="11">
        <f t="shared" si="3930"/>
        <v>0</v>
      </c>
    </row>
    <row r="1305" spans="1:19">
      <c r="A1305" s="5">
        <v>25</v>
      </c>
      <c r="B1305" s="5">
        <v>12</v>
      </c>
      <c r="C1305" s="5">
        <v>2014</v>
      </c>
      <c r="D1305" s="3">
        <v>32994</v>
      </c>
      <c r="E1305" s="11">
        <f t="shared" si="3879"/>
        <v>0</v>
      </c>
      <c r="F1305" s="3">
        <v>58745</v>
      </c>
      <c r="G1305" s="11">
        <f t="shared" si="3879"/>
        <v>0</v>
      </c>
      <c r="H1305" s="3">
        <v>36620</v>
      </c>
      <c r="I1305" s="11">
        <f t="shared" ref="I1305:K1305" si="3931">+IF(H1305="N/A","",((H1305-H1304)/H1304))</f>
        <v>0</v>
      </c>
      <c r="J1305" s="3">
        <v>115200</v>
      </c>
      <c r="K1305" s="11">
        <f t="shared" si="3931"/>
        <v>0</v>
      </c>
      <c r="L1305" s="3">
        <v>308682.62</v>
      </c>
      <c r="M1305" s="11">
        <f t="shared" ref="M1305:O1305" si="3932">+IF(L1305="N/A","",((L1305-L1304)/L1304))</f>
        <v>0</v>
      </c>
      <c r="N1305" s="3">
        <v>134217.728</v>
      </c>
      <c r="O1305" s="11">
        <f t="shared" si="3932"/>
        <v>0</v>
      </c>
      <c r="P1305" s="3" t="s">
        <v>144</v>
      </c>
      <c r="Q1305" s="11" t="str">
        <f t="shared" ref="Q1305:S1305" si="3933">+IF(P1305="N/A","",((P1305-P1304)/P1304))</f>
        <v/>
      </c>
      <c r="R1305" s="3">
        <v>56554.637000000002</v>
      </c>
      <c r="S1305" s="11">
        <f t="shared" si="3933"/>
        <v>0</v>
      </c>
    </row>
    <row r="1306" spans="1:19">
      <c r="A1306" s="5">
        <v>26</v>
      </c>
      <c r="B1306" s="5">
        <v>12</v>
      </c>
      <c r="C1306" s="5">
        <v>2014</v>
      </c>
      <c r="D1306" s="3">
        <v>32994</v>
      </c>
      <c r="E1306" s="11">
        <f t="shared" si="3879"/>
        <v>0</v>
      </c>
      <c r="F1306" s="3">
        <v>58745</v>
      </c>
      <c r="G1306" s="11">
        <f t="shared" si="3879"/>
        <v>0</v>
      </c>
      <c r="H1306" s="3">
        <v>36620</v>
      </c>
      <c r="I1306" s="11">
        <f t="shared" ref="I1306:K1306" si="3934">+IF(H1306="N/A","",((H1306-H1305)/H1305))</f>
        <v>0</v>
      </c>
      <c r="J1306" s="3">
        <v>115200</v>
      </c>
      <c r="K1306" s="11">
        <f t="shared" si="3934"/>
        <v>0</v>
      </c>
      <c r="L1306" s="3">
        <v>308682.62</v>
      </c>
      <c r="M1306" s="11">
        <f t="shared" ref="M1306:O1306" si="3935">+IF(L1306="N/A","",((L1306-L1305)/L1305))</f>
        <v>0</v>
      </c>
      <c r="N1306" s="3">
        <v>134217.728</v>
      </c>
      <c r="O1306" s="11">
        <f t="shared" si="3935"/>
        <v>0</v>
      </c>
      <c r="P1306" s="3" t="s">
        <v>144</v>
      </c>
      <c r="Q1306" s="11" t="str">
        <f t="shared" ref="Q1306:S1306" si="3936">+IF(P1306="N/A","",((P1306-P1305)/P1305))</f>
        <v/>
      </c>
      <c r="R1306" s="3">
        <v>56554.637000000002</v>
      </c>
      <c r="S1306" s="11">
        <f t="shared" si="3936"/>
        <v>0</v>
      </c>
    </row>
    <row r="1307" spans="1:19">
      <c r="A1307" s="5">
        <v>29</v>
      </c>
      <c r="B1307" s="5">
        <v>12</v>
      </c>
      <c r="C1307" s="5">
        <v>2014</v>
      </c>
      <c r="D1307" s="3">
        <v>32994</v>
      </c>
      <c r="E1307" s="11">
        <f t="shared" si="3879"/>
        <v>0</v>
      </c>
      <c r="F1307" s="3">
        <v>58745</v>
      </c>
      <c r="G1307" s="11">
        <f t="shared" si="3879"/>
        <v>0</v>
      </c>
      <c r="H1307" s="3">
        <v>36620</v>
      </c>
      <c r="I1307" s="11">
        <f t="shared" ref="I1307:K1307" si="3937">+IF(H1307="N/A","",((H1307-H1306)/H1306))</f>
        <v>0</v>
      </c>
      <c r="J1307" s="3">
        <v>115200</v>
      </c>
      <c r="K1307" s="11">
        <f t="shared" si="3937"/>
        <v>0</v>
      </c>
      <c r="L1307" s="3">
        <v>308682.62</v>
      </c>
      <c r="M1307" s="11">
        <f t="shared" ref="M1307:O1307" si="3938">+IF(L1307="N/A","",((L1307-L1306)/L1306))</f>
        <v>0</v>
      </c>
      <c r="N1307" s="3">
        <v>134217.728</v>
      </c>
      <c r="O1307" s="11">
        <f t="shared" si="3938"/>
        <v>0</v>
      </c>
      <c r="P1307" s="3" t="s">
        <v>144</v>
      </c>
      <c r="Q1307" s="11" t="str">
        <f t="shared" ref="Q1307:S1307" si="3939">+IF(P1307="N/A","",((P1307-P1306)/P1306))</f>
        <v/>
      </c>
      <c r="R1307" s="3">
        <v>56554.637000000002</v>
      </c>
      <c r="S1307" s="11">
        <f t="shared" si="3939"/>
        <v>0</v>
      </c>
    </row>
    <row r="1308" spans="1:19">
      <c r="A1308" s="5">
        <v>30</v>
      </c>
      <c r="B1308" s="5">
        <v>12</v>
      </c>
      <c r="C1308" s="5">
        <v>2014</v>
      </c>
      <c r="D1308" s="3">
        <v>32994</v>
      </c>
      <c r="E1308" s="11">
        <f t="shared" si="3879"/>
        <v>0</v>
      </c>
      <c r="F1308" s="3">
        <v>58745</v>
      </c>
      <c r="G1308" s="11">
        <f t="shared" si="3879"/>
        <v>0</v>
      </c>
      <c r="H1308" s="3">
        <v>36620</v>
      </c>
      <c r="I1308" s="11">
        <f t="shared" ref="I1308:K1308" si="3940">+IF(H1308="N/A","",((H1308-H1307)/H1307))</f>
        <v>0</v>
      </c>
      <c r="J1308" s="3">
        <v>115200</v>
      </c>
      <c r="K1308" s="11">
        <f t="shared" si="3940"/>
        <v>0</v>
      </c>
      <c r="L1308" s="3">
        <v>308682.62</v>
      </c>
      <c r="M1308" s="11">
        <f t="shared" ref="M1308:O1308" si="3941">+IF(L1308="N/A","",((L1308-L1307)/L1307))</f>
        <v>0</v>
      </c>
      <c r="N1308" s="3">
        <v>134217.728</v>
      </c>
      <c r="O1308" s="11">
        <f t="shared" si="3941"/>
        <v>0</v>
      </c>
      <c r="P1308" s="3" t="s">
        <v>144</v>
      </c>
      <c r="Q1308" s="11" t="str">
        <f t="shared" ref="Q1308:S1308" si="3942">+IF(P1308="N/A","",((P1308-P1307)/P1307))</f>
        <v/>
      </c>
      <c r="R1308" s="3">
        <v>56554.637000000002</v>
      </c>
      <c r="S1308" s="11">
        <f t="shared" si="3942"/>
        <v>0</v>
      </c>
    </row>
    <row r="1309" spans="1:19">
      <c r="A1309" s="5">
        <v>31</v>
      </c>
      <c r="B1309" s="5">
        <v>12</v>
      </c>
      <c r="C1309" s="5">
        <v>2014</v>
      </c>
      <c r="D1309" s="3">
        <v>32994</v>
      </c>
      <c r="E1309" s="11">
        <f t="shared" si="3879"/>
        <v>0</v>
      </c>
      <c r="F1309" s="3">
        <v>58745</v>
      </c>
      <c r="G1309" s="11">
        <f t="shared" si="3879"/>
        <v>0</v>
      </c>
      <c r="H1309" s="3">
        <v>36620</v>
      </c>
      <c r="I1309" s="11">
        <f t="shared" ref="I1309:K1309" si="3943">+IF(H1309="N/A","",((H1309-H1308)/H1308))</f>
        <v>0</v>
      </c>
      <c r="J1309" s="3">
        <v>115200</v>
      </c>
      <c r="K1309" s="11">
        <f t="shared" si="3943"/>
        <v>0</v>
      </c>
      <c r="L1309" s="3">
        <v>308682.62</v>
      </c>
      <c r="M1309" s="11">
        <f t="shared" ref="M1309:O1309" si="3944">+IF(L1309="N/A","",((L1309-L1308)/L1308))</f>
        <v>0</v>
      </c>
      <c r="N1309" s="3">
        <v>134217.728</v>
      </c>
      <c r="O1309" s="11">
        <f t="shared" si="3944"/>
        <v>0</v>
      </c>
      <c r="P1309" s="3" t="s">
        <v>144</v>
      </c>
      <c r="Q1309" s="11" t="str">
        <f t="shared" ref="Q1309:S1309" si="3945">+IF(P1309="N/A","",((P1309-P1308)/P1308))</f>
        <v/>
      </c>
      <c r="R1309" s="3">
        <v>56554.637000000002</v>
      </c>
      <c r="S1309" s="11">
        <f t="shared" si="3945"/>
        <v>0</v>
      </c>
    </row>
    <row r="1310" spans="1:19">
      <c r="A1310" s="5">
        <v>1</v>
      </c>
      <c r="B1310" s="5">
        <v>1</v>
      </c>
      <c r="C1310" s="5">
        <v>2015</v>
      </c>
      <c r="D1310" s="3">
        <v>32994</v>
      </c>
      <c r="E1310" s="11">
        <f t="shared" si="3879"/>
        <v>0</v>
      </c>
      <c r="F1310" s="3">
        <v>58745</v>
      </c>
      <c r="G1310" s="11">
        <f t="shared" si="3879"/>
        <v>0</v>
      </c>
      <c r="H1310" s="3">
        <v>36620</v>
      </c>
      <c r="I1310" s="11">
        <f t="shared" ref="I1310:K1310" si="3946">+IF(H1310="N/A","",((H1310-H1309)/H1309))</f>
        <v>0</v>
      </c>
      <c r="J1310" s="3">
        <v>115200</v>
      </c>
      <c r="K1310" s="11">
        <f t="shared" si="3946"/>
        <v>0</v>
      </c>
      <c r="L1310" s="3">
        <v>308682.62</v>
      </c>
      <c r="M1310" s="11">
        <f t="shared" ref="M1310:O1310" si="3947">+IF(L1310="N/A","",((L1310-L1309)/L1309))</f>
        <v>0</v>
      </c>
      <c r="N1310" s="3">
        <v>134217.728</v>
      </c>
      <c r="O1310" s="11">
        <f t="shared" si="3947"/>
        <v>0</v>
      </c>
      <c r="P1310" s="3" t="s">
        <v>144</v>
      </c>
      <c r="Q1310" s="11" t="str">
        <f t="shared" ref="Q1310:S1310" si="3948">+IF(P1310="N/A","",((P1310-P1309)/P1309))</f>
        <v/>
      </c>
      <c r="R1310" s="3">
        <v>56554.637000000002</v>
      </c>
      <c r="S1310" s="11">
        <f t="shared" si="3948"/>
        <v>0</v>
      </c>
    </row>
    <row r="1311" spans="1:19">
      <c r="A1311" s="5">
        <v>2</v>
      </c>
      <c r="B1311" s="5">
        <v>1</v>
      </c>
      <c r="C1311" s="5">
        <v>2015</v>
      </c>
      <c r="D1311" s="3">
        <v>32994</v>
      </c>
      <c r="E1311" s="11">
        <f t="shared" si="3879"/>
        <v>0</v>
      </c>
      <c r="F1311" s="3">
        <v>58745</v>
      </c>
      <c r="G1311" s="11">
        <f t="shared" si="3879"/>
        <v>0</v>
      </c>
      <c r="H1311" s="3">
        <v>36620</v>
      </c>
      <c r="I1311" s="11">
        <f t="shared" ref="I1311:K1311" si="3949">+IF(H1311="N/A","",((H1311-H1310)/H1310))</f>
        <v>0</v>
      </c>
      <c r="J1311" s="3">
        <v>115200</v>
      </c>
      <c r="K1311" s="11">
        <f t="shared" si="3949"/>
        <v>0</v>
      </c>
      <c r="L1311" s="3">
        <v>308682.62</v>
      </c>
      <c r="M1311" s="11">
        <f t="shared" ref="M1311:O1311" si="3950">+IF(L1311="N/A","",((L1311-L1310)/L1310))</f>
        <v>0</v>
      </c>
      <c r="N1311" s="3">
        <v>134217.728</v>
      </c>
      <c r="O1311" s="11">
        <f t="shared" si="3950"/>
        <v>0</v>
      </c>
      <c r="P1311" s="3" t="s">
        <v>144</v>
      </c>
      <c r="Q1311" s="11" t="str">
        <f t="shared" ref="Q1311:S1311" si="3951">+IF(P1311="N/A","",((P1311-P1310)/P1310))</f>
        <v/>
      </c>
      <c r="R1311" s="3">
        <v>56554.637000000002</v>
      </c>
      <c r="S1311" s="11">
        <f t="shared" si="3951"/>
        <v>0</v>
      </c>
    </row>
    <row r="1312" spans="1:19">
      <c r="A1312" s="5">
        <v>5</v>
      </c>
      <c r="B1312" s="5">
        <v>1</v>
      </c>
      <c r="C1312" s="5">
        <v>2015</v>
      </c>
      <c r="D1312" s="3">
        <v>32994</v>
      </c>
      <c r="E1312" s="11">
        <f t="shared" si="3879"/>
        <v>0</v>
      </c>
      <c r="F1312" s="3">
        <v>58745</v>
      </c>
      <c r="G1312" s="11">
        <f t="shared" si="3879"/>
        <v>0</v>
      </c>
      <c r="H1312" s="3">
        <v>36620</v>
      </c>
      <c r="I1312" s="11">
        <f t="shared" ref="I1312:K1312" si="3952">+IF(H1312="N/A","",((H1312-H1311)/H1311))</f>
        <v>0</v>
      </c>
      <c r="J1312" s="3">
        <v>115200</v>
      </c>
      <c r="K1312" s="11">
        <f t="shared" si="3952"/>
        <v>0</v>
      </c>
      <c r="L1312" s="3">
        <v>308682.62</v>
      </c>
      <c r="M1312" s="11">
        <f t="shared" ref="M1312:O1312" si="3953">+IF(L1312="N/A","",((L1312-L1311)/L1311))</f>
        <v>0</v>
      </c>
      <c r="N1312" s="3">
        <v>134217.728</v>
      </c>
      <c r="O1312" s="11">
        <f t="shared" si="3953"/>
        <v>0</v>
      </c>
      <c r="P1312" s="3" t="s">
        <v>144</v>
      </c>
      <c r="Q1312" s="11" t="str">
        <f t="shared" ref="Q1312:S1312" si="3954">+IF(P1312="N/A","",((P1312-P1311)/P1311))</f>
        <v/>
      </c>
      <c r="R1312" s="3">
        <v>56554.637000000002</v>
      </c>
      <c r="S1312" s="11">
        <f t="shared" si="3954"/>
        <v>0</v>
      </c>
    </row>
    <row r="1313" spans="1:19">
      <c r="A1313" s="5">
        <v>6</v>
      </c>
      <c r="B1313" s="5">
        <v>1</v>
      </c>
      <c r="C1313" s="5">
        <v>2015</v>
      </c>
      <c r="D1313" s="3">
        <v>32994</v>
      </c>
      <c r="E1313" s="11">
        <f t="shared" si="3879"/>
        <v>0</v>
      </c>
      <c r="F1313" s="3">
        <v>58745</v>
      </c>
      <c r="G1313" s="11">
        <f t="shared" si="3879"/>
        <v>0</v>
      </c>
      <c r="H1313" s="3">
        <v>36620</v>
      </c>
      <c r="I1313" s="11">
        <f t="shared" ref="I1313:K1313" si="3955">+IF(H1313="N/A","",((H1313-H1312)/H1312))</f>
        <v>0</v>
      </c>
      <c r="J1313" s="3">
        <v>115200</v>
      </c>
      <c r="K1313" s="11">
        <f t="shared" si="3955"/>
        <v>0</v>
      </c>
      <c r="L1313" s="3">
        <v>308682.62</v>
      </c>
      <c r="M1313" s="11">
        <f t="shared" ref="M1313:O1313" si="3956">+IF(L1313="N/A","",((L1313-L1312)/L1312))</f>
        <v>0</v>
      </c>
      <c r="N1313" s="3">
        <v>134217.728</v>
      </c>
      <c r="O1313" s="11">
        <f t="shared" si="3956"/>
        <v>0</v>
      </c>
      <c r="P1313" s="3" t="s">
        <v>144</v>
      </c>
      <c r="Q1313" s="11" t="str">
        <f t="shared" ref="Q1313:S1313" si="3957">+IF(P1313="N/A","",((P1313-P1312)/P1312))</f>
        <v/>
      </c>
      <c r="R1313" s="3">
        <v>56554.637000000002</v>
      </c>
      <c r="S1313" s="11">
        <f t="shared" si="3957"/>
        <v>0</v>
      </c>
    </row>
    <row r="1314" spans="1:19">
      <c r="A1314" s="5">
        <v>7</v>
      </c>
      <c r="B1314" s="5">
        <v>1</v>
      </c>
      <c r="C1314" s="5">
        <v>2015</v>
      </c>
      <c r="D1314" s="3">
        <v>32994</v>
      </c>
      <c r="E1314" s="11">
        <f t="shared" si="3879"/>
        <v>0</v>
      </c>
      <c r="F1314" s="3">
        <v>58745</v>
      </c>
      <c r="G1314" s="11">
        <f t="shared" si="3879"/>
        <v>0</v>
      </c>
      <c r="H1314" s="3">
        <v>36620</v>
      </c>
      <c r="I1314" s="11">
        <f t="shared" ref="I1314:K1314" si="3958">+IF(H1314="N/A","",((H1314-H1313)/H1313))</f>
        <v>0</v>
      </c>
      <c r="J1314" s="3">
        <v>115200</v>
      </c>
      <c r="K1314" s="11">
        <f t="shared" si="3958"/>
        <v>0</v>
      </c>
      <c r="L1314" s="3">
        <v>308682.62</v>
      </c>
      <c r="M1314" s="11">
        <f t="shared" ref="M1314:O1314" si="3959">+IF(L1314="N/A","",((L1314-L1313)/L1313))</f>
        <v>0</v>
      </c>
      <c r="N1314" s="3">
        <v>134217.728</v>
      </c>
      <c r="O1314" s="11">
        <f t="shared" si="3959"/>
        <v>0</v>
      </c>
      <c r="P1314" s="3" t="s">
        <v>144</v>
      </c>
      <c r="Q1314" s="11" t="str">
        <f t="shared" ref="Q1314:S1314" si="3960">+IF(P1314="N/A","",((P1314-P1313)/P1313))</f>
        <v/>
      </c>
      <c r="R1314" s="3">
        <v>56554.637000000002</v>
      </c>
      <c r="S1314" s="11">
        <f t="shared" si="3960"/>
        <v>0</v>
      </c>
    </row>
    <row r="1315" spans="1:19">
      <c r="A1315" s="5">
        <v>8</v>
      </c>
      <c r="B1315" s="5">
        <v>1</v>
      </c>
      <c r="C1315" s="5">
        <v>2015</v>
      </c>
      <c r="D1315" s="3">
        <v>32994</v>
      </c>
      <c r="E1315" s="11">
        <f t="shared" si="3879"/>
        <v>0</v>
      </c>
      <c r="F1315" s="3">
        <v>58745</v>
      </c>
      <c r="G1315" s="11">
        <f t="shared" si="3879"/>
        <v>0</v>
      </c>
      <c r="H1315" s="3">
        <v>36620</v>
      </c>
      <c r="I1315" s="11">
        <f t="shared" ref="I1315:K1315" si="3961">+IF(H1315="N/A","",((H1315-H1314)/H1314))</f>
        <v>0</v>
      </c>
      <c r="J1315" s="3">
        <v>115200</v>
      </c>
      <c r="K1315" s="11">
        <f t="shared" si="3961"/>
        <v>0</v>
      </c>
      <c r="L1315" s="3">
        <v>308682.62</v>
      </c>
      <c r="M1315" s="11">
        <f t="shared" ref="M1315:O1315" si="3962">+IF(L1315="N/A","",((L1315-L1314)/L1314))</f>
        <v>0</v>
      </c>
      <c r="N1315" s="3">
        <v>134217.728</v>
      </c>
      <c r="O1315" s="11">
        <f t="shared" si="3962"/>
        <v>0</v>
      </c>
      <c r="P1315" s="3" t="s">
        <v>144</v>
      </c>
      <c r="Q1315" s="11" t="str">
        <f t="shared" ref="Q1315:S1315" si="3963">+IF(P1315="N/A","",((P1315-P1314)/P1314))</f>
        <v/>
      </c>
      <c r="R1315" s="3">
        <v>56554.637000000002</v>
      </c>
      <c r="S1315" s="11">
        <f t="shared" si="3963"/>
        <v>0</v>
      </c>
    </row>
    <row r="1316" spans="1:19">
      <c r="A1316" s="5">
        <v>9</v>
      </c>
      <c r="B1316" s="5">
        <v>1</v>
      </c>
      <c r="C1316" s="5">
        <v>2015</v>
      </c>
      <c r="D1316" s="3">
        <v>32994</v>
      </c>
      <c r="E1316" s="11">
        <f t="shared" si="3879"/>
        <v>0</v>
      </c>
      <c r="F1316" s="3">
        <v>58745</v>
      </c>
      <c r="G1316" s="11">
        <f t="shared" si="3879"/>
        <v>0</v>
      </c>
      <c r="H1316" s="3">
        <v>36620</v>
      </c>
      <c r="I1316" s="11">
        <f t="shared" ref="I1316:K1316" si="3964">+IF(H1316="N/A","",((H1316-H1315)/H1315))</f>
        <v>0</v>
      </c>
      <c r="J1316" s="3">
        <v>115200</v>
      </c>
      <c r="K1316" s="11">
        <f t="shared" si="3964"/>
        <v>0</v>
      </c>
      <c r="L1316" s="3">
        <v>308682.62</v>
      </c>
      <c r="M1316" s="11">
        <f t="shared" ref="M1316:O1316" si="3965">+IF(L1316="N/A","",((L1316-L1315)/L1315))</f>
        <v>0</v>
      </c>
      <c r="N1316" s="3">
        <v>134217.728</v>
      </c>
      <c r="O1316" s="11">
        <f t="shared" si="3965"/>
        <v>0</v>
      </c>
      <c r="P1316" s="3" t="s">
        <v>144</v>
      </c>
      <c r="Q1316" s="11" t="str">
        <f t="shared" ref="Q1316:S1316" si="3966">+IF(P1316="N/A","",((P1316-P1315)/P1315))</f>
        <v/>
      </c>
      <c r="R1316" s="3">
        <v>56554.637000000002</v>
      </c>
      <c r="S1316" s="11">
        <f t="shared" si="3966"/>
        <v>0</v>
      </c>
    </row>
    <row r="1317" spans="1:19">
      <c r="A1317" s="5">
        <v>12</v>
      </c>
      <c r="B1317" s="5">
        <v>1</v>
      </c>
      <c r="C1317" s="5">
        <v>2015</v>
      </c>
      <c r="D1317" s="3">
        <v>32994</v>
      </c>
      <c r="E1317" s="11">
        <f t="shared" si="3879"/>
        <v>0</v>
      </c>
      <c r="F1317" s="3">
        <v>58745</v>
      </c>
      <c r="G1317" s="11">
        <f t="shared" si="3879"/>
        <v>0</v>
      </c>
      <c r="H1317" s="3">
        <v>36620</v>
      </c>
      <c r="I1317" s="11">
        <f t="shared" ref="I1317:K1317" si="3967">+IF(H1317="N/A","",((H1317-H1316)/H1316))</f>
        <v>0</v>
      </c>
      <c r="J1317" s="3">
        <v>115200</v>
      </c>
      <c r="K1317" s="11">
        <f t="shared" si="3967"/>
        <v>0</v>
      </c>
      <c r="L1317" s="3">
        <v>308682.62</v>
      </c>
      <c r="M1317" s="11">
        <f t="shared" ref="M1317:O1317" si="3968">+IF(L1317="N/A","",((L1317-L1316)/L1316))</f>
        <v>0</v>
      </c>
      <c r="N1317" s="3">
        <v>134217.728</v>
      </c>
      <c r="O1317" s="11">
        <f t="shared" si="3968"/>
        <v>0</v>
      </c>
      <c r="P1317" s="3" t="s">
        <v>144</v>
      </c>
      <c r="Q1317" s="11" t="str">
        <f t="shared" ref="Q1317:S1317" si="3969">+IF(P1317="N/A","",((P1317-P1316)/P1316))</f>
        <v/>
      </c>
      <c r="R1317" s="3">
        <v>56554.637000000002</v>
      </c>
      <c r="S1317" s="11">
        <f t="shared" si="3969"/>
        <v>0</v>
      </c>
    </row>
    <row r="1318" spans="1:19">
      <c r="A1318" s="5">
        <v>13</v>
      </c>
      <c r="B1318" s="5">
        <v>1</v>
      </c>
      <c r="C1318" s="5">
        <v>2015</v>
      </c>
      <c r="D1318" s="3">
        <v>32994</v>
      </c>
      <c r="E1318" s="11">
        <f t="shared" si="3879"/>
        <v>0</v>
      </c>
      <c r="F1318" s="3">
        <v>58745</v>
      </c>
      <c r="G1318" s="11">
        <f t="shared" si="3879"/>
        <v>0</v>
      </c>
      <c r="H1318" s="3">
        <v>36620</v>
      </c>
      <c r="I1318" s="11">
        <f t="shared" ref="I1318:K1318" si="3970">+IF(H1318="N/A","",((H1318-H1317)/H1317))</f>
        <v>0</v>
      </c>
      <c r="J1318" s="3">
        <v>115200</v>
      </c>
      <c r="K1318" s="11">
        <f t="shared" si="3970"/>
        <v>0</v>
      </c>
      <c r="L1318" s="3">
        <v>308682.62</v>
      </c>
      <c r="M1318" s="11">
        <f t="shared" ref="M1318:O1318" si="3971">+IF(L1318="N/A","",((L1318-L1317)/L1317))</f>
        <v>0</v>
      </c>
      <c r="N1318" s="3">
        <v>134217.728</v>
      </c>
      <c r="O1318" s="11">
        <f t="shared" si="3971"/>
        <v>0</v>
      </c>
      <c r="P1318" s="3" t="s">
        <v>144</v>
      </c>
      <c r="Q1318" s="11" t="str">
        <f t="shared" ref="Q1318:S1318" si="3972">+IF(P1318="N/A","",((P1318-P1317)/P1317))</f>
        <v/>
      </c>
      <c r="R1318" s="3">
        <v>56554.637000000002</v>
      </c>
      <c r="S1318" s="11">
        <f t="shared" si="3972"/>
        <v>0</v>
      </c>
    </row>
    <row r="1319" spans="1:19">
      <c r="A1319" s="5">
        <v>14</v>
      </c>
      <c r="B1319" s="5">
        <v>1</v>
      </c>
      <c r="C1319" s="5">
        <v>2015</v>
      </c>
      <c r="D1319" s="3">
        <v>32994</v>
      </c>
      <c r="E1319" s="11">
        <f t="shared" si="3879"/>
        <v>0</v>
      </c>
      <c r="F1319" s="3">
        <v>58745</v>
      </c>
      <c r="G1319" s="11">
        <f t="shared" si="3879"/>
        <v>0</v>
      </c>
      <c r="H1319" s="3">
        <v>36620</v>
      </c>
      <c r="I1319" s="11">
        <f t="shared" ref="I1319:K1319" si="3973">+IF(H1319="N/A","",((H1319-H1318)/H1318))</f>
        <v>0</v>
      </c>
      <c r="J1319" s="3">
        <v>115200</v>
      </c>
      <c r="K1319" s="11">
        <f t="shared" si="3973"/>
        <v>0</v>
      </c>
      <c r="L1319" s="3">
        <v>308682.62</v>
      </c>
      <c r="M1319" s="11">
        <f t="shared" ref="M1319:O1319" si="3974">+IF(L1319="N/A","",((L1319-L1318)/L1318))</f>
        <v>0</v>
      </c>
      <c r="N1319" s="3">
        <v>134217.728</v>
      </c>
      <c r="O1319" s="11">
        <f t="shared" si="3974"/>
        <v>0</v>
      </c>
      <c r="P1319" s="3" t="s">
        <v>144</v>
      </c>
      <c r="Q1319" s="11" t="str">
        <f t="shared" ref="Q1319:S1319" si="3975">+IF(P1319="N/A","",((P1319-P1318)/P1318))</f>
        <v/>
      </c>
      <c r="R1319" s="3">
        <v>56554.637000000002</v>
      </c>
      <c r="S1319" s="11">
        <f t="shared" si="3975"/>
        <v>0</v>
      </c>
    </row>
    <row r="1320" spans="1:19">
      <c r="A1320" s="5">
        <v>15</v>
      </c>
      <c r="B1320" s="5">
        <v>1</v>
      </c>
      <c r="C1320" s="5">
        <v>2015</v>
      </c>
      <c r="D1320" s="3">
        <v>32994</v>
      </c>
      <c r="E1320" s="11">
        <f t="shared" si="3879"/>
        <v>0</v>
      </c>
      <c r="F1320" s="3">
        <v>58745</v>
      </c>
      <c r="G1320" s="11">
        <f t="shared" si="3879"/>
        <v>0</v>
      </c>
      <c r="H1320" s="3">
        <v>36620</v>
      </c>
      <c r="I1320" s="11">
        <f t="shared" ref="I1320:K1320" si="3976">+IF(H1320="N/A","",((H1320-H1319)/H1319))</f>
        <v>0</v>
      </c>
      <c r="J1320" s="3">
        <v>115200</v>
      </c>
      <c r="K1320" s="11">
        <f t="shared" si="3976"/>
        <v>0</v>
      </c>
      <c r="L1320" s="3">
        <v>308682.62</v>
      </c>
      <c r="M1320" s="11">
        <f t="shared" ref="M1320:O1320" si="3977">+IF(L1320="N/A","",((L1320-L1319)/L1319))</f>
        <v>0</v>
      </c>
      <c r="N1320" s="3">
        <v>134217.728</v>
      </c>
      <c r="O1320" s="11">
        <f t="shared" si="3977"/>
        <v>0</v>
      </c>
      <c r="P1320" s="3" t="s">
        <v>144</v>
      </c>
      <c r="Q1320" s="11" t="str">
        <f t="shared" ref="Q1320:S1320" si="3978">+IF(P1320="N/A","",((P1320-P1319)/P1319))</f>
        <v/>
      </c>
      <c r="R1320" s="3">
        <v>56554.637000000002</v>
      </c>
      <c r="S1320" s="11">
        <f t="shared" si="3978"/>
        <v>0</v>
      </c>
    </row>
    <row r="1321" spans="1:19">
      <c r="A1321" s="5">
        <v>16</v>
      </c>
      <c r="B1321" s="5">
        <v>1</v>
      </c>
      <c r="C1321" s="5">
        <v>2015</v>
      </c>
      <c r="D1321" s="3">
        <v>32994</v>
      </c>
      <c r="E1321" s="11">
        <f t="shared" si="3879"/>
        <v>0</v>
      </c>
      <c r="F1321" s="3">
        <v>58745</v>
      </c>
      <c r="G1321" s="11">
        <f t="shared" si="3879"/>
        <v>0</v>
      </c>
      <c r="H1321" s="3">
        <v>36620</v>
      </c>
      <c r="I1321" s="11">
        <f t="shared" ref="I1321:K1321" si="3979">+IF(H1321="N/A","",((H1321-H1320)/H1320))</f>
        <v>0</v>
      </c>
      <c r="J1321" s="3">
        <v>115200</v>
      </c>
      <c r="K1321" s="11">
        <f t="shared" si="3979"/>
        <v>0</v>
      </c>
      <c r="L1321" s="3">
        <v>308682.62</v>
      </c>
      <c r="M1321" s="11">
        <f t="shared" ref="M1321:O1321" si="3980">+IF(L1321="N/A","",((L1321-L1320)/L1320))</f>
        <v>0</v>
      </c>
      <c r="N1321" s="3">
        <v>134217.728</v>
      </c>
      <c r="O1321" s="11">
        <f t="shared" si="3980"/>
        <v>0</v>
      </c>
      <c r="P1321" s="3" t="s">
        <v>144</v>
      </c>
      <c r="Q1321" s="11" t="str">
        <f t="shared" ref="Q1321:S1321" si="3981">+IF(P1321="N/A","",((P1321-P1320)/P1320))</f>
        <v/>
      </c>
      <c r="R1321" s="3">
        <v>56554.637000000002</v>
      </c>
      <c r="S1321" s="11">
        <f t="shared" si="3981"/>
        <v>0</v>
      </c>
    </row>
    <row r="1322" spans="1:19">
      <c r="A1322" s="5">
        <v>19</v>
      </c>
      <c r="B1322" s="5">
        <v>1</v>
      </c>
      <c r="C1322" s="5">
        <v>2015</v>
      </c>
      <c r="D1322" s="3">
        <v>32994</v>
      </c>
      <c r="E1322" s="11">
        <f t="shared" si="3879"/>
        <v>0</v>
      </c>
      <c r="F1322" s="3">
        <v>58745</v>
      </c>
      <c r="G1322" s="11">
        <f t="shared" si="3879"/>
        <v>0</v>
      </c>
      <c r="H1322" s="3">
        <v>36620</v>
      </c>
      <c r="I1322" s="11">
        <f t="shared" ref="I1322:K1322" si="3982">+IF(H1322="N/A","",((H1322-H1321)/H1321))</f>
        <v>0</v>
      </c>
      <c r="J1322" s="3">
        <v>115200</v>
      </c>
      <c r="K1322" s="11">
        <f t="shared" si="3982"/>
        <v>0</v>
      </c>
      <c r="L1322" s="3">
        <v>308682.62</v>
      </c>
      <c r="M1322" s="11">
        <f t="shared" ref="M1322:O1322" si="3983">+IF(L1322="N/A","",((L1322-L1321)/L1321))</f>
        <v>0</v>
      </c>
      <c r="N1322" s="3">
        <v>134217.728</v>
      </c>
      <c r="O1322" s="11">
        <f t="shared" si="3983"/>
        <v>0</v>
      </c>
      <c r="P1322" s="3" t="s">
        <v>144</v>
      </c>
      <c r="Q1322" s="11" t="str">
        <f t="shared" ref="Q1322:S1322" si="3984">+IF(P1322="N/A","",((P1322-P1321)/P1321))</f>
        <v/>
      </c>
      <c r="R1322" s="3">
        <v>56554.637000000002</v>
      </c>
      <c r="S1322" s="11">
        <f t="shared" si="3984"/>
        <v>0</v>
      </c>
    </row>
    <row r="1323" spans="1:19">
      <c r="A1323" s="5">
        <v>20</v>
      </c>
      <c r="B1323" s="5">
        <v>1</v>
      </c>
      <c r="C1323" s="5">
        <v>2015</v>
      </c>
      <c r="D1323" s="3">
        <v>32994</v>
      </c>
      <c r="E1323" s="11">
        <f t="shared" si="3879"/>
        <v>0</v>
      </c>
      <c r="F1323" s="3">
        <v>58745</v>
      </c>
      <c r="G1323" s="11">
        <f t="shared" si="3879"/>
        <v>0</v>
      </c>
      <c r="H1323" s="3">
        <v>36620</v>
      </c>
      <c r="I1323" s="11">
        <f t="shared" ref="I1323:K1323" si="3985">+IF(H1323="N/A","",((H1323-H1322)/H1322))</f>
        <v>0</v>
      </c>
      <c r="J1323" s="3">
        <v>115200</v>
      </c>
      <c r="K1323" s="11">
        <f t="shared" si="3985"/>
        <v>0</v>
      </c>
      <c r="L1323" s="3">
        <v>308682.62</v>
      </c>
      <c r="M1323" s="11">
        <f t="shared" ref="M1323:O1323" si="3986">+IF(L1323="N/A","",((L1323-L1322)/L1322))</f>
        <v>0</v>
      </c>
      <c r="N1323" s="3">
        <v>134217.728</v>
      </c>
      <c r="O1323" s="11">
        <f t="shared" si="3986"/>
        <v>0</v>
      </c>
      <c r="P1323" s="3" t="s">
        <v>144</v>
      </c>
      <c r="Q1323" s="11" t="str">
        <f t="shared" ref="Q1323:S1323" si="3987">+IF(P1323="N/A","",((P1323-P1322)/P1322))</f>
        <v/>
      </c>
      <c r="R1323" s="3">
        <v>56554.637000000002</v>
      </c>
      <c r="S1323" s="11">
        <f t="shared" si="3987"/>
        <v>0</v>
      </c>
    </row>
    <row r="1324" spans="1:19">
      <c r="A1324" s="5">
        <v>21</v>
      </c>
      <c r="B1324" s="5">
        <v>1</v>
      </c>
      <c r="C1324" s="5">
        <v>2015</v>
      </c>
      <c r="D1324" s="3">
        <v>32994</v>
      </c>
      <c r="E1324" s="11">
        <f t="shared" si="3879"/>
        <v>0</v>
      </c>
      <c r="F1324" s="3">
        <v>58745</v>
      </c>
      <c r="G1324" s="11">
        <f t="shared" si="3879"/>
        <v>0</v>
      </c>
      <c r="H1324" s="3">
        <v>36620</v>
      </c>
      <c r="I1324" s="11">
        <f t="shared" ref="I1324:K1324" si="3988">+IF(H1324="N/A","",((H1324-H1323)/H1323))</f>
        <v>0</v>
      </c>
      <c r="J1324" s="3">
        <v>115200</v>
      </c>
      <c r="K1324" s="11">
        <f t="shared" si="3988"/>
        <v>0</v>
      </c>
      <c r="L1324" s="3">
        <v>308682.62</v>
      </c>
      <c r="M1324" s="11">
        <f t="shared" ref="M1324:O1324" si="3989">+IF(L1324="N/A","",((L1324-L1323)/L1323))</f>
        <v>0</v>
      </c>
      <c r="N1324" s="3">
        <v>134217.728</v>
      </c>
      <c r="O1324" s="11">
        <f t="shared" si="3989"/>
        <v>0</v>
      </c>
      <c r="P1324" s="3" t="s">
        <v>144</v>
      </c>
      <c r="Q1324" s="11" t="str">
        <f t="shared" ref="Q1324:S1324" si="3990">+IF(P1324="N/A","",((P1324-P1323)/P1323))</f>
        <v/>
      </c>
      <c r="R1324" s="3">
        <v>56554.637000000002</v>
      </c>
      <c r="S1324" s="11">
        <f t="shared" si="3990"/>
        <v>0</v>
      </c>
    </row>
    <row r="1325" spans="1:19">
      <c r="A1325" s="5">
        <v>22</v>
      </c>
      <c r="B1325" s="5">
        <v>1</v>
      </c>
      <c r="C1325" s="5">
        <v>2015</v>
      </c>
      <c r="D1325" s="3">
        <v>32994</v>
      </c>
      <c r="E1325" s="11">
        <f t="shared" si="3879"/>
        <v>0</v>
      </c>
      <c r="F1325" s="3">
        <v>58745</v>
      </c>
      <c r="G1325" s="11">
        <f t="shared" si="3879"/>
        <v>0</v>
      </c>
      <c r="H1325" s="3">
        <v>36620</v>
      </c>
      <c r="I1325" s="11">
        <f t="shared" ref="I1325:K1325" si="3991">+IF(H1325="N/A","",((H1325-H1324)/H1324))</f>
        <v>0</v>
      </c>
      <c r="J1325" s="3">
        <v>115200</v>
      </c>
      <c r="K1325" s="11">
        <f t="shared" si="3991"/>
        <v>0</v>
      </c>
      <c r="L1325" s="3">
        <v>308682.62</v>
      </c>
      <c r="M1325" s="11">
        <f t="shared" ref="M1325:O1325" si="3992">+IF(L1325="N/A","",((L1325-L1324)/L1324))</f>
        <v>0</v>
      </c>
      <c r="N1325" s="3">
        <v>134217.728</v>
      </c>
      <c r="O1325" s="11">
        <f t="shared" si="3992"/>
        <v>0</v>
      </c>
      <c r="P1325" s="3" t="s">
        <v>144</v>
      </c>
      <c r="Q1325" s="11" t="str">
        <f t="shared" ref="Q1325:S1325" si="3993">+IF(P1325="N/A","",((P1325-P1324)/P1324))</f>
        <v/>
      </c>
      <c r="R1325" s="3">
        <v>56554.637000000002</v>
      </c>
      <c r="S1325" s="11">
        <f t="shared" si="3993"/>
        <v>0</v>
      </c>
    </row>
    <row r="1326" spans="1:19">
      <c r="A1326" s="5">
        <v>23</v>
      </c>
      <c r="B1326" s="5">
        <v>1</v>
      </c>
      <c r="C1326" s="5">
        <v>2015</v>
      </c>
      <c r="D1326" s="3">
        <v>32994</v>
      </c>
      <c r="E1326" s="11">
        <f t="shared" si="3879"/>
        <v>0</v>
      </c>
      <c r="F1326" s="3">
        <v>58745</v>
      </c>
      <c r="G1326" s="11">
        <f t="shared" si="3879"/>
        <v>0</v>
      </c>
      <c r="H1326" s="3">
        <v>36620</v>
      </c>
      <c r="I1326" s="11">
        <f t="shared" ref="I1326:K1326" si="3994">+IF(H1326="N/A","",((H1326-H1325)/H1325))</f>
        <v>0</v>
      </c>
      <c r="J1326" s="3">
        <v>115200</v>
      </c>
      <c r="K1326" s="11">
        <f t="shared" si="3994"/>
        <v>0</v>
      </c>
      <c r="L1326" s="3">
        <v>308682.62</v>
      </c>
      <c r="M1326" s="11">
        <f t="shared" ref="M1326:O1326" si="3995">+IF(L1326="N/A","",((L1326-L1325)/L1325))</f>
        <v>0</v>
      </c>
      <c r="N1326" s="3">
        <v>134217.728</v>
      </c>
      <c r="O1326" s="11">
        <f t="shared" si="3995"/>
        <v>0</v>
      </c>
      <c r="P1326" s="3" t="s">
        <v>144</v>
      </c>
      <c r="Q1326" s="11" t="str">
        <f t="shared" ref="Q1326:S1326" si="3996">+IF(P1326="N/A","",((P1326-P1325)/P1325))</f>
        <v/>
      </c>
      <c r="R1326" s="3">
        <v>56554.637000000002</v>
      </c>
      <c r="S1326" s="11">
        <f t="shared" si="3996"/>
        <v>0</v>
      </c>
    </row>
    <row r="1327" spans="1:19">
      <c r="A1327" s="5">
        <v>26</v>
      </c>
      <c r="B1327" s="5">
        <v>1</v>
      </c>
      <c r="C1327" s="5">
        <v>2015</v>
      </c>
      <c r="D1327" s="3">
        <v>32994</v>
      </c>
      <c r="E1327" s="11">
        <f t="shared" si="3879"/>
        <v>0</v>
      </c>
      <c r="F1327" s="3">
        <v>58745</v>
      </c>
      <c r="G1327" s="11">
        <f t="shared" si="3879"/>
        <v>0</v>
      </c>
      <c r="H1327" s="3">
        <v>36620</v>
      </c>
      <c r="I1327" s="11">
        <f t="shared" ref="I1327:K1327" si="3997">+IF(H1327="N/A","",((H1327-H1326)/H1326))</f>
        <v>0</v>
      </c>
      <c r="J1327" s="3">
        <v>115200</v>
      </c>
      <c r="K1327" s="11">
        <f t="shared" si="3997"/>
        <v>0</v>
      </c>
      <c r="L1327" s="3">
        <v>308682.62</v>
      </c>
      <c r="M1327" s="11">
        <f t="shared" ref="M1327:O1327" si="3998">+IF(L1327="N/A","",((L1327-L1326)/L1326))</f>
        <v>0</v>
      </c>
      <c r="N1327" s="3">
        <v>134217.728</v>
      </c>
      <c r="O1327" s="11">
        <f t="shared" si="3998"/>
        <v>0</v>
      </c>
      <c r="P1327" s="3" t="s">
        <v>144</v>
      </c>
      <c r="Q1327" s="11" t="str">
        <f t="shared" ref="Q1327:S1327" si="3999">+IF(P1327="N/A","",((P1327-P1326)/P1326))</f>
        <v/>
      </c>
      <c r="R1327" s="3">
        <v>56554.637000000002</v>
      </c>
      <c r="S1327" s="11">
        <f t="shared" si="3999"/>
        <v>0</v>
      </c>
    </row>
    <row r="1328" spans="1:19">
      <c r="A1328" s="5">
        <v>27</v>
      </c>
      <c r="B1328" s="5">
        <v>1</v>
      </c>
      <c r="C1328" s="5">
        <v>2015</v>
      </c>
      <c r="D1328" s="3">
        <v>32994</v>
      </c>
      <c r="E1328" s="11">
        <f t="shared" si="3879"/>
        <v>0</v>
      </c>
      <c r="F1328" s="3">
        <v>58745</v>
      </c>
      <c r="G1328" s="11">
        <f t="shared" si="3879"/>
        <v>0</v>
      </c>
      <c r="H1328" s="3">
        <v>36620</v>
      </c>
      <c r="I1328" s="11">
        <f t="shared" ref="I1328:K1328" si="4000">+IF(H1328="N/A","",((H1328-H1327)/H1327))</f>
        <v>0</v>
      </c>
      <c r="J1328" s="3">
        <v>115200</v>
      </c>
      <c r="K1328" s="11">
        <f t="shared" si="4000"/>
        <v>0</v>
      </c>
      <c r="L1328" s="3">
        <v>308682.62</v>
      </c>
      <c r="M1328" s="11">
        <f t="shared" ref="M1328:O1328" si="4001">+IF(L1328="N/A","",((L1328-L1327)/L1327))</f>
        <v>0</v>
      </c>
      <c r="N1328" s="3">
        <v>134217.728</v>
      </c>
      <c r="O1328" s="11">
        <f t="shared" si="4001"/>
        <v>0</v>
      </c>
      <c r="P1328" s="3" t="s">
        <v>144</v>
      </c>
      <c r="Q1328" s="11" t="str">
        <f t="shared" ref="Q1328:S1328" si="4002">+IF(P1328="N/A","",((P1328-P1327)/P1327))</f>
        <v/>
      </c>
      <c r="R1328" s="3">
        <v>56554.637000000002</v>
      </c>
      <c r="S1328" s="11">
        <f t="shared" si="4002"/>
        <v>0</v>
      </c>
    </row>
    <row r="1329" spans="1:19">
      <c r="A1329" s="5">
        <v>28</v>
      </c>
      <c r="B1329" s="5">
        <v>1</v>
      </c>
      <c r="C1329" s="5">
        <v>2015</v>
      </c>
      <c r="D1329" s="3">
        <v>32994</v>
      </c>
      <c r="E1329" s="11">
        <f t="shared" si="3879"/>
        <v>0</v>
      </c>
      <c r="F1329" s="3">
        <v>58745</v>
      </c>
      <c r="G1329" s="11">
        <f t="shared" si="3879"/>
        <v>0</v>
      </c>
      <c r="H1329" s="3">
        <v>36620</v>
      </c>
      <c r="I1329" s="11">
        <f t="shared" ref="I1329:K1329" si="4003">+IF(H1329="N/A","",((H1329-H1328)/H1328))</f>
        <v>0</v>
      </c>
      <c r="J1329" s="3">
        <v>115200</v>
      </c>
      <c r="K1329" s="11">
        <f t="shared" si="4003"/>
        <v>0</v>
      </c>
      <c r="L1329" s="3">
        <v>308682.62</v>
      </c>
      <c r="M1329" s="11">
        <f t="shared" ref="M1329:O1329" si="4004">+IF(L1329="N/A","",((L1329-L1328)/L1328))</f>
        <v>0</v>
      </c>
      <c r="N1329" s="3">
        <v>134217.728</v>
      </c>
      <c r="O1329" s="11">
        <f t="shared" si="4004"/>
        <v>0</v>
      </c>
      <c r="P1329" s="3" t="s">
        <v>144</v>
      </c>
      <c r="Q1329" s="11" t="str">
        <f t="shared" ref="Q1329:S1329" si="4005">+IF(P1329="N/A","",((P1329-P1328)/P1328))</f>
        <v/>
      </c>
      <c r="R1329" s="3">
        <v>56554.637000000002</v>
      </c>
      <c r="S1329" s="11">
        <f t="shared" si="4005"/>
        <v>0</v>
      </c>
    </row>
    <row r="1330" spans="1:19">
      <c r="A1330" s="5">
        <v>29</v>
      </c>
      <c r="B1330" s="5">
        <v>1</v>
      </c>
      <c r="C1330" s="5">
        <v>2015</v>
      </c>
      <c r="D1330" s="3">
        <v>32994</v>
      </c>
      <c r="E1330" s="11">
        <f t="shared" si="3879"/>
        <v>0</v>
      </c>
      <c r="F1330" s="3">
        <v>58745</v>
      </c>
      <c r="G1330" s="11">
        <f t="shared" si="3879"/>
        <v>0</v>
      </c>
      <c r="H1330" s="3">
        <v>36620</v>
      </c>
      <c r="I1330" s="11">
        <f t="shared" ref="I1330:K1330" si="4006">+IF(H1330="N/A","",((H1330-H1329)/H1329))</f>
        <v>0</v>
      </c>
      <c r="J1330" s="3">
        <v>115200</v>
      </c>
      <c r="K1330" s="11">
        <f t="shared" si="4006"/>
        <v>0</v>
      </c>
      <c r="L1330" s="3">
        <v>308682.62</v>
      </c>
      <c r="M1330" s="11">
        <f t="shared" ref="M1330:O1330" si="4007">+IF(L1330="N/A","",((L1330-L1329)/L1329))</f>
        <v>0</v>
      </c>
      <c r="N1330" s="3">
        <v>134217.728</v>
      </c>
      <c r="O1330" s="11">
        <f t="shared" si="4007"/>
        <v>0</v>
      </c>
      <c r="P1330" s="3" t="s">
        <v>144</v>
      </c>
      <c r="Q1330" s="11" t="str">
        <f t="shared" ref="Q1330:S1330" si="4008">+IF(P1330="N/A","",((P1330-P1329)/P1329))</f>
        <v/>
      </c>
      <c r="R1330" s="3">
        <v>56554.637000000002</v>
      </c>
      <c r="S1330" s="11">
        <f t="shared" si="4008"/>
        <v>0</v>
      </c>
    </row>
    <row r="1331" spans="1:19">
      <c r="A1331" s="5">
        <v>30</v>
      </c>
      <c r="B1331" s="5">
        <v>1</v>
      </c>
      <c r="C1331" s="5">
        <v>2015</v>
      </c>
      <c r="D1331" s="3">
        <v>32994</v>
      </c>
      <c r="E1331" s="11">
        <f t="shared" si="3879"/>
        <v>0</v>
      </c>
      <c r="F1331" s="3">
        <v>58745</v>
      </c>
      <c r="G1331" s="11">
        <f t="shared" si="3879"/>
        <v>0</v>
      </c>
      <c r="H1331" s="3">
        <v>36620</v>
      </c>
      <c r="I1331" s="11">
        <f t="shared" ref="I1331:K1331" si="4009">+IF(H1331="N/A","",((H1331-H1330)/H1330))</f>
        <v>0</v>
      </c>
      <c r="J1331" s="3">
        <v>115200</v>
      </c>
      <c r="K1331" s="11">
        <f t="shared" si="4009"/>
        <v>0</v>
      </c>
      <c r="L1331" s="3">
        <v>308682.62</v>
      </c>
      <c r="M1331" s="11">
        <f t="shared" ref="M1331:O1331" si="4010">+IF(L1331="N/A","",((L1331-L1330)/L1330))</f>
        <v>0</v>
      </c>
      <c r="N1331" s="3">
        <v>134217.728</v>
      </c>
      <c r="O1331" s="11">
        <f t="shared" si="4010"/>
        <v>0</v>
      </c>
      <c r="P1331" s="3" t="s">
        <v>144</v>
      </c>
      <c r="Q1331" s="11" t="str">
        <f t="shared" ref="Q1331:S1331" si="4011">+IF(P1331="N/A","",((P1331-P1330)/P1330))</f>
        <v/>
      </c>
      <c r="R1331" s="3">
        <v>56554.637000000002</v>
      </c>
      <c r="S1331" s="11">
        <f t="shared" si="4011"/>
        <v>0</v>
      </c>
    </row>
    <row r="1332" spans="1:19">
      <c r="A1332" s="5">
        <v>2</v>
      </c>
      <c r="B1332" s="5">
        <v>2</v>
      </c>
      <c r="C1332" s="5">
        <v>2015</v>
      </c>
      <c r="D1332" s="3">
        <v>32994</v>
      </c>
      <c r="E1332" s="11">
        <f t="shared" si="3879"/>
        <v>0</v>
      </c>
      <c r="F1332" s="3">
        <v>58745</v>
      </c>
      <c r="G1332" s="11">
        <f t="shared" si="3879"/>
        <v>0</v>
      </c>
      <c r="H1332" s="3">
        <v>36620</v>
      </c>
      <c r="I1332" s="11">
        <f t="shared" ref="I1332:K1332" si="4012">+IF(H1332="N/A","",((H1332-H1331)/H1331))</f>
        <v>0</v>
      </c>
      <c r="J1332" s="3">
        <v>115200</v>
      </c>
      <c r="K1332" s="11">
        <f t="shared" si="4012"/>
        <v>0</v>
      </c>
      <c r="L1332" s="3">
        <v>308682.62</v>
      </c>
      <c r="M1332" s="11">
        <f t="shared" ref="M1332:O1332" si="4013">+IF(L1332="N/A","",((L1332-L1331)/L1331))</f>
        <v>0</v>
      </c>
      <c r="N1332" s="3">
        <v>134217.728</v>
      </c>
      <c r="O1332" s="11">
        <f t="shared" si="4013"/>
        <v>0</v>
      </c>
      <c r="P1332" s="3" t="s">
        <v>144</v>
      </c>
      <c r="Q1332" s="11" t="str">
        <f t="shared" ref="Q1332:S1332" si="4014">+IF(P1332="N/A","",((P1332-P1331)/P1331))</f>
        <v/>
      </c>
      <c r="R1332" s="3">
        <v>56554.637000000002</v>
      </c>
      <c r="S1332" s="11">
        <f t="shared" si="4014"/>
        <v>0</v>
      </c>
    </row>
    <row r="1333" spans="1:19">
      <c r="A1333" s="5">
        <v>3</v>
      </c>
      <c r="B1333" s="5">
        <v>2</v>
      </c>
      <c r="C1333" s="5">
        <v>2015</v>
      </c>
      <c r="D1333" s="3">
        <v>32994</v>
      </c>
      <c r="E1333" s="11">
        <f t="shared" si="3879"/>
        <v>0</v>
      </c>
      <c r="F1333" s="3">
        <v>58745</v>
      </c>
      <c r="G1333" s="11">
        <f t="shared" si="3879"/>
        <v>0</v>
      </c>
      <c r="H1333" s="3">
        <v>36620</v>
      </c>
      <c r="I1333" s="11">
        <f t="shared" ref="I1333:K1333" si="4015">+IF(H1333="N/A","",((H1333-H1332)/H1332))</f>
        <v>0</v>
      </c>
      <c r="J1333" s="3">
        <v>115200</v>
      </c>
      <c r="K1333" s="11">
        <f t="shared" si="4015"/>
        <v>0</v>
      </c>
      <c r="L1333" s="3">
        <v>308682.62</v>
      </c>
      <c r="M1333" s="11">
        <f t="shared" ref="M1333:O1333" si="4016">+IF(L1333="N/A","",((L1333-L1332)/L1332))</f>
        <v>0</v>
      </c>
      <c r="N1333" s="3">
        <v>134217.728</v>
      </c>
      <c r="O1333" s="11">
        <f t="shared" si="4016"/>
        <v>0</v>
      </c>
      <c r="P1333" s="3" t="s">
        <v>144</v>
      </c>
      <c r="Q1333" s="11" t="str">
        <f t="shared" ref="Q1333:S1333" si="4017">+IF(P1333="N/A","",((P1333-P1332)/P1332))</f>
        <v/>
      </c>
      <c r="R1333" s="3">
        <v>56554.637000000002</v>
      </c>
      <c r="S1333" s="11">
        <f t="shared" si="4017"/>
        <v>0</v>
      </c>
    </row>
    <row r="1334" spans="1:19">
      <c r="A1334" s="5">
        <v>4</v>
      </c>
      <c r="B1334" s="5">
        <v>2</v>
      </c>
      <c r="C1334" s="5">
        <v>2015</v>
      </c>
      <c r="D1334" s="3">
        <v>32994</v>
      </c>
      <c r="E1334" s="11">
        <f t="shared" si="3879"/>
        <v>0</v>
      </c>
      <c r="F1334" s="3">
        <v>58745</v>
      </c>
      <c r="G1334" s="11">
        <f t="shared" si="3879"/>
        <v>0</v>
      </c>
      <c r="H1334" s="3">
        <v>36620</v>
      </c>
      <c r="I1334" s="11">
        <f t="shared" ref="I1334:K1334" si="4018">+IF(H1334="N/A","",((H1334-H1333)/H1333))</f>
        <v>0</v>
      </c>
      <c r="J1334" s="3">
        <v>115200</v>
      </c>
      <c r="K1334" s="11">
        <f t="shared" si="4018"/>
        <v>0</v>
      </c>
      <c r="L1334" s="3">
        <v>308682.62</v>
      </c>
      <c r="M1334" s="11">
        <f t="shared" ref="M1334:O1334" si="4019">+IF(L1334="N/A","",((L1334-L1333)/L1333))</f>
        <v>0</v>
      </c>
      <c r="N1334" s="3">
        <v>134217.728</v>
      </c>
      <c r="O1334" s="11">
        <f t="shared" si="4019"/>
        <v>0</v>
      </c>
      <c r="P1334" s="3" t="s">
        <v>144</v>
      </c>
      <c r="Q1334" s="11" t="str">
        <f t="shared" ref="Q1334:S1334" si="4020">+IF(P1334="N/A","",((P1334-P1333)/P1333))</f>
        <v/>
      </c>
      <c r="R1334" s="3">
        <v>56554.637000000002</v>
      </c>
      <c r="S1334" s="11">
        <f t="shared" si="4020"/>
        <v>0</v>
      </c>
    </row>
    <row r="1335" spans="1:19">
      <c r="A1335" s="5">
        <v>5</v>
      </c>
      <c r="B1335" s="5">
        <v>2</v>
      </c>
      <c r="C1335" s="5">
        <v>2015</v>
      </c>
      <c r="D1335" s="3">
        <v>32994</v>
      </c>
      <c r="E1335" s="11">
        <f t="shared" si="3879"/>
        <v>0</v>
      </c>
      <c r="F1335" s="3">
        <v>58745</v>
      </c>
      <c r="G1335" s="11">
        <f t="shared" si="3879"/>
        <v>0</v>
      </c>
      <c r="H1335" s="3">
        <v>36620</v>
      </c>
      <c r="I1335" s="11">
        <f t="shared" ref="I1335:K1335" si="4021">+IF(H1335="N/A","",((H1335-H1334)/H1334))</f>
        <v>0</v>
      </c>
      <c r="J1335" s="3">
        <v>115200</v>
      </c>
      <c r="K1335" s="11">
        <f t="shared" si="4021"/>
        <v>0</v>
      </c>
      <c r="L1335" s="3">
        <v>308682.62</v>
      </c>
      <c r="M1335" s="11">
        <f t="shared" ref="M1335:O1335" si="4022">+IF(L1335="N/A","",((L1335-L1334)/L1334))</f>
        <v>0</v>
      </c>
      <c r="N1335" s="3">
        <v>134217.728</v>
      </c>
      <c r="O1335" s="11">
        <f t="shared" si="4022"/>
        <v>0</v>
      </c>
      <c r="P1335" s="3" t="s">
        <v>144</v>
      </c>
      <c r="Q1335" s="11" t="str">
        <f t="shared" ref="Q1335:S1335" si="4023">+IF(P1335="N/A","",((P1335-P1334)/P1334))</f>
        <v/>
      </c>
      <c r="R1335" s="3">
        <v>56554.637000000002</v>
      </c>
      <c r="S1335" s="11">
        <f t="shared" si="4023"/>
        <v>0</v>
      </c>
    </row>
    <row r="1336" spans="1:19">
      <c r="A1336" s="5">
        <v>6</v>
      </c>
      <c r="B1336" s="5">
        <v>2</v>
      </c>
      <c r="C1336" s="5">
        <v>2015</v>
      </c>
      <c r="D1336" s="3">
        <v>32994</v>
      </c>
      <c r="E1336" s="11">
        <f t="shared" si="3879"/>
        <v>0</v>
      </c>
      <c r="F1336" s="3">
        <v>58745</v>
      </c>
      <c r="G1336" s="11">
        <f t="shared" si="3879"/>
        <v>0</v>
      </c>
      <c r="H1336" s="3">
        <v>36620</v>
      </c>
      <c r="I1336" s="11">
        <f t="shared" ref="I1336:K1336" si="4024">+IF(H1336="N/A","",((H1336-H1335)/H1335))</f>
        <v>0</v>
      </c>
      <c r="J1336" s="3">
        <v>115200</v>
      </c>
      <c r="K1336" s="11">
        <f t="shared" si="4024"/>
        <v>0</v>
      </c>
      <c r="L1336" s="3">
        <v>308682.62</v>
      </c>
      <c r="M1336" s="11">
        <f t="shared" ref="M1336:O1336" si="4025">+IF(L1336="N/A","",((L1336-L1335)/L1335))</f>
        <v>0</v>
      </c>
      <c r="N1336" s="3">
        <v>134217.728</v>
      </c>
      <c r="O1336" s="11">
        <f t="shared" si="4025"/>
        <v>0</v>
      </c>
      <c r="P1336" s="3" t="s">
        <v>144</v>
      </c>
      <c r="Q1336" s="11" t="str">
        <f t="shared" ref="Q1336:S1336" si="4026">+IF(P1336="N/A","",((P1336-P1335)/P1335))</f>
        <v/>
      </c>
      <c r="R1336" s="3">
        <v>56554.637000000002</v>
      </c>
      <c r="S1336" s="11">
        <f t="shared" si="4026"/>
        <v>0</v>
      </c>
    </row>
    <row r="1337" spans="1:19">
      <c r="A1337" s="5">
        <v>9</v>
      </c>
      <c r="B1337" s="5">
        <v>2</v>
      </c>
      <c r="C1337" s="5">
        <v>2015</v>
      </c>
      <c r="D1337" s="3">
        <v>32994</v>
      </c>
      <c r="E1337" s="11">
        <f t="shared" si="3879"/>
        <v>0</v>
      </c>
      <c r="F1337" s="3">
        <v>58745</v>
      </c>
      <c r="G1337" s="11">
        <f t="shared" si="3879"/>
        <v>0</v>
      </c>
      <c r="H1337" s="3">
        <v>36620</v>
      </c>
      <c r="I1337" s="11">
        <f t="shared" ref="I1337:K1337" si="4027">+IF(H1337="N/A","",((H1337-H1336)/H1336))</f>
        <v>0</v>
      </c>
      <c r="J1337" s="3">
        <v>115200</v>
      </c>
      <c r="K1337" s="11">
        <f t="shared" si="4027"/>
        <v>0</v>
      </c>
      <c r="L1337" s="3">
        <v>308682.62</v>
      </c>
      <c r="M1337" s="11">
        <f t="shared" ref="M1337:O1337" si="4028">+IF(L1337="N/A","",((L1337-L1336)/L1336))</f>
        <v>0</v>
      </c>
      <c r="N1337" s="3">
        <v>134217.728</v>
      </c>
      <c r="O1337" s="11">
        <f t="shared" si="4028"/>
        <v>0</v>
      </c>
      <c r="P1337" s="3" t="s">
        <v>144</v>
      </c>
      <c r="Q1337" s="11" t="str">
        <f t="shared" ref="Q1337:S1337" si="4029">+IF(P1337="N/A","",((P1337-P1336)/P1336))</f>
        <v/>
      </c>
      <c r="R1337" s="3">
        <v>56554.637000000002</v>
      </c>
      <c r="S1337" s="11">
        <f t="shared" si="4029"/>
        <v>0</v>
      </c>
    </row>
    <row r="1338" spans="1:19">
      <c r="A1338" s="5">
        <v>10</v>
      </c>
      <c r="B1338" s="5">
        <v>2</v>
      </c>
      <c r="C1338" s="5">
        <v>2015</v>
      </c>
      <c r="D1338" s="3">
        <v>32994</v>
      </c>
      <c r="E1338" s="11">
        <f t="shared" si="3879"/>
        <v>0</v>
      </c>
      <c r="F1338" s="3">
        <v>58745</v>
      </c>
      <c r="G1338" s="11">
        <f t="shared" si="3879"/>
        <v>0</v>
      </c>
      <c r="H1338" s="3">
        <v>36620</v>
      </c>
      <c r="I1338" s="11">
        <f t="shared" ref="I1338:K1338" si="4030">+IF(H1338="N/A","",((H1338-H1337)/H1337))</f>
        <v>0</v>
      </c>
      <c r="J1338" s="3">
        <v>115200</v>
      </c>
      <c r="K1338" s="11">
        <f t="shared" si="4030"/>
        <v>0</v>
      </c>
      <c r="L1338" s="3">
        <v>308682.62</v>
      </c>
      <c r="M1338" s="11">
        <f t="shared" ref="M1338:O1338" si="4031">+IF(L1338="N/A","",((L1338-L1337)/L1337))</f>
        <v>0</v>
      </c>
      <c r="N1338" s="3">
        <v>134217.728</v>
      </c>
      <c r="O1338" s="11">
        <f t="shared" si="4031"/>
        <v>0</v>
      </c>
      <c r="P1338" s="3" t="s">
        <v>144</v>
      </c>
      <c r="Q1338" s="11" t="str">
        <f t="shared" ref="Q1338:S1338" si="4032">+IF(P1338="N/A","",((P1338-P1337)/P1337))</f>
        <v/>
      </c>
      <c r="R1338" s="3">
        <v>56554.637000000002</v>
      </c>
      <c r="S1338" s="11">
        <f t="shared" si="4032"/>
        <v>0</v>
      </c>
    </row>
    <row r="1339" spans="1:19">
      <c r="A1339" s="5">
        <v>11</v>
      </c>
      <c r="B1339" s="5">
        <v>2</v>
      </c>
      <c r="C1339" s="5">
        <v>2015</v>
      </c>
      <c r="D1339" s="3">
        <v>32994</v>
      </c>
      <c r="E1339" s="11">
        <f t="shared" si="3879"/>
        <v>0</v>
      </c>
      <c r="F1339" s="3">
        <v>58745</v>
      </c>
      <c r="G1339" s="11">
        <f t="shared" si="3879"/>
        <v>0</v>
      </c>
      <c r="H1339" s="3">
        <v>36620</v>
      </c>
      <c r="I1339" s="11">
        <f t="shared" ref="I1339:K1339" si="4033">+IF(H1339="N/A","",((H1339-H1338)/H1338))</f>
        <v>0</v>
      </c>
      <c r="J1339" s="3">
        <v>115200</v>
      </c>
      <c r="K1339" s="11">
        <f t="shared" si="4033"/>
        <v>0</v>
      </c>
      <c r="L1339" s="3">
        <v>308682.62</v>
      </c>
      <c r="M1339" s="11">
        <f t="shared" ref="M1339:O1339" si="4034">+IF(L1339="N/A","",((L1339-L1338)/L1338))</f>
        <v>0</v>
      </c>
      <c r="N1339" s="3">
        <v>134217.728</v>
      </c>
      <c r="O1339" s="11">
        <f t="shared" si="4034"/>
        <v>0</v>
      </c>
      <c r="P1339" s="3" t="s">
        <v>144</v>
      </c>
      <c r="Q1339" s="11" t="str">
        <f t="shared" ref="Q1339:S1339" si="4035">+IF(P1339="N/A","",((P1339-P1338)/P1338))</f>
        <v/>
      </c>
      <c r="R1339" s="3">
        <v>56554.637000000002</v>
      </c>
      <c r="S1339" s="11">
        <f t="shared" si="4035"/>
        <v>0</v>
      </c>
    </row>
    <row r="1340" spans="1:19">
      <c r="A1340" s="5">
        <v>12</v>
      </c>
      <c r="B1340" s="5">
        <v>2</v>
      </c>
      <c r="C1340" s="5">
        <v>2015</v>
      </c>
      <c r="D1340" s="3">
        <v>32994</v>
      </c>
      <c r="E1340" s="11">
        <f t="shared" si="3879"/>
        <v>0</v>
      </c>
      <c r="F1340" s="3">
        <v>58745</v>
      </c>
      <c r="G1340" s="11">
        <f t="shared" si="3879"/>
        <v>0</v>
      </c>
      <c r="H1340" s="3">
        <v>36620</v>
      </c>
      <c r="I1340" s="11">
        <f t="shared" ref="I1340:K1340" si="4036">+IF(H1340="N/A","",((H1340-H1339)/H1339))</f>
        <v>0</v>
      </c>
      <c r="J1340" s="3">
        <v>115200</v>
      </c>
      <c r="K1340" s="11">
        <f t="shared" si="4036"/>
        <v>0</v>
      </c>
      <c r="L1340" s="3">
        <v>308682.62</v>
      </c>
      <c r="M1340" s="11">
        <f t="shared" ref="M1340:O1340" si="4037">+IF(L1340="N/A","",((L1340-L1339)/L1339))</f>
        <v>0</v>
      </c>
      <c r="N1340" s="3">
        <v>134217.728</v>
      </c>
      <c r="O1340" s="11">
        <f t="shared" si="4037"/>
        <v>0</v>
      </c>
      <c r="P1340" s="3" t="s">
        <v>144</v>
      </c>
      <c r="Q1340" s="11" t="str">
        <f t="shared" ref="Q1340:S1340" si="4038">+IF(P1340="N/A","",((P1340-P1339)/P1339))</f>
        <v/>
      </c>
      <c r="R1340" s="3">
        <v>56554.637000000002</v>
      </c>
      <c r="S1340" s="11">
        <f t="shared" si="4038"/>
        <v>0</v>
      </c>
    </row>
    <row r="1341" spans="1:19">
      <c r="A1341" s="5">
        <v>13</v>
      </c>
      <c r="B1341" s="5">
        <v>2</v>
      </c>
      <c r="C1341" s="5">
        <v>2015</v>
      </c>
      <c r="D1341" s="3">
        <v>32994</v>
      </c>
      <c r="E1341" s="11">
        <f t="shared" si="3879"/>
        <v>0</v>
      </c>
      <c r="F1341" s="3">
        <v>58745</v>
      </c>
      <c r="G1341" s="11">
        <f t="shared" si="3879"/>
        <v>0</v>
      </c>
      <c r="H1341" s="3">
        <v>36620</v>
      </c>
      <c r="I1341" s="11">
        <f t="shared" ref="I1341:K1341" si="4039">+IF(H1341="N/A","",((H1341-H1340)/H1340))</f>
        <v>0</v>
      </c>
      <c r="J1341" s="3">
        <v>115200</v>
      </c>
      <c r="K1341" s="11">
        <f t="shared" si="4039"/>
        <v>0</v>
      </c>
      <c r="L1341" s="3">
        <v>308682.62</v>
      </c>
      <c r="M1341" s="11">
        <f t="shared" ref="M1341:O1341" si="4040">+IF(L1341="N/A","",((L1341-L1340)/L1340))</f>
        <v>0</v>
      </c>
      <c r="N1341" s="3">
        <v>134217.728</v>
      </c>
      <c r="O1341" s="11">
        <f t="shared" si="4040"/>
        <v>0</v>
      </c>
      <c r="P1341" s="3" t="s">
        <v>144</v>
      </c>
      <c r="Q1341" s="11" t="str">
        <f t="shared" ref="Q1341:S1341" si="4041">+IF(P1341="N/A","",((P1341-P1340)/P1340))</f>
        <v/>
      </c>
      <c r="R1341" s="3">
        <v>56554.637000000002</v>
      </c>
      <c r="S1341" s="11">
        <f t="shared" si="4041"/>
        <v>0</v>
      </c>
    </row>
    <row r="1342" spans="1:19">
      <c r="A1342" s="5">
        <v>16</v>
      </c>
      <c r="B1342" s="5">
        <v>2</v>
      </c>
      <c r="C1342" s="5">
        <v>2015</v>
      </c>
      <c r="D1342" s="3">
        <v>32994</v>
      </c>
      <c r="E1342" s="11">
        <f t="shared" si="3879"/>
        <v>0</v>
      </c>
      <c r="F1342" s="3">
        <v>58745</v>
      </c>
      <c r="G1342" s="11">
        <f t="shared" si="3879"/>
        <v>0</v>
      </c>
      <c r="H1342" s="3">
        <v>36620</v>
      </c>
      <c r="I1342" s="11">
        <f t="shared" ref="I1342:K1342" si="4042">+IF(H1342="N/A","",((H1342-H1341)/H1341))</f>
        <v>0</v>
      </c>
      <c r="J1342" s="3">
        <v>115200</v>
      </c>
      <c r="K1342" s="11">
        <f t="shared" si="4042"/>
        <v>0</v>
      </c>
      <c r="L1342" s="3">
        <v>308682.62</v>
      </c>
      <c r="M1342" s="11">
        <f t="shared" ref="M1342:O1342" si="4043">+IF(L1342="N/A","",((L1342-L1341)/L1341))</f>
        <v>0</v>
      </c>
      <c r="N1342" s="3">
        <v>134217.728</v>
      </c>
      <c r="O1342" s="11">
        <f t="shared" si="4043"/>
        <v>0</v>
      </c>
      <c r="P1342" s="3" t="s">
        <v>144</v>
      </c>
      <c r="Q1342" s="11" t="str">
        <f t="shared" ref="Q1342:S1342" si="4044">+IF(P1342="N/A","",((P1342-P1341)/P1341))</f>
        <v/>
      </c>
      <c r="R1342" s="3">
        <v>56554.637000000002</v>
      </c>
      <c r="S1342" s="11">
        <f t="shared" si="4044"/>
        <v>0</v>
      </c>
    </row>
    <row r="1343" spans="1:19">
      <c r="A1343" s="5">
        <v>17</v>
      </c>
      <c r="B1343" s="5">
        <v>2</v>
      </c>
      <c r="C1343" s="5">
        <v>2015</v>
      </c>
      <c r="D1343" s="3">
        <v>32994</v>
      </c>
      <c r="E1343" s="11">
        <f t="shared" si="3879"/>
        <v>0</v>
      </c>
      <c r="F1343" s="3">
        <v>58745</v>
      </c>
      <c r="G1343" s="11">
        <f t="shared" si="3879"/>
        <v>0</v>
      </c>
      <c r="H1343" s="3">
        <v>36620</v>
      </c>
      <c r="I1343" s="11">
        <f t="shared" ref="I1343:K1343" si="4045">+IF(H1343="N/A","",((H1343-H1342)/H1342))</f>
        <v>0</v>
      </c>
      <c r="J1343" s="3">
        <v>115200</v>
      </c>
      <c r="K1343" s="11">
        <f t="shared" si="4045"/>
        <v>0</v>
      </c>
      <c r="L1343" s="3">
        <v>308682.62</v>
      </c>
      <c r="M1343" s="11">
        <f t="shared" ref="M1343:O1343" si="4046">+IF(L1343="N/A","",((L1343-L1342)/L1342))</f>
        <v>0</v>
      </c>
      <c r="N1343" s="3">
        <v>134217.728</v>
      </c>
      <c r="O1343" s="11">
        <f t="shared" si="4046"/>
        <v>0</v>
      </c>
      <c r="P1343" s="3" t="s">
        <v>144</v>
      </c>
      <c r="Q1343" s="11" t="str">
        <f t="shared" ref="Q1343:S1343" si="4047">+IF(P1343="N/A","",((P1343-P1342)/P1342))</f>
        <v/>
      </c>
      <c r="R1343" s="3">
        <v>56554.637000000002</v>
      </c>
      <c r="S1343" s="11">
        <f t="shared" si="4047"/>
        <v>0</v>
      </c>
    </row>
    <row r="1344" spans="1:19">
      <c r="A1344" s="5">
        <v>18</v>
      </c>
      <c r="B1344" s="5">
        <v>2</v>
      </c>
      <c r="C1344" s="5">
        <v>2015</v>
      </c>
      <c r="D1344" s="3">
        <v>32994</v>
      </c>
      <c r="E1344" s="11">
        <f t="shared" si="3879"/>
        <v>0</v>
      </c>
      <c r="F1344" s="3">
        <v>58745</v>
      </c>
      <c r="G1344" s="11">
        <f t="shared" si="3879"/>
        <v>0</v>
      </c>
      <c r="H1344" s="3">
        <v>36620</v>
      </c>
      <c r="I1344" s="11">
        <f t="shared" ref="I1344:K1344" si="4048">+IF(H1344="N/A","",((H1344-H1343)/H1343))</f>
        <v>0</v>
      </c>
      <c r="J1344" s="3">
        <v>115200</v>
      </c>
      <c r="K1344" s="11">
        <f t="shared" si="4048"/>
        <v>0</v>
      </c>
      <c r="L1344" s="3">
        <v>308682.62</v>
      </c>
      <c r="M1344" s="11">
        <f t="shared" ref="M1344:O1344" si="4049">+IF(L1344="N/A","",((L1344-L1343)/L1343))</f>
        <v>0</v>
      </c>
      <c r="N1344" s="3">
        <v>134217.728</v>
      </c>
      <c r="O1344" s="11">
        <f t="shared" si="4049"/>
        <v>0</v>
      </c>
      <c r="P1344" s="3" t="s">
        <v>144</v>
      </c>
      <c r="Q1344" s="11" t="str">
        <f t="shared" ref="Q1344:S1344" si="4050">+IF(P1344="N/A","",((P1344-P1343)/P1343))</f>
        <v/>
      </c>
      <c r="R1344" s="3">
        <v>56554.637000000002</v>
      </c>
      <c r="S1344" s="11">
        <f t="shared" si="4050"/>
        <v>0</v>
      </c>
    </row>
    <row r="1345" spans="1:19">
      <c r="A1345" s="5">
        <v>19</v>
      </c>
      <c r="B1345" s="5">
        <v>2</v>
      </c>
      <c r="C1345" s="5">
        <v>2015</v>
      </c>
      <c r="D1345" s="3">
        <v>32994</v>
      </c>
      <c r="E1345" s="11">
        <f t="shared" si="3879"/>
        <v>0</v>
      </c>
      <c r="F1345" s="3">
        <v>58745</v>
      </c>
      <c r="G1345" s="11">
        <f t="shared" si="3879"/>
        <v>0</v>
      </c>
      <c r="H1345" s="3">
        <v>36620</v>
      </c>
      <c r="I1345" s="11">
        <f t="shared" ref="I1345:K1345" si="4051">+IF(H1345="N/A","",((H1345-H1344)/H1344))</f>
        <v>0</v>
      </c>
      <c r="J1345" s="3">
        <v>115200</v>
      </c>
      <c r="K1345" s="11">
        <f t="shared" si="4051"/>
        <v>0</v>
      </c>
      <c r="L1345" s="3">
        <v>308682.62</v>
      </c>
      <c r="M1345" s="11">
        <f t="shared" ref="M1345:O1345" si="4052">+IF(L1345="N/A","",((L1345-L1344)/L1344))</f>
        <v>0</v>
      </c>
      <c r="N1345" s="3">
        <v>134217.728</v>
      </c>
      <c r="O1345" s="11">
        <f t="shared" si="4052"/>
        <v>0</v>
      </c>
      <c r="P1345" s="3" t="s">
        <v>144</v>
      </c>
      <c r="Q1345" s="11" t="str">
        <f t="shared" ref="Q1345:S1345" si="4053">+IF(P1345="N/A","",((P1345-P1344)/P1344))</f>
        <v/>
      </c>
      <c r="R1345" s="3">
        <v>56554.637000000002</v>
      </c>
      <c r="S1345" s="11">
        <f t="shared" si="4053"/>
        <v>0</v>
      </c>
    </row>
    <row r="1346" spans="1:19">
      <c r="A1346" s="5">
        <v>20</v>
      </c>
      <c r="B1346" s="5">
        <v>2</v>
      </c>
      <c r="C1346" s="5">
        <v>2015</v>
      </c>
      <c r="D1346" s="3">
        <v>32994</v>
      </c>
      <c r="E1346" s="11">
        <f t="shared" si="3879"/>
        <v>0</v>
      </c>
      <c r="F1346" s="3">
        <v>58745</v>
      </c>
      <c r="G1346" s="11">
        <f t="shared" si="3879"/>
        <v>0</v>
      </c>
      <c r="H1346" s="3">
        <v>36620</v>
      </c>
      <c r="I1346" s="11">
        <f t="shared" ref="I1346:K1346" si="4054">+IF(H1346="N/A","",((H1346-H1345)/H1345))</f>
        <v>0</v>
      </c>
      <c r="J1346" s="3">
        <v>115200</v>
      </c>
      <c r="K1346" s="11">
        <f t="shared" si="4054"/>
        <v>0</v>
      </c>
      <c r="L1346" s="3">
        <v>308682.62</v>
      </c>
      <c r="M1346" s="11">
        <f t="shared" ref="M1346:O1346" si="4055">+IF(L1346="N/A","",((L1346-L1345)/L1345))</f>
        <v>0</v>
      </c>
      <c r="N1346" s="3">
        <v>134217.728</v>
      </c>
      <c r="O1346" s="11">
        <f t="shared" si="4055"/>
        <v>0</v>
      </c>
      <c r="P1346" s="3" t="s">
        <v>144</v>
      </c>
      <c r="Q1346" s="11" t="str">
        <f t="shared" ref="Q1346:S1346" si="4056">+IF(P1346="N/A","",((P1346-P1345)/P1345))</f>
        <v/>
      </c>
      <c r="R1346" s="3">
        <v>56554.637000000002</v>
      </c>
      <c r="S1346" s="11">
        <f t="shared" si="4056"/>
        <v>0</v>
      </c>
    </row>
    <row r="1347" spans="1:19">
      <c r="A1347" s="5">
        <v>23</v>
      </c>
      <c r="B1347" s="5">
        <v>2</v>
      </c>
      <c r="C1347" s="5">
        <v>2015</v>
      </c>
      <c r="D1347" s="3">
        <v>32994</v>
      </c>
      <c r="E1347" s="11">
        <f t="shared" si="3879"/>
        <v>0</v>
      </c>
      <c r="F1347" s="3">
        <v>58745</v>
      </c>
      <c r="G1347" s="11">
        <f t="shared" si="3879"/>
        <v>0</v>
      </c>
      <c r="H1347" s="3">
        <v>36620</v>
      </c>
      <c r="I1347" s="11">
        <f t="shared" ref="I1347:K1347" si="4057">+IF(H1347="N/A","",((H1347-H1346)/H1346))</f>
        <v>0</v>
      </c>
      <c r="J1347" s="3">
        <v>115200</v>
      </c>
      <c r="K1347" s="11">
        <f t="shared" si="4057"/>
        <v>0</v>
      </c>
      <c r="L1347" s="3">
        <v>308682.62</v>
      </c>
      <c r="M1347" s="11">
        <f t="shared" ref="M1347:O1347" si="4058">+IF(L1347="N/A","",((L1347-L1346)/L1346))</f>
        <v>0</v>
      </c>
      <c r="N1347" s="3">
        <v>134217.728</v>
      </c>
      <c r="O1347" s="11">
        <f t="shared" si="4058"/>
        <v>0</v>
      </c>
      <c r="P1347" s="3" t="s">
        <v>144</v>
      </c>
      <c r="Q1347" s="11" t="str">
        <f t="shared" ref="Q1347:S1347" si="4059">+IF(P1347="N/A","",((P1347-P1346)/P1346))</f>
        <v/>
      </c>
      <c r="R1347" s="3">
        <v>56554.637000000002</v>
      </c>
      <c r="S1347" s="11">
        <f t="shared" si="4059"/>
        <v>0</v>
      </c>
    </row>
    <row r="1348" spans="1:19">
      <c r="A1348" s="5">
        <v>24</v>
      </c>
      <c r="B1348" s="5">
        <v>2</v>
      </c>
      <c r="C1348" s="5">
        <v>2015</v>
      </c>
      <c r="D1348" s="3">
        <v>32994</v>
      </c>
      <c r="E1348" s="11">
        <f t="shared" si="3879"/>
        <v>0</v>
      </c>
      <c r="F1348" s="3">
        <v>58745</v>
      </c>
      <c r="G1348" s="11">
        <f t="shared" si="3879"/>
        <v>0</v>
      </c>
      <c r="H1348" s="3">
        <v>36620</v>
      </c>
      <c r="I1348" s="11">
        <f t="shared" ref="I1348:K1348" si="4060">+IF(H1348="N/A","",((H1348-H1347)/H1347))</f>
        <v>0</v>
      </c>
      <c r="J1348" s="3">
        <v>115200</v>
      </c>
      <c r="K1348" s="11">
        <f t="shared" si="4060"/>
        <v>0</v>
      </c>
      <c r="L1348" s="3">
        <v>308682.62</v>
      </c>
      <c r="M1348" s="11">
        <f t="shared" ref="M1348:O1348" si="4061">+IF(L1348="N/A","",((L1348-L1347)/L1347))</f>
        <v>0</v>
      </c>
      <c r="N1348" s="3">
        <v>134217.728</v>
      </c>
      <c r="O1348" s="11">
        <f t="shared" si="4061"/>
        <v>0</v>
      </c>
      <c r="P1348" s="3" t="s">
        <v>144</v>
      </c>
      <c r="Q1348" s="11" t="str">
        <f t="shared" ref="Q1348:S1348" si="4062">+IF(P1348="N/A","",((P1348-P1347)/P1347))</f>
        <v/>
      </c>
      <c r="R1348" s="3">
        <v>56554.637000000002</v>
      </c>
      <c r="S1348" s="11">
        <f t="shared" si="4062"/>
        <v>0</v>
      </c>
    </row>
    <row r="1349" spans="1:19">
      <c r="A1349" s="5">
        <v>25</v>
      </c>
      <c r="B1349" s="5">
        <v>2</v>
      </c>
      <c r="C1349" s="5">
        <v>2015</v>
      </c>
      <c r="D1349" s="3">
        <v>32994</v>
      </c>
      <c r="E1349" s="11">
        <f t="shared" si="3879"/>
        <v>0</v>
      </c>
      <c r="F1349" s="3">
        <v>58745</v>
      </c>
      <c r="G1349" s="11">
        <f t="shared" si="3879"/>
        <v>0</v>
      </c>
      <c r="H1349" s="3">
        <v>36620</v>
      </c>
      <c r="I1349" s="11">
        <f t="shared" ref="I1349:K1349" si="4063">+IF(H1349="N/A","",((H1349-H1348)/H1348))</f>
        <v>0</v>
      </c>
      <c r="J1349" s="3">
        <v>115200</v>
      </c>
      <c r="K1349" s="11">
        <f t="shared" si="4063"/>
        <v>0</v>
      </c>
      <c r="L1349" s="3">
        <v>308682.62</v>
      </c>
      <c r="M1349" s="11">
        <f t="shared" ref="M1349:O1349" si="4064">+IF(L1349="N/A","",((L1349-L1348)/L1348))</f>
        <v>0</v>
      </c>
      <c r="N1349" s="3">
        <v>134217.728</v>
      </c>
      <c r="O1349" s="11">
        <f t="shared" si="4064"/>
        <v>0</v>
      </c>
      <c r="P1349" s="3" t="s">
        <v>144</v>
      </c>
      <c r="Q1349" s="11" t="str">
        <f t="shared" ref="Q1349:S1349" si="4065">+IF(P1349="N/A","",((P1349-P1348)/P1348))</f>
        <v/>
      </c>
      <c r="R1349" s="3">
        <v>56554.637000000002</v>
      </c>
      <c r="S1349" s="11">
        <f t="shared" si="4065"/>
        <v>0</v>
      </c>
    </row>
    <row r="1350" spans="1:19">
      <c r="A1350" s="5">
        <v>26</v>
      </c>
      <c r="B1350" s="5">
        <v>2</v>
      </c>
      <c r="C1350" s="5">
        <v>2015</v>
      </c>
      <c r="D1350" s="3">
        <v>32994</v>
      </c>
      <c r="E1350" s="11">
        <f t="shared" si="3879"/>
        <v>0</v>
      </c>
      <c r="F1350" s="3">
        <v>58745</v>
      </c>
      <c r="G1350" s="11">
        <f t="shared" si="3879"/>
        <v>0</v>
      </c>
      <c r="H1350" s="3">
        <v>36620</v>
      </c>
      <c r="I1350" s="11">
        <f t="shared" ref="I1350:K1350" si="4066">+IF(H1350="N/A","",((H1350-H1349)/H1349))</f>
        <v>0</v>
      </c>
      <c r="J1350" s="3">
        <v>115200</v>
      </c>
      <c r="K1350" s="11">
        <f t="shared" si="4066"/>
        <v>0</v>
      </c>
      <c r="L1350" s="3">
        <v>308682.62</v>
      </c>
      <c r="M1350" s="11">
        <f t="shared" ref="M1350:O1350" si="4067">+IF(L1350="N/A","",((L1350-L1349)/L1349))</f>
        <v>0</v>
      </c>
      <c r="N1350" s="3">
        <v>134217.728</v>
      </c>
      <c r="O1350" s="11">
        <f t="shared" si="4067"/>
        <v>0</v>
      </c>
      <c r="P1350" s="3" t="s">
        <v>144</v>
      </c>
      <c r="Q1350" s="11" t="str">
        <f t="shared" ref="Q1350:S1350" si="4068">+IF(P1350="N/A","",((P1350-P1349)/P1349))</f>
        <v/>
      </c>
      <c r="R1350" s="3">
        <v>56554.637000000002</v>
      </c>
      <c r="S1350" s="11">
        <f t="shared" si="4068"/>
        <v>0</v>
      </c>
    </row>
    <row r="1351" spans="1:19">
      <c r="A1351" s="5">
        <v>27</v>
      </c>
      <c r="B1351" s="5">
        <v>2</v>
      </c>
      <c r="C1351" s="5">
        <v>2015</v>
      </c>
      <c r="D1351" s="3">
        <v>32994</v>
      </c>
      <c r="E1351" s="11">
        <f t="shared" si="3879"/>
        <v>0</v>
      </c>
      <c r="F1351" s="3">
        <v>58745</v>
      </c>
      <c r="G1351" s="11">
        <f t="shared" si="3879"/>
        <v>0</v>
      </c>
      <c r="H1351" s="3">
        <v>36620</v>
      </c>
      <c r="I1351" s="11">
        <f t="shared" ref="I1351:K1351" si="4069">+IF(H1351="N/A","",((H1351-H1350)/H1350))</f>
        <v>0</v>
      </c>
      <c r="J1351" s="3">
        <v>115200</v>
      </c>
      <c r="K1351" s="11">
        <f t="shared" si="4069"/>
        <v>0</v>
      </c>
      <c r="L1351" s="3">
        <v>308682.62</v>
      </c>
      <c r="M1351" s="11">
        <f t="shared" ref="M1351:O1351" si="4070">+IF(L1351="N/A","",((L1351-L1350)/L1350))</f>
        <v>0</v>
      </c>
      <c r="N1351" s="3">
        <v>134217.728</v>
      </c>
      <c r="O1351" s="11">
        <f t="shared" si="4070"/>
        <v>0</v>
      </c>
      <c r="P1351" s="3" t="s">
        <v>144</v>
      </c>
      <c r="Q1351" s="11" t="str">
        <f t="shared" ref="Q1351:S1351" si="4071">+IF(P1351="N/A","",((P1351-P1350)/P1350))</f>
        <v/>
      </c>
      <c r="R1351" s="3">
        <v>56554.637000000002</v>
      </c>
      <c r="S1351" s="11">
        <f t="shared" si="4071"/>
        <v>0</v>
      </c>
    </row>
    <row r="1352" spans="1:19">
      <c r="A1352" s="5">
        <v>2</v>
      </c>
      <c r="B1352" s="5">
        <v>3</v>
      </c>
      <c r="C1352" s="5">
        <v>2015</v>
      </c>
      <c r="D1352" s="3">
        <v>32994</v>
      </c>
      <c r="E1352" s="11">
        <f t="shared" ref="E1352:G1415" si="4072">+IF(D1352="N/A","",((D1352-D1351)/D1351))</f>
        <v>0</v>
      </c>
      <c r="F1352" s="3">
        <v>81755</v>
      </c>
      <c r="G1352" s="11">
        <f t="shared" si="4072"/>
        <v>0.39169291003489659</v>
      </c>
      <c r="H1352" s="3">
        <v>36620</v>
      </c>
      <c r="I1352" s="11">
        <f t="shared" ref="I1352:K1352" si="4073">+IF(H1352="N/A","",((H1352-H1351)/H1351))</f>
        <v>0</v>
      </c>
      <c r="J1352" s="3">
        <v>115200</v>
      </c>
      <c r="K1352" s="11">
        <f t="shared" si="4073"/>
        <v>0</v>
      </c>
      <c r="L1352" s="3">
        <v>308682.62</v>
      </c>
      <c r="M1352" s="11">
        <f t="shared" ref="M1352:O1352" si="4074">+IF(L1352="N/A","",((L1352-L1351)/L1351))</f>
        <v>0</v>
      </c>
      <c r="N1352" s="3">
        <v>134217.728</v>
      </c>
      <c r="O1352" s="11">
        <f t="shared" si="4074"/>
        <v>0</v>
      </c>
      <c r="P1352" s="3" t="s">
        <v>144</v>
      </c>
      <c r="Q1352" s="11" t="str">
        <f t="shared" ref="Q1352:S1352" si="4075">+IF(P1352="N/A","",((P1352-P1351)/P1351))</f>
        <v/>
      </c>
      <c r="R1352" s="3">
        <v>56554.637000000002</v>
      </c>
      <c r="S1352" s="11">
        <f t="shared" si="4075"/>
        <v>0</v>
      </c>
    </row>
    <row r="1353" spans="1:19">
      <c r="A1353" s="5">
        <v>3</v>
      </c>
      <c r="B1353" s="5">
        <v>3</v>
      </c>
      <c r="C1353" s="5">
        <v>2015</v>
      </c>
      <c r="D1353" s="3">
        <v>32994</v>
      </c>
      <c r="E1353" s="11">
        <f t="shared" si="4072"/>
        <v>0</v>
      </c>
      <c r="F1353" s="3">
        <v>81755</v>
      </c>
      <c r="G1353" s="11">
        <f t="shared" si="4072"/>
        <v>0</v>
      </c>
      <c r="H1353" s="3">
        <v>36620</v>
      </c>
      <c r="I1353" s="11">
        <f t="shared" ref="I1353:K1353" si="4076">+IF(H1353="N/A","",((H1353-H1352)/H1352))</f>
        <v>0</v>
      </c>
      <c r="J1353" s="3">
        <v>115200</v>
      </c>
      <c r="K1353" s="11">
        <f t="shared" si="4076"/>
        <v>0</v>
      </c>
      <c r="L1353" s="3">
        <v>308682.62</v>
      </c>
      <c r="M1353" s="11">
        <f t="shared" ref="M1353:O1353" si="4077">+IF(L1353="N/A","",((L1353-L1352)/L1352))</f>
        <v>0</v>
      </c>
      <c r="N1353" s="3">
        <v>134217.728</v>
      </c>
      <c r="O1353" s="11">
        <f t="shared" si="4077"/>
        <v>0</v>
      </c>
      <c r="P1353" s="3" t="s">
        <v>144</v>
      </c>
      <c r="Q1353" s="11" t="str">
        <f t="shared" ref="Q1353:S1353" si="4078">+IF(P1353="N/A","",((P1353-P1352)/P1352))</f>
        <v/>
      </c>
      <c r="R1353" s="3">
        <v>56554.637000000002</v>
      </c>
      <c r="S1353" s="11">
        <f t="shared" si="4078"/>
        <v>0</v>
      </c>
    </row>
    <row r="1354" spans="1:19">
      <c r="A1354" s="5">
        <v>4</v>
      </c>
      <c r="B1354" s="5">
        <v>3</v>
      </c>
      <c r="C1354" s="5">
        <v>2015</v>
      </c>
      <c r="D1354" s="3">
        <v>32994</v>
      </c>
      <c r="E1354" s="11">
        <f t="shared" si="4072"/>
        <v>0</v>
      </c>
      <c r="F1354" s="3">
        <v>81755</v>
      </c>
      <c r="G1354" s="11">
        <f t="shared" si="4072"/>
        <v>0</v>
      </c>
      <c r="H1354" s="3">
        <v>36620</v>
      </c>
      <c r="I1354" s="11">
        <f t="shared" ref="I1354:K1354" si="4079">+IF(H1354="N/A","",((H1354-H1353)/H1353))</f>
        <v>0</v>
      </c>
      <c r="J1354" s="3">
        <v>115200</v>
      </c>
      <c r="K1354" s="11">
        <f t="shared" si="4079"/>
        <v>0</v>
      </c>
      <c r="L1354" s="3">
        <v>308682.62</v>
      </c>
      <c r="M1354" s="11">
        <f t="shared" ref="M1354:O1354" si="4080">+IF(L1354="N/A","",((L1354-L1353)/L1353))</f>
        <v>0</v>
      </c>
      <c r="N1354" s="3">
        <v>134217.728</v>
      </c>
      <c r="O1354" s="11">
        <f t="shared" si="4080"/>
        <v>0</v>
      </c>
      <c r="P1354" s="3" t="s">
        <v>144</v>
      </c>
      <c r="Q1354" s="11" t="str">
        <f t="shared" ref="Q1354:S1354" si="4081">+IF(P1354="N/A","",((P1354-P1353)/P1353))</f>
        <v/>
      </c>
      <c r="R1354" s="3">
        <v>56554.637000000002</v>
      </c>
      <c r="S1354" s="11">
        <f t="shared" si="4081"/>
        <v>0</v>
      </c>
    </row>
    <row r="1355" spans="1:19">
      <c r="A1355" s="5">
        <v>5</v>
      </c>
      <c r="B1355" s="5">
        <v>3</v>
      </c>
      <c r="C1355" s="5">
        <v>2015</v>
      </c>
      <c r="D1355" s="3">
        <v>32994</v>
      </c>
      <c r="E1355" s="11">
        <f t="shared" si="4072"/>
        <v>0</v>
      </c>
      <c r="F1355" s="3">
        <v>81755</v>
      </c>
      <c r="G1355" s="11">
        <f t="shared" si="4072"/>
        <v>0</v>
      </c>
      <c r="H1355" s="3">
        <v>36620</v>
      </c>
      <c r="I1355" s="11">
        <f t="shared" ref="I1355:K1355" si="4082">+IF(H1355="N/A","",((H1355-H1354)/H1354))</f>
        <v>0</v>
      </c>
      <c r="J1355" s="3">
        <v>115200</v>
      </c>
      <c r="K1355" s="11">
        <f t="shared" si="4082"/>
        <v>0</v>
      </c>
      <c r="L1355" s="3">
        <v>308682.62</v>
      </c>
      <c r="M1355" s="11">
        <f t="shared" ref="M1355:O1355" si="4083">+IF(L1355="N/A","",((L1355-L1354)/L1354))</f>
        <v>0</v>
      </c>
      <c r="N1355" s="3">
        <v>134217.728</v>
      </c>
      <c r="O1355" s="11">
        <f t="shared" si="4083"/>
        <v>0</v>
      </c>
      <c r="P1355" s="3" t="s">
        <v>144</v>
      </c>
      <c r="Q1355" s="11" t="str">
        <f t="shared" ref="Q1355:S1355" si="4084">+IF(P1355="N/A","",((P1355-P1354)/P1354))</f>
        <v/>
      </c>
      <c r="R1355" s="3">
        <v>56554.637000000002</v>
      </c>
      <c r="S1355" s="11">
        <f t="shared" si="4084"/>
        <v>0</v>
      </c>
    </row>
    <row r="1356" spans="1:19">
      <c r="A1356" s="5">
        <v>6</v>
      </c>
      <c r="B1356" s="5">
        <v>3</v>
      </c>
      <c r="C1356" s="5">
        <v>2015</v>
      </c>
      <c r="D1356" s="3">
        <v>32994</v>
      </c>
      <c r="E1356" s="11">
        <f t="shared" si="4072"/>
        <v>0</v>
      </c>
      <c r="F1356" s="3">
        <v>81755</v>
      </c>
      <c r="G1356" s="11">
        <f t="shared" si="4072"/>
        <v>0</v>
      </c>
      <c r="H1356" s="3">
        <v>36620</v>
      </c>
      <c r="I1356" s="11">
        <f t="shared" ref="I1356:K1356" si="4085">+IF(H1356="N/A","",((H1356-H1355)/H1355))</f>
        <v>0</v>
      </c>
      <c r="J1356" s="3">
        <v>115200</v>
      </c>
      <c r="K1356" s="11">
        <f t="shared" si="4085"/>
        <v>0</v>
      </c>
      <c r="L1356" s="3">
        <v>308682.62</v>
      </c>
      <c r="M1356" s="11">
        <f t="shared" ref="M1356:O1356" si="4086">+IF(L1356="N/A","",((L1356-L1355)/L1355))</f>
        <v>0</v>
      </c>
      <c r="N1356" s="3">
        <v>134217.728</v>
      </c>
      <c r="O1356" s="11">
        <f t="shared" si="4086"/>
        <v>0</v>
      </c>
      <c r="P1356" s="3" t="s">
        <v>144</v>
      </c>
      <c r="Q1356" s="11" t="str">
        <f t="shared" ref="Q1356:S1356" si="4087">+IF(P1356="N/A","",((P1356-P1355)/P1355))</f>
        <v/>
      </c>
      <c r="R1356" s="3">
        <v>56554.637000000002</v>
      </c>
      <c r="S1356" s="11">
        <f t="shared" si="4087"/>
        <v>0</v>
      </c>
    </row>
    <row r="1357" spans="1:19">
      <c r="A1357" s="5">
        <v>9</v>
      </c>
      <c r="B1357" s="5">
        <v>3</v>
      </c>
      <c r="C1357" s="5">
        <v>2015</v>
      </c>
      <c r="D1357" s="3">
        <v>32994</v>
      </c>
      <c r="E1357" s="11">
        <f t="shared" si="4072"/>
        <v>0</v>
      </c>
      <c r="F1357" s="3">
        <v>81755</v>
      </c>
      <c r="G1357" s="11">
        <f t="shared" si="4072"/>
        <v>0</v>
      </c>
      <c r="H1357" s="3">
        <v>36620</v>
      </c>
      <c r="I1357" s="11">
        <f t="shared" ref="I1357:K1357" si="4088">+IF(H1357="N/A","",((H1357-H1356)/H1356))</f>
        <v>0</v>
      </c>
      <c r="J1357" s="3">
        <v>115200</v>
      </c>
      <c r="K1357" s="11">
        <f t="shared" si="4088"/>
        <v>0</v>
      </c>
      <c r="L1357" s="3">
        <v>308682.62</v>
      </c>
      <c r="M1357" s="11">
        <f t="shared" ref="M1357:O1357" si="4089">+IF(L1357="N/A","",((L1357-L1356)/L1356))</f>
        <v>0</v>
      </c>
      <c r="N1357" s="3">
        <v>134217.728</v>
      </c>
      <c r="O1357" s="11">
        <f t="shared" si="4089"/>
        <v>0</v>
      </c>
      <c r="P1357" s="3" t="s">
        <v>144</v>
      </c>
      <c r="Q1357" s="11" t="str">
        <f t="shared" ref="Q1357:S1357" si="4090">+IF(P1357="N/A","",((P1357-P1356)/P1356))</f>
        <v/>
      </c>
      <c r="R1357" s="3">
        <v>56554.637000000002</v>
      </c>
      <c r="S1357" s="11">
        <f t="shared" si="4090"/>
        <v>0</v>
      </c>
    </row>
    <row r="1358" spans="1:19">
      <c r="A1358" s="5">
        <v>10</v>
      </c>
      <c r="B1358" s="5">
        <v>3</v>
      </c>
      <c r="C1358" s="5">
        <v>2015</v>
      </c>
      <c r="D1358" s="3">
        <v>32994</v>
      </c>
      <c r="E1358" s="11">
        <f t="shared" si="4072"/>
        <v>0</v>
      </c>
      <c r="F1358" s="3">
        <v>81755</v>
      </c>
      <c r="G1358" s="11">
        <f t="shared" si="4072"/>
        <v>0</v>
      </c>
      <c r="H1358" s="3">
        <v>36620</v>
      </c>
      <c r="I1358" s="11">
        <f t="shared" ref="I1358:K1358" si="4091">+IF(H1358="N/A","",((H1358-H1357)/H1357))</f>
        <v>0</v>
      </c>
      <c r="J1358" s="3">
        <v>115200</v>
      </c>
      <c r="K1358" s="11">
        <f t="shared" si="4091"/>
        <v>0</v>
      </c>
      <c r="L1358" s="3">
        <v>308682.62</v>
      </c>
      <c r="M1358" s="11">
        <f t="shared" ref="M1358:O1358" si="4092">+IF(L1358="N/A","",((L1358-L1357)/L1357))</f>
        <v>0</v>
      </c>
      <c r="N1358" s="3">
        <v>134217.728</v>
      </c>
      <c r="O1358" s="11">
        <f t="shared" si="4092"/>
        <v>0</v>
      </c>
      <c r="P1358" s="3" t="s">
        <v>144</v>
      </c>
      <c r="Q1358" s="11" t="str">
        <f t="shared" ref="Q1358:S1358" si="4093">+IF(P1358="N/A","",((P1358-P1357)/P1357))</f>
        <v/>
      </c>
      <c r="R1358" s="3">
        <v>56554.637000000002</v>
      </c>
      <c r="S1358" s="11">
        <f t="shared" si="4093"/>
        <v>0</v>
      </c>
    </row>
    <row r="1359" spans="1:19">
      <c r="A1359" s="5">
        <v>11</v>
      </c>
      <c r="B1359" s="5">
        <v>3</v>
      </c>
      <c r="C1359" s="5">
        <v>2015</v>
      </c>
      <c r="D1359" s="3">
        <v>32994</v>
      </c>
      <c r="E1359" s="11">
        <f t="shared" si="4072"/>
        <v>0</v>
      </c>
      <c r="F1359" s="3">
        <v>81755</v>
      </c>
      <c r="G1359" s="11">
        <f t="shared" si="4072"/>
        <v>0</v>
      </c>
      <c r="H1359" s="3">
        <v>36620</v>
      </c>
      <c r="I1359" s="11">
        <f t="shared" ref="I1359:K1359" si="4094">+IF(H1359="N/A","",((H1359-H1358)/H1358))</f>
        <v>0</v>
      </c>
      <c r="J1359" s="3">
        <v>115200</v>
      </c>
      <c r="K1359" s="11">
        <f t="shared" si="4094"/>
        <v>0</v>
      </c>
      <c r="L1359" s="3">
        <v>308682.62</v>
      </c>
      <c r="M1359" s="11">
        <f t="shared" ref="M1359:O1359" si="4095">+IF(L1359="N/A","",((L1359-L1358)/L1358))</f>
        <v>0</v>
      </c>
      <c r="N1359" s="3">
        <v>134217.728</v>
      </c>
      <c r="O1359" s="11">
        <f t="shared" si="4095"/>
        <v>0</v>
      </c>
      <c r="P1359" s="3" t="s">
        <v>144</v>
      </c>
      <c r="Q1359" s="11" t="str">
        <f t="shared" ref="Q1359:S1359" si="4096">+IF(P1359="N/A","",((P1359-P1358)/P1358))</f>
        <v/>
      </c>
      <c r="R1359" s="3">
        <v>56554.637000000002</v>
      </c>
      <c r="S1359" s="11">
        <f t="shared" si="4096"/>
        <v>0</v>
      </c>
    </row>
    <row r="1360" spans="1:19">
      <c r="A1360" s="5">
        <v>12</v>
      </c>
      <c r="B1360" s="5">
        <v>3</v>
      </c>
      <c r="C1360" s="5">
        <v>2015</v>
      </c>
      <c r="D1360" s="3">
        <v>32994</v>
      </c>
      <c r="E1360" s="11">
        <f t="shared" si="4072"/>
        <v>0</v>
      </c>
      <c r="F1360" s="3">
        <v>81755</v>
      </c>
      <c r="G1360" s="11">
        <f t="shared" si="4072"/>
        <v>0</v>
      </c>
      <c r="H1360" s="3">
        <v>36620</v>
      </c>
      <c r="I1360" s="11">
        <f t="shared" ref="I1360:K1360" si="4097">+IF(H1360="N/A","",((H1360-H1359)/H1359))</f>
        <v>0</v>
      </c>
      <c r="J1360" s="3">
        <v>115200</v>
      </c>
      <c r="K1360" s="11">
        <f t="shared" si="4097"/>
        <v>0</v>
      </c>
      <c r="L1360" s="3">
        <v>308682.62</v>
      </c>
      <c r="M1360" s="11">
        <f t="shared" ref="M1360:O1360" si="4098">+IF(L1360="N/A","",((L1360-L1359)/L1359))</f>
        <v>0</v>
      </c>
      <c r="N1360" s="3">
        <v>134217.728</v>
      </c>
      <c r="O1360" s="11">
        <f t="shared" si="4098"/>
        <v>0</v>
      </c>
      <c r="P1360" s="3" t="s">
        <v>144</v>
      </c>
      <c r="Q1360" s="11" t="str">
        <f t="shared" ref="Q1360:S1360" si="4099">+IF(P1360="N/A","",((P1360-P1359)/P1359))</f>
        <v/>
      </c>
      <c r="R1360" s="3">
        <v>56554.637000000002</v>
      </c>
      <c r="S1360" s="11">
        <f t="shared" si="4099"/>
        <v>0</v>
      </c>
    </row>
    <row r="1361" spans="1:19">
      <c r="A1361" s="5">
        <v>13</v>
      </c>
      <c r="B1361" s="5">
        <v>3</v>
      </c>
      <c r="C1361" s="5">
        <v>2015</v>
      </c>
      <c r="D1361" s="3">
        <v>32994</v>
      </c>
      <c r="E1361" s="11">
        <f t="shared" si="4072"/>
        <v>0</v>
      </c>
      <c r="F1361" s="3">
        <v>81755</v>
      </c>
      <c r="G1361" s="11">
        <f t="shared" si="4072"/>
        <v>0</v>
      </c>
      <c r="H1361" s="3">
        <v>36620</v>
      </c>
      <c r="I1361" s="11">
        <f t="shared" ref="I1361:K1361" si="4100">+IF(H1361="N/A","",((H1361-H1360)/H1360))</f>
        <v>0</v>
      </c>
      <c r="J1361" s="3">
        <v>115200</v>
      </c>
      <c r="K1361" s="11">
        <f t="shared" si="4100"/>
        <v>0</v>
      </c>
      <c r="L1361" s="3">
        <v>308682.62</v>
      </c>
      <c r="M1361" s="11">
        <f t="shared" ref="M1361:O1361" si="4101">+IF(L1361="N/A","",((L1361-L1360)/L1360))</f>
        <v>0</v>
      </c>
      <c r="N1361" s="3">
        <v>134217.728</v>
      </c>
      <c r="O1361" s="11">
        <f t="shared" si="4101"/>
        <v>0</v>
      </c>
      <c r="P1361" s="3" t="s">
        <v>144</v>
      </c>
      <c r="Q1361" s="11" t="str">
        <f t="shared" ref="Q1361:S1361" si="4102">+IF(P1361="N/A","",((P1361-P1360)/P1360))</f>
        <v/>
      </c>
      <c r="R1361" s="3">
        <v>56554.637000000002</v>
      </c>
      <c r="S1361" s="11">
        <f t="shared" si="4102"/>
        <v>0</v>
      </c>
    </row>
    <row r="1362" spans="1:19">
      <c r="A1362" s="5">
        <v>16</v>
      </c>
      <c r="B1362" s="5">
        <v>3</v>
      </c>
      <c r="C1362" s="5">
        <v>2015</v>
      </c>
      <c r="D1362" s="3">
        <v>32994</v>
      </c>
      <c r="E1362" s="11">
        <f t="shared" si="4072"/>
        <v>0</v>
      </c>
      <c r="F1362" s="3">
        <v>81755</v>
      </c>
      <c r="G1362" s="11">
        <f t="shared" si="4072"/>
        <v>0</v>
      </c>
      <c r="H1362" s="3">
        <v>36620</v>
      </c>
      <c r="I1362" s="11">
        <f t="shared" ref="I1362:K1362" si="4103">+IF(H1362="N/A","",((H1362-H1361)/H1361))</f>
        <v>0</v>
      </c>
      <c r="J1362" s="3">
        <v>115200</v>
      </c>
      <c r="K1362" s="11">
        <f t="shared" si="4103"/>
        <v>0</v>
      </c>
      <c r="L1362" s="3">
        <v>308682.62</v>
      </c>
      <c r="M1362" s="11">
        <f t="shared" ref="M1362:O1362" si="4104">+IF(L1362="N/A","",((L1362-L1361)/L1361))</f>
        <v>0</v>
      </c>
      <c r="N1362" s="3">
        <v>134217.728</v>
      </c>
      <c r="O1362" s="11">
        <f t="shared" si="4104"/>
        <v>0</v>
      </c>
      <c r="P1362" s="3" t="s">
        <v>144</v>
      </c>
      <c r="Q1362" s="11" t="str">
        <f t="shared" ref="Q1362:S1362" si="4105">+IF(P1362="N/A","",((P1362-P1361)/P1361))</f>
        <v/>
      </c>
      <c r="R1362" s="3">
        <v>56554.637000000002</v>
      </c>
      <c r="S1362" s="11">
        <f t="shared" si="4105"/>
        <v>0</v>
      </c>
    </row>
    <row r="1363" spans="1:19">
      <c r="A1363" s="5">
        <v>17</v>
      </c>
      <c r="B1363" s="5">
        <v>3</v>
      </c>
      <c r="C1363" s="5">
        <v>2015</v>
      </c>
      <c r="D1363" s="3">
        <v>32994</v>
      </c>
      <c r="E1363" s="11">
        <f t="shared" si="4072"/>
        <v>0</v>
      </c>
      <c r="F1363" s="3">
        <v>81755</v>
      </c>
      <c r="G1363" s="11">
        <f t="shared" si="4072"/>
        <v>0</v>
      </c>
      <c r="H1363" s="3">
        <v>36620</v>
      </c>
      <c r="I1363" s="11">
        <f t="shared" ref="I1363:K1363" si="4106">+IF(H1363="N/A","",((H1363-H1362)/H1362))</f>
        <v>0</v>
      </c>
      <c r="J1363" s="3">
        <v>115200</v>
      </c>
      <c r="K1363" s="11">
        <f t="shared" si="4106"/>
        <v>0</v>
      </c>
      <c r="L1363" s="3">
        <v>308682.62</v>
      </c>
      <c r="M1363" s="11">
        <f t="shared" ref="M1363:O1363" si="4107">+IF(L1363="N/A","",((L1363-L1362)/L1362))</f>
        <v>0</v>
      </c>
      <c r="N1363" s="3">
        <v>134217.728</v>
      </c>
      <c r="O1363" s="11">
        <f t="shared" si="4107"/>
        <v>0</v>
      </c>
      <c r="P1363" s="3" t="s">
        <v>144</v>
      </c>
      <c r="Q1363" s="11" t="str">
        <f t="shared" ref="Q1363:S1363" si="4108">+IF(P1363="N/A","",((P1363-P1362)/P1362))</f>
        <v/>
      </c>
      <c r="R1363" s="3">
        <v>56554.637000000002</v>
      </c>
      <c r="S1363" s="11">
        <f t="shared" si="4108"/>
        <v>0</v>
      </c>
    </row>
    <row r="1364" spans="1:19">
      <c r="A1364" s="5">
        <v>18</v>
      </c>
      <c r="B1364" s="5">
        <v>3</v>
      </c>
      <c r="C1364" s="5">
        <v>2015</v>
      </c>
      <c r="D1364" s="3">
        <v>32994</v>
      </c>
      <c r="E1364" s="11">
        <f t="shared" si="4072"/>
        <v>0</v>
      </c>
      <c r="F1364" s="3">
        <v>81755</v>
      </c>
      <c r="G1364" s="11">
        <f t="shared" si="4072"/>
        <v>0</v>
      </c>
      <c r="H1364" s="3">
        <v>36620</v>
      </c>
      <c r="I1364" s="11">
        <f t="shared" ref="I1364:K1364" si="4109">+IF(H1364="N/A","",((H1364-H1363)/H1363))</f>
        <v>0</v>
      </c>
      <c r="J1364" s="3">
        <v>115200</v>
      </c>
      <c r="K1364" s="11">
        <f t="shared" si="4109"/>
        <v>0</v>
      </c>
      <c r="L1364" s="3">
        <v>308682.62</v>
      </c>
      <c r="M1364" s="11">
        <f t="shared" ref="M1364:O1364" si="4110">+IF(L1364="N/A","",((L1364-L1363)/L1363))</f>
        <v>0</v>
      </c>
      <c r="N1364" s="3">
        <v>134217.728</v>
      </c>
      <c r="O1364" s="11">
        <f t="shared" si="4110"/>
        <v>0</v>
      </c>
      <c r="P1364" s="3" t="s">
        <v>144</v>
      </c>
      <c r="Q1364" s="11" t="str">
        <f t="shared" ref="Q1364:S1364" si="4111">+IF(P1364="N/A","",((P1364-P1363)/P1363))</f>
        <v/>
      </c>
      <c r="R1364" s="3">
        <v>56554.637000000002</v>
      </c>
      <c r="S1364" s="11">
        <f t="shared" si="4111"/>
        <v>0</v>
      </c>
    </row>
    <row r="1365" spans="1:19">
      <c r="A1365" s="5">
        <v>19</v>
      </c>
      <c r="B1365" s="5">
        <v>3</v>
      </c>
      <c r="C1365" s="5">
        <v>2015</v>
      </c>
      <c r="D1365" s="3">
        <v>32994</v>
      </c>
      <c r="E1365" s="11">
        <f t="shared" si="4072"/>
        <v>0</v>
      </c>
      <c r="F1365" s="3">
        <v>81755</v>
      </c>
      <c r="G1365" s="11">
        <f t="shared" si="4072"/>
        <v>0</v>
      </c>
      <c r="H1365" s="3">
        <v>36620</v>
      </c>
      <c r="I1365" s="11">
        <f t="shared" ref="I1365:K1365" si="4112">+IF(H1365="N/A","",((H1365-H1364)/H1364))</f>
        <v>0</v>
      </c>
      <c r="J1365" s="3">
        <v>115200</v>
      </c>
      <c r="K1365" s="11">
        <f t="shared" si="4112"/>
        <v>0</v>
      </c>
      <c r="L1365" s="3">
        <v>308682.62</v>
      </c>
      <c r="M1365" s="11">
        <f t="shared" ref="M1365:O1365" si="4113">+IF(L1365="N/A","",((L1365-L1364)/L1364))</f>
        <v>0</v>
      </c>
      <c r="N1365" s="3">
        <v>134217.728</v>
      </c>
      <c r="O1365" s="11">
        <f t="shared" si="4113"/>
        <v>0</v>
      </c>
      <c r="P1365" s="3" t="s">
        <v>144</v>
      </c>
      <c r="Q1365" s="11" t="str">
        <f t="shared" ref="Q1365:S1365" si="4114">+IF(P1365="N/A","",((P1365-P1364)/P1364))</f>
        <v/>
      </c>
      <c r="R1365" s="3">
        <v>56554.637000000002</v>
      </c>
      <c r="S1365" s="11">
        <f t="shared" si="4114"/>
        <v>0</v>
      </c>
    </row>
    <row r="1366" spans="1:19">
      <c r="A1366" s="5">
        <v>20</v>
      </c>
      <c r="B1366" s="5">
        <v>3</v>
      </c>
      <c r="C1366" s="5">
        <v>2015</v>
      </c>
      <c r="D1366" s="3">
        <v>32994</v>
      </c>
      <c r="E1366" s="11">
        <f t="shared" si="4072"/>
        <v>0</v>
      </c>
      <c r="F1366" s="3">
        <v>81755</v>
      </c>
      <c r="G1366" s="11">
        <f t="shared" si="4072"/>
        <v>0</v>
      </c>
      <c r="H1366" s="3">
        <v>36620</v>
      </c>
      <c r="I1366" s="11">
        <f t="shared" ref="I1366:K1366" si="4115">+IF(H1366="N/A","",((H1366-H1365)/H1365))</f>
        <v>0</v>
      </c>
      <c r="J1366" s="3">
        <v>115200</v>
      </c>
      <c r="K1366" s="11">
        <f t="shared" si="4115"/>
        <v>0</v>
      </c>
      <c r="L1366" s="3">
        <v>308682.62</v>
      </c>
      <c r="M1366" s="11">
        <f t="shared" ref="M1366:O1366" si="4116">+IF(L1366="N/A","",((L1366-L1365)/L1365))</f>
        <v>0</v>
      </c>
      <c r="N1366" s="3">
        <v>134217.728</v>
      </c>
      <c r="O1366" s="11">
        <f t="shared" si="4116"/>
        <v>0</v>
      </c>
      <c r="P1366" s="3" t="s">
        <v>144</v>
      </c>
      <c r="Q1366" s="11" t="str">
        <f t="shared" ref="Q1366:S1366" si="4117">+IF(P1366="N/A","",((P1366-P1365)/P1365))</f>
        <v/>
      </c>
      <c r="R1366" s="3">
        <v>56554.637000000002</v>
      </c>
      <c r="S1366" s="11">
        <f t="shared" si="4117"/>
        <v>0</v>
      </c>
    </row>
    <row r="1367" spans="1:19">
      <c r="A1367" s="5">
        <v>23</v>
      </c>
      <c r="B1367" s="5">
        <v>3</v>
      </c>
      <c r="C1367" s="5">
        <v>2015</v>
      </c>
      <c r="D1367" s="3">
        <v>32994</v>
      </c>
      <c r="E1367" s="11">
        <f t="shared" si="4072"/>
        <v>0</v>
      </c>
      <c r="F1367" s="3">
        <v>81755</v>
      </c>
      <c r="G1367" s="11">
        <f t="shared" si="4072"/>
        <v>0</v>
      </c>
      <c r="H1367" s="3">
        <v>36620</v>
      </c>
      <c r="I1367" s="11">
        <f t="shared" ref="I1367:K1367" si="4118">+IF(H1367="N/A","",((H1367-H1366)/H1366))</f>
        <v>0</v>
      </c>
      <c r="J1367" s="3">
        <v>115200</v>
      </c>
      <c r="K1367" s="11">
        <f t="shared" si="4118"/>
        <v>0</v>
      </c>
      <c r="L1367" s="3">
        <v>308682.62</v>
      </c>
      <c r="M1367" s="11">
        <f t="shared" ref="M1367:O1367" si="4119">+IF(L1367="N/A","",((L1367-L1366)/L1366))</f>
        <v>0</v>
      </c>
      <c r="N1367" s="3">
        <v>134217.728</v>
      </c>
      <c r="O1367" s="11">
        <f t="shared" si="4119"/>
        <v>0</v>
      </c>
      <c r="P1367" s="3" t="s">
        <v>144</v>
      </c>
      <c r="Q1367" s="11" t="str">
        <f t="shared" ref="Q1367:S1367" si="4120">+IF(P1367="N/A","",((P1367-P1366)/P1366))</f>
        <v/>
      </c>
      <c r="R1367" s="3">
        <v>56554.637000000002</v>
      </c>
      <c r="S1367" s="11">
        <f t="shared" si="4120"/>
        <v>0</v>
      </c>
    </row>
    <row r="1368" spans="1:19">
      <c r="A1368" s="5">
        <v>24</v>
      </c>
      <c r="B1368" s="5">
        <v>3</v>
      </c>
      <c r="C1368" s="5">
        <v>2015</v>
      </c>
      <c r="D1368" s="3">
        <v>32994</v>
      </c>
      <c r="E1368" s="11">
        <f t="shared" si="4072"/>
        <v>0</v>
      </c>
      <c r="F1368" s="3">
        <v>81755</v>
      </c>
      <c r="G1368" s="11">
        <f t="shared" si="4072"/>
        <v>0</v>
      </c>
      <c r="H1368" s="3">
        <v>36620</v>
      </c>
      <c r="I1368" s="11">
        <f t="shared" ref="I1368:K1368" si="4121">+IF(H1368="N/A","",((H1368-H1367)/H1367))</f>
        <v>0</v>
      </c>
      <c r="J1368" s="3">
        <v>115200</v>
      </c>
      <c r="K1368" s="11">
        <f t="shared" si="4121"/>
        <v>0</v>
      </c>
      <c r="L1368" s="3">
        <v>308682.62</v>
      </c>
      <c r="M1368" s="11">
        <f t="shared" ref="M1368:O1368" si="4122">+IF(L1368="N/A","",((L1368-L1367)/L1367))</f>
        <v>0</v>
      </c>
      <c r="N1368" s="3">
        <v>134217.728</v>
      </c>
      <c r="O1368" s="11">
        <f t="shared" si="4122"/>
        <v>0</v>
      </c>
      <c r="P1368" s="3" t="s">
        <v>144</v>
      </c>
      <c r="Q1368" s="11" t="str">
        <f t="shared" ref="Q1368:S1368" si="4123">+IF(P1368="N/A","",((P1368-P1367)/P1367))</f>
        <v/>
      </c>
      <c r="R1368" s="3">
        <v>56554.637000000002</v>
      </c>
      <c r="S1368" s="11">
        <f t="shared" si="4123"/>
        <v>0</v>
      </c>
    </row>
    <row r="1369" spans="1:19">
      <c r="A1369" s="5">
        <v>25</v>
      </c>
      <c r="B1369" s="5">
        <v>3</v>
      </c>
      <c r="C1369" s="5">
        <v>2015</v>
      </c>
      <c r="D1369" s="3">
        <v>32994</v>
      </c>
      <c r="E1369" s="11">
        <f t="shared" si="4072"/>
        <v>0</v>
      </c>
      <c r="F1369" s="3">
        <v>81755</v>
      </c>
      <c r="G1369" s="11">
        <f t="shared" si="4072"/>
        <v>0</v>
      </c>
      <c r="H1369" s="3">
        <v>36620</v>
      </c>
      <c r="I1369" s="11">
        <f t="shared" ref="I1369:K1369" si="4124">+IF(H1369="N/A","",((H1369-H1368)/H1368))</f>
        <v>0</v>
      </c>
      <c r="J1369" s="3">
        <v>115200</v>
      </c>
      <c r="K1369" s="11">
        <f t="shared" si="4124"/>
        <v>0</v>
      </c>
      <c r="L1369" s="3">
        <v>308682.62</v>
      </c>
      <c r="M1369" s="11">
        <f t="shared" ref="M1369:O1369" si="4125">+IF(L1369="N/A","",((L1369-L1368)/L1368))</f>
        <v>0</v>
      </c>
      <c r="N1369" s="3">
        <v>134217.728</v>
      </c>
      <c r="O1369" s="11">
        <f t="shared" si="4125"/>
        <v>0</v>
      </c>
      <c r="P1369" s="3" t="s">
        <v>144</v>
      </c>
      <c r="Q1369" s="11" t="str">
        <f t="shared" ref="Q1369:S1369" si="4126">+IF(P1369="N/A","",((P1369-P1368)/P1368))</f>
        <v/>
      </c>
      <c r="R1369" s="3">
        <v>56554.637000000002</v>
      </c>
      <c r="S1369" s="11">
        <f t="shared" si="4126"/>
        <v>0</v>
      </c>
    </row>
    <row r="1370" spans="1:19">
      <c r="A1370" s="5">
        <v>26</v>
      </c>
      <c r="B1370" s="5">
        <v>3</v>
      </c>
      <c r="C1370" s="5">
        <v>2015</v>
      </c>
      <c r="D1370" s="3">
        <v>32994</v>
      </c>
      <c r="E1370" s="11">
        <f t="shared" si="4072"/>
        <v>0</v>
      </c>
      <c r="F1370" s="3">
        <v>81755</v>
      </c>
      <c r="G1370" s="11">
        <f t="shared" si="4072"/>
        <v>0</v>
      </c>
      <c r="H1370" s="3">
        <v>36620</v>
      </c>
      <c r="I1370" s="11">
        <f t="shared" ref="I1370:K1370" si="4127">+IF(H1370="N/A","",((H1370-H1369)/H1369))</f>
        <v>0</v>
      </c>
      <c r="J1370" s="3">
        <v>115200</v>
      </c>
      <c r="K1370" s="11">
        <f t="shared" si="4127"/>
        <v>0</v>
      </c>
      <c r="L1370" s="3">
        <v>308682.62</v>
      </c>
      <c r="M1370" s="11">
        <f t="shared" ref="M1370:O1370" si="4128">+IF(L1370="N/A","",((L1370-L1369)/L1369))</f>
        <v>0</v>
      </c>
      <c r="N1370" s="3">
        <v>134217.728</v>
      </c>
      <c r="O1370" s="11">
        <f t="shared" si="4128"/>
        <v>0</v>
      </c>
      <c r="P1370" s="3" t="s">
        <v>144</v>
      </c>
      <c r="Q1370" s="11" t="str">
        <f t="shared" ref="Q1370:S1370" si="4129">+IF(P1370="N/A","",((P1370-P1369)/P1369))</f>
        <v/>
      </c>
      <c r="R1370" s="3">
        <v>56554.637000000002</v>
      </c>
      <c r="S1370" s="11">
        <f t="shared" si="4129"/>
        <v>0</v>
      </c>
    </row>
    <row r="1371" spans="1:19">
      <c r="A1371" s="5">
        <v>27</v>
      </c>
      <c r="B1371" s="5">
        <v>3</v>
      </c>
      <c r="C1371" s="5">
        <v>2015</v>
      </c>
      <c r="D1371" s="3">
        <v>32994</v>
      </c>
      <c r="E1371" s="11">
        <f t="shared" si="4072"/>
        <v>0</v>
      </c>
      <c r="F1371" s="3">
        <v>81755</v>
      </c>
      <c r="G1371" s="11">
        <f t="shared" si="4072"/>
        <v>0</v>
      </c>
      <c r="H1371" s="3">
        <v>36620</v>
      </c>
      <c r="I1371" s="11">
        <f t="shared" ref="I1371:K1371" si="4130">+IF(H1371="N/A","",((H1371-H1370)/H1370))</f>
        <v>0</v>
      </c>
      <c r="J1371" s="3">
        <v>115200</v>
      </c>
      <c r="K1371" s="11">
        <f t="shared" si="4130"/>
        <v>0</v>
      </c>
      <c r="L1371" s="3">
        <v>308682.62</v>
      </c>
      <c r="M1371" s="11">
        <f t="shared" ref="M1371:O1371" si="4131">+IF(L1371="N/A","",((L1371-L1370)/L1370))</f>
        <v>0</v>
      </c>
      <c r="N1371" s="3">
        <v>134217.728</v>
      </c>
      <c r="O1371" s="11">
        <f t="shared" si="4131"/>
        <v>0</v>
      </c>
      <c r="P1371" s="3" t="s">
        <v>144</v>
      </c>
      <c r="Q1371" s="11" t="str">
        <f t="shared" ref="Q1371:S1371" si="4132">+IF(P1371="N/A","",((P1371-P1370)/P1370))</f>
        <v/>
      </c>
      <c r="R1371" s="3">
        <v>56554.637000000002</v>
      </c>
      <c r="S1371" s="11">
        <f t="shared" si="4132"/>
        <v>0</v>
      </c>
    </row>
    <row r="1372" spans="1:19">
      <c r="A1372" s="5">
        <v>30</v>
      </c>
      <c r="B1372" s="5">
        <v>3</v>
      </c>
      <c r="C1372" s="5">
        <v>2015</v>
      </c>
      <c r="D1372" s="3">
        <v>32994</v>
      </c>
      <c r="E1372" s="11">
        <f t="shared" si="4072"/>
        <v>0</v>
      </c>
      <c r="F1372" s="3">
        <v>81755</v>
      </c>
      <c r="G1372" s="11">
        <f t="shared" si="4072"/>
        <v>0</v>
      </c>
      <c r="H1372" s="3">
        <v>36620</v>
      </c>
      <c r="I1372" s="11">
        <f t="shared" ref="I1372:K1372" si="4133">+IF(H1372="N/A","",((H1372-H1371)/H1371))</f>
        <v>0</v>
      </c>
      <c r="J1372" s="3">
        <v>115200</v>
      </c>
      <c r="K1372" s="11">
        <f t="shared" si="4133"/>
        <v>0</v>
      </c>
      <c r="L1372" s="3">
        <v>308682.62</v>
      </c>
      <c r="M1372" s="11">
        <f t="shared" ref="M1372:O1372" si="4134">+IF(L1372="N/A","",((L1372-L1371)/L1371))</f>
        <v>0</v>
      </c>
      <c r="N1372" s="3">
        <v>134217.728</v>
      </c>
      <c r="O1372" s="11">
        <f t="shared" si="4134"/>
        <v>0</v>
      </c>
      <c r="P1372" s="3" t="s">
        <v>144</v>
      </c>
      <c r="Q1372" s="11" t="str">
        <f t="shared" ref="Q1372:S1372" si="4135">+IF(P1372="N/A","",((P1372-P1371)/P1371))</f>
        <v/>
      </c>
      <c r="R1372" s="3">
        <v>56554.637000000002</v>
      </c>
      <c r="S1372" s="11">
        <f t="shared" si="4135"/>
        <v>0</v>
      </c>
    </row>
    <row r="1373" spans="1:19">
      <c r="A1373" s="5">
        <v>31</v>
      </c>
      <c r="B1373" s="5">
        <v>3</v>
      </c>
      <c r="C1373" s="5">
        <v>2015</v>
      </c>
      <c r="D1373" s="3">
        <v>32994</v>
      </c>
      <c r="E1373" s="11">
        <f t="shared" si="4072"/>
        <v>0</v>
      </c>
      <c r="F1373" s="3">
        <v>81755</v>
      </c>
      <c r="G1373" s="11">
        <f t="shared" si="4072"/>
        <v>0</v>
      </c>
      <c r="H1373" s="3">
        <v>36620</v>
      </c>
      <c r="I1373" s="11">
        <f t="shared" ref="I1373:K1373" si="4136">+IF(H1373="N/A","",((H1373-H1372)/H1372))</f>
        <v>0</v>
      </c>
      <c r="J1373" s="3">
        <v>115200</v>
      </c>
      <c r="K1373" s="11">
        <f t="shared" si="4136"/>
        <v>0</v>
      </c>
      <c r="L1373" s="3">
        <v>308682.62</v>
      </c>
      <c r="M1373" s="11">
        <f t="shared" ref="M1373:O1373" si="4137">+IF(L1373="N/A","",((L1373-L1372)/L1372))</f>
        <v>0</v>
      </c>
      <c r="N1373" s="3">
        <v>134217.728</v>
      </c>
      <c r="O1373" s="11">
        <f t="shared" si="4137"/>
        <v>0</v>
      </c>
      <c r="P1373" s="3" t="s">
        <v>144</v>
      </c>
      <c r="Q1373" s="11" t="str">
        <f t="shared" ref="Q1373:S1373" si="4138">+IF(P1373="N/A","",((P1373-P1372)/P1372))</f>
        <v/>
      </c>
      <c r="R1373" s="3">
        <v>56554.637000000002</v>
      </c>
      <c r="S1373" s="11">
        <f t="shared" si="4138"/>
        <v>0</v>
      </c>
    </row>
    <row r="1374" spans="1:19">
      <c r="A1374" s="5">
        <v>1</v>
      </c>
      <c r="B1374" s="5">
        <v>4</v>
      </c>
      <c r="C1374" s="5">
        <v>2015</v>
      </c>
      <c r="D1374" s="3">
        <v>32994</v>
      </c>
      <c r="E1374" s="11">
        <f t="shared" si="4072"/>
        <v>0</v>
      </c>
      <c r="F1374" s="3">
        <v>81755</v>
      </c>
      <c r="G1374" s="11">
        <f t="shared" si="4072"/>
        <v>0</v>
      </c>
      <c r="H1374" s="3">
        <v>36620</v>
      </c>
      <c r="I1374" s="11">
        <f t="shared" ref="I1374:K1374" si="4139">+IF(H1374="N/A","",((H1374-H1373)/H1373))</f>
        <v>0</v>
      </c>
      <c r="J1374" s="3">
        <v>115200</v>
      </c>
      <c r="K1374" s="11">
        <f t="shared" si="4139"/>
        <v>0</v>
      </c>
      <c r="L1374" s="3">
        <v>308682.62</v>
      </c>
      <c r="M1374" s="11">
        <f t="shared" ref="M1374:O1374" si="4140">+IF(L1374="N/A","",((L1374-L1373)/L1373))</f>
        <v>0</v>
      </c>
      <c r="N1374" s="3">
        <v>134217.728</v>
      </c>
      <c r="O1374" s="11">
        <f t="shared" si="4140"/>
        <v>0</v>
      </c>
      <c r="P1374" s="3" t="s">
        <v>144</v>
      </c>
      <c r="Q1374" s="11" t="str">
        <f t="shared" ref="Q1374:S1374" si="4141">+IF(P1374="N/A","",((P1374-P1373)/P1373))</f>
        <v/>
      </c>
      <c r="R1374" s="3">
        <v>56554.637000000002</v>
      </c>
      <c r="S1374" s="11">
        <f t="shared" si="4141"/>
        <v>0</v>
      </c>
    </row>
    <row r="1375" spans="1:19">
      <c r="A1375" s="5">
        <v>2</v>
      </c>
      <c r="B1375" s="5">
        <v>4</v>
      </c>
      <c r="C1375" s="5">
        <v>2015</v>
      </c>
      <c r="D1375" s="3">
        <v>32994</v>
      </c>
      <c r="E1375" s="11">
        <f t="shared" si="4072"/>
        <v>0</v>
      </c>
      <c r="F1375" s="3">
        <v>81755</v>
      </c>
      <c r="G1375" s="11">
        <f t="shared" si="4072"/>
        <v>0</v>
      </c>
      <c r="H1375" s="3">
        <v>36620</v>
      </c>
      <c r="I1375" s="11">
        <f t="shared" ref="I1375:K1375" si="4142">+IF(H1375="N/A","",((H1375-H1374)/H1374))</f>
        <v>0</v>
      </c>
      <c r="J1375" s="3">
        <v>115200</v>
      </c>
      <c r="K1375" s="11">
        <f t="shared" si="4142"/>
        <v>0</v>
      </c>
      <c r="L1375" s="3">
        <v>308682.62</v>
      </c>
      <c r="M1375" s="11">
        <f t="shared" ref="M1375:O1375" si="4143">+IF(L1375="N/A","",((L1375-L1374)/L1374))</f>
        <v>0</v>
      </c>
      <c r="N1375" s="3">
        <v>134217.728</v>
      </c>
      <c r="O1375" s="11">
        <f t="shared" si="4143"/>
        <v>0</v>
      </c>
      <c r="P1375" s="3" t="s">
        <v>144</v>
      </c>
      <c r="Q1375" s="11" t="str">
        <f t="shared" ref="Q1375:S1375" si="4144">+IF(P1375="N/A","",((P1375-P1374)/P1374))</f>
        <v/>
      </c>
      <c r="R1375" s="3">
        <v>56554.637000000002</v>
      </c>
      <c r="S1375" s="11">
        <f t="shared" si="4144"/>
        <v>0</v>
      </c>
    </row>
    <row r="1376" spans="1:19">
      <c r="A1376" s="5">
        <v>3</v>
      </c>
      <c r="B1376" s="5">
        <v>4</v>
      </c>
      <c r="C1376" s="5">
        <v>2015</v>
      </c>
      <c r="D1376" s="3">
        <v>32994</v>
      </c>
      <c r="E1376" s="11">
        <f t="shared" si="4072"/>
        <v>0</v>
      </c>
      <c r="F1376" s="3">
        <v>81755</v>
      </c>
      <c r="G1376" s="11">
        <f t="shared" si="4072"/>
        <v>0</v>
      </c>
      <c r="H1376" s="3">
        <v>36620</v>
      </c>
      <c r="I1376" s="11">
        <f t="shared" ref="I1376:K1376" si="4145">+IF(H1376="N/A","",((H1376-H1375)/H1375))</f>
        <v>0</v>
      </c>
      <c r="J1376" s="3">
        <v>115200</v>
      </c>
      <c r="K1376" s="11">
        <f t="shared" si="4145"/>
        <v>0</v>
      </c>
      <c r="L1376" s="3">
        <v>308682.62</v>
      </c>
      <c r="M1376" s="11">
        <f t="shared" ref="M1376:O1376" si="4146">+IF(L1376="N/A","",((L1376-L1375)/L1375))</f>
        <v>0</v>
      </c>
      <c r="N1376" s="3">
        <v>134217.728</v>
      </c>
      <c r="O1376" s="11">
        <f t="shared" si="4146"/>
        <v>0</v>
      </c>
      <c r="P1376" s="3" t="s">
        <v>144</v>
      </c>
      <c r="Q1376" s="11" t="str">
        <f t="shared" ref="Q1376:S1376" si="4147">+IF(P1376="N/A","",((P1376-P1375)/P1375))</f>
        <v/>
      </c>
      <c r="R1376" s="3">
        <v>56554.637000000002</v>
      </c>
      <c r="S1376" s="11">
        <f t="shared" si="4147"/>
        <v>0</v>
      </c>
    </row>
    <row r="1377" spans="1:19">
      <c r="A1377" s="5">
        <v>6</v>
      </c>
      <c r="B1377" s="5">
        <v>4</v>
      </c>
      <c r="C1377" s="5">
        <v>2015</v>
      </c>
      <c r="D1377" s="3">
        <v>32994</v>
      </c>
      <c r="E1377" s="11">
        <f t="shared" si="4072"/>
        <v>0</v>
      </c>
      <c r="F1377" s="3">
        <v>81755</v>
      </c>
      <c r="G1377" s="11">
        <f t="shared" si="4072"/>
        <v>0</v>
      </c>
      <c r="H1377" s="3">
        <v>36620</v>
      </c>
      <c r="I1377" s="11">
        <f t="shared" ref="I1377:K1377" si="4148">+IF(H1377="N/A","",((H1377-H1376)/H1376))</f>
        <v>0</v>
      </c>
      <c r="J1377" s="3">
        <v>115200</v>
      </c>
      <c r="K1377" s="11">
        <f t="shared" si="4148"/>
        <v>0</v>
      </c>
      <c r="L1377" s="3">
        <v>308682.62</v>
      </c>
      <c r="M1377" s="11">
        <f t="shared" ref="M1377:O1377" si="4149">+IF(L1377="N/A","",((L1377-L1376)/L1376))</f>
        <v>0</v>
      </c>
      <c r="N1377" s="3">
        <v>134217.728</v>
      </c>
      <c r="O1377" s="11">
        <f t="shared" si="4149"/>
        <v>0</v>
      </c>
      <c r="P1377" s="3" t="s">
        <v>144</v>
      </c>
      <c r="Q1377" s="11" t="str">
        <f t="shared" ref="Q1377:S1377" si="4150">+IF(P1377="N/A","",((P1377-P1376)/P1376))</f>
        <v/>
      </c>
      <c r="R1377" s="3">
        <v>56554.637000000002</v>
      </c>
      <c r="S1377" s="11">
        <f t="shared" si="4150"/>
        <v>0</v>
      </c>
    </row>
    <row r="1378" spans="1:19">
      <c r="A1378" s="5">
        <v>7</v>
      </c>
      <c r="B1378" s="5">
        <v>4</v>
      </c>
      <c r="C1378" s="5">
        <v>2015</v>
      </c>
      <c r="D1378" s="3">
        <v>32994</v>
      </c>
      <c r="E1378" s="11">
        <f t="shared" si="4072"/>
        <v>0</v>
      </c>
      <c r="F1378" s="3">
        <v>81755</v>
      </c>
      <c r="G1378" s="11">
        <f t="shared" si="4072"/>
        <v>0</v>
      </c>
      <c r="H1378" s="3">
        <v>36620</v>
      </c>
      <c r="I1378" s="11">
        <f t="shared" ref="I1378:K1378" si="4151">+IF(H1378="N/A","",((H1378-H1377)/H1377))</f>
        <v>0</v>
      </c>
      <c r="J1378" s="3">
        <v>115200</v>
      </c>
      <c r="K1378" s="11">
        <f t="shared" si="4151"/>
        <v>0</v>
      </c>
      <c r="L1378" s="3">
        <v>308682.62</v>
      </c>
      <c r="M1378" s="11">
        <f t="shared" ref="M1378:O1378" si="4152">+IF(L1378="N/A","",((L1378-L1377)/L1377))</f>
        <v>0</v>
      </c>
      <c r="N1378" s="3">
        <v>134217.728</v>
      </c>
      <c r="O1378" s="11">
        <f t="shared" si="4152"/>
        <v>0</v>
      </c>
      <c r="P1378" s="3" t="s">
        <v>144</v>
      </c>
      <c r="Q1378" s="11" t="str">
        <f t="shared" ref="Q1378:S1378" si="4153">+IF(P1378="N/A","",((P1378-P1377)/P1377))</f>
        <v/>
      </c>
      <c r="R1378" s="3">
        <v>56554.637000000002</v>
      </c>
      <c r="S1378" s="11">
        <f t="shared" si="4153"/>
        <v>0</v>
      </c>
    </row>
    <row r="1379" spans="1:19">
      <c r="A1379" s="5">
        <v>8</v>
      </c>
      <c r="B1379" s="5">
        <v>4</v>
      </c>
      <c r="C1379" s="5">
        <v>2015</v>
      </c>
      <c r="D1379" s="3">
        <v>32994</v>
      </c>
      <c r="E1379" s="11">
        <f t="shared" si="4072"/>
        <v>0</v>
      </c>
      <c r="F1379" s="3">
        <v>81755</v>
      </c>
      <c r="G1379" s="11">
        <f t="shared" si="4072"/>
        <v>0</v>
      </c>
      <c r="H1379" s="3">
        <v>36620</v>
      </c>
      <c r="I1379" s="11">
        <f t="shared" ref="I1379:K1379" si="4154">+IF(H1379="N/A","",((H1379-H1378)/H1378))</f>
        <v>0</v>
      </c>
      <c r="J1379" s="3">
        <v>115200</v>
      </c>
      <c r="K1379" s="11">
        <f t="shared" si="4154"/>
        <v>0</v>
      </c>
      <c r="L1379" s="3">
        <v>308682.62</v>
      </c>
      <c r="M1379" s="11">
        <f t="shared" ref="M1379:O1379" si="4155">+IF(L1379="N/A","",((L1379-L1378)/L1378))</f>
        <v>0</v>
      </c>
      <c r="N1379" s="3">
        <v>134217.728</v>
      </c>
      <c r="O1379" s="11">
        <f t="shared" si="4155"/>
        <v>0</v>
      </c>
      <c r="P1379" s="3" t="s">
        <v>144</v>
      </c>
      <c r="Q1379" s="11" t="str">
        <f t="shared" ref="Q1379:S1379" si="4156">+IF(P1379="N/A","",((P1379-P1378)/P1378))</f>
        <v/>
      </c>
      <c r="R1379" s="3">
        <v>56554.637000000002</v>
      </c>
      <c r="S1379" s="11">
        <f t="shared" si="4156"/>
        <v>0</v>
      </c>
    </row>
    <row r="1380" spans="1:19">
      <c r="A1380" s="5">
        <v>9</v>
      </c>
      <c r="B1380" s="5">
        <v>4</v>
      </c>
      <c r="C1380" s="5">
        <v>2015</v>
      </c>
      <c r="D1380" s="3">
        <v>32994</v>
      </c>
      <c r="E1380" s="11">
        <f t="shared" si="4072"/>
        <v>0</v>
      </c>
      <c r="F1380" s="3">
        <v>81755</v>
      </c>
      <c r="G1380" s="11">
        <f t="shared" si="4072"/>
        <v>0</v>
      </c>
      <c r="H1380" s="3">
        <v>36620</v>
      </c>
      <c r="I1380" s="11">
        <f t="shared" ref="I1380:K1380" si="4157">+IF(H1380="N/A","",((H1380-H1379)/H1379))</f>
        <v>0</v>
      </c>
      <c r="J1380" s="3">
        <v>115200</v>
      </c>
      <c r="K1380" s="11">
        <f t="shared" si="4157"/>
        <v>0</v>
      </c>
      <c r="L1380" s="3">
        <v>308682.62</v>
      </c>
      <c r="M1380" s="11">
        <f t="shared" ref="M1380:O1380" si="4158">+IF(L1380="N/A","",((L1380-L1379)/L1379))</f>
        <v>0</v>
      </c>
      <c r="N1380" s="3">
        <v>134217.728</v>
      </c>
      <c r="O1380" s="11">
        <f t="shared" si="4158"/>
        <v>0</v>
      </c>
      <c r="P1380" s="3" t="s">
        <v>144</v>
      </c>
      <c r="Q1380" s="11" t="str">
        <f t="shared" ref="Q1380:S1380" si="4159">+IF(P1380="N/A","",((P1380-P1379)/P1379))</f>
        <v/>
      </c>
      <c r="R1380" s="3">
        <v>56554.637000000002</v>
      </c>
      <c r="S1380" s="11">
        <f t="shared" si="4159"/>
        <v>0</v>
      </c>
    </row>
    <row r="1381" spans="1:19">
      <c r="A1381" s="5">
        <v>10</v>
      </c>
      <c r="B1381" s="5">
        <v>4</v>
      </c>
      <c r="C1381" s="5">
        <v>2015</v>
      </c>
      <c r="D1381" s="3">
        <v>32994</v>
      </c>
      <c r="E1381" s="11">
        <f t="shared" si="4072"/>
        <v>0</v>
      </c>
      <c r="F1381" s="3">
        <v>81755</v>
      </c>
      <c r="G1381" s="11">
        <f t="shared" si="4072"/>
        <v>0</v>
      </c>
      <c r="H1381" s="3">
        <v>36620</v>
      </c>
      <c r="I1381" s="11">
        <f t="shared" ref="I1381:K1381" si="4160">+IF(H1381="N/A","",((H1381-H1380)/H1380))</f>
        <v>0</v>
      </c>
      <c r="J1381" s="3">
        <v>115200</v>
      </c>
      <c r="K1381" s="11">
        <f t="shared" si="4160"/>
        <v>0</v>
      </c>
      <c r="L1381" s="3">
        <v>308682.62</v>
      </c>
      <c r="M1381" s="11">
        <f t="shared" ref="M1381:O1381" si="4161">+IF(L1381="N/A","",((L1381-L1380)/L1380))</f>
        <v>0</v>
      </c>
      <c r="N1381" s="3">
        <v>134217.728</v>
      </c>
      <c r="O1381" s="11">
        <f t="shared" si="4161"/>
        <v>0</v>
      </c>
      <c r="P1381" s="3" t="s">
        <v>144</v>
      </c>
      <c r="Q1381" s="11" t="str">
        <f t="shared" ref="Q1381:S1381" si="4162">+IF(P1381="N/A","",((P1381-P1380)/P1380))</f>
        <v/>
      </c>
      <c r="R1381" s="3">
        <v>56554.637000000002</v>
      </c>
      <c r="S1381" s="11">
        <f t="shared" si="4162"/>
        <v>0</v>
      </c>
    </row>
    <row r="1382" spans="1:19">
      <c r="A1382" s="5">
        <v>13</v>
      </c>
      <c r="B1382" s="5">
        <v>4</v>
      </c>
      <c r="C1382" s="5">
        <v>2015</v>
      </c>
      <c r="D1382" s="3">
        <v>32994</v>
      </c>
      <c r="E1382" s="11">
        <f t="shared" si="4072"/>
        <v>0</v>
      </c>
      <c r="F1382" s="3">
        <v>81755</v>
      </c>
      <c r="G1382" s="11">
        <f t="shared" si="4072"/>
        <v>0</v>
      </c>
      <c r="H1382" s="3">
        <v>36620</v>
      </c>
      <c r="I1382" s="11">
        <f t="shared" ref="I1382:K1382" si="4163">+IF(H1382="N/A","",((H1382-H1381)/H1381))</f>
        <v>0</v>
      </c>
      <c r="J1382" s="3">
        <v>115200</v>
      </c>
      <c r="K1382" s="11">
        <f t="shared" si="4163"/>
        <v>0</v>
      </c>
      <c r="L1382" s="3">
        <v>308682.62</v>
      </c>
      <c r="M1382" s="11">
        <f t="shared" ref="M1382:O1382" si="4164">+IF(L1382="N/A","",((L1382-L1381)/L1381))</f>
        <v>0</v>
      </c>
      <c r="N1382" s="3">
        <v>134217.728</v>
      </c>
      <c r="O1382" s="11">
        <f t="shared" si="4164"/>
        <v>0</v>
      </c>
      <c r="P1382" s="3" t="s">
        <v>144</v>
      </c>
      <c r="Q1382" s="11" t="str">
        <f t="shared" ref="Q1382:S1382" si="4165">+IF(P1382="N/A","",((P1382-P1381)/P1381))</f>
        <v/>
      </c>
      <c r="R1382" s="3">
        <v>56554.637000000002</v>
      </c>
      <c r="S1382" s="11">
        <f t="shared" si="4165"/>
        <v>0</v>
      </c>
    </row>
    <row r="1383" spans="1:19">
      <c r="A1383" s="5">
        <v>14</v>
      </c>
      <c r="B1383" s="5">
        <v>4</v>
      </c>
      <c r="C1383" s="5">
        <v>2015</v>
      </c>
      <c r="D1383" s="3">
        <v>32994</v>
      </c>
      <c r="E1383" s="11">
        <f t="shared" si="4072"/>
        <v>0</v>
      </c>
      <c r="F1383" s="3">
        <v>81755</v>
      </c>
      <c r="G1383" s="11">
        <f t="shared" si="4072"/>
        <v>0</v>
      </c>
      <c r="H1383" s="3">
        <v>36620</v>
      </c>
      <c r="I1383" s="11">
        <f t="shared" ref="I1383:K1383" si="4166">+IF(H1383="N/A","",((H1383-H1382)/H1382))</f>
        <v>0</v>
      </c>
      <c r="J1383" s="3">
        <v>115200</v>
      </c>
      <c r="K1383" s="11">
        <f t="shared" si="4166"/>
        <v>0</v>
      </c>
      <c r="L1383" s="3">
        <v>308682.62</v>
      </c>
      <c r="M1383" s="11">
        <f t="shared" ref="M1383:O1383" si="4167">+IF(L1383="N/A","",((L1383-L1382)/L1382))</f>
        <v>0</v>
      </c>
      <c r="N1383" s="3">
        <v>134217.728</v>
      </c>
      <c r="O1383" s="11">
        <f t="shared" si="4167"/>
        <v>0</v>
      </c>
      <c r="P1383" s="3" t="s">
        <v>144</v>
      </c>
      <c r="Q1383" s="11" t="str">
        <f t="shared" ref="Q1383:S1383" si="4168">+IF(P1383="N/A","",((P1383-P1382)/P1382))</f>
        <v/>
      </c>
      <c r="R1383" s="3">
        <v>56554.637000000002</v>
      </c>
      <c r="S1383" s="11">
        <f t="shared" si="4168"/>
        <v>0</v>
      </c>
    </row>
    <row r="1384" spans="1:19">
      <c r="A1384" s="5">
        <v>15</v>
      </c>
      <c r="B1384" s="5">
        <v>4</v>
      </c>
      <c r="C1384" s="5">
        <v>2015</v>
      </c>
      <c r="D1384" s="3">
        <v>32994</v>
      </c>
      <c r="E1384" s="11">
        <f t="shared" si="4072"/>
        <v>0</v>
      </c>
      <c r="F1384" s="3">
        <v>81755</v>
      </c>
      <c r="G1384" s="11">
        <f t="shared" si="4072"/>
        <v>0</v>
      </c>
      <c r="H1384" s="3">
        <v>36620</v>
      </c>
      <c r="I1384" s="11">
        <f t="shared" ref="I1384:K1384" si="4169">+IF(H1384="N/A","",((H1384-H1383)/H1383))</f>
        <v>0</v>
      </c>
      <c r="J1384" s="3">
        <v>115200</v>
      </c>
      <c r="K1384" s="11">
        <f t="shared" si="4169"/>
        <v>0</v>
      </c>
      <c r="L1384" s="3">
        <v>308682.62</v>
      </c>
      <c r="M1384" s="11">
        <f t="shared" ref="M1384:O1384" si="4170">+IF(L1384="N/A","",((L1384-L1383)/L1383))</f>
        <v>0</v>
      </c>
      <c r="N1384" s="3">
        <v>134217.728</v>
      </c>
      <c r="O1384" s="11">
        <f t="shared" si="4170"/>
        <v>0</v>
      </c>
      <c r="P1384" s="3" t="s">
        <v>144</v>
      </c>
      <c r="Q1384" s="11" t="str">
        <f t="shared" ref="Q1384:S1384" si="4171">+IF(P1384="N/A","",((P1384-P1383)/P1383))</f>
        <v/>
      </c>
      <c r="R1384" s="3">
        <v>56554.637000000002</v>
      </c>
      <c r="S1384" s="11">
        <f t="shared" si="4171"/>
        <v>0</v>
      </c>
    </row>
    <row r="1385" spans="1:19">
      <c r="A1385" s="5">
        <v>16</v>
      </c>
      <c r="B1385" s="5">
        <v>4</v>
      </c>
      <c r="C1385" s="5">
        <v>2015</v>
      </c>
      <c r="D1385" s="3">
        <v>32994</v>
      </c>
      <c r="E1385" s="11">
        <f t="shared" si="4072"/>
        <v>0</v>
      </c>
      <c r="F1385" s="3">
        <v>81755</v>
      </c>
      <c r="G1385" s="11">
        <f t="shared" si="4072"/>
        <v>0</v>
      </c>
      <c r="H1385" s="3">
        <v>36620</v>
      </c>
      <c r="I1385" s="11">
        <f t="shared" ref="I1385:K1385" si="4172">+IF(H1385="N/A","",((H1385-H1384)/H1384))</f>
        <v>0</v>
      </c>
      <c r="J1385" s="3">
        <v>115200</v>
      </c>
      <c r="K1385" s="11">
        <f t="shared" si="4172"/>
        <v>0</v>
      </c>
      <c r="L1385" s="3">
        <v>308682.62</v>
      </c>
      <c r="M1385" s="11">
        <f t="shared" ref="M1385:O1385" si="4173">+IF(L1385="N/A","",((L1385-L1384)/L1384))</f>
        <v>0</v>
      </c>
      <c r="N1385" s="3">
        <v>134217.728</v>
      </c>
      <c r="O1385" s="11">
        <f t="shared" si="4173"/>
        <v>0</v>
      </c>
      <c r="P1385" s="3" t="s">
        <v>144</v>
      </c>
      <c r="Q1385" s="11" t="str">
        <f t="shared" ref="Q1385:S1385" si="4174">+IF(P1385="N/A","",((P1385-P1384)/P1384))</f>
        <v/>
      </c>
      <c r="R1385" s="3">
        <v>56554.637000000002</v>
      </c>
      <c r="S1385" s="11">
        <f t="shared" si="4174"/>
        <v>0</v>
      </c>
    </row>
    <row r="1386" spans="1:19">
      <c r="A1386" s="5">
        <v>17</v>
      </c>
      <c r="B1386" s="5">
        <v>4</v>
      </c>
      <c r="C1386" s="5">
        <v>2015</v>
      </c>
      <c r="D1386" s="3">
        <v>32994</v>
      </c>
      <c r="E1386" s="11">
        <f t="shared" si="4072"/>
        <v>0</v>
      </c>
      <c r="F1386" s="3">
        <v>81755</v>
      </c>
      <c r="G1386" s="11">
        <f t="shared" si="4072"/>
        <v>0</v>
      </c>
      <c r="H1386" s="3">
        <v>36620</v>
      </c>
      <c r="I1386" s="11">
        <f t="shared" ref="I1386:K1386" si="4175">+IF(H1386="N/A","",((H1386-H1385)/H1385))</f>
        <v>0</v>
      </c>
      <c r="J1386" s="3">
        <v>115200</v>
      </c>
      <c r="K1386" s="11">
        <f t="shared" si="4175"/>
        <v>0</v>
      </c>
      <c r="L1386" s="3">
        <v>308682.62</v>
      </c>
      <c r="M1386" s="11">
        <f t="shared" ref="M1386:O1386" si="4176">+IF(L1386="N/A","",((L1386-L1385)/L1385))</f>
        <v>0</v>
      </c>
      <c r="N1386" s="3">
        <v>134217.728</v>
      </c>
      <c r="O1386" s="11">
        <f t="shared" si="4176"/>
        <v>0</v>
      </c>
      <c r="P1386" s="3" t="s">
        <v>144</v>
      </c>
      <c r="Q1386" s="11" t="str">
        <f t="shared" ref="Q1386:S1386" si="4177">+IF(P1386="N/A","",((P1386-P1385)/P1385))</f>
        <v/>
      </c>
      <c r="R1386" s="3">
        <v>56554.637000000002</v>
      </c>
      <c r="S1386" s="11">
        <f t="shared" si="4177"/>
        <v>0</v>
      </c>
    </row>
    <row r="1387" spans="1:19">
      <c r="A1387" s="5">
        <v>20</v>
      </c>
      <c r="B1387" s="5">
        <v>4</v>
      </c>
      <c r="C1387" s="5">
        <v>2015</v>
      </c>
      <c r="D1387" s="3">
        <v>32994</v>
      </c>
      <c r="E1387" s="11">
        <f t="shared" si="4072"/>
        <v>0</v>
      </c>
      <c r="F1387" s="3">
        <v>81755</v>
      </c>
      <c r="G1387" s="11">
        <f t="shared" si="4072"/>
        <v>0</v>
      </c>
      <c r="H1387" s="3">
        <v>36620</v>
      </c>
      <c r="I1387" s="11">
        <f t="shared" ref="I1387:K1387" si="4178">+IF(H1387="N/A","",((H1387-H1386)/H1386))</f>
        <v>0</v>
      </c>
      <c r="J1387" s="3">
        <v>115200</v>
      </c>
      <c r="K1387" s="11">
        <f t="shared" si="4178"/>
        <v>0</v>
      </c>
      <c r="L1387" s="3">
        <v>308682.62</v>
      </c>
      <c r="M1387" s="11">
        <f t="shared" ref="M1387:O1387" si="4179">+IF(L1387="N/A","",((L1387-L1386)/L1386))</f>
        <v>0</v>
      </c>
      <c r="N1387" s="3">
        <v>134217.728</v>
      </c>
      <c r="O1387" s="11">
        <f t="shared" si="4179"/>
        <v>0</v>
      </c>
      <c r="P1387" s="3" t="s">
        <v>144</v>
      </c>
      <c r="Q1387" s="11" t="str">
        <f t="shared" ref="Q1387:S1387" si="4180">+IF(P1387="N/A","",((P1387-P1386)/P1386))</f>
        <v/>
      </c>
      <c r="R1387" s="3">
        <v>56554.637000000002</v>
      </c>
      <c r="S1387" s="11">
        <f t="shared" si="4180"/>
        <v>0</v>
      </c>
    </row>
    <row r="1388" spans="1:19">
      <c r="A1388" s="5">
        <v>21</v>
      </c>
      <c r="B1388" s="5">
        <v>4</v>
      </c>
      <c r="C1388" s="5">
        <v>2015</v>
      </c>
      <c r="D1388" s="3">
        <v>32994</v>
      </c>
      <c r="E1388" s="11">
        <f t="shared" si="4072"/>
        <v>0</v>
      </c>
      <c r="F1388" s="3">
        <v>81755</v>
      </c>
      <c r="G1388" s="11">
        <f t="shared" si="4072"/>
        <v>0</v>
      </c>
      <c r="H1388" s="3">
        <v>36620</v>
      </c>
      <c r="I1388" s="11">
        <f t="shared" ref="I1388:K1388" si="4181">+IF(H1388="N/A","",((H1388-H1387)/H1387))</f>
        <v>0</v>
      </c>
      <c r="J1388" s="3">
        <v>115200</v>
      </c>
      <c r="K1388" s="11">
        <f t="shared" si="4181"/>
        <v>0</v>
      </c>
      <c r="L1388" s="3">
        <v>308682.62</v>
      </c>
      <c r="M1388" s="11">
        <f t="shared" ref="M1388:O1388" si="4182">+IF(L1388="N/A","",((L1388-L1387)/L1387))</f>
        <v>0</v>
      </c>
      <c r="N1388" s="3">
        <v>134217.728</v>
      </c>
      <c r="O1388" s="11">
        <f t="shared" si="4182"/>
        <v>0</v>
      </c>
      <c r="P1388" s="3" t="s">
        <v>144</v>
      </c>
      <c r="Q1388" s="11" t="str">
        <f t="shared" ref="Q1388:S1388" si="4183">+IF(P1388="N/A","",((P1388-P1387)/P1387))</f>
        <v/>
      </c>
      <c r="R1388" s="3">
        <v>56554.637000000002</v>
      </c>
      <c r="S1388" s="11">
        <f t="shared" si="4183"/>
        <v>0</v>
      </c>
    </row>
    <row r="1389" spans="1:19">
      <c r="A1389" s="5">
        <v>22</v>
      </c>
      <c r="B1389" s="5">
        <v>4</v>
      </c>
      <c r="C1389" s="5">
        <v>2015</v>
      </c>
      <c r="D1389" s="3">
        <v>32994</v>
      </c>
      <c r="E1389" s="11">
        <f t="shared" si="4072"/>
        <v>0</v>
      </c>
      <c r="F1389" s="3">
        <v>81755</v>
      </c>
      <c r="G1389" s="11">
        <f t="shared" si="4072"/>
        <v>0</v>
      </c>
      <c r="H1389" s="3">
        <v>36620</v>
      </c>
      <c r="I1389" s="11">
        <f t="shared" ref="I1389:K1389" si="4184">+IF(H1389="N/A","",((H1389-H1388)/H1388))</f>
        <v>0</v>
      </c>
      <c r="J1389" s="3">
        <v>115200</v>
      </c>
      <c r="K1389" s="11">
        <f t="shared" si="4184"/>
        <v>0</v>
      </c>
      <c r="L1389" s="3">
        <v>308682.62</v>
      </c>
      <c r="M1389" s="11">
        <f t="shared" ref="M1389:O1389" si="4185">+IF(L1389="N/A","",((L1389-L1388)/L1388))</f>
        <v>0</v>
      </c>
      <c r="N1389" s="3">
        <v>134217.728</v>
      </c>
      <c r="O1389" s="11">
        <f t="shared" si="4185"/>
        <v>0</v>
      </c>
      <c r="P1389" s="3" t="s">
        <v>144</v>
      </c>
      <c r="Q1389" s="11" t="str">
        <f t="shared" ref="Q1389:S1389" si="4186">+IF(P1389="N/A","",((P1389-P1388)/P1388))</f>
        <v/>
      </c>
      <c r="R1389" s="3">
        <v>56554.637000000002</v>
      </c>
      <c r="S1389" s="11">
        <f t="shared" si="4186"/>
        <v>0</v>
      </c>
    </row>
    <row r="1390" spans="1:19">
      <c r="A1390" s="5">
        <v>23</v>
      </c>
      <c r="B1390" s="5">
        <v>4</v>
      </c>
      <c r="C1390" s="5">
        <v>2015</v>
      </c>
      <c r="D1390" s="3">
        <v>32994</v>
      </c>
      <c r="E1390" s="11">
        <f t="shared" si="4072"/>
        <v>0</v>
      </c>
      <c r="F1390" s="3">
        <v>81755</v>
      </c>
      <c r="G1390" s="11">
        <f t="shared" si="4072"/>
        <v>0</v>
      </c>
      <c r="H1390" s="3">
        <v>36620</v>
      </c>
      <c r="I1390" s="11">
        <f t="shared" ref="I1390:K1390" si="4187">+IF(H1390="N/A","",((H1390-H1389)/H1389))</f>
        <v>0</v>
      </c>
      <c r="J1390" s="3">
        <v>115200</v>
      </c>
      <c r="K1390" s="11">
        <f t="shared" si="4187"/>
        <v>0</v>
      </c>
      <c r="L1390" s="3">
        <v>308682.62</v>
      </c>
      <c r="M1390" s="11">
        <f t="shared" ref="M1390:O1390" si="4188">+IF(L1390="N/A","",((L1390-L1389)/L1389))</f>
        <v>0</v>
      </c>
      <c r="N1390" s="3">
        <v>134217.728</v>
      </c>
      <c r="O1390" s="11">
        <f t="shared" si="4188"/>
        <v>0</v>
      </c>
      <c r="P1390" s="3" t="s">
        <v>144</v>
      </c>
      <c r="Q1390" s="11" t="str">
        <f t="shared" ref="Q1390:S1390" si="4189">+IF(P1390="N/A","",((P1390-P1389)/P1389))</f>
        <v/>
      </c>
      <c r="R1390" s="3">
        <v>56554.637000000002</v>
      </c>
      <c r="S1390" s="11">
        <f t="shared" si="4189"/>
        <v>0</v>
      </c>
    </row>
    <row r="1391" spans="1:19">
      <c r="A1391" s="5">
        <v>24</v>
      </c>
      <c r="B1391" s="5">
        <v>4</v>
      </c>
      <c r="C1391" s="5">
        <v>2015</v>
      </c>
      <c r="D1391" s="3">
        <v>32994</v>
      </c>
      <c r="E1391" s="11">
        <f t="shared" si="4072"/>
        <v>0</v>
      </c>
      <c r="F1391" s="3">
        <v>81755</v>
      </c>
      <c r="G1391" s="11">
        <f t="shared" si="4072"/>
        <v>0</v>
      </c>
      <c r="H1391" s="3">
        <v>36620</v>
      </c>
      <c r="I1391" s="11">
        <f t="shared" ref="I1391:K1391" si="4190">+IF(H1391="N/A","",((H1391-H1390)/H1390))</f>
        <v>0</v>
      </c>
      <c r="J1391" s="3">
        <v>115200</v>
      </c>
      <c r="K1391" s="11">
        <f t="shared" si="4190"/>
        <v>0</v>
      </c>
      <c r="L1391" s="3">
        <v>308682.62</v>
      </c>
      <c r="M1391" s="11">
        <f t="shared" ref="M1391:O1391" si="4191">+IF(L1391="N/A","",((L1391-L1390)/L1390))</f>
        <v>0</v>
      </c>
      <c r="N1391" s="3">
        <v>134217.728</v>
      </c>
      <c r="O1391" s="11">
        <f t="shared" si="4191"/>
        <v>0</v>
      </c>
      <c r="P1391" s="3" t="s">
        <v>144</v>
      </c>
      <c r="Q1391" s="11" t="str">
        <f t="shared" ref="Q1391:S1391" si="4192">+IF(P1391="N/A","",((P1391-P1390)/P1390))</f>
        <v/>
      </c>
      <c r="R1391" s="3">
        <v>56554.637000000002</v>
      </c>
      <c r="S1391" s="11">
        <f t="shared" si="4192"/>
        <v>0</v>
      </c>
    </row>
    <row r="1392" spans="1:19">
      <c r="A1392" s="5">
        <v>27</v>
      </c>
      <c r="B1392" s="5">
        <v>4</v>
      </c>
      <c r="C1392" s="5">
        <v>2015</v>
      </c>
      <c r="D1392" s="3">
        <v>32994</v>
      </c>
      <c r="E1392" s="11">
        <f t="shared" si="4072"/>
        <v>0</v>
      </c>
      <c r="F1392" s="3">
        <v>81755</v>
      </c>
      <c r="G1392" s="11">
        <f t="shared" si="4072"/>
        <v>0</v>
      </c>
      <c r="H1392" s="3">
        <v>36620</v>
      </c>
      <c r="I1392" s="11">
        <f t="shared" ref="I1392:K1392" si="4193">+IF(H1392="N/A","",((H1392-H1391)/H1391))</f>
        <v>0</v>
      </c>
      <c r="J1392" s="3">
        <v>115200</v>
      </c>
      <c r="K1392" s="11">
        <f t="shared" si="4193"/>
        <v>0</v>
      </c>
      <c r="L1392" s="3">
        <v>308682.62</v>
      </c>
      <c r="M1392" s="11">
        <f t="shared" ref="M1392:O1392" si="4194">+IF(L1392="N/A","",((L1392-L1391)/L1391))</f>
        <v>0</v>
      </c>
      <c r="N1392" s="3">
        <v>134217.728</v>
      </c>
      <c r="O1392" s="11">
        <f t="shared" si="4194"/>
        <v>0</v>
      </c>
      <c r="P1392" s="3" t="s">
        <v>144</v>
      </c>
      <c r="Q1392" s="11" t="str">
        <f t="shared" ref="Q1392:S1392" si="4195">+IF(P1392="N/A","",((P1392-P1391)/P1391))</f>
        <v/>
      </c>
      <c r="R1392" s="3">
        <v>56554.637000000002</v>
      </c>
      <c r="S1392" s="11">
        <f t="shared" si="4195"/>
        <v>0</v>
      </c>
    </row>
    <row r="1393" spans="1:19">
      <c r="A1393" s="5">
        <v>28</v>
      </c>
      <c r="B1393" s="5">
        <v>4</v>
      </c>
      <c r="C1393" s="5">
        <v>2015</v>
      </c>
      <c r="D1393" s="3">
        <v>32994</v>
      </c>
      <c r="E1393" s="11">
        <f t="shared" si="4072"/>
        <v>0</v>
      </c>
      <c r="F1393" s="3">
        <v>81755</v>
      </c>
      <c r="G1393" s="11">
        <f t="shared" si="4072"/>
        <v>0</v>
      </c>
      <c r="H1393" s="3">
        <v>36620</v>
      </c>
      <c r="I1393" s="11">
        <f t="shared" ref="I1393:K1393" si="4196">+IF(H1393="N/A","",((H1393-H1392)/H1392))</f>
        <v>0</v>
      </c>
      <c r="J1393" s="3">
        <v>115200</v>
      </c>
      <c r="K1393" s="11">
        <f t="shared" si="4196"/>
        <v>0</v>
      </c>
      <c r="L1393" s="3">
        <v>308682.62</v>
      </c>
      <c r="M1393" s="11">
        <f t="shared" ref="M1393:O1393" si="4197">+IF(L1393="N/A","",((L1393-L1392)/L1392))</f>
        <v>0</v>
      </c>
      <c r="N1393" s="3">
        <v>134217.728</v>
      </c>
      <c r="O1393" s="11">
        <f t="shared" si="4197"/>
        <v>0</v>
      </c>
      <c r="P1393" s="3" t="s">
        <v>144</v>
      </c>
      <c r="Q1393" s="11" t="str">
        <f t="shared" ref="Q1393:S1393" si="4198">+IF(P1393="N/A","",((P1393-P1392)/P1392))</f>
        <v/>
      </c>
      <c r="R1393" s="3">
        <v>56554.637000000002</v>
      </c>
      <c r="S1393" s="11">
        <f t="shared" si="4198"/>
        <v>0</v>
      </c>
    </row>
    <row r="1394" spans="1:19">
      <c r="A1394" s="5">
        <v>29</v>
      </c>
      <c r="B1394" s="5">
        <v>4</v>
      </c>
      <c r="C1394" s="5">
        <v>2015</v>
      </c>
      <c r="D1394" s="3">
        <v>32994</v>
      </c>
      <c r="E1394" s="11">
        <f t="shared" si="4072"/>
        <v>0</v>
      </c>
      <c r="F1394" s="3">
        <v>81755</v>
      </c>
      <c r="G1394" s="11">
        <f t="shared" si="4072"/>
        <v>0</v>
      </c>
      <c r="H1394" s="3">
        <v>36620</v>
      </c>
      <c r="I1394" s="11">
        <f t="shared" ref="I1394:K1394" si="4199">+IF(H1394="N/A","",((H1394-H1393)/H1393))</f>
        <v>0</v>
      </c>
      <c r="J1394" s="3">
        <v>115200</v>
      </c>
      <c r="K1394" s="11">
        <f t="shared" si="4199"/>
        <v>0</v>
      </c>
      <c r="L1394" s="3">
        <v>308682.62</v>
      </c>
      <c r="M1394" s="11">
        <f t="shared" ref="M1394:O1394" si="4200">+IF(L1394="N/A","",((L1394-L1393)/L1393))</f>
        <v>0</v>
      </c>
      <c r="N1394" s="3">
        <v>134217.728</v>
      </c>
      <c r="O1394" s="11">
        <f t="shared" si="4200"/>
        <v>0</v>
      </c>
      <c r="P1394" s="3" t="s">
        <v>144</v>
      </c>
      <c r="Q1394" s="11" t="str">
        <f t="shared" ref="Q1394:S1394" si="4201">+IF(P1394="N/A","",((P1394-P1393)/P1393))</f>
        <v/>
      </c>
      <c r="R1394" s="3">
        <v>56554.637000000002</v>
      </c>
      <c r="S1394" s="11">
        <f t="shared" si="4201"/>
        <v>0</v>
      </c>
    </row>
    <row r="1395" spans="1:19">
      <c r="A1395" s="5">
        <v>30</v>
      </c>
      <c r="B1395" s="5">
        <v>4</v>
      </c>
      <c r="C1395" s="5">
        <v>2015</v>
      </c>
      <c r="D1395" s="3">
        <v>32994</v>
      </c>
      <c r="E1395" s="11">
        <f t="shared" si="4072"/>
        <v>0</v>
      </c>
      <c r="F1395" s="3">
        <v>81755</v>
      </c>
      <c r="G1395" s="11">
        <f t="shared" si="4072"/>
        <v>0</v>
      </c>
      <c r="H1395" s="3">
        <v>36620</v>
      </c>
      <c r="I1395" s="11">
        <f t="shared" ref="I1395:K1395" si="4202">+IF(H1395="N/A","",((H1395-H1394)/H1394))</f>
        <v>0</v>
      </c>
      <c r="J1395" s="3">
        <v>115200</v>
      </c>
      <c r="K1395" s="11">
        <f t="shared" si="4202"/>
        <v>0</v>
      </c>
      <c r="L1395" s="3">
        <v>308682.62</v>
      </c>
      <c r="M1395" s="11">
        <f t="shared" ref="M1395:O1395" si="4203">+IF(L1395="N/A","",((L1395-L1394)/L1394))</f>
        <v>0</v>
      </c>
      <c r="N1395" s="3">
        <v>134217.728</v>
      </c>
      <c r="O1395" s="11">
        <f t="shared" si="4203"/>
        <v>0</v>
      </c>
      <c r="P1395" s="3" t="s">
        <v>144</v>
      </c>
      <c r="Q1395" s="11" t="str">
        <f t="shared" ref="Q1395:S1395" si="4204">+IF(P1395="N/A","",((P1395-P1394)/P1394))</f>
        <v/>
      </c>
      <c r="R1395" s="3">
        <v>56554.637000000002</v>
      </c>
      <c r="S1395" s="11">
        <f t="shared" si="4204"/>
        <v>0</v>
      </c>
    </row>
    <row r="1396" spans="1:19">
      <c r="A1396" s="5">
        <v>1</v>
      </c>
      <c r="B1396" s="5">
        <v>5</v>
      </c>
      <c r="C1396" s="5">
        <v>2015</v>
      </c>
      <c r="D1396" s="3">
        <v>32994</v>
      </c>
      <c r="E1396" s="11">
        <f t="shared" si="4072"/>
        <v>0</v>
      </c>
      <c r="F1396" s="3">
        <v>81755</v>
      </c>
      <c r="G1396" s="11">
        <f t="shared" si="4072"/>
        <v>0</v>
      </c>
      <c r="H1396" s="3">
        <v>36620</v>
      </c>
      <c r="I1396" s="11">
        <f t="shared" ref="I1396:K1396" si="4205">+IF(H1396="N/A","",((H1396-H1395)/H1395))</f>
        <v>0</v>
      </c>
      <c r="J1396" s="3">
        <v>115200</v>
      </c>
      <c r="K1396" s="11">
        <f t="shared" si="4205"/>
        <v>0</v>
      </c>
      <c r="L1396" s="3">
        <v>308682.62</v>
      </c>
      <c r="M1396" s="11">
        <f t="shared" ref="M1396:O1396" si="4206">+IF(L1396="N/A","",((L1396-L1395)/L1395))</f>
        <v>0</v>
      </c>
      <c r="N1396" s="3">
        <v>134217.728</v>
      </c>
      <c r="O1396" s="11">
        <f t="shared" si="4206"/>
        <v>0</v>
      </c>
      <c r="P1396" s="3" t="s">
        <v>144</v>
      </c>
      <c r="Q1396" s="11" t="str">
        <f t="shared" ref="Q1396:S1396" si="4207">+IF(P1396="N/A","",((P1396-P1395)/P1395))</f>
        <v/>
      </c>
      <c r="R1396" s="3">
        <v>56554.637000000002</v>
      </c>
      <c r="S1396" s="11">
        <f t="shared" si="4207"/>
        <v>0</v>
      </c>
    </row>
    <row r="1397" spans="1:19">
      <c r="A1397" s="5">
        <v>4</v>
      </c>
      <c r="B1397" s="5">
        <v>5</v>
      </c>
      <c r="C1397" s="5">
        <v>2015</v>
      </c>
      <c r="D1397" s="3">
        <v>32994</v>
      </c>
      <c r="E1397" s="11">
        <f t="shared" si="4072"/>
        <v>0</v>
      </c>
      <c r="F1397" s="3">
        <v>81755</v>
      </c>
      <c r="G1397" s="11">
        <f t="shared" si="4072"/>
        <v>0</v>
      </c>
      <c r="H1397" s="3">
        <v>36620</v>
      </c>
      <c r="I1397" s="11">
        <f t="shared" ref="I1397:K1397" si="4208">+IF(H1397="N/A","",((H1397-H1396)/H1396))</f>
        <v>0</v>
      </c>
      <c r="J1397" s="3">
        <v>115200</v>
      </c>
      <c r="K1397" s="11">
        <f t="shared" si="4208"/>
        <v>0</v>
      </c>
      <c r="L1397" s="3">
        <v>308682.62</v>
      </c>
      <c r="M1397" s="11">
        <f t="shared" ref="M1397:O1397" si="4209">+IF(L1397="N/A","",((L1397-L1396)/L1396))</f>
        <v>0</v>
      </c>
      <c r="N1397" s="3">
        <v>134217.728</v>
      </c>
      <c r="O1397" s="11">
        <f t="shared" si="4209"/>
        <v>0</v>
      </c>
      <c r="P1397" s="3" t="s">
        <v>144</v>
      </c>
      <c r="Q1397" s="11" t="str">
        <f t="shared" ref="Q1397:S1397" si="4210">+IF(P1397="N/A","",((P1397-P1396)/P1396))</f>
        <v/>
      </c>
      <c r="R1397" s="3">
        <v>56554.637000000002</v>
      </c>
      <c r="S1397" s="11">
        <f t="shared" si="4210"/>
        <v>0</v>
      </c>
    </row>
    <row r="1398" spans="1:19">
      <c r="A1398" s="5">
        <v>5</v>
      </c>
      <c r="B1398" s="5">
        <v>5</v>
      </c>
      <c r="C1398" s="5">
        <v>2015</v>
      </c>
      <c r="D1398" s="3">
        <v>32994</v>
      </c>
      <c r="E1398" s="11">
        <f t="shared" si="4072"/>
        <v>0</v>
      </c>
      <c r="F1398" s="3">
        <v>81755</v>
      </c>
      <c r="G1398" s="11">
        <f t="shared" si="4072"/>
        <v>0</v>
      </c>
      <c r="H1398" s="3">
        <v>36620</v>
      </c>
      <c r="I1398" s="11">
        <f t="shared" ref="I1398:K1398" si="4211">+IF(H1398="N/A","",((H1398-H1397)/H1397))</f>
        <v>0</v>
      </c>
      <c r="J1398" s="3">
        <v>115200</v>
      </c>
      <c r="K1398" s="11">
        <f t="shared" si="4211"/>
        <v>0</v>
      </c>
      <c r="L1398" s="3">
        <v>308682.62</v>
      </c>
      <c r="M1398" s="11">
        <f t="shared" ref="M1398:O1398" si="4212">+IF(L1398="N/A","",((L1398-L1397)/L1397))</f>
        <v>0</v>
      </c>
      <c r="N1398" s="3">
        <v>134217.728</v>
      </c>
      <c r="O1398" s="11">
        <f t="shared" si="4212"/>
        <v>0</v>
      </c>
      <c r="P1398" s="3" t="s">
        <v>144</v>
      </c>
      <c r="Q1398" s="11" t="str">
        <f t="shared" ref="Q1398:S1398" si="4213">+IF(P1398="N/A","",((P1398-P1397)/P1397))</f>
        <v/>
      </c>
      <c r="R1398" s="3">
        <v>56554.637000000002</v>
      </c>
      <c r="S1398" s="11">
        <f t="shared" si="4213"/>
        <v>0</v>
      </c>
    </row>
    <row r="1399" spans="1:19">
      <c r="A1399" s="5">
        <v>6</v>
      </c>
      <c r="B1399" s="5">
        <v>5</v>
      </c>
      <c r="C1399" s="5">
        <v>2015</v>
      </c>
      <c r="D1399" s="3">
        <v>32994</v>
      </c>
      <c r="E1399" s="11">
        <f t="shared" si="4072"/>
        <v>0</v>
      </c>
      <c r="F1399" s="3">
        <v>81755</v>
      </c>
      <c r="G1399" s="11">
        <f t="shared" si="4072"/>
        <v>0</v>
      </c>
      <c r="H1399" s="3">
        <v>36620</v>
      </c>
      <c r="I1399" s="11">
        <f t="shared" ref="I1399:K1399" si="4214">+IF(H1399="N/A","",((H1399-H1398)/H1398))</f>
        <v>0</v>
      </c>
      <c r="J1399" s="3">
        <v>115200</v>
      </c>
      <c r="K1399" s="11">
        <f t="shared" si="4214"/>
        <v>0</v>
      </c>
      <c r="L1399" s="3">
        <v>308682.62</v>
      </c>
      <c r="M1399" s="11">
        <f t="shared" ref="M1399:O1399" si="4215">+IF(L1399="N/A","",((L1399-L1398)/L1398))</f>
        <v>0</v>
      </c>
      <c r="N1399" s="3">
        <v>134217.728</v>
      </c>
      <c r="O1399" s="11">
        <f t="shared" si="4215"/>
        <v>0</v>
      </c>
      <c r="P1399" s="3" t="s">
        <v>144</v>
      </c>
      <c r="Q1399" s="11" t="str">
        <f t="shared" ref="Q1399:S1399" si="4216">+IF(P1399="N/A","",((P1399-P1398)/P1398))</f>
        <v/>
      </c>
      <c r="R1399" s="3">
        <v>56554.637000000002</v>
      </c>
      <c r="S1399" s="11">
        <f t="shared" si="4216"/>
        <v>0</v>
      </c>
    </row>
    <row r="1400" spans="1:19">
      <c r="A1400" s="5">
        <v>7</v>
      </c>
      <c r="B1400" s="5">
        <v>5</v>
      </c>
      <c r="C1400" s="5">
        <v>2015</v>
      </c>
      <c r="D1400" s="3">
        <v>32994</v>
      </c>
      <c r="E1400" s="11">
        <f t="shared" si="4072"/>
        <v>0</v>
      </c>
      <c r="F1400" s="3">
        <v>81755</v>
      </c>
      <c r="G1400" s="11">
        <f t="shared" si="4072"/>
        <v>0</v>
      </c>
      <c r="H1400" s="3">
        <v>38760</v>
      </c>
      <c r="I1400" s="11">
        <f t="shared" ref="I1400:K1400" si="4217">+IF(H1400="N/A","",((H1400-H1399)/H1399))</f>
        <v>5.8438012015292189E-2</v>
      </c>
      <c r="J1400" s="3">
        <v>115200</v>
      </c>
      <c r="K1400" s="11">
        <f t="shared" si="4217"/>
        <v>0</v>
      </c>
      <c r="L1400" s="3">
        <v>308682.62</v>
      </c>
      <c r="M1400" s="11">
        <f t="shared" ref="M1400:O1400" si="4218">+IF(L1400="N/A","",((L1400-L1399)/L1399))</f>
        <v>0</v>
      </c>
      <c r="N1400" s="3">
        <v>134217.728</v>
      </c>
      <c r="O1400" s="11">
        <f t="shared" si="4218"/>
        <v>0</v>
      </c>
      <c r="P1400" s="3" t="s">
        <v>144</v>
      </c>
      <c r="Q1400" s="11" t="str">
        <f t="shared" ref="Q1400:S1400" si="4219">+IF(P1400="N/A","",((P1400-P1399)/P1399))</f>
        <v/>
      </c>
      <c r="R1400" s="3">
        <v>56554.637000000002</v>
      </c>
      <c r="S1400" s="11">
        <f t="shared" si="4219"/>
        <v>0</v>
      </c>
    </row>
    <row r="1401" spans="1:19">
      <c r="A1401" s="5">
        <v>8</v>
      </c>
      <c r="B1401" s="5">
        <v>5</v>
      </c>
      <c r="C1401" s="5">
        <v>2015</v>
      </c>
      <c r="D1401" s="3">
        <v>32994</v>
      </c>
      <c r="E1401" s="11">
        <f t="shared" si="4072"/>
        <v>0</v>
      </c>
      <c r="F1401" s="3">
        <v>81755</v>
      </c>
      <c r="G1401" s="11">
        <f t="shared" si="4072"/>
        <v>0</v>
      </c>
      <c r="H1401" s="3">
        <v>38760</v>
      </c>
      <c r="I1401" s="11">
        <f t="shared" ref="I1401:K1401" si="4220">+IF(H1401="N/A","",((H1401-H1400)/H1400))</f>
        <v>0</v>
      </c>
      <c r="J1401" s="3">
        <v>115200</v>
      </c>
      <c r="K1401" s="11">
        <f t="shared" si="4220"/>
        <v>0</v>
      </c>
      <c r="L1401" s="3">
        <v>308682.62</v>
      </c>
      <c r="M1401" s="11">
        <f t="shared" ref="M1401:O1401" si="4221">+IF(L1401="N/A","",((L1401-L1400)/L1400))</f>
        <v>0</v>
      </c>
      <c r="N1401" s="3">
        <v>134217.728</v>
      </c>
      <c r="O1401" s="11">
        <f t="shared" si="4221"/>
        <v>0</v>
      </c>
      <c r="P1401" s="3" t="s">
        <v>144</v>
      </c>
      <c r="Q1401" s="11" t="str">
        <f t="shared" ref="Q1401:S1401" si="4222">+IF(P1401="N/A","",((P1401-P1400)/P1400))</f>
        <v/>
      </c>
      <c r="R1401" s="3">
        <v>56554.637000000002</v>
      </c>
      <c r="S1401" s="11">
        <f t="shared" si="4222"/>
        <v>0</v>
      </c>
    </row>
    <row r="1402" spans="1:19">
      <c r="A1402" s="5">
        <v>11</v>
      </c>
      <c r="B1402" s="5">
        <v>5</v>
      </c>
      <c r="C1402" s="5">
        <v>2015</v>
      </c>
      <c r="D1402" s="3">
        <v>32994</v>
      </c>
      <c r="E1402" s="11">
        <f t="shared" si="4072"/>
        <v>0</v>
      </c>
      <c r="F1402" s="3">
        <v>81755</v>
      </c>
      <c r="G1402" s="11">
        <f t="shared" si="4072"/>
        <v>0</v>
      </c>
      <c r="H1402" s="3">
        <v>38760</v>
      </c>
      <c r="I1402" s="11">
        <f t="shared" ref="I1402:K1402" si="4223">+IF(H1402="N/A","",((H1402-H1401)/H1401))</f>
        <v>0</v>
      </c>
      <c r="J1402" s="3">
        <v>115200</v>
      </c>
      <c r="K1402" s="11">
        <f t="shared" si="4223"/>
        <v>0</v>
      </c>
      <c r="L1402" s="3">
        <v>308682.62</v>
      </c>
      <c r="M1402" s="11">
        <f t="shared" ref="M1402:O1402" si="4224">+IF(L1402="N/A","",((L1402-L1401)/L1401))</f>
        <v>0</v>
      </c>
      <c r="N1402" s="3">
        <v>134217.728</v>
      </c>
      <c r="O1402" s="11">
        <f t="shared" si="4224"/>
        <v>0</v>
      </c>
      <c r="P1402" s="3" t="s">
        <v>144</v>
      </c>
      <c r="Q1402" s="11" t="str">
        <f t="shared" ref="Q1402:S1402" si="4225">+IF(P1402="N/A","",((P1402-P1401)/P1401))</f>
        <v/>
      </c>
      <c r="R1402" s="3">
        <v>56554.637000000002</v>
      </c>
      <c r="S1402" s="11">
        <f t="shared" si="4225"/>
        <v>0</v>
      </c>
    </row>
    <row r="1403" spans="1:19">
      <c r="A1403" s="5">
        <v>12</v>
      </c>
      <c r="B1403" s="5">
        <v>5</v>
      </c>
      <c r="C1403" s="5">
        <v>2015</v>
      </c>
      <c r="D1403" s="3">
        <v>32994</v>
      </c>
      <c r="E1403" s="11">
        <f t="shared" si="4072"/>
        <v>0</v>
      </c>
      <c r="F1403" s="3">
        <v>81755</v>
      </c>
      <c r="G1403" s="11">
        <f t="shared" si="4072"/>
        <v>0</v>
      </c>
      <c r="H1403" s="3">
        <v>38760</v>
      </c>
      <c r="I1403" s="11">
        <f t="shared" ref="I1403:K1403" si="4226">+IF(H1403="N/A","",((H1403-H1402)/H1402))</f>
        <v>0</v>
      </c>
      <c r="J1403" s="3">
        <v>115200</v>
      </c>
      <c r="K1403" s="11">
        <f t="shared" si="4226"/>
        <v>0</v>
      </c>
      <c r="L1403" s="3">
        <v>308682.62</v>
      </c>
      <c r="M1403" s="11">
        <f t="shared" ref="M1403:O1403" si="4227">+IF(L1403="N/A","",((L1403-L1402)/L1402))</f>
        <v>0</v>
      </c>
      <c r="N1403" s="3">
        <v>134217.728</v>
      </c>
      <c r="O1403" s="11">
        <f t="shared" si="4227"/>
        <v>0</v>
      </c>
      <c r="P1403" s="3" t="s">
        <v>144</v>
      </c>
      <c r="Q1403" s="11" t="str">
        <f t="shared" ref="Q1403:S1403" si="4228">+IF(P1403="N/A","",((P1403-P1402)/P1402))</f>
        <v/>
      </c>
      <c r="R1403" s="3">
        <v>56554.637000000002</v>
      </c>
      <c r="S1403" s="11">
        <f t="shared" si="4228"/>
        <v>0</v>
      </c>
    </row>
    <row r="1404" spans="1:19">
      <c r="A1404" s="5">
        <v>13</v>
      </c>
      <c r="B1404" s="5">
        <v>5</v>
      </c>
      <c r="C1404" s="5">
        <v>2015</v>
      </c>
      <c r="D1404" s="3">
        <v>32994</v>
      </c>
      <c r="E1404" s="11">
        <f t="shared" si="4072"/>
        <v>0</v>
      </c>
      <c r="F1404" s="3">
        <v>81755</v>
      </c>
      <c r="G1404" s="11">
        <f t="shared" si="4072"/>
        <v>0</v>
      </c>
      <c r="H1404" s="3">
        <v>38760</v>
      </c>
      <c r="I1404" s="11">
        <f t="shared" ref="I1404:K1404" si="4229">+IF(H1404="N/A","",((H1404-H1403)/H1403))</f>
        <v>0</v>
      </c>
      <c r="J1404" s="3">
        <v>115200</v>
      </c>
      <c r="K1404" s="11">
        <f t="shared" si="4229"/>
        <v>0</v>
      </c>
      <c r="L1404" s="3">
        <v>308682.62</v>
      </c>
      <c r="M1404" s="11">
        <f t="shared" ref="M1404:O1404" si="4230">+IF(L1404="N/A","",((L1404-L1403)/L1403))</f>
        <v>0</v>
      </c>
      <c r="N1404" s="3">
        <v>134217.728</v>
      </c>
      <c r="O1404" s="11">
        <f t="shared" si="4230"/>
        <v>0</v>
      </c>
      <c r="P1404" s="3" t="s">
        <v>144</v>
      </c>
      <c r="Q1404" s="11" t="str">
        <f t="shared" ref="Q1404:S1404" si="4231">+IF(P1404="N/A","",((P1404-P1403)/P1403))</f>
        <v/>
      </c>
      <c r="R1404" s="3">
        <v>56554.637000000002</v>
      </c>
      <c r="S1404" s="11">
        <f t="shared" si="4231"/>
        <v>0</v>
      </c>
    </row>
    <row r="1405" spans="1:19">
      <c r="A1405" s="5">
        <v>14</v>
      </c>
      <c r="B1405" s="5">
        <v>5</v>
      </c>
      <c r="C1405" s="5">
        <v>2015</v>
      </c>
      <c r="D1405" s="3">
        <v>32994</v>
      </c>
      <c r="E1405" s="11">
        <f t="shared" si="4072"/>
        <v>0</v>
      </c>
      <c r="F1405" s="3">
        <v>81755</v>
      </c>
      <c r="G1405" s="11">
        <f t="shared" si="4072"/>
        <v>0</v>
      </c>
      <c r="H1405" s="3">
        <v>38760</v>
      </c>
      <c r="I1405" s="11">
        <f t="shared" ref="I1405:K1405" si="4232">+IF(H1405="N/A","",((H1405-H1404)/H1404))</f>
        <v>0</v>
      </c>
      <c r="J1405" s="3">
        <v>115200</v>
      </c>
      <c r="K1405" s="11">
        <f t="shared" si="4232"/>
        <v>0</v>
      </c>
      <c r="L1405" s="3">
        <v>308682.62</v>
      </c>
      <c r="M1405" s="11">
        <f t="shared" ref="M1405:O1405" si="4233">+IF(L1405="N/A","",((L1405-L1404)/L1404))</f>
        <v>0</v>
      </c>
      <c r="N1405" s="3">
        <v>134217.728</v>
      </c>
      <c r="O1405" s="11">
        <f t="shared" si="4233"/>
        <v>0</v>
      </c>
      <c r="P1405" s="3" t="s">
        <v>144</v>
      </c>
      <c r="Q1405" s="11" t="str">
        <f t="shared" ref="Q1405:S1405" si="4234">+IF(P1405="N/A","",((P1405-P1404)/P1404))</f>
        <v/>
      </c>
      <c r="R1405" s="3">
        <v>56554.637000000002</v>
      </c>
      <c r="S1405" s="11">
        <f t="shared" si="4234"/>
        <v>0</v>
      </c>
    </row>
    <row r="1406" spans="1:19">
      <c r="A1406" s="5">
        <v>15</v>
      </c>
      <c r="B1406" s="5">
        <v>5</v>
      </c>
      <c r="C1406" s="5">
        <v>2015</v>
      </c>
      <c r="D1406" s="3">
        <v>32994</v>
      </c>
      <c r="E1406" s="11">
        <f t="shared" si="4072"/>
        <v>0</v>
      </c>
      <c r="F1406" s="3">
        <v>77290</v>
      </c>
      <c r="G1406" s="11">
        <f t="shared" si="4072"/>
        <v>-5.4614396672986364E-2</v>
      </c>
      <c r="H1406" s="3">
        <v>38760</v>
      </c>
      <c r="I1406" s="11">
        <f t="shared" ref="I1406:K1406" si="4235">+IF(H1406="N/A","",((H1406-H1405)/H1405))</f>
        <v>0</v>
      </c>
      <c r="J1406" s="3">
        <v>115200</v>
      </c>
      <c r="K1406" s="11">
        <f t="shared" si="4235"/>
        <v>0</v>
      </c>
      <c r="L1406" s="3">
        <v>308682.62</v>
      </c>
      <c r="M1406" s="11">
        <f t="shared" ref="M1406:O1406" si="4236">+IF(L1406="N/A","",((L1406-L1405)/L1405))</f>
        <v>0</v>
      </c>
      <c r="N1406" s="3">
        <v>134217.728</v>
      </c>
      <c r="O1406" s="11">
        <f t="shared" si="4236"/>
        <v>0</v>
      </c>
      <c r="P1406" s="3" t="s">
        <v>144</v>
      </c>
      <c r="Q1406" s="11" t="str">
        <f t="shared" ref="Q1406:S1406" si="4237">+IF(P1406="N/A","",((P1406-P1405)/P1405))</f>
        <v/>
      </c>
      <c r="R1406" s="3">
        <v>56554.637000000002</v>
      </c>
      <c r="S1406" s="11">
        <f t="shared" si="4237"/>
        <v>0</v>
      </c>
    </row>
    <row r="1407" spans="1:19">
      <c r="A1407" s="5">
        <v>18</v>
      </c>
      <c r="B1407" s="5">
        <v>5</v>
      </c>
      <c r="C1407" s="5">
        <v>2015</v>
      </c>
      <c r="D1407" s="3">
        <v>32994</v>
      </c>
      <c r="E1407" s="11">
        <f t="shared" si="4072"/>
        <v>0</v>
      </c>
      <c r="F1407" s="3">
        <v>77290</v>
      </c>
      <c r="G1407" s="11">
        <f t="shared" si="4072"/>
        <v>0</v>
      </c>
      <c r="H1407" s="3">
        <v>38760</v>
      </c>
      <c r="I1407" s="11">
        <f t="shared" ref="I1407:K1407" si="4238">+IF(H1407="N/A","",((H1407-H1406)/H1406))</f>
        <v>0</v>
      </c>
      <c r="J1407" s="3">
        <v>115200</v>
      </c>
      <c r="K1407" s="11">
        <f t="shared" si="4238"/>
        <v>0</v>
      </c>
      <c r="L1407" s="3">
        <v>308682.62</v>
      </c>
      <c r="M1407" s="11">
        <f t="shared" ref="M1407:O1407" si="4239">+IF(L1407="N/A","",((L1407-L1406)/L1406))</f>
        <v>0</v>
      </c>
      <c r="N1407" s="3">
        <v>134217.728</v>
      </c>
      <c r="O1407" s="11">
        <f t="shared" si="4239"/>
        <v>0</v>
      </c>
      <c r="P1407" s="3" t="s">
        <v>144</v>
      </c>
      <c r="Q1407" s="11" t="str">
        <f t="shared" ref="Q1407:S1407" si="4240">+IF(P1407="N/A","",((P1407-P1406)/P1406))</f>
        <v/>
      </c>
      <c r="R1407" s="3">
        <v>56554.637000000002</v>
      </c>
      <c r="S1407" s="11">
        <f t="shared" si="4240"/>
        <v>0</v>
      </c>
    </row>
    <row r="1408" spans="1:19">
      <c r="A1408" s="5">
        <v>19</v>
      </c>
      <c r="B1408" s="5">
        <v>5</v>
      </c>
      <c r="C1408" s="5">
        <v>2015</v>
      </c>
      <c r="D1408" s="3">
        <v>32994</v>
      </c>
      <c r="E1408" s="11">
        <f t="shared" si="4072"/>
        <v>0</v>
      </c>
      <c r="F1408" s="3">
        <v>77290</v>
      </c>
      <c r="G1408" s="11">
        <f t="shared" si="4072"/>
        <v>0</v>
      </c>
      <c r="H1408" s="3">
        <v>38760</v>
      </c>
      <c r="I1408" s="11">
        <f t="shared" ref="I1408:K1408" si="4241">+IF(H1408="N/A","",((H1408-H1407)/H1407))</f>
        <v>0</v>
      </c>
      <c r="J1408" s="3">
        <v>115200</v>
      </c>
      <c r="K1408" s="11">
        <f t="shared" si="4241"/>
        <v>0</v>
      </c>
      <c r="L1408" s="3">
        <v>308682.62</v>
      </c>
      <c r="M1408" s="11">
        <f t="shared" ref="M1408:O1408" si="4242">+IF(L1408="N/A","",((L1408-L1407)/L1407))</f>
        <v>0</v>
      </c>
      <c r="N1408" s="3">
        <v>134217.728</v>
      </c>
      <c r="O1408" s="11">
        <f t="shared" si="4242"/>
        <v>0</v>
      </c>
      <c r="P1408" s="3" t="s">
        <v>144</v>
      </c>
      <c r="Q1408" s="11" t="str">
        <f t="shared" ref="Q1408:S1408" si="4243">+IF(P1408="N/A","",((P1408-P1407)/P1407))</f>
        <v/>
      </c>
      <c r="R1408" s="3">
        <v>56554.637000000002</v>
      </c>
      <c r="S1408" s="11">
        <f t="shared" si="4243"/>
        <v>0</v>
      </c>
    </row>
    <row r="1409" spans="1:19">
      <c r="A1409" s="5">
        <v>20</v>
      </c>
      <c r="B1409" s="5">
        <v>5</v>
      </c>
      <c r="C1409" s="5">
        <v>2015</v>
      </c>
      <c r="D1409" s="3">
        <v>32994</v>
      </c>
      <c r="E1409" s="11">
        <f t="shared" si="4072"/>
        <v>0</v>
      </c>
      <c r="F1409" s="3">
        <v>77290</v>
      </c>
      <c r="G1409" s="11">
        <f t="shared" si="4072"/>
        <v>0</v>
      </c>
      <c r="H1409" s="3">
        <v>38760</v>
      </c>
      <c r="I1409" s="11">
        <f t="shared" ref="I1409:K1409" si="4244">+IF(H1409="N/A","",((H1409-H1408)/H1408))</f>
        <v>0</v>
      </c>
      <c r="J1409" s="3">
        <v>115200</v>
      </c>
      <c r="K1409" s="11">
        <f t="shared" si="4244"/>
        <v>0</v>
      </c>
      <c r="L1409" s="3">
        <v>308682.62</v>
      </c>
      <c r="M1409" s="11">
        <f t="shared" ref="M1409:O1409" si="4245">+IF(L1409="N/A","",((L1409-L1408)/L1408))</f>
        <v>0</v>
      </c>
      <c r="N1409" s="3">
        <v>134217.728</v>
      </c>
      <c r="O1409" s="11">
        <f t="shared" si="4245"/>
        <v>0</v>
      </c>
      <c r="P1409" s="3" t="s">
        <v>144</v>
      </c>
      <c r="Q1409" s="11" t="str">
        <f t="shared" ref="Q1409:S1409" si="4246">+IF(P1409="N/A","",((P1409-P1408)/P1408))</f>
        <v/>
      </c>
      <c r="R1409" s="3">
        <v>56554.637000000002</v>
      </c>
      <c r="S1409" s="11">
        <f t="shared" si="4246"/>
        <v>0</v>
      </c>
    </row>
    <row r="1410" spans="1:19">
      <c r="A1410" s="5">
        <v>21</v>
      </c>
      <c r="B1410" s="5">
        <v>5</v>
      </c>
      <c r="C1410" s="5">
        <v>2015</v>
      </c>
      <c r="D1410" s="3">
        <v>32994</v>
      </c>
      <c r="E1410" s="11">
        <f t="shared" si="4072"/>
        <v>0</v>
      </c>
      <c r="F1410" s="3">
        <v>77290</v>
      </c>
      <c r="G1410" s="11">
        <f t="shared" si="4072"/>
        <v>0</v>
      </c>
      <c r="H1410" s="3">
        <v>41320</v>
      </c>
      <c r="I1410" s="11">
        <f t="shared" ref="I1410:K1410" si="4247">+IF(H1410="N/A","",((H1410-H1409)/H1409))</f>
        <v>6.6047471620227033E-2</v>
      </c>
      <c r="J1410" s="3">
        <v>115200</v>
      </c>
      <c r="K1410" s="11">
        <f t="shared" si="4247"/>
        <v>0</v>
      </c>
      <c r="L1410" s="3">
        <v>308682.62</v>
      </c>
      <c r="M1410" s="11">
        <f t="shared" ref="M1410:O1410" si="4248">+IF(L1410="N/A","",((L1410-L1409)/L1409))</f>
        <v>0</v>
      </c>
      <c r="N1410" s="3">
        <v>134217.728</v>
      </c>
      <c r="O1410" s="11">
        <f t="shared" si="4248"/>
        <v>0</v>
      </c>
      <c r="P1410" s="3" t="s">
        <v>144</v>
      </c>
      <c r="Q1410" s="11" t="str">
        <f t="shared" ref="Q1410:S1410" si="4249">+IF(P1410="N/A","",((P1410-P1409)/P1409))</f>
        <v/>
      </c>
      <c r="R1410" s="3">
        <v>56554.637000000002</v>
      </c>
      <c r="S1410" s="11">
        <f t="shared" si="4249"/>
        <v>0</v>
      </c>
    </row>
    <row r="1411" spans="1:19">
      <c r="A1411" s="5">
        <v>22</v>
      </c>
      <c r="B1411" s="5">
        <v>5</v>
      </c>
      <c r="C1411" s="5">
        <v>2015</v>
      </c>
      <c r="D1411" s="3">
        <v>32994</v>
      </c>
      <c r="E1411" s="11">
        <f t="shared" si="4072"/>
        <v>0</v>
      </c>
      <c r="F1411" s="3">
        <v>77290</v>
      </c>
      <c r="G1411" s="11">
        <f t="shared" si="4072"/>
        <v>0</v>
      </c>
      <c r="H1411" s="3">
        <v>41320</v>
      </c>
      <c r="I1411" s="11">
        <f t="shared" ref="I1411:K1411" si="4250">+IF(H1411="N/A","",((H1411-H1410)/H1410))</f>
        <v>0</v>
      </c>
      <c r="J1411" s="3">
        <v>115200</v>
      </c>
      <c r="K1411" s="11">
        <f t="shared" si="4250"/>
        <v>0</v>
      </c>
      <c r="L1411" s="3">
        <v>308682.62</v>
      </c>
      <c r="M1411" s="11">
        <f t="shared" ref="M1411:O1411" si="4251">+IF(L1411="N/A","",((L1411-L1410)/L1410))</f>
        <v>0</v>
      </c>
      <c r="N1411" s="3">
        <v>134217.728</v>
      </c>
      <c r="O1411" s="11">
        <f t="shared" si="4251"/>
        <v>0</v>
      </c>
      <c r="P1411" s="3" t="s">
        <v>144</v>
      </c>
      <c r="Q1411" s="11" t="str">
        <f t="shared" ref="Q1411:S1411" si="4252">+IF(P1411="N/A","",((P1411-P1410)/P1410))</f>
        <v/>
      </c>
      <c r="R1411" s="3">
        <v>56554.637000000002</v>
      </c>
      <c r="S1411" s="11">
        <f t="shared" si="4252"/>
        <v>0</v>
      </c>
    </row>
    <row r="1412" spans="1:19">
      <c r="A1412" s="5">
        <v>25</v>
      </c>
      <c r="B1412" s="5">
        <v>5</v>
      </c>
      <c r="C1412" s="5">
        <v>2015</v>
      </c>
      <c r="D1412" s="3">
        <v>32994</v>
      </c>
      <c r="E1412" s="11">
        <f t="shared" si="4072"/>
        <v>0</v>
      </c>
      <c r="F1412" s="3">
        <v>77290</v>
      </c>
      <c r="G1412" s="11">
        <f t="shared" si="4072"/>
        <v>0</v>
      </c>
      <c r="H1412" s="3">
        <v>41320</v>
      </c>
      <c r="I1412" s="11">
        <f t="shared" ref="I1412:K1412" si="4253">+IF(H1412="N/A","",((H1412-H1411)/H1411))</f>
        <v>0</v>
      </c>
      <c r="J1412" s="3">
        <v>115200</v>
      </c>
      <c r="K1412" s="11">
        <f t="shared" si="4253"/>
        <v>0</v>
      </c>
      <c r="L1412" s="3">
        <v>308682.62</v>
      </c>
      <c r="M1412" s="11">
        <f t="shared" ref="M1412:O1412" si="4254">+IF(L1412="N/A","",((L1412-L1411)/L1411))</f>
        <v>0</v>
      </c>
      <c r="N1412" s="3">
        <v>134217.728</v>
      </c>
      <c r="O1412" s="11">
        <f t="shared" si="4254"/>
        <v>0</v>
      </c>
      <c r="P1412" s="3" t="s">
        <v>144</v>
      </c>
      <c r="Q1412" s="11" t="str">
        <f t="shared" ref="Q1412:S1412" si="4255">+IF(P1412="N/A","",((P1412-P1411)/P1411))</f>
        <v/>
      </c>
      <c r="R1412" s="3">
        <v>56554.637000000002</v>
      </c>
      <c r="S1412" s="11">
        <f t="shared" si="4255"/>
        <v>0</v>
      </c>
    </row>
    <row r="1413" spans="1:19">
      <c r="A1413" s="5">
        <v>26</v>
      </c>
      <c r="B1413" s="5">
        <v>5</v>
      </c>
      <c r="C1413" s="5">
        <v>2015</v>
      </c>
      <c r="D1413" s="3">
        <v>32994</v>
      </c>
      <c r="E1413" s="11">
        <f t="shared" si="4072"/>
        <v>0</v>
      </c>
      <c r="F1413" s="3">
        <v>77290</v>
      </c>
      <c r="G1413" s="11">
        <f t="shared" si="4072"/>
        <v>0</v>
      </c>
      <c r="H1413" s="3">
        <v>41320</v>
      </c>
      <c r="I1413" s="11">
        <f t="shared" ref="I1413:K1413" si="4256">+IF(H1413="N/A","",((H1413-H1412)/H1412))</f>
        <v>0</v>
      </c>
      <c r="J1413" s="3">
        <v>115200</v>
      </c>
      <c r="K1413" s="11">
        <f t="shared" si="4256"/>
        <v>0</v>
      </c>
      <c r="L1413" s="3">
        <v>308682.62</v>
      </c>
      <c r="M1413" s="11">
        <f t="shared" ref="M1413:O1413" si="4257">+IF(L1413="N/A","",((L1413-L1412)/L1412))</f>
        <v>0</v>
      </c>
      <c r="N1413" s="3">
        <v>134217.728</v>
      </c>
      <c r="O1413" s="11">
        <f t="shared" si="4257"/>
        <v>0</v>
      </c>
      <c r="P1413" s="3" t="s">
        <v>144</v>
      </c>
      <c r="Q1413" s="11" t="str">
        <f t="shared" ref="Q1413:S1413" si="4258">+IF(P1413="N/A","",((P1413-P1412)/P1412))</f>
        <v/>
      </c>
      <c r="R1413" s="3">
        <v>56554.637000000002</v>
      </c>
      <c r="S1413" s="11">
        <f t="shared" si="4258"/>
        <v>0</v>
      </c>
    </row>
    <row r="1414" spans="1:19">
      <c r="A1414" s="5">
        <v>27</v>
      </c>
      <c r="B1414" s="5">
        <v>5</v>
      </c>
      <c r="C1414" s="5">
        <v>2015</v>
      </c>
      <c r="D1414" s="3">
        <v>32994</v>
      </c>
      <c r="E1414" s="11">
        <f t="shared" si="4072"/>
        <v>0</v>
      </c>
      <c r="F1414" s="3">
        <v>77290</v>
      </c>
      <c r="G1414" s="11">
        <f t="shared" si="4072"/>
        <v>0</v>
      </c>
      <c r="H1414" s="3">
        <v>41320</v>
      </c>
      <c r="I1414" s="11">
        <f t="shared" ref="I1414:K1414" si="4259">+IF(H1414="N/A","",((H1414-H1413)/H1413))</f>
        <v>0</v>
      </c>
      <c r="J1414" s="3">
        <v>115200</v>
      </c>
      <c r="K1414" s="11">
        <f t="shared" si="4259"/>
        <v>0</v>
      </c>
      <c r="L1414" s="3">
        <v>308682.62</v>
      </c>
      <c r="M1414" s="11">
        <f t="shared" ref="M1414:O1414" si="4260">+IF(L1414="N/A","",((L1414-L1413)/L1413))</f>
        <v>0</v>
      </c>
      <c r="N1414" s="3">
        <v>134217.728</v>
      </c>
      <c r="O1414" s="11">
        <f t="shared" si="4260"/>
        <v>0</v>
      </c>
      <c r="P1414" s="3" t="s">
        <v>144</v>
      </c>
      <c r="Q1414" s="11" t="str">
        <f t="shared" ref="Q1414:S1414" si="4261">+IF(P1414="N/A","",((P1414-P1413)/P1413))</f>
        <v/>
      </c>
      <c r="R1414" s="3">
        <v>56554.637000000002</v>
      </c>
      <c r="S1414" s="11">
        <f t="shared" si="4261"/>
        <v>0</v>
      </c>
    </row>
    <row r="1415" spans="1:19">
      <c r="A1415" s="5">
        <v>28</v>
      </c>
      <c r="B1415" s="5">
        <v>5</v>
      </c>
      <c r="C1415" s="5">
        <v>2015</v>
      </c>
      <c r="D1415" s="3">
        <v>32994</v>
      </c>
      <c r="E1415" s="11">
        <f t="shared" si="4072"/>
        <v>0</v>
      </c>
      <c r="F1415" s="3">
        <v>77290</v>
      </c>
      <c r="G1415" s="11">
        <f t="shared" si="4072"/>
        <v>0</v>
      </c>
      <c r="H1415" s="3">
        <v>41320</v>
      </c>
      <c r="I1415" s="11">
        <f t="shared" ref="I1415:K1415" si="4262">+IF(H1415="N/A","",((H1415-H1414)/H1414))</f>
        <v>0</v>
      </c>
      <c r="J1415" s="3">
        <v>115200</v>
      </c>
      <c r="K1415" s="11">
        <f t="shared" si="4262"/>
        <v>0</v>
      </c>
      <c r="L1415" s="3">
        <v>308682.62</v>
      </c>
      <c r="M1415" s="11">
        <f t="shared" ref="M1415:O1415" si="4263">+IF(L1415="N/A","",((L1415-L1414)/L1414))</f>
        <v>0</v>
      </c>
      <c r="N1415" s="3">
        <v>134217.728</v>
      </c>
      <c r="O1415" s="11">
        <f t="shared" si="4263"/>
        <v>0</v>
      </c>
      <c r="P1415" s="3" t="s">
        <v>144</v>
      </c>
      <c r="Q1415" s="11" t="str">
        <f t="shared" ref="Q1415:S1415" si="4264">+IF(P1415="N/A","",((P1415-P1414)/P1414))</f>
        <v/>
      </c>
      <c r="R1415" s="3">
        <v>56554.637000000002</v>
      </c>
      <c r="S1415" s="11">
        <f t="shared" si="4264"/>
        <v>0</v>
      </c>
    </row>
    <row r="1416" spans="1:19">
      <c r="A1416" s="5">
        <v>29</v>
      </c>
      <c r="B1416" s="5">
        <v>5</v>
      </c>
      <c r="C1416" s="5">
        <v>2015</v>
      </c>
      <c r="D1416" s="3">
        <v>32994</v>
      </c>
      <c r="E1416" s="11">
        <f t="shared" ref="E1416:G1479" si="4265">+IF(D1416="N/A","",((D1416-D1415)/D1415))</f>
        <v>0</v>
      </c>
      <c r="F1416" s="3">
        <v>77290</v>
      </c>
      <c r="G1416" s="11">
        <f t="shared" si="4265"/>
        <v>0</v>
      </c>
      <c r="H1416" s="3">
        <v>41320</v>
      </c>
      <c r="I1416" s="11">
        <f t="shared" ref="I1416:K1416" si="4266">+IF(H1416="N/A","",((H1416-H1415)/H1415))</f>
        <v>0</v>
      </c>
      <c r="J1416" s="3">
        <v>115200</v>
      </c>
      <c r="K1416" s="11">
        <f t="shared" si="4266"/>
        <v>0</v>
      </c>
      <c r="L1416" s="3">
        <v>308682.62</v>
      </c>
      <c r="M1416" s="11">
        <f t="shared" ref="M1416:O1416" si="4267">+IF(L1416="N/A","",((L1416-L1415)/L1415))</f>
        <v>0</v>
      </c>
      <c r="N1416" s="3">
        <v>134217.728</v>
      </c>
      <c r="O1416" s="11">
        <f t="shared" si="4267"/>
        <v>0</v>
      </c>
      <c r="P1416" s="3" t="s">
        <v>144</v>
      </c>
      <c r="Q1416" s="11" t="str">
        <f t="shared" ref="Q1416:S1416" si="4268">+IF(P1416="N/A","",((P1416-P1415)/P1415))</f>
        <v/>
      </c>
      <c r="R1416" s="3">
        <v>56554.637000000002</v>
      </c>
      <c r="S1416" s="11">
        <f t="shared" si="4268"/>
        <v>0</v>
      </c>
    </row>
    <row r="1417" spans="1:19">
      <c r="A1417" s="5">
        <v>1</v>
      </c>
      <c r="B1417" s="5">
        <v>6</v>
      </c>
      <c r="C1417" s="5">
        <v>2015</v>
      </c>
      <c r="D1417" s="3">
        <v>32994</v>
      </c>
      <c r="E1417" s="11">
        <f t="shared" si="4265"/>
        <v>0</v>
      </c>
      <c r="F1417" s="3">
        <v>77290</v>
      </c>
      <c r="G1417" s="11">
        <f t="shared" si="4265"/>
        <v>0</v>
      </c>
      <c r="H1417" s="3">
        <v>41320</v>
      </c>
      <c r="I1417" s="11">
        <f t="shared" ref="I1417:K1417" si="4269">+IF(H1417="N/A","",((H1417-H1416)/H1416))</f>
        <v>0</v>
      </c>
      <c r="J1417" s="3">
        <v>115200</v>
      </c>
      <c r="K1417" s="11">
        <f t="shared" si="4269"/>
        <v>0</v>
      </c>
      <c r="L1417" s="3">
        <v>308682.62</v>
      </c>
      <c r="M1417" s="11">
        <f t="shared" ref="M1417:O1417" si="4270">+IF(L1417="N/A","",((L1417-L1416)/L1416))</f>
        <v>0</v>
      </c>
      <c r="N1417" s="3">
        <v>134217.728</v>
      </c>
      <c r="O1417" s="11">
        <f t="shared" si="4270"/>
        <v>0</v>
      </c>
      <c r="P1417" s="3" t="s">
        <v>144</v>
      </c>
      <c r="Q1417" s="11" t="str">
        <f t="shared" ref="Q1417:S1417" si="4271">+IF(P1417="N/A","",((P1417-P1416)/P1416))</f>
        <v/>
      </c>
      <c r="R1417" s="3">
        <v>56554.637000000002</v>
      </c>
      <c r="S1417" s="11">
        <f t="shared" si="4271"/>
        <v>0</v>
      </c>
    </row>
    <row r="1418" spans="1:19">
      <c r="A1418" s="5">
        <v>2</v>
      </c>
      <c r="B1418" s="5">
        <v>6</v>
      </c>
      <c r="C1418" s="5">
        <v>2015</v>
      </c>
      <c r="D1418" s="3">
        <v>32994</v>
      </c>
      <c r="E1418" s="11">
        <f t="shared" si="4265"/>
        <v>0</v>
      </c>
      <c r="F1418" s="3">
        <v>77290</v>
      </c>
      <c r="G1418" s="11">
        <f t="shared" si="4265"/>
        <v>0</v>
      </c>
      <c r="H1418" s="3">
        <v>41320</v>
      </c>
      <c r="I1418" s="11">
        <f t="shared" ref="I1418:K1418" si="4272">+IF(H1418="N/A","",((H1418-H1417)/H1417))</f>
        <v>0</v>
      </c>
      <c r="J1418" s="3">
        <v>115200</v>
      </c>
      <c r="K1418" s="11">
        <f t="shared" si="4272"/>
        <v>0</v>
      </c>
      <c r="L1418" s="3">
        <v>308682.62</v>
      </c>
      <c r="M1418" s="11">
        <f t="shared" ref="M1418:O1418" si="4273">+IF(L1418="N/A","",((L1418-L1417)/L1417))</f>
        <v>0</v>
      </c>
      <c r="N1418" s="3">
        <v>134217.728</v>
      </c>
      <c r="O1418" s="11">
        <f t="shared" si="4273"/>
        <v>0</v>
      </c>
      <c r="P1418" s="3" t="s">
        <v>144</v>
      </c>
      <c r="Q1418" s="11" t="str">
        <f t="shared" ref="Q1418:S1418" si="4274">+IF(P1418="N/A","",((P1418-P1417)/P1417))</f>
        <v/>
      </c>
      <c r="R1418" s="3">
        <v>56554.637000000002</v>
      </c>
      <c r="S1418" s="11">
        <f t="shared" si="4274"/>
        <v>0</v>
      </c>
    </row>
    <row r="1419" spans="1:19">
      <c r="A1419" s="5">
        <v>3</v>
      </c>
      <c r="B1419" s="5">
        <v>6</v>
      </c>
      <c r="C1419" s="5">
        <v>2015</v>
      </c>
      <c r="D1419" s="3">
        <v>32994</v>
      </c>
      <c r="E1419" s="11">
        <f t="shared" si="4265"/>
        <v>0</v>
      </c>
      <c r="F1419" s="3">
        <v>77290</v>
      </c>
      <c r="G1419" s="11">
        <f t="shared" si="4265"/>
        <v>0</v>
      </c>
      <c r="H1419" s="3">
        <v>41320</v>
      </c>
      <c r="I1419" s="11">
        <f t="shared" ref="I1419:K1419" si="4275">+IF(H1419="N/A","",((H1419-H1418)/H1418))</f>
        <v>0</v>
      </c>
      <c r="J1419" s="3">
        <v>115200</v>
      </c>
      <c r="K1419" s="11">
        <f t="shared" si="4275"/>
        <v>0</v>
      </c>
      <c r="L1419" s="3">
        <v>308682.62</v>
      </c>
      <c r="M1419" s="11">
        <f t="shared" ref="M1419:O1419" si="4276">+IF(L1419="N/A","",((L1419-L1418)/L1418))</f>
        <v>0</v>
      </c>
      <c r="N1419" s="3">
        <v>134217.728</v>
      </c>
      <c r="O1419" s="11">
        <f t="shared" si="4276"/>
        <v>0</v>
      </c>
      <c r="P1419" s="3" t="s">
        <v>144</v>
      </c>
      <c r="Q1419" s="11" t="str">
        <f t="shared" ref="Q1419:S1419" si="4277">+IF(P1419="N/A","",((P1419-P1418)/P1418))</f>
        <v/>
      </c>
      <c r="R1419" s="3">
        <v>56554.637000000002</v>
      </c>
      <c r="S1419" s="11">
        <f t="shared" si="4277"/>
        <v>0</v>
      </c>
    </row>
    <row r="1420" spans="1:19">
      <c r="A1420" s="5">
        <v>4</v>
      </c>
      <c r="B1420" s="5">
        <v>6</v>
      </c>
      <c r="C1420" s="5">
        <v>2015</v>
      </c>
      <c r="D1420" s="3">
        <v>32994</v>
      </c>
      <c r="E1420" s="11">
        <f t="shared" si="4265"/>
        <v>0</v>
      </c>
      <c r="F1420" s="3">
        <v>77290</v>
      </c>
      <c r="G1420" s="11">
        <f t="shared" si="4265"/>
        <v>0</v>
      </c>
      <c r="H1420" s="3">
        <v>41320</v>
      </c>
      <c r="I1420" s="11">
        <f t="shared" ref="I1420:K1420" si="4278">+IF(H1420="N/A","",((H1420-H1419)/H1419))</f>
        <v>0</v>
      </c>
      <c r="J1420" s="3">
        <v>115200</v>
      </c>
      <c r="K1420" s="11">
        <f t="shared" si="4278"/>
        <v>0</v>
      </c>
      <c r="L1420" s="3">
        <v>308682.62</v>
      </c>
      <c r="M1420" s="11">
        <f t="shared" ref="M1420:O1420" si="4279">+IF(L1420="N/A","",((L1420-L1419)/L1419))</f>
        <v>0</v>
      </c>
      <c r="N1420" s="3">
        <v>134217.728</v>
      </c>
      <c r="O1420" s="11">
        <f t="shared" si="4279"/>
        <v>0</v>
      </c>
      <c r="P1420" s="3" t="s">
        <v>144</v>
      </c>
      <c r="Q1420" s="11" t="str">
        <f t="shared" ref="Q1420:S1420" si="4280">+IF(P1420="N/A","",((P1420-P1419)/P1419))</f>
        <v/>
      </c>
      <c r="R1420" s="3">
        <v>56554.637000000002</v>
      </c>
      <c r="S1420" s="11">
        <f t="shared" si="4280"/>
        <v>0</v>
      </c>
    </row>
    <row r="1421" spans="1:19">
      <c r="A1421" s="5">
        <v>5</v>
      </c>
      <c r="B1421" s="5">
        <v>6</v>
      </c>
      <c r="C1421" s="5">
        <v>2015</v>
      </c>
      <c r="D1421" s="3">
        <v>32994</v>
      </c>
      <c r="E1421" s="11">
        <f t="shared" si="4265"/>
        <v>0</v>
      </c>
      <c r="F1421" s="3">
        <v>77290</v>
      </c>
      <c r="G1421" s="11">
        <f t="shared" si="4265"/>
        <v>0</v>
      </c>
      <c r="H1421" s="3">
        <v>41320</v>
      </c>
      <c r="I1421" s="11">
        <f t="shared" ref="I1421:K1421" si="4281">+IF(H1421="N/A","",((H1421-H1420)/H1420))</f>
        <v>0</v>
      </c>
      <c r="J1421" s="3">
        <v>115200</v>
      </c>
      <c r="K1421" s="11">
        <f t="shared" si="4281"/>
        <v>0</v>
      </c>
      <c r="L1421" s="3">
        <v>308682.62</v>
      </c>
      <c r="M1421" s="11">
        <f t="shared" ref="M1421:O1421" si="4282">+IF(L1421="N/A","",((L1421-L1420)/L1420))</f>
        <v>0</v>
      </c>
      <c r="N1421" s="3">
        <v>134217.728</v>
      </c>
      <c r="O1421" s="11">
        <f t="shared" si="4282"/>
        <v>0</v>
      </c>
      <c r="P1421" s="3" t="s">
        <v>144</v>
      </c>
      <c r="Q1421" s="11" t="str">
        <f t="shared" ref="Q1421:S1421" si="4283">+IF(P1421="N/A","",((P1421-P1420)/P1420))</f>
        <v/>
      </c>
      <c r="R1421" s="3">
        <v>56554.637000000002</v>
      </c>
      <c r="S1421" s="11">
        <f t="shared" si="4283"/>
        <v>0</v>
      </c>
    </row>
    <row r="1422" spans="1:19">
      <c r="A1422" s="5">
        <v>8</v>
      </c>
      <c r="B1422" s="5">
        <v>6</v>
      </c>
      <c r="C1422" s="5">
        <v>2015</v>
      </c>
      <c r="D1422" s="3">
        <v>32994</v>
      </c>
      <c r="E1422" s="11">
        <f t="shared" si="4265"/>
        <v>0</v>
      </c>
      <c r="F1422" s="3">
        <v>77290</v>
      </c>
      <c r="G1422" s="11">
        <f t="shared" si="4265"/>
        <v>0</v>
      </c>
      <c r="H1422" s="3">
        <v>41320</v>
      </c>
      <c r="I1422" s="11">
        <f t="shared" ref="I1422:K1422" si="4284">+IF(H1422="N/A","",((H1422-H1421)/H1421))</f>
        <v>0</v>
      </c>
      <c r="J1422" s="3">
        <v>115200</v>
      </c>
      <c r="K1422" s="11">
        <f t="shared" si="4284"/>
        <v>0</v>
      </c>
      <c r="L1422" s="3">
        <v>308682.62</v>
      </c>
      <c r="M1422" s="11">
        <f t="shared" ref="M1422:O1422" si="4285">+IF(L1422="N/A","",((L1422-L1421)/L1421))</f>
        <v>0</v>
      </c>
      <c r="N1422" s="3">
        <v>134217.728</v>
      </c>
      <c r="O1422" s="11">
        <f t="shared" si="4285"/>
        <v>0</v>
      </c>
      <c r="P1422" s="3" t="s">
        <v>144</v>
      </c>
      <c r="Q1422" s="11" t="str">
        <f t="shared" ref="Q1422:S1422" si="4286">+IF(P1422="N/A","",((P1422-P1421)/P1421))</f>
        <v/>
      </c>
      <c r="R1422" s="3">
        <v>56554.637000000002</v>
      </c>
      <c r="S1422" s="11">
        <f t="shared" si="4286"/>
        <v>0</v>
      </c>
    </row>
    <row r="1423" spans="1:19">
      <c r="A1423" s="5">
        <v>9</v>
      </c>
      <c r="B1423" s="5">
        <v>6</v>
      </c>
      <c r="C1423" s="5">
        <v>2015</v>
      </c>
      <c r="D1423" s="3">
        <v>32994</v>
      </c>
      <c r="E1423" s="11">
        <f t="shared" si="4265"/>
        <v>0</v>
      </c>
      <c r="F1423" s="3">
        <v>77290</v>
      </c>
      <c r="G1423" s="11">
        <f t="shared" si="4265"/>
        <v>0</v>
      </c>
      <c r="H1423" s="3">
        <v>41320</v>
      </c>
      <c r="I1423" s="11">
        <f t="shared" ref="I1423:K1423" si="4287">+IF(H1423="N/A","",((H1423-H1422)/H1422))</f>
        <v>0</v>
      </c>
      <c r="J1423" s="3">
        <v>115200</v>
      </c>
      <c r="K1423" s="11">
        <f t="shared" si="4287"/>
        <v>0</v>
      </c>
      <c r="L1423" s="3">
        <v>308682.62</v>
      </c>
      <c r="M1423" s="11">
        <f t="shared" ref="M1423:O1423" si="4288">+IF(L1423="N/A","",((L1423-L1422)/L1422))</f>
        <v>0</v>
      </c>
      <c r="N1423" s="3">
        <v>134217.728</v>
      </c>
      <c r="O1423" s="11">
        <f t="shared" si="4288"/>
        <v>0</v>
      </c>
      <c r="P1423" s="3" t="s">
        <v>144</v>
      </c>
      <c r="Q1423" s="11" t="str">
        <f t="shared" ref="Q1423:S1423" si="4289">+IF(P1423="N/A","",((P1423-P1422)/P1422))</f>
        <v/>
      </c>
      <c r="R1423" s="3">
        <v>56554.637000000002</v>
      </c>
      <c r="S1423" s="11">
        <f t="shared" si="4289"/>
        <v>0</v>
      </c>
    </row>
    <row r="1424" spans="1:19">
      <c r="A1424" s="5">
        <v>10</v>
      </c>
      <c r="B1424" s="5">
        <v>6</v>
      </c>
      <c r="C1424" s="5">
        <v>2015</v>
      </c>
      <c r="D1424" s="3">
        <v>32994</v>
      </c>
      <c r="E1424" s="11">
        <f t="shared" si="4265"/>
        <v>0</v>
      </c>
      <c r="F1424" s="3">
        <v>77290</v>
      </c>
      <c r="G1424" s="11">
        <f t="shared" si="4265"/>
        <v>0</v>
      </c>
      <c r="H1424" s="3">
        <v>41320</v>
      </c>
      <c r="I1424" s="11">
        <f t="shared" ref="I1424:K1424" si="4290">+IF(H1424="N/A","",((H1424-H1423)/H1423))</f>
        <v>0</v>
      </c>
      <c r="J1424" s="3">
        <v>115200</v>
      </c>
      <c r="K1424" s="11">
        <f t="shared" si="4290"/>
        <v>0</v>
      </c>
      <c r="L1424" s="3">
        <v>308682.62</v>
      </c>
      <c r="M1424" s="11">
        <f t="shared" ref="M1424:O1424" si="4291">+IF(L1424="N/A","",((L1424-L1423)/L1423))</f>
        <v>0</v>
      </c>
      <c r="N1424" s="3">
        <v>134217.728</v>
      </c>
      <c r="O1424" s="11">
        <f t="shared" si="4291"/>
        <v>0</v>
      </c>
      <c r="P1424" s="3" t="s">
        <v>144</v>
      </c>
      <c r="Q1424" s="11" t="str">
        <f t="shared" ref="Q1424:S1424" si="4292">+IF(P1424="N/A","",((P1424-P1423)/P1423))</f>
        <v/>
      </c>
      <c r="R1424" s="3">
        <v>56554.637000000002</v>
      </c>
      <c r="S1424" s="11">
        <f t="shared" si="4292"/>
        <v>0</v>
      </c>
    </row>
    <row r="1425" spans="1:19">
      <c r="A1425" s="5">
        <v>11</v>
      </c>
      <c r="B1425" s="5">
        <v>6</v>
      </c>
      <c r="C1425" s="5">
        <v>2015</v>
      </c>
      <c r="D1425" s="3">
        <v>32994</v>
      </c>
      <c r="E1425" s="11">
        <f t="shared" si="4265"/>
        <v>0</v>
      </c>
      <c r="F1425" s="3">
        <v>77290</v>
      </c>
      <c r="G1425" s="11">
        <f t="shared" si="4265"/>
        <v>0</v>
      </c>
      <c r="H1425" s="3">
        <v>41320</v>
      </c>
      <c r="I1425" s="11">
        <f t="shared" ref="I1425:K1425" si="4293">+IF(H1425="N/A","",((H1425-H1424)/H1424))</f>
        <v>0</v>
      </c>
      <c r="J1425" s="3">
        <v>115200</v>
      </c>
      <c r="K1425" s="11">
        <f t="shared" si="4293"/>
        <v>0</v>
      </c>
      <c r="L1425" s="3">
        <v>308682.62</v>
      </c>
      <c r="M1425" s="11">
        <f t="shared" ref="M1425:O1425" si="4294">+IF(L1425="N/A","",((L1425-L1424)/L1424))</f>
        <v>0</v>
      </c>
      <c r="N1425" s="3">
        <v>134217.728</v>
      </c>
      <c r="O1425" s="11">
        <f t="shared" si="4294"/>
        <v>0</v>
      </c>
      <c r="P1425" s="3" t="s">
        <v>144</v>
      </c>
      <c r="Q1425" s="11" t="str">
        <f t="shared" ref="Q1425:S1425" si="4295">+IF(P1425="N/A","",((P1425-P1424)/P1424))</f>
        <v/>
      </c>
      <c r="R1425" s="3">
        <v>56554.637000000002</v>
      </c>
      <c r="S1425" s="11">
        <f t="shared" si="4295"/>
        <v>0</v>
      </c>
    </row>
    <row r="1426" spans="1:19">
      <c r="A1426" s="5">
        <v>12</v>
      </c>
      <c r="B1426" s="5">
        <v>6</v>
      </c>
      <c r="C1426" s="5">
        <v>2015</v>
      </c>
      <c r="D1426" s="3">
        <v>32994</v>
      </c>
      <c r="E1426" s="11">
        <f t="shared" si="4265"/>
        <v>0</v>
      </c>
      <c r="F1426" s="3">
        <v>77290</v>
      </c>
      <c r="G1426" s="11">
        <f t="shared" si="4265"/>
        <v>0</v>
      </c>
      <c r="H1426" s="3">
        <v>41320</v>
      </c>
      <c r="I1426" s="11">
        <f t="shared" ref="I1426:K1426" si="4296">+IF(H1426="N/A","",((H1426-H1425)/H1425))</f>
        <v>0</v>
      </c>
      <c r="J1426" s="3">
        <v>115200</v>
      </c>
      <c r="K1426" s="11">
        <f t="shared" si="4296"/>
        <v>0</v>
      </c>
      <c r="L1426" s="3">
        <v>308682.62</v>
      </c>
      <c r="M1426" s="11">
        <f t="shared" ref="M1426:O1426" si="4297">+IF(L1426="N/A","",((L1426-L1425)/L1425))</f>
        <v>0</v>
      </c>
      <c r="N1426" s="3">
        <v>134217.728</v>
      </c>
      <c r="O1426" s="11">
        <f t="shared" si="4297"/>
        <v>0</v>
      </c>
      <c r="P1426" s="3" t="s">
        <v>144</v>
      </c>
      <c r="Q1426" s="11" t="str">
        <f t="shared" ref="Q1426:S1426" si="4298">+IF(P1426="N/A","",((P1426-P1425)/P1425))</f>
        <v/>
      </c>
      <c r="R1426" s="3">
        <v>56554.637000000002</v>
      </c>
      <c r="S1426" s="11">
        <f t="shared" si="4298"/>
        <v>0</v>
      </c>
    </row>
    <row r="1427" spans="1:19">
      <c r="A1427" s="5">
        <v>15</v>
      </c>
      <c r="B1427" s="5">
        <v>6</v>
      </c>
      <c r="C1427" s="5">
        <v>2015</v>
      </c>
      <c r="D1427" s="3">
        <v>32994</v>
      </c>
      <c r="E1427" s="11">
        <f t="shared" si="4265"/>
        <v>0</v>
      </c>
      <c r="F1427" s="3">
        <v>77290</v>
      </c>
      <c r="G1427" s="11">
        <f t="shared" si="4265"/>
        <v>0</v>
      </c>
      <c r="H1427" s="3">
        <v>41320</v>
      </c>
      <c r="I1427" s="11">
        <f t="shared" ref="I1427:K1427" si="4299">+IF(H1427="N/A","",((H1427-H1426)/H1426))</f>
        <v>0</v>
      </c>
      <c r="J1427" s="3">
        <v>115200</v>
      </c>
      <c r="K1427" s="11">
        <f t="shared" si="4299"/>
        <v>0</v>
      </c>
      <c r="L1427" s="3">
        <v>308682.62</v>
      </c>
      <c r="M1427" s="11">
        <f t="shared" ref="M1427:O1427" si="4300">+IF(L1427="N/A","",((L1427-L1426)/L1426))</f>
        <v>0</v>
      </c>
      <c r="N1427" s="3">
        <v>134217.728</v>
      </c>
      <c r="O1427" s="11">
        <f t="shared" si="4300"/>
        <v>0</v>
      </c>
      <c r="P1427" s="3" t="s">
        <v>144</v>
      </c>
      <c r="Q1427" s="11" t="str">
        <f t="shared" ref="Q1427:S1427" si="4301">+IF(P1427="N/A","",((P1427-P1426)/P1426))</f>
        <v/>
      </c>
      <c r="R1427" s="3">
        <v>56554.637000000002</v>
      </c>
      <c r="S1427" s="11">
        <f t="shared" si="4301"/>
        <v>0</v>
      </c>
    </row>
    <row r="1428" spans="1:19">
      <c r="A1428" s="5">
        <v>16</v>
      </c>
      <c r="B1428" s="5">
        <v>6</v>
      </c>
      <c r="C1428" s="5">
        <v>2015</v>
      </c>
      <c r="D1428" s="3">
        <v>32994</v>
      </c>
      <c r="E1428" s="11">
        <f t="shared" si="4265"/>
        <v>0</v>
      </c>
      <c r="F1428" s="3">
        <v>77290</v>
      </c>
      <c r="G1428" s="11">
        <f t="shared" si="4265"/>
        <v>0</v>
      </c>
      <c r="H1428" s="3">
        <v>41320</v>
      </c>
      <c r="I1428" s="11">
        <f t="shared" ref="I1428:K1428" si="4302">+IF(H1428="N/A","",((H1428-H1427)/H1427))</f>
        <v>0</v>
      </c>
      <c r="J1428" s="3">
        <v>115200</v>
      </c>
      <c r="K1428" s="11">
        <f t="shared" si="4302"/>
        <v>0</v>
      </c>
      <c r="L1428" s="3">
        <v>308682.62</v>
      </c>
      <c r="M1428" s="11">
        <f t="shared" ref="M1428:O1428" si="4303">+IF(L1428="N/A","",((L1428-L1427)/L1427))</f>
        <v>0</v>
      </c>
      <c r="N1428" s="3">
        <v>134217.728</v>
      </c>
      <c r="O1428" s="11">
        <f t="shared" si="4303"/>
        <v>0</v>
      </c>
      <c r="P1428" s="3" t="s">
        <v>144</v>
      </c>
      <c r="Q1428" s="11" t="str">
        <f t="shared" ref="Q1428:S1428" si="4304">+IF(P1428="N/A","",((P1428-P1427)/P1427))</f>
        <v/>
      </c>
      <c r="R1428" s="3">
        <v>56554.637000000002</v>
      </c>
      <c r="S1428" s="11">
        <f t="shared" si="4304"/>
        <v>0</v>
      </c>
    </row>
    <row r="1429" spans="1:19">
      <c r="A1429" s="5">
        <v>17</v>
      </c>
      <c r="B1429" s="5">
        <v>6</v>
      </c>
      <c r="C1429" s="5">
        <v>2015</v>
      </c>
      <c r="D1429" s="3">
        <v>32994</v>
      </c>
      <c r="E1429" s="11">
        <f t="shared" si="4265"/>
        <v>0</v>
      </c>
      <c r="F1429" s="3">
        <v>77290</v>
      </c>
      <c r="G1429" s="11">
        <f t="shared" si="4265"/>
        <v>0</v>
      </c>
      <c r="H1429" s="3">
        <v>41320</v>
      </c>
      <c r="I1429" s="11">
        <f t="shared" ref="I1429:K1429" si="4305">+IF(H1429="N/A","",((H1429-H1428)/H1428))</f>
        <v>0</v>
      </c>
      <c r="J1429" s="3">
        <v>115200</v>
      </c>
      <c r="K1429" s="11">
        <f t="shared" si="4305"/>
        <v>0</v>
      </c>
      <c r="L1429" s="3">
        <v>308682.62</v>
      </c>
      <c r="M1429" s="11">
        <f t="shared" ref="M1429:O1429" si="4306">+IF(L1429="N/A","",((L1429-L1428)/L1428))</f>
        <v>0</v>
      </c>
      <c r="N1429" s="3">
        <v>134217.728</v>
      </c>
      <c r="O1429" s="11">
        <f t="shared" si="4306"/>
        <v>0</v>
      </c>
      <c r="P1429" s="3" t="s">
        <v>144</v>
      </c>
      <c r="Q1429" s="11" t="str">
        <f t="shared" ref="Q1429:S1429" si="4307">+IF(P1429="N/A","",((P1429-P1428)/P1428))</f>
        <v/>
      </c>
      <c r="R1429" s="3">
        <v>56554.637000000002</v>
      </c>
      <c r="S1429" s="11">
        <f t="shared" si="4307"/>
        <v>0</v>
      </c>
    </row>
    <row r="1430" spans="1:19">
      <c r="A1430" s="5">
        <v>18</v>
      </c>
      <c r="B1430" s="5">
        <v>6</v>
      </c>
      <c r="C1430" s="5">
        <v>2015</v>
      </c>
      <c r="D1430" s="3">
        <v>32994</v>
      </c>
      <c r="E1430" s="11">
        <f t="shared" si="4265"/>
        <v>0</v>
      </c>
      <c r="F1430" s="3">
        <v>77290</v>
      </c>
      <c r="G1430" s="11">
        <f t="shared" si="4265"/>
        <v>0</v>
      </c>
      <c r="H1430" s="3">
        <v>41320</v>
      </c>
      <c r="I1430" s="11">
        <f t="shared" ref="I1430:K1430" si="4308">+IF(H1430="N/A","",((H1430-H1429)/H1429))</f>
        <v>0</v>
      </c>
      <c r="J1430" s="3">
        <v>115200</v>
      </c>
      <c r="K1430" s="11">
        <f t="shared" si="4308"/>
        <v>0</v>
      </c>
      <c r="L1430" s="3">
        <v>308682.62</v>
      </c>
      <c r="M1430" s="11">
        <f t="shared" ref="M1430:O1430" si="4309">+IF(L1430="N/A","",((L1430-L1429)/L1429))</f>
        <v>0</v>
      </c>
      <c r="N1430" s="3">
        <v>134217.728</v>
      </c>
      <c r="O1430" s="11">
        <f t="shared" si="4309"/>
        <v>0</v>
      </c>
      <c r="P1430" s="3" t="s">
        <v>144</v>
      </c>
      <c r="Q1430" s="11" t="str">
        <f t="shared" ref="Q1430:S1430" si="4310">+IF(P1430="N/A","",((P1430-P1429)/P1429))</f>
        <v/>
      </c>
      <c r="R1430" s="3">
        <v>56554.637000000002</v>
      </c>
      <c r="S1430" s="11">
        <f t="shared" si="4310"/>
        <v>0</v>
      </c>
    </row>
    <row r="1431" spans="1:19">
      <c r="A1431" s="5">
        <v>19</v>
      </c>
      <c r="B1431" s="5">
        <v>6</v>
      </c>
      <c r="C1431" s="5">
        <v>2015</v>
      </c>
      <c r="D1431" s="3">
        <v>32994</v>
      </c>
      <c r="E1431" s="11">
        <f t="shared" si="4265"/>
        <v>0</v>
      </c>
      <c r="F1431" s="3">
        <v>77290</v>
      </c>
      <c r="G1431" s="11">
        <f t="shared" si="4265"/>
        <v>0</v>
      </c>
      <c r="H1431" s="3">
        <v>41320</v>
      </c>
      <c r="I1431" s="11">
        <f t="shared" ref="I1431:K1431" si="4311">+IF(H1431="N/A","",((H1431-H1430)/H1430))</f>
        <v>0</v>
      </c>
      <c r="J1431" s="3">
        <v>115200</v>
      </c>
      <c r="K1431" s="11">
        <f t="shared" si="4311"/>
        <v>0</v>
      </c>
      <c r="L1431" s="3">
        <v>308682.62</v>
      </c>
      <c r="M1431" s="11">
        <f t="shared" ref="M1431:O1431" si="4312">+IF(L1431="N/A","",((L1431-L1430)/L1430))</f>
        <v>0</v>
      </c>
      <c r="N1431" s="3">
        <v>134217.728</v>
      </c>
      <c r="O1431" s="11">
        <f t="shared" si="4312"/>
        <v>0</v>
      </c>
      <c r="P1431" s="3" t="s">
        <v>144</v>
      </c>
      <c r="Q1431" s="11" t="str">
        <f t="shared" ref="Q1431:S1431" si="4313">+IF(P1431="N/A","",((P1431-P1430)/P1430))</f>
        <v/>
      </c>
      <c r="R1431" s="3">
        <v>56554.637000000002</v>
      </c>
      <c r="S1431" s="11">
        <f t="shared" si="4313"/>
        <v>0</v>
      </c>
    </row>
    <row r="1432" spans="1:19">
      <c r="A1432" s="5">
        <v>22</v>
      </c>
      <c r="B1432" s="5">
        <v>6</v>
      </c>
      <c r="C1432" s="5">
        <v>2015</v>
      </c>
      <c r="D1432" s="3">
        <v>32994</v>
      </c>
      <c r="E1432" s="11">
        <f t="shared" si="4265"/>
        <v>0</v>
      </c>
      <c r="F1432" s="3">
        <v>77290</v>
      </c>
      <c r="G1432" s="11">
        <f t="shared" si="4265"/>
        <v>0</v>
      </c>
      <c r="H1432" s="3">
        <v>41320</v>
      </c>
      <c r="I1432" s="11">
        <f t="shared" ref="I1432:K1432" si="4314">+IF(H1432="N/A","",((H1432-H1431)/H1431))</f>
        <v>0</v>
      </c>
      <c r="J1432" s="3">
        <v>115200</v>
      </c>
      <c r="K1432" s="11">
        <f t="shared" si="4314"/>
        <v>0</v>
      </c>
      <c r="L1432" s="3">
        <v>308682.62</v>
      </c>
      <c r="M1432" s="11">
        <f t="shared" ref="M1432:O1432" si="4315">+IF(L1432="N/A","",((L1432-L1431)/L1431))</f>
        <v>0</v>
      </c>
      <c r="N1432" s="3">
        <v>134217.728</v>
      </c>
      <c r="O1432" s="11">
        <f t="shared" si="4315"/>
        <v>0</v>
      </c>
      <c r="P1432" s="3" t="s">
        <v>144</v>
      </c>
      <c r="Q1432" s="11" t="str">
        <f t="shared" ref="Q1432:S1432" si="4316">+IF(P1432="N/A","",((P1432-P1431)/P1431))</f>
        <v/>
      </c>
      <c r="R1432" s="3">
        <v>56554.637000000002</v>
      </c>
      <c r="S1432" s="11">
        <f t="shared" si="4316"/>
        <v>0</v>
      </c>
    </row>
    <row r="1433" spans="1:19">
      <c r="A1433" s="5">
        <v>23</v>
      </c>
      <c r="B1433" s="5">
        <v>6</v>
      </c>
      <c r="C1433" s="5">
        <v>2015</v>
      </c>
      <c r="D1433" s="3">
        <v>32994</v>
      </c>
      <c r="E1433" s="11">
        <f t="shared" si="4265"/>
        <v>0</v>
      </c>
      <c r="F1433" s="3">
        <v>77290</v>
      </c>
      <c r="G1433" s="11">
        <f t="shared" si="4265"/>
        <v>0</v>
      </c>
      <c r="H1433" s="3">
        <v>41320</v>
      </c>
      <c r="I1433" s="11">
        <f t="shared" ref="I1433:K1433" si="4317">+IF(H1433="N/A","",((H1433-H1432)/H1432))</f>
        <v>0</v>
      </c>
      <c r="J1433" s="3">
        <v>115200</v>
      </c>
      <c r="K1433" s="11">
        <f t="shared" si="4317"/>
        <v>0</v>
      </c>
      <c r="L1433" s="3">
        <v>308682.62</v>
      </c>
      <c r="M1433" s="11">
        <f t="shared" ref="M1433:O1433" si="4318">+IF(L1433="N/A","",((L1433-L1432)/L1432))</f>
        <v>0</v>
      </c>
      <c r="N1433" s="3">
        <v>134217.728</v>
      </c>
      <c r="O1433" s="11">
        <f t="shared" si="4318"/>
        <v>0</v>
      </c>
      <c r="P1433" s="3" t="s">
        <v>144</v>
      </c>
      <c r="Q1433" s="11" t="str">
        <f t="shared" ref="Q1433:S1433" si="4319">+IF(P1433="N/A","",((P1433-P1432)/P1432))</f>
        <v/>
      </c>
      <c r="R1433" s="3">
        <v>56554.637000000002</v>
      </c>
      <c r="S1433" s="11">
        <f t="shared" si="4319"/>
        <v>0</v>
      </c>
    </row>
    <row r="1434" spans="1:19">
      <c r="A1434" s="5">
        <v>24</v>
      </c>
      <c r="B1434" s="5">
        <v>6</v>
      </c>
      <c r="C1434" s="5">
        <v>2015</v>
      </c>
      <c r="D1434" s="3">
        <v>32994</v>
      </c>
      <c r="E1434" s="11">
        <f t="shared" si="4265"/>
        <v>0</v>
      </c>
      <c r="F1434" s="3">
        <v>77290</v>
      </c>
      <c r="G1434" s="11">
        <f t="shared" si="4265"/>
        <v>0</v>
      </c>
      <c r="H1434" s="3">
        <v>41320</v>
      </c>
      <c r="I1434" s="11">
        <f t="shared" ref="I1434:K1434" si="4320">+IF(H1434="N/A","",((H1434-H1433)/H1433))</f>
        <v>0</v>
      </c>
      <c r="J1434" s="3">
        <v>115200</v>
      </c>
      <c r="K1434" s="11">
        <f t="shared" si="4320"/>
        <v>0</v>
      </c>
      <c r="L1434" s="3">
        <v>308682.62</v>
      </c>
      <c r="M1434" s="11">
        <f t="shared" ref="M1434:O1434" si="4321">+IF(L1434="N/A","",((L1434-L1433)/L1433))</f>
        <v>0</v>
      </c>
      <c r="N1434" s="3">
        <v>134217.728</v>
      </c>
      <c r="O1434" s="11">
        <f t="shared" si="4321"/>
        <v>0</v>
      </c>
      <c r="P1434" s="3" t="s">
        <v>144</v>
      </c>
      <c r="Q1434" s="11" t="str">
        <f t="shared" ref="Q1434:S1434" si="4322">+IF(P1434="N/A","",((P1434-P1433)/P1433))</f>
        <v/>
      </c>
      <c r="R1434" s="3">
        <v>56554.637000000002</v>
      </c>
      <c r="S1434" s="11">
        <f t="shared" si="4322"/>
        <v>0</v>
      </c>
    </row>
    <row r="1435" spans="1:19">
      <c r="A1435" s="5">
        <v>25</v>
      </c>
      <c r="B1435" s="5">
        <v>6</v>
      </c>
      <c r="C1435" s="5">
        <v>2015</v>
      </c>
      <c r="D1435" s="3">
        <v>32994</v>
      </c>
      <c r="E1435" s="11">
        <f t="shared" si="4265"/>
        <v>0</v>
      </c>
      <c r="F1435" s="3">
        <v>77290</v>
      </c>
      <c r="G1435" s="11">
        <f t="shared" si="4265"/>
        <v>0</v>
      </c>
      <c r="H1435" s="3">
        <v>41320</v>
      </c>
      <c r="I1435" s="11">
        <f t="shared" ref="I1435:K1435" si="4323">+IF(H1435="N/A","",((H1435-H1434)/H1434))</f>
        <v>0</v>
      </c>
      <c r="J1435" s="3">
        <v>115200</v>
      </c>
      <c r="K1435" s="11">
        <f t="shared" si="4323"/>
        <v>0</v>
      </c>
      <c r="L1435" s="3">
        <v>308682.62</v>
      </c>
      <c r="M1435" s="11">
        <f t="shared" ref="M1435:O1435" si="4324">+IF(L1435="N/A","",((L1435-L1434)/L1434))</f>
        <v>0</v>
      </c>
      <c r="N1435" s="3">
        <v>134217.728</v>
      </c>
      <c r="O1435" s="11">
        <f t="shared" si="4324"/>
        <v>0</v>
      </c>
      <c r="P1435" s="3" t="s">
        <v>144</v>
      </c>
      <c r="Q1435" s="11" t="str">
        <f t="shared" ref="Q1435:S1435" si="4325">+IF(P1435="N/A","",((P1435-P1434)/P1434))</f>
        <v/>
      </c>
      <c r="R1435" s="3">
        <v>56554.637000000002</v>
      </c>
      <c r="S1435" s="11">
        <f t="shared" si="4325"/>
        <v>0</v>
      </c>
    </row>
    <row r="1436" spans="1:19">
      <c r="A1436" s="5">
        <v>26</v>
      </c>
      <c r="B1436" s="5">
        <v>6</v>
      </c>
      <c r="C1436" s="5">
        <v>2015</v>
      </c>
      <c r="D1436" s="3">
        <v>32994</v>
      </c>
      <c r="E1436" s="11">
        <f t="shared" si="4265"/>
        <v>0</v>
      </c>
      <c r="F1436" s="3">
        <v>77290</v>
      </c>
      <c r="G1436" s="11">
        <f t="shared" si="4265"/>
        <v>0</v>
      </c>
      <c r="H1436" s="3">
        <v>41320</v>
      </c>
      <c r="I1436" s="11">
        <f t="shared" ref="I1436:K1436" si="4326">+IF(H1436="N/A","",((H1436-H1435)/H1435))</f>
        <v>0</v>
      </c>
      <c r="J1436" s="3">
        <v>115200</v>
      </c>
      <c r="K1436" s="11">
        <f t="shared" si="4326"/>
        <v>0</v>
      </c>
      <c r="L1436" s="3">
        <v>308682.62</v>
      </c>
      <c r="M1436" s="11">
        <f t="shared" ref="M1436:O1436" si="4327">+IF(L1436="N/A","",((L1436-L1435)/L1435))</f>
        <v>0</v>
      </c>
      <c r="N1436" s="3">
        <v>134217.728</v>
      </c>
      <c r="O1436" s="11">
        <f t="shared" si="4327"/>
        <v>0</v>
      </c>
      <c r="P1436" s="3" t="s">
        <v>144</v>
      </c>
      <c r="Q1436" s="11" t="str">
        <f t="shared" ref="Q1436:S1436" si="4328">+IF(P1436="N/A","",((P1436-P1435)/P1435))</f>
        <v/>
      </c>
      <c r="R1436" s="3">
        <v>56554.637000000002</v>
      </c>
      <c r="S1436" s="11">
        <f t="shared" si="4328"/>
        <v>0</v>
      </c>
    </row>
    <row r="1437" spans="1:19">
      <c r="A1437" s="5">
        <v>29</v>
      </c>
      <c r="B1437" s="5">
        <v>6</v>
      </c>
      <c r="C1437" s="5">
        <v>2015</v>
      </c>
      <c r="D1437" s="3">
        <v>32994</v>
      </c>
      <c r="E1437" s="11">
        <f t="shared" si="4265"/>
        <v>0</v>
      </c>
      <c r="F1437" s="3">
        <v>77290</v>
      </c>
      <c r="G1437" s="11">
        <f t="shared" si="4265"/>
        <v>0</v>
      </c>
      <c r="H1437" s="3">
        <v>41320</v>
      </c>
      <c r="I1437" s="11">
        <f t="shared" ref="I1437:K1437" si="4329">+IF(H1437="N/A","",((H1437-H1436)/H1436))</f>
        <v>0</v>
      </c>
      <c r="J1437" s="3">
        <v>115200</v>
      </c>
      <c r="K1437" s="11">
        <f t="shared" si="4329"/>
        <v>0</v>
      </c>
      <c r="L1437" s="3">
        <v>308682.62</v>
      </c>
      <c r="M1437" s="11">
        <f t="shared" ref="M1437:O1437" si="4330">+IF(L1437="N/A","",((L1437-L1436)/L1436))</f>
        <v>0</v>
      </c>
      <c r="N1437" s="3">
        <v>134217.728</v>
      </c>
      <c r="O1437" s="11">
        <f t="shared" si="4330"/>
        <v>0</v>
      </c>
      <c r="P1437" s="3" t="s">
        <v>144</v>
      </c>
      <c r="Q1437" s="11" t="str">
        <f t="shared" ref="Q1437:S1437" si="4331">+IF(P1437="N/A","",((P1437-P1436)/P1436))</f>
        <v/>
      </c>
      <c r="R1437" s="3">
        <v>56554.637000000002</v>
      </c>
      <c r="S1437" s="11">
        <f t="shared" si="4331"/>
        <v>0</v>
      </c>
    </row>
    <row r="1438" spans="1:19">
      <c r="A1438" s="5">
        <v>30</v>
      </c>
      <c r="B1438" s="5">
        <v>6</v>
      </c>
      <c r="C1438" s="5">
        <v>2015</v>
      </c>
      <c r="D1438" s="3">
        <v>32994</v>
      </c>
      <c r="E1438" s="11">
        <f t="shared" si="4265"/>
        <v>0</v>
      </c>
      <c r="F1438" s="3">
        <v>77290</v>
      </c>
      <c r="G1438" s="11">
        <f t="shared" si="4265"/>
        <v>0</v>
      </c>
      <c r="H1438" s="3">
        <v>41320</v>
      </c>
      <c r="I1438" s="11">
        <f t="shared" ref="I1438:K1438" si="4332">+IF(H1438="N/A","",((H1438-H1437)/H1437))</f>
        <v>0</v>
      </c>
      <c r="J1438" s="3">
        <v>115200</v>
      </c>
      <c r="K1438" s="11">
        <f t="shared" si="4332"/>
        <v>0</v>
      </c>
      <c r="L1438" s="3">
        <v>308682.62</v>
      </c>
      <c r="M1438" s="11">
        <f t="shared" ref="M1438:O1438" si="4333">+IF(L1438="N/A","",((L1438-L1437)/L1437))</f>
        <v>0</v>
      </c>
      <c r="N1438" s="3">
        <v>134217.728</v>
      </c>
      <c r="O1438" s="11">
        <f t="shared" si="4333"/>
        <v>0</v>
      </c>
      <c r="P1438" s="3" t="s">
        <v>144</v>
      </c>
      <c r="Q1438" s="11" t="str">
        <f t="shared" ref="Q1438:S1438" si="4334">+IF(P1438="N/A","",((P1438-P1437)/P1437))</f>
        <v/>
      </c>
      <c r="R1438" s="3">
        <v>56554.637000000002</v>
      </c>
      <c r="S1438" s="11">
        <f t="shared" si="4334"/>
        <v>0</v>
      </c>
    </row>
    <row r="1439" spans="1:19">
      <c r="A1439" s="5">
        <v>1</v>
      </c>
      <c r="B1439" s="5">
        <v>7</v>
      </c>
      <c r="C1439" s="5">
        <v>2015</v>
      </c>
      <c r="D1439" s="3">
        <v>32994</v>
      </c>
      <c r="E1439" s="11">
        <f t="shared" si="4265"/>
        <v>0</v>
      </c>
      <c r="F1439" s="3">
        <v>77290</v>
      </c>
      <c r="G1439" s="11">
        <f t="shared" si="4265"/>
        <v>0</v>
      </c>
      <c r="H1439" s="3">
        <v>41320</v>
      </c>
      <c r="I1439" s="11">
        <f t="shared" ref="I1439:K1439" si="4335">+IF(H1439="N/A","",((H1439-H1438)/H1438))</f>
        <v>0</v>
      </c>
      <c r="J1439" s="3">
        <v>115200</v>
      </c>
      <c r="K1439" s="11">
        <f t="shared" si="4335"/>
        <v>0</v>
      </c>
      <c r="L1439" s="3">
        <v>308682.62</v>
      </c>
      <c r="M1439" s="11">
        <f t="shared" ref="M1439:O1439" si="4336">+IF(L1439="N/A","",((L1439-L1438)/L1438))</f>
        <v>0</v>
      </c>
      <c r="N1439" s="3">
        <v>134217.728</v>
      </c>
      <c r="O1439" s="11">
        <f t="shared" si="4336"/>
        <v>0</v>
      </c>
      <c r="P1439" s="3" t="s">
        <v>144</v>
      </c>
      <c r="Q1439" s="11" t="str">
        <f t="shared" ref="Q1439:S1439" si="4337">+IF(P1439="N/A","",((P1439-P1438)/P1438))</f>
        <v/>
      </c>
      <c r="R1439" s="3">
        <v>56554.637000000002</v>
      </c>
      <c r="S1439" s="11">
        <f t="shared" si="4337"/>
        <v>0</v>
      </c>
    </row>
    <row r="1440" spans="1:19">
      <c r="A1440" s="5">
        <v>2</v>
      </c>
      <c r="B1440" s="5">
        <v>7</v>
      </c>
      <c r="C1440" s="5">
        <v>2015</v>
      </c>
      <c r="D1440" s="3">
        <v>32994</v>
      </c>
      <c r="E1440" s="11">
        <f t="shared" si="4265"/>
        <v>0</v>
      </c>
      <c r="F1440" s="3">
        <v>77290</v>
      </c>
      <c r="G1440" s="11">
        <f t="shared" si="4265"/>
        <v>0</v>
      </c>
      <c r="H1440" s="3">
        <v>44560</v>
      </c>
      <c r="I1440" s="11">
        <f t="shared" ref="I1440:K1440" si="4338">+IF(H1440="N/A","",((H1440-H1439)/H1439))</f>
        <v>7.841239109390126E-2</v>
      </c>
      <c r="J1440" s="3">
        <v>134217.728</v>
      </c>
      <c r="K1440" s="11">
        <f t="shared" si="4338"/>
        <v>0.16508444444444448</v>
      </c>
      <c r="L1440" s="3">
        <v>308682.62</v>
      </c>
      <c r="M1440" s="11">
        <f t="shared" ref="M1440:O1440" si="4339">+IF(L1440="N/A","",((L1440-L1439)/L1439))</f>
        <v>0</v>
      </c>
      <c r="N1440" s="3">
        <v>134217.728</v>
      </c>
      <c r="O1440" s="11">
        <f t="shared" si="4339"/>
        <v>0</v>
      </c>
      <c r="P1440" s="3" t="s">
        <v>144</v>
      </c>
      <c r="Q1440" s="11" t="str">
        <f t="shared" ref="Q1440:S1440" si="4340">+IF(P1440="N/A","",((P1440-P1439)/P1439))</f>
        <v/>
      </c>
      <c r="R1440" s="3">
        <v>56554.637000000002</v>
      </c>
      <c r="S1440" s="11">
        <f t="shared" si="4340"/>
        <v>0</v>
      </c>
    </row>
    <row r="1441" spans="1:19">
      <c r="A1441" s="5">
        <v>3</v>
      </c>
      <c r="B1441" s="5">
        <v>7</v>
      </c>
      <c r="C1441" s="5">
        <v>2015</v>
      </c>
      <c r="D1441" s="3">
        <v>32994</v>
      </c>
      <c r="E1441" s="11">
        <f t="shared" si="4265"/>
        <v>0</v>
      </c>
      <c r="F1441" s="3">
        <v>77290</v>
      </c>
      <c r="G1441" s="11">
        <f t="shared" si="4265"/>
        <v>0</v>
      </c>
      <c r="H1441" s="3">
        <v>44560</v>
      </c>
      <c r="I1441" s="11">
        <f t="shared" ref="I1441:K1441" si="4341">+IF(H1441="N/A","",((H1441-H1440)/H1440))</f>
        <v>0</v>
      </c>
      <c r="J1441" s="3">
        <v>134217.728</v>
      </c>
      <c r="K1441" s="11">
        <f t="shared" si="4341"/>
        <v>0</v>
      </c>
      <c r="L1441" s="3">
        <v>308682.62</v>
      </c>
      <c r="M1441" s="11">
        <f t="shared" ref="M1441:O1441" si="4342">+IF(L1441="N/A","",((L1441-L1440)/L1440))</f>
        <v>0</v>
      </c>
      <c r="N1441" s="3">
        <v>134217.728</v>
      </c>
      <c r="O1441" s="11">
        <f t="shared" si="4342"/>
        <v>0</v>
      </c>
      <c r="P1441" s="3" t="s">
        <v>144</v>
      </c>
      <c r="Q1441" s="11" t="str">
        <f t="shared" ref="Q1441:S1441" si="4343">+IF(P1441="N/A","",((P1441-P1440)/P1440))</f>
        <v/>
      </c>
      <c r="R1441" s="3">
        <v>56554.637000000002</v>
      </c>
      <c r="S1441" s="11">
        <f t="shared" si="4343"/>
        <v>0</v>
      </c>
    </row>
    <row r="1442" spans="1:19">
      <c r="A1442" s="5">
        <v>6</v>
      </c>
      <c r="B1442" s="5">
        <v>7</v>
      </c>
      <c r="C1442" s="5">
        <v>2015</v>
      </c>
      <c r="D1442" s="3">
        <v>32994</v>
      </c>
      <c r="E1442" s="11">
        <f t="shared" si="4265"/>
        <v>0</v>
      </c>
      <c r="F1442" s="3">
        <v>83500</v>
      </c>
      <c r="G1442" s="11">
        <f t="shared" si="4265"/>
        <v>8.0346746021477553E-2</v>
      </c>
      <c r="H1442" s="3">
        <v>44560</v>
      </c>
      <c r="I1442" s="11">
        <f t="shared" ref="I1442:K1442" si="4344">+IF(H1442="N/A","",((H1442-H1441)/H1441))</f>
        <v>0</v>
      </c>
      <c r="J1442" s="3">
        <v>134217.728</v>
      </c>
      <c r="K1442" s="11">
        <f t="shared" si="4344"/>
        <v>0</v>
      </c>
      <c r="L1442" s="3">
        <v>308682.62</v>
      </c>
      <c r="M1442" s="11">
        <f t="shared" ref="M1442:O1442" si="4345">+IF(L1442="N/A","",((L1442-L1441)/L1441))</f>
        <v>0</v>
      </c>
      <c r="N1442" s="3">
        <v>134217.728</v>
      </c>
      <c r="O1442" s="11">
        <f t="shared" si="4345"/>
        <v>0</v>
      </c>
      <c r="P1442" s="3" t="s">
        <v>144</v>
      </c>
      <c r="Q1442" s="11" t="str">
        <f t="shared" ref="Q1442:S1442" si="4346">+IF(P1442="N/A","",((P1442-P1441)/P1441))</f>
        <v/>
      </c>
      <c r="R1442" s="3">
        <v>56554.637000000002</v>
      </c>
      <c r="S1442" s="11">
        <f t="shared" si="4346"/>
        <v>0</v>
      </c>
    </row>
    <row r="1443" spans="1:19">
      <c r="A1443" s="5">
        <v>7</v>
      </c>
      <c r="B1443" s="5">
        <v>7</v>
      </c>
      <c r="C1443" s="5">
        <v>2015</v>
      </c>
      <c r="D1443" s="3">
        <v>32994</v>
      </c>
      <c r="E1443" s="11">
        <f t="shared" si="4265"/>
        <v>0</v>
      </c>
      <c r="F1443" s="3">
        <v>83500</v>
      </c>
      <c r="G1443" s="11">
        <f t="shared" si="4265"/>
        <v>0</v>
      </c>
      <c r="H1443" s="3">
        <v>44560</v>
      </c>
      <c r="I1443" s="11">
        <f t="shared" ref="I1443:K1443" si="4347">+IF(H1443="N/A","",((H1443-H1442)/H1442))</f>
        <v>0</v>
      </c>
      <c r="J1443" s="3">
        <v>134217.728</v>
      </c>
      <c r="K1443" s="11">
        <f t="shared" si="4347"/>
        <v>0</v>
      </c>
      <c r="L1443" s="3">
        <v>308682.62</v>
      </c>
      <c r="M1443" s="11">
        <f t="shared" ref="M1443:O1443" si="4348">+IF(L1443="N/A","",((L1443-L1442)/L1442))</f>
        <v>0</v>
      </c>
      <c r="N1443" s="3">
        <v>134217.728</v>
      </c>
      <c r="O1443" s="11">
        <f t="shared" si="4348"/>
        <v>0</v>
      </c>
      <c r="P1443" s="3" t="s">
        <v>144</v>
      </c>
      <c r="Q1443" s="11" t="str">
        <f t="shared" ref="Q1443:S1443" si="4349">+IF(P1443="N/A","",((P1443-P1442)/P1442))</f>
        <v/>
      </c>
      <c r="R1443" s="3">
        <v>56554.637000000002</v>
      </c>
      <c r="S1443" s="11">
        <f t="shared" si="4349"/>
        <v>0</v>
      </c>
    </row>
    <row r="1444" spans="1:19">
      <c r="A1444" s="5">
        <v>8</v>
      </c>
      <c r="B1444" s="5">
        <v>7</v>
      </c>
      <c r="C1444" s="5">
        <v>2015</v>
      </c>
      <c r="D1444" s="3">
        <v>32994</v>
      </c>
      <c r="E1444" s="11">
        <f t="shared" si="4265"/>
        <v>0</v>
      </c>
      <c r="F1444" s="3">
        <v>83500</v>
      </c>
      <c r="G1444" s="11">
        <f t="shared" si="4265"/>
        <v>0</v>
      </c>
      <c r="H1444" s="3">
        <v>44560</v>
      </c>
      <c r="I1444" s="11">
        <f t="shared" ref="I1444:K1444" si="4350">+IF(H1444="N/A","",((H1444-H1443)/H1443))</f>
        <v>0</v>
      </c>
      <c r="J1444" s="3">
        <v>134217.728</v>
      </c>
      <c r="K1444" s="11">
        <f t="shared" si="4350"/>
        <v>0</v>
      </c>
      <c r="L1444" s="3">
        <v>308682.62</v>
      </c>
      <c r="M1444" s="11">
        <f t="shared" ref="M1444:O1444" si="4351">+IF(L1444="N/A","",((L1444-L1443)/L1443))</f>
        <v>0</v>
      </c>
      <c r="N1444" s="3">
        <v>134217.728</v>
      </c>
      <c r="O1444" s="11">
        <f t="shared" si="4351"/>
        <v>0</v>
      </c>
      <c r="P1444" s="3" t="s">
        <v>144</v>
      </c>
      <c r="Q1444" s="11" t="str">
        <f t="shared" ref="Q1444:S1444" si="4352">+IF(P1444="N/A","",((P1444-P1443)/P1443))</f>
        <v/>
      </c>
      <c r="R1444" s="3">
        <v>56554.637000000002</v>
      </c>
      <c r="S1444" s="11">
        <f t="shared" si="4352"/>
        <v>0</v>
      </c>
    </row>
    <row r="1445" spans="1:19">
      <c r="A1445" s="5">
        <v>9</v>
      </c>
      <c r="B1445" s="5">
        <v>7</v>
      </c>
      <c r="C1445" s="5">
        <v>2015</v>
      </c>
      <c r="D1445" s="3">
        <v>32994</v>
      </c>
      <c r="E1445" s="11">
        <f t="shared" si="4265"/>
        <v>0</v>
      </c>
      <c r="F1445" s="3">
        <v>83500</v>
      </c>
      <c r="G1445" s="11">
        <f t="shared" si="4265"/>
        <v>0</v>
      </c>
      <c r="H1445" s="3">
        <v>44560</v>
      </c>
      <c r="I1445" s="11">
        <f t="shared" ref="I1445:K1445" si="4353">+IF(H1445="N/A","",((H1445-H1444)/H1444))</f>
        <v>0</v>
      </c>
      <c r="J1445" s="3">
        <v>134217.728</v>
      </c>
      <c r="K1445" s="11">
        <f t="shared" si="4353"/>
        <v>0</v>
      </c>
      <c r="L1445" s="3">
        <v>308682.62</v>
      </c>
      <c r="M1445" s="11">
        <f t="shared" ref="M1445:O1445" si="4354">+IF(L1445="N/A","",((L1445-L1444)/L1444))</f>
        <v>0</v>
      </c>
      <c r="N1445" s="3">
        <v>134217.728</v>
      </c>
      <c r="O1445" s="11">
        <f t="shared" si="4354"/>
        <v>0</v>
      </c>
      <c r="P1445" s="3" t="s">
        <v>144</v>
      </c>
      <c r="Q1445" s="11" t="str">
        <f t="shared" ref="Q1445:S1445" si="4355">+IF(P1445="N/A","",((P1445-P1444)/P1444))</f>
        <v/>
      </c>
      <c r="R1445" s="3">
        <v>56554.637000000002</v>
      </c>
      <c r="S1445" s="11">
        <f t="shared" si="4355"/>
        <v>0</v>
      </c>
    </row>
    <row r="1446" spans="1:19">
      <c r="A1446" s="5">
        <v>10</v>
      </c>
      <c r="B1446" s="5">
        <v>7</v>
      </c>
      <c r="C1446" s="5">
        <v>2015</v>
      </c>
      <c r="D1446" s="3">
        <v>32994</v>
      </c>
      <c r="E1446" s="11">
        <f t="shared" si="4265"/>
        <v>0</v>
      </c>
      <c r="F1446" s="3">
        <v>83500</v>
      </c>
      <c r="G1446" s="11">
        <f t="shared" si="4265"/>
        <v>0</v>
      </c>
      <c r="H1446" s="3">
        <v>44560</v>
      </c>
      <c r="I1446" s="11">
        <f t="shared" ref="I1446:K1446" si="4356">+IF(H1446="N/A","",((H1446-H1445)/H1445))</f>
        <v>0</v>
      </c>
      <c r="J1446" s="3">
        <v>134217.728</v>
      </c>
      <c r="K1446" s="11">
        <f t="shared" si="4356"/>
        <v>0</v>
      </c>
      <c r="L1446" s="3">
        <v>308682.62</v>
      </c>
      <c r="M1446" s="11">
        <f t="shared" ref="M1446:O1446" si="4357">+IF(L1446="N/A","",((L1446-L1445)/L1445))</f>
        <v>0</v>
      </c>
      <c r="N1446" s="3">
        <v>134217.728</v>
      </c>
      <c r="O1446" s="11">
        <f t="shared" si="4357"/>
        <v>0</v>
      </c>
      <c r="P1446" s="3" t="s">
        <v>144</v>
      </c>
      <c r="Q1446" s="11" t="str">
        <f t="shared" ref="Q1446:S1446" si="4358">+IF(P1446="N/A","",((P1446-P1445)/P1445))</f>
        <v/>
      </c>
      <c r="R1446" s="3">
        <v>56554.637000000002</v>
      </c>
      <c r="S1446" s="11">
        <f t="shared" si="4358"/>
        <v>0</v>
      </c>
    </row>
    <row r="1447" spans="1:19">
      <c r="A1447" s="5">
        <v>13</v>
      </c>
      <c r="B1447" s="5">
        <v>7</v>
      </c>
      <c r="C1447" s="5">
        <v>2015</v>
      </c>
      <c r="D1447" s="3">
        <v>32994</v>
      </c>
      <c r="E1447" s="11">
        <f t="shared" si="4265"/>
        <v>0</v>
      </c>
      <c r="F1447" s="3">
        <v>83500</v>
      </c>
      <c r="G1447" s="11">
        <f t="shared" si="4265"/>
        <v>0</v>
      </c>
      <c r="H1447" s="3">
        <v>44560</v>
      </c>
      <c r="I1447" s="11">
        <f t="shared" ref="I1447:K1447" si="4359">+IF(H1447="N/A","",((H1447-H1446)/H1446))</f>
        <v>0</v>
      </c>
      <c r="J1447" s="3">
        <v>134217.728</v>
      </c>
      <c r="K1447" s="11">
        <f t="shared" si="4359"/>
        <v>0</v>
      </c>
      <c r="L1447" s="3">
        <v>308682.62</v>
      </c>
      <c r="M1447" s="11">
        <f t="shared" ref="M1447:O1447" si="4360">+IF(L1447="N/A","",((L1447-L1446)/L1446))</f>
        <v>0</v>
      </c>
      <c r="N1447" s="3">
        <v>134217.728</v>
      </c>
      <c r="O1447" s="11">
        <f t="shared" si="4360"/>
        <v>0</v>
      </c>
      <c r="P1447" s="3" t="s">
        <v>144</v>
      </c>
      <c r="Q1447" s="11" t="str">
        <f t="shared" ref="Q1447:S1447" si="4361">+IF(P1447="N/A","",((P1447-P1446)/P1446))</f>
        <v/>
      </c>
      <c r="R1447" s="3">
        <v>56554.637000000002</v>
      </c>
      <c r="S1447" s="11">
        <f t="shared" si="4361"/>
        <v>0</v>
      </c>
    </row>
    <row r="1448" spans="1:19">
      <c r="A1448" s="5">
        <v>14</v>
      </c>
      <c r="B1448" s="5">
        <v>7</v>
      </c>
      <c r="C1448" s="5">
        <v>2015</v>
      </c>
      <c r="D1448" s="3">
        <v>32994</v>
      </c>
      <c r="E1448" s="11">
        <f t="shared" si="4265"/>
        <v>0</v>
      </c>
      <c r="F1448" s="3">
        <v>83500</v>
      </c>
      <c r="G1448" s="11">
        <f t="shared" si="4265"/>
        <v>0</v>
      </c>
      <c r="H1448" s="3">
        <v>44560</v>
      </c>
      <c r="I1448" s="11">
        <f t="shared" ref="I1448:K1448" si="4362">+IF(H1448="N/A","",((H1448-H1447)/H1447))</f>
        <v>0</v>
      </c>
      <c r="J1448" s="3">
        <v>134217.728</v>
      </c>
      <c r="K1448" s="11">
        <f t="shared" si="4362"/>
        <v>0</v>
      </c>
      <c r="L1448" s="3">
        <v>308682.62</v>
      </c>
      <c r="M1448" s="11">
        <f t="shared" ref="M1448:O1448" si="4363">+IF(L1448="N/A","",((L1448-L1447)/L1447))</f>
        <v>0</v>
      </c>
      <c r="N1448" s="3">
        <v>134217.728</v>
      </c>
      <c r="O1448" s="11">
        <f t="shared" si="4363"/>
        <v>0</v>
      </c>
      <c r="P1448" s="3" t="s">
        <v>144</v>
      </c>
      <c r="Q1448" s="11" t="str">
        <f t="shared" ref="Q1448:S1448" si="4364">+IF(P1448="N/A","",((P1448-P1447)/P1447))</f>
        <v/>
      </c>
      <c r="R1448" s="3">
        <v>56554.637000000002</v>
      </c>
      <c r="S1448" s="11">
        <f t="shared" si="4364"/>
        <v>0</v>
      </c>
    </row>
    <row r="1449" spans="1:19">
      <c r="A1449" s="5">
        <v>15</v>
      </c>
      <c r="B1449" s="5">
        <v>7</v>
      </c>
      <c r="C1449" s="5">
        <v>2015</v>
      </c>
      <c r="D1449" s="3">
        <v>32994</v>
      </c>
      <c r="E1449" s="11">
        <f t="shared" si="4265"/>
        <v>0</v>
      </c>
      <c r="F1449" s="3">
        <v>83500</v>
      </c>
      <c r="G1449" s="11">
        <f t="shared" si="4265"/>
        <v>0</v>
      </c>
      <c r="H1449" s="3">
        <v>44560</v>
      </c>
      <c r="I1449" s="11">
        <f t="shared" ref="I1449:K1449" si="4365">+IF(H1449="N/A","",((H1449-H1448)/H1448))</f>
        <v>0</v>
      </c>
      <c r="J1449" s="3">
        <v>134217.728</v>
      </c>
      <c r="K1449" s="11">
        <f t="shared" si="4365"/>
        <v>0</v>
      </c>
      <c r="L1449" s="3">
        <v>308682.62</v>
      </c>
      <c r="M1449" s="11">
        <f t="shared" ref="M1449:O1449" si="4366">+IF(L1449="N/A","",((L1449-L1448)/L1448))</f>
        <v>0</v>
      </c>
      <c r="N1449" s="3">
        <v>134217.728</v>
      </c>
      <c r="O1449" s="11">
        <f t="shared" si="4366"/>
        <v>0</v>
      </c>
      <c r="P1449" s="3" t="s">
        <v>144</v>
      </c>
      <c r="Q1449" s="11" t="str">
        <f t="shared" ref="Q1449:S1449" si="4367">+IF(P1449="N/A","",((P1449-P1448)/P1448))</f>
        <v/>
      </c>
      <c r="R1449" s="3">
        <v>56554.637000000002</v>
      </c>
      <c r="S1449" s="11">
        <f t="shared" si="4367"/>
        <v>0</v>
      </c>
    </row>
    <row r="1450" spans="1:19">
      <c r="A1450" s="5">
        <v>16</v>
      </c>
      <c r="B1450" s="5">
        <v>7</v>
      </c>
      <c r="C1450" s="5">
        <v>2015</v>
      </c>
      <c r="D1450" s="3">
        <v>32994</v>
      </c>
      <c r="E1450" s="11">
        <f t="shared" si="4265"/>
        <v>0</v>
      </c>
      <c r="F1450" s="3">
        <v>83500</v>
      </c>
      <c r="G1450" s="11">
        <f t="shared" si="4265"/>
        <v>0</v>
      </c>
      <c r="H1450" s="3">
        <v>44560</v>
      </c>
      <c r="I1450" s="11">
        <f t="shared" ref="I1450:K1450" si="4368">+IF(H1450="N/A","",((H1450-H1449)/H1449))</f>
        <v>0</v>
      </c>
      <c r="J1450" s="3">
        <v>134217.728</v>
      </c>
      <c r="K1450" s="11">
        <f t="shared" si="4368"/>
        <v>0</v>
      </c>
      <c r="L1450" s="3">
        <v>308682.62</v>
      </c>
      <c r="M1450" s="11">
        <f t="shared" ref="M1450:O1450" si="4369">+IF(L1450="N/A","",((L1450-L1449)/L1449))</f>
        <v>0</v>
      </c>
      <c r="N1450" s="3">
        <v>134217.728</v>
      </c>
      <c r="O1450" s="11">
        <f t="shared" si="4369"/>
        <v>0</v>
      </c>
      <c r="P1450" s="3" t="s">
        <v>144</v>
      </c>
      <c r="Q1450" s="11" t="str">
        <f t="shared" ref="Q1450:S1450" si="4370">+IF(P1450="N/A","",((P1450-P1449)/P1449))</f>
        <v/>
      </c>
      <c r="R1450" s="3">
        <v>56554.637000000002</v>
      </c>
      <c r="S1450" s="11">
        <f t="shared" si="4370"/>
        <v>0</v>
      </c>
    </row>
    <row r="1451" spans="1:19">
      <c r="A1451" s="5">
        <v>17</v>
      </c>
      <c r="B1451" s="5">
        <v>7</v>
      </c>
      <c r="C1451" s="5">
        <v>2015</v>
      </c>
      <c r="D1451" s="3">
        <v>32994</v>
      </c>
      <c r="E1451" s="11">
        <f t="shared" si="4265"/>
        <v>0</v>
      </c>
      <c r="F1451" s="3">
        <v>83500</v>
      </c>
      <c r="G1451" s="11">
        <f t="shared" si="4265"/>
        <v>0</v>
      </c>
      <c r="H1451" s="3">
        <v>44560</v>
      </c>
      <c r="I1451" s="11">
        <f t="shared" ref="I1451:K1451" si="4371">+IF(H1451="N/A","",((H1451-H1450)/H1450))</f>
        <v>0</v>
      </c>
      <c r="J1451" s="3">
        <v>134217.728</v>
      </c>
      <c r="K1451" s="11">
        <f t="shared" si="4371"/>
        <v>0</v>
      </c>
      <c r="L1451" s="3">
        <v>308682.62</v>
      </c>
      <c r="M1451" s="11">
        <f t="shared" ref="M1451:O1451" si="4372">+IF(L1451="N/A","",((L1451-L1450)/L1450))</f>
        <v>0</v>
      </c>
      <c r="N1451" s="3">
        <v>134217.728</v>
      </c>
      <c r="O1451" s="11">
        <f t="shared" si="4372"/>
        <v>0</v>
      </c>
      <c r="P1451" s="3" t="s">
        <v>144</v>
      </c>
      <c r="Q1451" s="11" t="str">
        <f t="shared" ref="Q1451:S1451" si="4373">+IF(P1451="N/A","",((P1451-P1450)/P1450))</f>
        <v/>
      </c>
      <c r="R1451" s="3">
        <v>56554.637000000002</v>
      </c>
      <c r="S1451" s="11">
        <f t="shared" si="4373"/>
        <v>0</v>
      </c>
    </row>
    <row r="1452" spans="1:19">
      <c r="A1452" s="5">
        <v>20</v>
      </c>
      <c r="B1452" s="5">
        <v>7</v>
      </c>
      <c r="C1452" s="5">
        <v>2015</v>
      </c>
      <c r="D1452" s="3">
        <v>32994</v>
      </c>
      <c r="E1452" s="11">
        <f t="shared" si="4265"/>
        <v>0</v>
      </c>
      <c r="F1452" s="3">
        <v>83500</v>
      </c>
      <c r="G1452" s="11">
        <f t="shared" si="4265"/>
        <v>0</v>
      </c>
      <c r="H1452" s="3">
        <v>44560</v>
      </c>
      <c r="I1452" s="11">
        <f t="shared" ref="I1452:K1452" si="4374">+IF(H1452="N/A","",((H1452-H1451)/H1451))</f>
        <v>0</v>
      </c>
      <c r="J1452" s="3">
        <v>134217.728</v>
      </c>
      <c r="K1452" s="11">
        <f t="shared" si="4374"/>
        <v>0</v>
      </c>
      <c r="L1452" s="3">
        <v>308682.62</v>
      </c>
      <c r="M1452" s="11">
        <f t="shared" ref="M1452:O1452" si="4375">+IF(L1452="N/A","",((L1452-L1451)/L1451))</f>
        <v>0</v>
      </c>
      <c r="N1452" s="3">
        <v>134217.728</v>
      </c>
      <c r="O1452" s="11">
        <f t="shared" si="4375"/>
        <v>0</v>
      </c>
      <c r="P1452" s="3" t="s">
        <v>144</v>
      </c>
      <c r="Q1452" s="11" t="str">
        <f t="shared" ref="Q1452:S1452" si="4376">+IF(P1452="N/A","",((P1452-P1451)/P1451))</f>
        <v/>
      </c>
      <c r="R1452" s="3">
        <v>56554.637000000002</v>
      </c>
      <c r="S1452" s="11">
        <f t="shared" si="4376"/>
        <v>0</v>
      </c>
    </row>
    <row r="1453" spans="1:19">
      <c r="A1453" s="5">
        <v>21</v>
      </c>
      <c r="B1453" s="5">
        <v>7</v>
      </c>
      <c r="C1453" s="5">
        <v>2015</v>
      </c>
      <c r="D1453" s="3">
        <v>32994</v>
      </c>
      <c r="E1453" s="11">
        <f t="shared" si="4265"/>
        <v>0</v>
      </c>
      <c r="F1453" s="3">
        <v>83500</v>
      </c>
      <c r="G1453" s="11">
        <f t="shared" si="4265"/>
        <v>0</v>
      </c>
      <c r="H1453" s="3">
        <v>44560</v>
      </c>
      <c r="I1453" s="11">
        <f t="shared" ref="I1453:K1453" si="4377">+IF(H1453="N/A","",((H1453-H1452)/H1452))</f>
        <v>0</v>
      </c>
      <c r="J1453" s="3">
        <v>134217.728</v>
      </c>
      <c r="K1453" s="11">
        <f t="shared" si="4377"/>
        <v>0</v>
      </c>
      <c r="L1453" s="3">
        <v>308682.62</v>
      </c>
      <c r="M1453" s="11">
        <f t="shared" ref="M1453:O1453" si="4378">+IF(L1453="N/A","",((L1453-L1452)/L1452))</f>
        <v>0</v>
      </c>
      <c r="N1453" s="3">
        <v>134217.728</v>
      </c>
      <c r="O1453" s="11">
        <f t="shared" si="4378"/>
        <v>0</v>
      </c>
      <c r="P1453" s="3" t="s">
        <v>144</v>
      </c>
      <c r="Q1453" s="11" t="str">
        <f t="shared" ref="Q1453:S1453" si="4379">+IF(P1453="N/A","",((P1453-P1452)/P1452))</f>
        <v/>
      </c>
      <c r="R1453" s="3">
        <v>56554.637000000002</v>
      </c>
      <c r="S1453" s="11">
        <f t="shared" si="4379"/>
        <v>0</v>
      </c>
    </row>
    <row r="1454" spans="1:19">
      <c r="A1454" s="5">
        <v>22</v>
      </c>
      <c r="B1454" s="5">
        <v>7</v>
      </c>
      <c r="C1454" s="5">
        <v>2015</v>
      </c>
      <c r="D1454" s="3">
        <v>32994</v>
      </c>
      <c r="E1454" s="11">
        <f t="shared" si="4265"/>
        <v>0</v>
      </c>
      <c r="F1454" s="3">
        <v>83500</v>
      </c>
      <c r="G1454" s="11">
        <f t="shared" si="4265"/>
        <v>0</v>
      </c>
      <c r="H1454" s="3">
        <v>44560</v>
      </c>
      <c r="I1454" s="11">
        <f t="shared" ref="I1454:K1454" si="4380">+IF(H1454="N/A","",((H1454-H1453)/H1453))</f>
        <v>0</v>
      </c>
      <c r="J1454" s="3">
        <v>134217.728</v>
      </c>
      <c r="K1454" s="11">
        <f t="shared" si="4380"/>
        <v>0</v>
      </c>
      <c r="L1454" s="3">
        <v>308682.62</v>
      </c>
      <c r="M1454" s="11">
        <f t="shared" ref="M1454:O1454" si="4381">+IF(L1454="N/A","",((L1454-L1453)/L1453))</f>
        <v>0</v>
      </c>
      <c r="N1454" s="3">
        <v>134217.728</v>
      </c>
      <c r="O1454" s="11">
        <f t="shared" si="4381"/>
        <v>0</v>
      </c>
      <c r="P1454" s="3" t="s">
        <v>144</v>
      </c>
      <c r="Q1454" s="11" t="str">
        <f t="shared" ref="Q1454:S1454" si="4382">+IF(P1454="N/A","",((P1454-P1453)/P1453))</f>
        <v/>
      </c>
      <c r="R1454" s="3">
        <v>56554.637000000002</v>
      </c>
      <c r="S1454" s="11">
        <f t="shared" si="4382"/>
        <v>0</v>
      </c>
    </row>
    <row r="1455" spans="1:19">
      <c r="A1455" s="5">
        <v>23</v>
      </c>
      <c r="B1455" s="5">
        <v>7</v>
      </c>
      <c r="C1455" s="5">
        <v>2015</v>
      </c>
      <c r="D1455" s="3">
        <v>32994</v>
      </c>
      <c r="E1455" s="11">
        <f t="shared" si="4265"/>
        <v>0</v>
      </c>
      <c r="F1455" s="3">
        <v>83500</v>
      </c>
      <c r="G1455" s="11">
        <f t="shared" si="4265"/>
        <v>0</v>
      </c>
      <c r="H1455" s="3">
        <v>44560</v>
      </c>
      <c r="I1455" s="11">
        <f t="shared" ref="I1455:K1455" si="4383">+IF(H1455="N/A","",((H1455-H1454)/H1454))</f>
        <v>0</v>
      </c>
      <c r="J1455" s="3">
        <v>134217.728</v>
      </c>
      <c r="K1455" s="11">
        <f t="shared" si="4383"/>
        <v>0</v>
      </c>
      <c r="L1455" s="3">
        <v>308682.62</v>
      </c>
      <c r="M1455" s="11">
        <f t="shared" ref="M1455:O1455" si="4384">+IF(L1455="N/A","",((L1455-L1454)/L1454))</f>
        <v>0</v>
      </c>
      <c r="N1455" s="3">
        <v>134217.728</v>
      </c>
      <c r="O1455" s="11">
        <f t="shared" si="4384"/>
        <v>0</v>
      </c>
      <c r="P1455" s="3" t="s">
        <v>144</v>
      </c>
      <c r="Q1455" s="11" t="str">
        <f t="shared" ref="Q1455:S1455" si="4385">+IF(P1455="N/A","",((P1455-P1454)/P1454))</f>
        <v/>
      </c>
      <c r="R1455" s="3">
        <v>56554.637000000002</v>
      </c>
      <c r="S1455" s="11">
        <f t="shared" si="4385"/>
        <v>0</v>
      </c>
    </row>
    <row r="1456" spans="1:19">
      <c r="A1456" s="5">
        <v>24</v>
      </c>
      <c r="B1456" s="5">
        <v>7</v>
      </c>
      <c r="C1456" s="5">
        <v>2015</v>
      </c>
      <c r="D1456" s="3">
        <v>32994</v>
      </c>
      <c r="E1456" s="11">
        <f t="shared" si="4265"/>
        <v>0</v>
      </c>
      <c r="F1456" s="3">
        <v>83500</v>
      </c>
      <c r="G1456" s="11">
        <f t="shared" si="4265"/>
        <v>0</v>
      </c>
      <c r="H1456" s="3">
        <v>44560</v>
      </c>
      <c r="I1456" s="11">
        <f t="shared" ref="I1456:K1456" si="4386">+IF(H1456="N/A","",((H1456-H1455)/H1455))</f>
        <v>0</v>
      </c>
      <c r="J1456" s="3">
        <v>134217.728</v>
      </c>
      <c r="K1456" s="11">
        <f t="shared" si="4386"/>
        <v>0</v>
      </c>
      <c r="L1456" s="3">
        <v>308682.62</v>
      </c>
      <c r="M1456" s="11">
        <f t="shared" ref="M1456:O1456" si="4387">+IF(L1456="N/A","",((L1456-L1455)/L1455))</f>
        <v>0</v>
      </c>
      <c r="N1456" s="3">
        <v>134217.728</v>
      </c>
      <c r="O1456" s="11">
        <f t="shared" si="4387"/>
        <v>0</v>
      </c>
      <c r="P1456" s="3" t="s">
        <v>144</v>
      </c>
      <c r="Q1456" s="11" t="str">
        <f t="shared" ref="Q1456:S1456" si="4388">+IF(P1456="N/A","",((P1456-P1455)/P1455))</f>
        <v/>
      </c>
      <c r="R1456" s="3">
        <v>56554.637000000002</v>
      </c>
      <c r="S1456" s="11">
        <f t="shared" si="4388"/>
        <v>0</v>
      </c>
    </row>
    <row r="1457" spans="1:19">
      <c r="A1457" s="5">
        <v>27</v>
      </c>
      <c r="B1457" s="5">
        <v>7</v>
      </c>
      <c r="C1457" s="5">
        <v>2015</v>
      </c>
      <c r="D1457" s="3">
        <v>32994</v>
      </c>
      <c r="E1457" s="11">
        <f t="shared" si="4265"/>
        <v>0</v>
      </c>
      <c r="F1457" s="3">
        <v>83500</v>
      </c>
      <c r="G1457" s="11">
        <f t="shared" si="4265"/>
        <v>0</v>
      </c>
      <c r="H1457" s="3">
        <v>44560</v>
      </c>
      <c r="I1457" s="11">
        <f t="shared" ref="I1457:K1457" si="4389">+IF(H1457="N/A","",((H1457-H1456)/H1456))</f>
        <v>0</v>
      </c>
      <c r="J1457" s="3">
        <v>134217.728</v>
      </c>
      <c r="K1457" s="11">
        <f t="shared" si="4389"/>
        <v>0</v>
      </c>
      <c r="L1457" s="3">
        <v>308682.62</v>
      </c>
      <c r="M1457" s="11">
        <f t="shared" ref="M1457:O1457" si="4390">+IF(L1457="N/A","",((L1457-L1456)/L1456))</f>
        <v>0</v>
      </c>
      <c r="N1457" s="3">
        <v>134217.728</v>
      </c>
      <c r="O1457" s="11">
        <f t="shared" si="4390"/>
        <v>0</v>
      </c>
      <c r="P1457" s="3" t="s">
        <v>144</v>
      </c>
      <c r="Q1457" s="11" t="str">
        <f t="shared" ref="Q1457:S1457" si="4391">+IF(P1457="N/A","",((P1457-P1456)/P1456))</f>
        <v/>
      </c>
      <c r="R1457" s="3">
        <v>56554.637000000002</v>
      </c>
      <c r="S1457" s="11">
        <f t="shared" si="4391"/>
        <v>0</v>
      </c>
    </row>
    <row r="1458" spans="1:19">
      <c r="A1458" s="5">
        <v>28</v>
      </c>
      <c r="B1458" s="5">
        <v>7</v>
      </c>
      <c r="C1458" s="5">
        <v>2015</v>
      </c>
      <c r="D1458" s="3">
        <v>32994</v>
      </c>
      <c r="E1458" s="11">
        <f t="shared" si="4265"/>
        <v>0</v>
      </c>
      <c r="F1458" s="3">
        <v>83500</v>
      </c>
      <c r="G1458" s="11">
        <f t="shared" si="4265"/>
        <v>0</v>
      </c>
      <c r="H1458" s="3">
        <v>44560</v>
      </c>
      <c r="I1458" s="11">
        <f t="shared" ref="I1458:K1458" si="4392">+IF(H1458="N/A","",((H1458-H1457)/H1457))</f>
        <v>0</v>
      </c>
      <c r="J1458" s="3">
        <v>134217.728</v>
      </c>
      <c r="K1458" s="11">
        <f t="shared" si="4392"/>
        <v>0</v>
      </c>
      <c r="L1458" s="3">
        <v>308682.62</v>
      </c>
      <c r="M1458" s="11">
        <f t="shared" ref="M1458:O1458" si="4393">+IF(L1458="N/A","",((L1458-L1457)/L1457))</f>
        <v>0</v>
      </c>
      <c r="N1458" s="3">
        <v>134217.728</v>
      </c>
      <c r="O1458" s="11">
        <f t="shared" si="4393"/>
        <v>0</v>
      </c>
      <c r="P1458" s="3" t="s">
        <v>144</v>
      </c>
      <c r="Q1458" s="11" t="str">
        <f t="shared" ref="Q1458:S1458" si="4394">+IF(P1458="N/A","",((P1458-P1457)/P1457))</f>
        <v/>
      </c>
      <c r="R1458" s="3">
        <v>56554.637000000002</v>
      </c>
      <c r="S1458" s="11">
        <f t="shared" si="4394"/>
        <v>0</v>
      </c>
    </row>
    <row r="1459" spans="1:19">
      <c r="A1459" s="5">
        <v>29</v>
      </c>
      <c r="B1459" s="5">
        <v>7</v>
      </c>
      <c r="C1459" s="5">
        <v>2015</v>
      </c>
      <c r="D1459" s="3">
        <v>32994</v>
      </c>
      <c r="E1459" s="11">
        <f t="shared" si="4265"/>
        <v>0</v>
      </c>
      <c r="F1459" s="3">
        <v>83500</v>
      </c>
      <c r="G1459" s="11">
        <f t="shared" si="4265"/>
        <v>0</v>
      </c>
      <c r="H1459" s="3">
        <v>44560</v>
      </c>
      <c r="I1459" s="11">
        <f t="shared" ref="I1459:K1459" si="4395">+IF(H1459="N/A","",((H1459-H1458)/H1458))</f>
        <v>0</v>
      </c>
      <c r="J1459" s="3">
        <v>134217.728</v>
      </c>
      <c r="K1459" s="11">
        <f t="shared" si="4395"/>
        <v>0</v>
      </c>
      <c r="L1459" s="3">
        <v>308682.62</v>
      </c>
      <c r="M1459" s="11">
        <f t="shared" ref="M1459:O1459" si="4396">+IF(L1459="N/A","",((L1459-L1458)/L1458))</f>
        <v>0</v>
      </c>
      <c r="N1459" s="3">
        <v>134217.728</v>
      </c>
      <c r="O1459" s="11">
        <f t="shared" si="4396"/>
        <v>0</v>
      </c>
      <c r="P1459" s="3" t="s">
        <v>144</v>
      </c>
      <c r="Q1459" s="11" t="str">
        <f t="shared" ref="Q1459:S1459" si="4397">+IF(P1459="N/A","",((P1459-P1458)/P1458))</f>
        <v/>
      </c>
      <c r="R1459" s="3">
        <v>56554.637000000002</v>
      </c>
      <c r="S1459" s="11">
        <f t="shared" si="4397"/>
        <v>0</v>
      </c>
    </row>
    <row r="1460" spans="1:19">
      <c r="A1460" s="5">
        <v>30</v>
      </c>
      <c r="B1460" s="5">
        <v>7</v>
      </c>
      <c r="C1460" s="5">
        <v>2015</v>
      </c>
      <c r="D1460" s="3">
        <v>32994</v>
      </c>
      <c r="E1460" s="11">
        <f t="shared" si="4265"/>
        <v>0</v>
      </c>
      <c r="F1460" s="3">
        <v>83500</v>
      </c>
      <c r="G1460" s="11">
        <f t="shared" si="4265"/>
        <v>0</v>
      </c>
      <c r="H1460" s="3">
        <v>44560</v>
      </c>
      <c r="I1460" s="11">
        <f t="shared" ref="I1460:K1460" si="4398">+IF(H1460="N/A","",((H1460-H1459)/H1459))</f>
        <v>0</v>
      </c>
      <c r="J1460" s="3">
        <v>134217.728</v>
      </c>
      <c r="K1460" s="11">
        <f t="shared" si="4398"/>
        <v>0</v>
      </c>
      <c r="L1460" s="3">
        <v>308682.62</v>
      </c>
      <c r="M1460" s="11">
        <f t="shared" ref="M1460:O1460" si="4399">+IF(L1460="N/A","",((L1460-L1459)/L1459))</f>
        <v>0</v>
      </c>
      <c r="N1460" s="3">
        <v>134217.728</v>
      </c>
      <c r="O1460" s="11">
        <f t="shared" si="4399"/>
        <v>0</v>
      </c>
      <c r="P1460" s="3" t="s">
        <v>144</v>
      </c>
      <c r="Q1460" s="11" t="str">
        <f t="shared" ref="Q1460:S1460" si="4400">+IF(P1460="N/A","",((P1460-P1459)/P1459))</f>
        <v/>
      </c>
      <c r="R1460" s="3">
        <v>56554.637000000002</v>
      </c>
      <c r="S1460" s="11">
        <f t="shared" si="4400"/>
        <v>0</v>
      </c>
    </row>
    <row r="1461" spans="1:19">
      <c r="A1461" s="5">
        <v>31</v>
      </c>
      <c r="B1461" s="5">
        <v>7</v>
      </c>
      <c r="C1461" s="5">
        <v>2015</v>
      </c>
      <c r="D1461" s="3">
        <v>32994</v>
      </c>
      <c r="E1461" s="11">
        <f t="shared" si="4265"/>
        <v>0</v>
      </c>
      <c r="F1461" s="3">
        <v>83500</v>
      </c>
      <c r="G1461" s="11">
        <f t="shared" si="4265"/>
        <v>0</v>
      </c>
      <c r="H1461" s="3">
        <v>44560</v>
      </c>
      <c r="I1461" s="11">
        <f t="shared" ref="I1461:K1461" si="4401">+IF(H1461="N/A","",((H1461-H1460)/H1460))</f>
        <v>0</v>
      </c>
      <c r="J1461" s="3">
        <v>134217.728</v>
      </c>
      <c r="K1461" s="11">
        <f t="shared" si="4401"/>
        <v>0</v>
      </c>
      <c r="L1461" s="3">
        <v>308682.62</v>
      </c>
      <c r="M1461" s="11">
        <f t="shared" ref="M1461:O1461" si="4402">+IF(L1461="N/A","",((L1461-L1460)/L1460))</f>
        <v>0</v>
      </c>
      <c r="N1461" s="3">
        <v>134217.728</v>
      </c>
      <c r="O1461" s="11">
        <f t="shared" si="4402"/>
        <v>0</v>
      </c>
      <c r="P1461" s="3" t="s">
        <v>144</v>
      </c>
      <c r="Q1461" s="11" t="str">
        <f t="shared" ref="Q1461:S1461" si="4403">+IF(P1461="N/A","",((P1461-P1460)/P1460))</f>
        <v/>
      </c>
      <c r="R1461" s="3">
        <v>56554.637000000002</v>
      </c>
      <c r="S1461" s="11">
        <f t="shared" si="4403"/>
        <v>0</v>
      </c>
    </row>
    <row r="1462" spans="1:19">
      <c r="A1462" s="5">
        <v>3</v>
      </c>
      <c r="B1462" s="5">
        <v>8</v>
      </c>
      <c r="C1462" s="5">
        <v>2015</v>
      </c>
      <c r="D1462" s="3">
        <v>32994</v>
      </c>
      <c r="E1462" s="11">
        <f t="shared" si="4265"/>
        <v>0</v>
      </c>
      <c r="F1462" s="3">
        <v>83500</v>
      </c>
      <c r="G1462" s="11">
        <f t="shared" si="4265"/>
        <v>0</v>
      </c>
      <c r="H1462" s="3">
        <v>44560</v>
      </c>
      <c r="I1462" s="11">
        <f t="shared" ref="I1462:K1462" si="4404">+IF(H1462="N/A","",((H1462-H1461)/H1461))</f>
        <v>0</v>
      </c>
      <c r="J1462" s="3">
        <v>134217.728</v>
      </c>
      <c r="K1462" s="11">
        <f t="shared" si="4404"/>
        <v>0</v>
      </c>
      <c r="L1462" s="3">
        <v>308682.62</v>
      </c>
      <c r="M1462" s="11">
        <f t="shared" ref="M1462:O1462" si="4405">+IF(L1462="N/A","",((L1462-L1461)/L1461))</f>
        <v>0</v>
      </c>
      <c r="N1462" s="3">
        <v>134217.728</v>
      </c>
      <c r="O1462" s="11">
        <f t="shared" si="4405"/>
        <v>0</v>
      </c>
      <c r="P1462" s="3" t="s">
        <v>144</v>
      </c>
      <c r="Q1462" s="11" t="str">
        <f t="shared" ref="Q1462:S1462" si="4406">+IF(P1462="N/A","",((P1462-P1461)/P1461))</f>
        <v/>
      </c>
      <c r="R1462" s="3">
        <v>56554.637000000002</v>
      </c>
      <c r="S1462" s="11">
        <f t="shared" si="4406"/>
        <v>0</v>
      </c>
    </row>
    <row r="1463" spans="1:19">
      <c r="A1463" s="5">
        <v>4</v>
      </c>
      <c r="B1463" s="5">
        <v>8</v>
      </c>
      <c r="C1463" s="5">
        <v>2015</v>
      </c>
      <c r="D1463" s="3">
        <v>32994</v>
      </c>
      <c r="E1463" s="11">
        <f t="shared" si="4265"/>
        <v>0</v>
      </c>
      <c r="F1463" s="3">
        <v>83500</v>
      </c>
      <c r="G1463" s="11">
        <f t="shared" si="4265"/>
        <v>0</v>
      </c>
      <c r="H1463" s="3">
        <v>44560</v>
      </c>
      <c r="I1463" s="11">
        <f t="shared" ref="I1463:K1463" si="4407">+IF(H1463="N/A","",((H1463-H1462)/H1462))</f>
        <v>0</v>
      </c>
      <c r="J1463" s="3">
        <v>134217.728</v>
      </c>
      <c r="K1463" s="11">
        <f t="shared" si="4407"/>
        <v>0</v>
      </c>
      <c r="L1463" s="3">
        <v>308682.62</v>
      </c>
      <c r="M1463" s="11">
        <f t="shared" ref="M1463:O1463" si="4408">+IF(L1463="N/A","",((L1463-L1462)/L1462))</f>
        <v>0</v>
      </c>
      <c r="N1463" s="3">
        <v>134217.728</v>
      </c>
      <c r="O1463" s="11">
        <f t="shared" si="4408"/>
        <v>0</v>
      </c>
      <c r="P1463" s="3" t="s">
        <v>144</v>
      </c>
      <c r="Q1463" s="11" t="str">
        <f t="shared" ref="Q1463:S1463" si="4409">+IF(P1463="N/A","",((P1463-P1462)/P1462))</f>
        <v/>
      </c>
      <c r="R1463" s="3">
        <v>56554.637000000002</v>
      </c>
      <c r="S1463" s="11">
        <f t="shared" si="4409"/>
        <v>0</v>
      </c>
    </row>
    <row r="1464" spans="1:19">
      <c r="A1464" s="5">
        <v>5</v>
      </c>
      <c r="B1464" s="5">
        <v>8</v>
      </c>
      <c r="C1464" s="5">
        <v>2015</v>
      </c>
      <c r="D1464" s="3">
        <v>32994</v>
      </c>
      <c r="E1464" s="11">
        <f t="shared" si="4265"/>
        <v>0</v>
      </c>
      <c r="F1464" s="3">
        <v>83500</v>
      </c>
      <c r="G1464" s="11">
        <f t="shared" si="4265"/>
        <v>0</v>
      </c>
      <c r="H1464" s="3">
        <v>44560</v>
      </c>
      <c r="I1464" s="11">
        <f t="shared" ref="I1464:K1464" si="4410">+IF(H1464="N/A","",((H1464-H1463)/H1463))</f>
        <v>0</v>
      </c>
      <c r="J1464" s="3">
        <v>134217.728</v>
      </c>
      <c r="K1464" s="11">
        <f t="shared" si="4410"/>
        <v>0</v>
      </c>
      <c r="L1464" s="3">
        <v>308682.62</v>
      </c>
      <c r="M1464" s="11">
        <f t="shared" ref="M1464:O1464" si="4411">+IF(L1464="N/A","",((L1464-L1463)/L1463))</f>
        <v>0</v>
      </c>
      <c r="N1464" s="3">
        <v>134217.728</v>
      </c>
      <c r="O1464" s="11">
        <f t="shared" si="4411"/>
        <v>0</v>
      </c>
      <c r="P1464" s="3" t="s">
        <v>144</v>
      </c>
      <c r="Q1464" s="11" t="str">
        <f t="shared" ref="Q1464:S1464" si="4412">+IF(P1464="N/A","",((P1464-P1463)/P1463))</f>
        <v/>
      </c>
      <c r="R1464" s="3">
        <v>56554.637000000002</v>
      </c>
      <c r="S1464" s="11">
        <f t="shared" si="4412"/>
        <v>0</v>
      </c>
    </row>
    <row r="1465" spans="1:19">
      <c r="A1465" s="5">
        <v>6</v>
      </c>
      <c r="B1465" s="5">
        <v>8</v>
      </c>
      <c r="C1465" s="5">
        <v>2015</v>
      </c>
      <c r="D1465" s="3">
        <v>32994</v>
      </c>
      <c r="E1465" s="11">
        <f t="shared" si="4265"/>
        <v>0</v>
      </c>
      <c r="F1465" s="3">
        <v>83500</v>
      </c>
      <c r="G1465" s="11">
        <f t="shared" si="4265"/>
        <v>0</v>
      </c>
      <c r="H1465" s="3">
        <v>44560</v>
      </c>
      <c r="I1465" s="11">
        <f t="shared" ref="I1465:K1465" si="4413">+IF(H1465="N/A","",((H1465-H1464)/H1464))</f>
        <v>0</v>
      </c>
      <c r="J1465" s="3">
        <v>134217.728</v>
      </c>
      <c r="K1465" s="11">
        <f t="shared" si="4413"/>
        <v>0</v>
      </c>
      <c r="L1465" s="3">
        <v>308682.62</v>
      </c>
      <c r="M1465" s="11">
        <f t="shared" ref="M1465:O1465" si="4414">+IF(L1465="N/A","",((L1465-L1464)/L1464))</f>
        <v>0</v>
      </c>
      <c r="N1465" s="3">
        <v>134217.728</v>
      </c>
      <c r="O1465" s="11">
        <f t="shared" si="4414"/>
        <v>0</v>
      </c>
      <c r="P1465" s="3" t="s">
        <v>144</v>
      </c>
      <c r="Q1465" s="11" t="str">
        <f t="shared" ref="Q1465:S1465" si="4415">+IF(P1465="N/A","",((P1465-P1464)/P1464))</f>
        <v/>
      </c>
      <c r="R1465" s="3">
        <v>56554.637000000002</v>
      </c>
      <c r="S1465" s="11">
        <f t="shared" si="4415"/>
        <v>0</v>
      </c>
    </row>
    <row r="1466" spans="1:19">
      <c r="A1466" s="5">
        <v>7</v>
      </c>
      <c r="B1466" s="5">
        <v>8</v>
      </c>
      <c r="C1466" s="5">
        <v>2015</v>
      </c>
      <c r="D1466" s="3">
        <v>32994</v>
      </c>
      <c r="E1466" s="11">
        <f t="shared" si="4265"/>
        <v>0</v>
      </c>
      <c r="F1466" s="3">
        <v>83500</v>
      </c>
      <c r="G1466" s="11">
        <f t="shared" si="4265"/>
        <v>0</v>
      </c>
      <c r="H1466" s="3">
        <v>44560</v>
      </c>
      <c r="I1466" s="11">
        <f t="shared" ref="I1466:K1466" si="4416">+IF(H1466="N/A","",((H1466-H1465)/H1465))</f>
        <v>0</v>
      </c>
      <c r="J1466" s="3">
        <v>134217.728</v>
      </c>
      <c r="K1466" s="11">
        <f t="shared" si="4416"/>
        <v>0</v>
      </c>
      <c r="L1466" s="3">
        <v>308682.62</v>
      </c>
      <c r="M1466" s="11">
        <f t="shared" ref="M1466:O1466" si="4417">+IF(L1466="N/A","",((L1466-L1465)/L1465))</f>
        <v>0</v>
      </c>
      <c r="N1466" s="3">
        <v>134217.728</v>
      </c>
      <c r="O1466" s="11">
        <f t="shared" si="4417"/>
        <v>0</v>
      </c>
      <c r="P1466" s="3" t="s">
        <v>144</v>
      </c>
      <c r="Q1466" s="11" t="str">
        <f t="shared" ref="Q1466:S1466" si="4418">+IF(P1466="N/A","",((P1466-P1465)/P1465))</f>
        <v/>
      </c>
      <c r="R1466" s="3">
        <v>56554.637000000002</v>
      </c>
      <c r="S1466" s="11">
        <f t="shared" si="4418"/>
        <v>0</v>
      </c>
    </row>
    <row r="1467" spans="1:19">
      <c r="A1467" s="5">
        <v>10</v>
      </c>
      <c r="B1467" s="5">
        <v>8</v>
      </c>
      <c r="C1467" s="5">
        <v>2015</v>
      </c>
      <c r="D1467" s="3">
        <v>32994</v>
      </c>
      <c r="E1467" s="11">
        <f t="shared" si="4265"/>
        <v>0</v>
      </c>
      <c r="F1467" s="3">
        <v>83500</v>
      </c>
      <c r="G1467" s="11">
        <f t="shared" si="4265"/>
        <v>0</v>
      </c>
      <c r="H1467" s="3">
        <v>44560</v>
      </c>
      <c r="I1467" s="11">
        <f t="shared" ref="I1467:K1467" si="4419">+IF(H1467="N/A","",((H1467-H1466)/H1466))</f>
        <v>0</v>
      </c>
      <c r="J1467" s="3">
        <v>134217.728</v>
      </c>
      <c r="K1467" s="11">
        <f t="shared" si="4419"/>
        <v>0</v>
      </c>
      <c r="L1467" s="3">
        <v>308682.62</v>
      </c>
      <c r="M1467" s="11">
        <f t="shared" ref="M1467:O1467" si="4420">+IF(L1467="N/A","",((L1467-L1466)/L1466))</f>
        <v>0</v>
      </c>
      <c r="N1467" s="3">
        <v>134217.728</v>
      </c>
      <c r="O1467" s="11">
        <f t="shared" si="4420"/>
        <v>0</v>
      </c>
      <c r="P1467" s="3" t="s">
        <v>144</v>
      </c>
      <c r="Q1467" s="11" t="str">
        <f t="shared" ref="Q1467:S1467" si="4421">+IF(P1467="N/A","",((P1467-P1466)/P1466))</f>
        <v/>
      </c>
      <c r="R1467" s="3">
        <v>56554.637000000002</v>
      </c>
      <c r="S1467" s="11">
        <f t="shared" si="4421"/>
        <v>0</v>
      </c>
    </row>
    <row r="1468" spans="1:19">
      <c r="A1468" s="5">
        <v>11</v>
      </c>
      <c r="B1468" s="5">
        <v>8</v>
      </c>
      <c r="C1468" s="5">
        <v>2015</v>
      </c>
      <c r="D1468" s="3">
        <v>32994</v>
      </c>
      <c r="E1468" s="11">
        <f t="shared" si="4265"/>
        <v>0</v>
      </c>
      <c r="F1468" s="3">
        <v>83500</v>
      </c>
      <c r="G1468" s="11">
        <f t="shared" si="4265"/>
        <v>0</v>
      </c>
      <c r="H1468" s="3">
        <v>44560</v>
      </c>
      <c r="I1468" s="11">
        <f t="shared" ref="I1468:K1468" si="4422">+IF(H1468="N/A","",((H1468-H1467)/H1467))</f>
        <v>0</v>
      </c>
      <c r="J1468" s="3">
        <v>134217.728</v>
      </c>
      <c r="K1468" s="11">
        <f t="shared" si="4422"/>
        <v>0</v>
      </c>
      <c r="L1468" s="3">
        <v>308682.62</v>
      </c>
      <c r="M1468" s="11">
        <f t="shared" ref="M1468:O1468" si="4423">+IF(L1468="N/A","",((L1468-L1467)/L1467))</f>
        <v>0</v>
      </c>
      <c r="N1468" s="3">
        <v>134217.728</v>
      </c>
      <c r="O1468" s="11">
        <f t="shared" si="4423"/>
        <v>0</v>
      </c>
      <c r="P1468" s="3" t="s">
        <v>144</v>
      </c>
      <c r="Q1468" s="11" t="str">
        <f t="shared" ref="Q1468:S1468" si="4424">+IF(P1468="N/A","",((P1468-P1467)/P1467))</f>
        <v/>
      </c>
      <c r="R1468" s="3">
        <v>56554.637000000002</v>
      </c>
      <c r="S1468" s="11">
        <f t="shared" si="4424"/>
        <v>0</v>
      </c>
    </row>
    <row r="1469" spans="1:19">
      <c r="A1469" s="5">
        <v>12</v>
      </c>
      <c r="B1469" s="5">
        <v>8</v>
      </c>
      <c r="C1469" s="5">
        <v>2015</v>
      </c>
      <c r="D1469" s="3">
        <v>32994</v>
      </c>
      <c r="E1469" s="11">
        <f t="shared" si="4265"/>
        <v>0</v>
      </c>
      <c r="F1469" s="3">
        <v>83500</v>
      </c>
      <c r="G1469" s="11">
        <f t="shared" si="4265"/>
        <v>0</v>
      </c>
      <c r="H1469" s="3">
        <v>44560</v>
      </c>
      <c r="I1469" s="11">
        <f t="shared" ref="I1469:K1469" si="4425">+IF(H1469="N/A","",((H1469-H1468)/H1468))</f>
        <v>0</v>
      </c>
      <c r="J1469" s="3">
        <v>134217.728</v>
      </c>
      <c r="K1469" s="11">
        <f t="shared" si="4425"/>
        <v>0</v>
      </c>
      <c r="L1469" s="3">
        <v>308682.62</v>
      </c>
      <c r="M1469" s="11">
        <f t="shared" ref="M1469:O1469" si="4426">+IF(L1469="N/A","",((L1469-L1468)/L1468))</f>
        <v>0</v>
      </c>
      <c r="N1469" s="3">
        <v>134217.728</v>
      </c>
      <c r="O1469" s="11">
        <f t="shared" si="4426"/>
        <v>0</v>
      </c>
      <c r="P1469" s="3" t="s">
        <v>144</v>
      </c>
      <c r="Q1469" s="11" t="str">
        <f t="shared" ref="Q1469:S1469" si="4427">+IF(P1469="N/A","",((P1469-P1468)/P1468))</f>
        <v/>
      </c>
      <c r="R1469" s="3">
        <v>56554.637000000002</v>
      </c>
      <c r="S1469" s="11">
        <f t="shared" si="4427"/>
        <v>0</v>
      </c>
    </row>
    <row r="1470" spans="1:19">
      <c r="A1470" s="5">
        <v>13</v>
      </c>
      <c r="B1470" s="5">
        <v>8</v>
      </c>
      <c r="C1470" s="5">
        <v>2015</v>
      </c>
      <c r="D1470" s="3">
        <v>32994</v>
      </c>
      <c r="E1470" s="11">
        <f t="shared" si="4265"/>
        <v>0</v>
      </c>
      <c r="F1470" s="3">
        <v>83500</v>
      </c>
      <c r="G1470" s="11">
        <f t="shared" si="4265"/>
        <v>0</v>
      </c>
      <c r="H1470" s="3">
        <v>44560</v>
      </c>
      <c r="I1470" s="11">
        <f t="shared" ref="I1470:K1470" si="4428">+IF(H1470="N/A","",((H1470-H1469)/H1469))</f>
        <v>0</v>
      </c>
      <c r="J1470" s="3">
        <v>134217.728</v>
      </c>
      <c r="K1470" s="11">
        <f t="shared" si="4428"/>
        <v>0</v>
      </c>
      <c r="L1470" s="3">
        <v>308682.62</v>
      </c>
      <c r="M1470" s="11">
        <f t="shared" ref="M1470:O1470" si="4429">+IF(L1470="N/A","",((L1470-L1469)/L1469))</f>
        <v>0</v>
      </c>
      <c r="N1470" s="3">
        <v>134217.728</v>
      </c>
      <c r="O1470" s="11">
        <f t="shared" si="4429"/>
        <v>0</v>
      </c>
      <c r="P1470" s="3" t="s">
        <v>144</v>
      </c>
      <c r="Q1470" s="11" t="str">
        <f t="shared" ref="Q1470:S1470" si="4430">+IF(P1470="N/A","",((P1470-P1469)/P1469))</f>
        <v/>
      </c>
      <c r="R1470" s="3">
        <v>56554.637000000002</v>
      </c>
      <c r="S1470" s="11">
        <f t="shared" si="4430"/>
        <v>0</v>
      </c>
    </row>
    <row r="1471" spans="1:19">
      <c r="A1471" s="5">
        <v>14</v>
      </c>
      <c r="B1471" s="5">
        <v>8</v>
      </c>
      <c r="C1471" s="5">
        <v>2015</v>
      </c>
      <c r="D1471" s="3">
        <v>32994</v>
      </c>
      <c r="E1471" s="11">
        <f t="shared" si="4265"/>
        <v>0</v>
      </c>
      <c r="F1471" s="3">
        <v>83500</v>
      </c>
      <c r="G1471" s="11">
        <f t="shared" si="4265"/>
        <v>0</v>
      </c>
      <c r="H1471" s="3">
        <v>44560</v>
      </c>
      <c r="I1471" s="11">
        <f t="shared" ref="I1471:K1471" si="4431">+IF(H1471="N/A","",((H1471-H1470)/H1470))</f>
        <v>0</v>
      </c>
      <c r="J1471" s="3">
        <v>134217.728</v>
      </c>
      <c r="K1471" s="11">
        <f t="shared" si="4431"/>
        <v>0</v>
      </c>
      <c r="L1471" s="3">
        <v>308682.62</v>
      </c>
      <c r="M1471" s="11">
        <f t="shared" ref="M1471:O1471" si="4432">+IF(L1471="N/A","",((L1471-L1470)/L1470))</f>
        <v>0</v>
      </c>
      <c r="N1471" s="3">
        <v>134217.728</v>
      </c>
      <c r="O1471" s="11">
        <f t="shared" si="4432"/>
        <v>0</v>
      </c>
      <c r="P1471" s="3" t="s">
        <v>144</v>
      </c>
      <c r="Q1471" s="11" t="str">
        <f t="shared" ref="Q1471:S1471" si="4433">+IF(P1471="N/A","",((P1471-P1470)/P1470))</f>
        <v/>
      </c>
      <c r="R1471" s="3">
        <v>56554.637000000002</v>
      </c>
      <c r="S1471" s="11">
        <f t="shared" si="4433"/>
        <v>0</v>
      </c>
    </row>
    <row r="1472" spans="1:19">
      <c r="A1472" s="5">
        <v>17</v>
      </c>
      <c r="B1472" s="5">
        <v>8</v>
      </c>
      <c r="C1472" s="5">
        <v>2015</v>
      </c>
      <c r="D1472" s="3">
        <v>32994</v>
      </c>
      <c r="E1472" s="11">
        <f t="shared" si="4265"/>
        <v>0</v>
      </c>
      <c r="F1472" s="3">
        <v>83500</v>
      </c>
      <c r="G1472" s="11">
        <f t="shared" si="4265"/>
        <v>0</v>
      </c>
      <c r="H1472" s="3">
        <v>44560</v>
      </c>
      <c r="I1472" s="11">
        <f t="shared" ref="I1472:K1472" si="4434">+IF(H1472="N/A","",((H1472-H1471)/H1471))</f>
        <v>0</v>
      </c>
      <c r="J1472" s="3">
        <v>134217.728</v>
      </c>
      <c r="K1472" s="11">
        <f t="shared" si="4434"/>
        <v>0</v>
      </c>
      <c r="L1472" s="3">
        <v>308682.62</v>
      </c>
      <c r="M1472" s="11">
        <f t="shared" ref="M1472:O1472" si="4435">+IF(L1472="N/A","",((L1472-L1471)/L1471))</f>
        <v>0</v>
      </c>
      <c r="N1472" s="3">
        <v>134217.728</v>
      </c>
      <c r="O1472" s="11">
        <f t="shared" si="4435"/>
        <v>0</v>
      </c>
      <c r="P1472" s="3" t="s">
        <v>144</v>
      </c>
      <c r="Q1472" s="11" t="str">
        <f t="shared" ref="Q1472:S1472" si="4436">+IF(P1472="N/A","",((P1472-P1471)/P1471))</f>
        <v/>
      </c>
      <c r="R1472" s="3">
        <v>56554.637000000002</v>
      </c>
      <c r="S1472" s="11">
        <f t="shared" si="4436"/>
        <v>0</v>
      </c>
    </row>
    <row r="1473" spans="1:19">
      <c r="A1473" s="5">
        <v>18</v>
      </c>
      <c r="B1473" s="5">
        <v>8</v>
      </c>
      <c r="C1473" s="5">
        <v>2015</v>
      </c>
      <c r="D1473" s="3">
        <v>32994</v>
      </c>
      <c r="E1473" s="11">
        <f t="shared" si="4265"/>
        <v>0</v>
      </c>
      <c r="F1473" s="3">
        <v>83500</v>
      </c>
      <c r="G1473" s="11">
        <f t="shared" si="4265"/>
        <v>0</v>
      </c>
      <c r="H1473" s="3">
        <v>44560</v>
      </c>
      <c r="I1473" s="11">
        <f t="shared" ref="I1473:K1473" si="4437">+IF(H1473="N/A","",((H1473-H1472)/H1472))</f>
        <v>0</v>
      </c>
      <c r="J1473" s="3">
        <v>134217.728</v>
      </c>
      <c r="K1473" s="11">
        <f t="shared" si="4437"/>
        <v>0</v>
      </c>
      <c r="L1473" s="3">
        <v>308682.62</v>
      </c>
      <c r="M1473" s="11">
        <f t="shared" ref="M1473:O1473" si="4438">+IF(L1473="N/A","",((L1473-L1472)/L1472))</f>
        <v>0</v>
      </c>
      <c r="N1473" s="3">
        <v>134217.728</v>
      </c>
      <c r="O1473" s="11">
        <f t="shared" si="4438"/>
        <v>0</v>
      </c>
      <c r="P1473" s="3" t="s">
        <v>144</v>
      </c>
      <c r="Q1473" s="11" t="str">
        <f t="shared" ref="Q1473:S1473" si="4439">+IF(P1473="N/A","",((P1473-P1472)/P1472))</f>
        <v/>
      </c>
      <c r="R1473" s="3">
        <v>56554.637000000002</v>
      </c>
      <c r="S1473" s="11">
        <f t="shared" si="4439"/>
        <v>0</v>
      </c>
    </row>
    <row r="1474" spans="1:19">
      <c r="A1474" s="5">
        <v>19</v>
      </c>
      <c r="B1474" s="5">
        <v>8</v>
      </c>
      <c r="C1474" s="5">
        <v>2015</v>
      </c>
      <c r="D1474" s="3">
        <v>32994</v>
      </c>
      <c r="E1474" s="11">
        <f t="shared" si="4265"/>
        <v>0</v>
      </c>
      <c r="F1474" s="3">
        <v>83500</v>
      </c>
      <c r="G1474" s="11">
        <f t="shared" si="4265"/>
        <v>0</v>
      </c>
      <c r="H1474" s="3">
        <v>44560</v>
      </c>
      <c r="I1474" s="11">
        <f t="shared" ref="I1474:K1474" si="4440">+IF(H1474="N/A","",((H1474-H1473)/H1473))</f>
        <v>0</v>
      </c>
      <c r="J1474" s="3">
        <v>134217.728</v>
      </c>
      <c r="K1474" s="11">
        <f t="shared" si="4440"/>
        <v>0</v>
      </c>
      <c r="L1474" s="3">
        <v>308682.62</v>
      </c>
      <c r="M1474" s="11">
        <f t="shared" ref="M1474:O1474" si="4441">+IF(L1474="N/A","",((L1474-L1473)/L1473))</f>
        <v>0</v>
      </c>
      <c r="N1474" s="3">
        <v>134217.728</v>
      </c>
      <c r="O1474" s="11">
        <f t="shared" si="4441"/>
        <v>0</v>
      </c>
      <c r="P1474" s="3" t="s">
        <v>144</v>
      </c>
      <c r="Q1474" s="11" t="str">
        <f t="shared" ref="Q1474:S1474" si="4442">+IF(P1474="N/A","",((P1474-P1473)/P1473))</f>
        <v/>
      </c>
      <c r="R1474" s="3">
        <v>56554.637000000002</v>
      </c>
      <c r="S1474" s="11">
        <f t="shared" si="4442"/>
        <v>0</v>
      </c>
    </row>
    <row r="1475" spans="1:19">
      <c r="A1475" s="5">
        <v>20</v>
      </c>
      <c r="B1475" s="5">
        <v>8</v>
      </c>
      <c r="C1475" s="5">
        <v>2015</v>
      </c>
      <c r="D1475" s="3">
        <v>32994</v>
      </c>
      <c r="E1475" s="11">
        <f t="shared" si="4265"/>
        <v>0</v>
      </c>
      <c r="F1475" s="3">
        <v>83500</v>
      </c>
      <c r="G1475" s="11">
        <f t="shared" si="4265"/>
        <v>0</v>
      </c>
      <c r="H1475" s="3">
        <v>44560</v>
      </c>
      <c r="I1475" s="11">
        <f t="shared" ref="I1475:K1475" si="4443">+IF(H1475="N/A","",((H1475-H1474)/H1474))</f>
        <v>0</v>
      </c>
      <c r="J1475" s="3">
        <v>134217.728</v>
      </c>
      <c r="K1475" s="11">
        <f t="shared" si="4443"/>
        <v>0</v>
      </c>
      <c r="L1475" s="3">
        <v>308682.62</v>
      </c>
      <c r="M1475" s="11">
        <f t="shared" ref="M1475:O1475" si="4444">+IF(L1475="N/A","",((L1475-L1474)/L1474))</f>
        <v>0</v>
      </c>
      <c r="N1475" s="3">
        <v>134217.728</v>
      </c>
      <c r="O1475" s="11">
        <f t="shared" si="4444"/>
        <v>0</v>
      </c>
      <c r="P1475" s="3" t="s">
        <v>144</v>
      </c>
      <c r="Q1475" s="11" t="str">
        <f t="shared" ref="Q1475:S1475" si="4445">+IF(P1475="N/A","",((P1475-P1474)/P1474))</f>
        <v/>
      </c>
      <c r="R1475" s="3">
        <v>56554.637000000002</v>
      </c>
      <c r="S1475" s="11">
        <f t="shared" si="4445"/>
        <v>0</v>
      </c>
    </row>
    <row r="1476" spans="1:19">
      <c r="A1476" s="5">
        <v>21</v>
      </c>
      <c r="B1476" s="5">
        <v>8</v>
      </c>
      <c r="C1476" s="5">
        <v>2015</v>
      </c>
      <c r="D1476" s="3">
        <v>32994</v>
      </c>
      <c r="E1476" s="11">
        <f t="shared" si="4265"/>
        <v>0</v>
      </c>
      <c r="F1476" s="3">
        <v>83500</v>
      </c>
      <c r="G1476" s="11">
        <f t="shared" si="4265"/>
        <v>0</v>
      </c>
      <c r="H1476" s="3">
        <v>44560</v>
      </c>
      <c r="I1476" s="11">
        <f t="shared" ref="I1476:K1476" si="4446">+IF(H1476="N/A","",((H1476-H1475)/H1475))</f>
        <v>0</v>
      </c>
      <c r="J1476" s="3">
        <v>134217.728</v>
      </c>
      <c r="K1476" s="11">
        <f t="shared" si="4446"/>
        <v>0</v>
      </c>
      <c r="L1476" s="3">
        <v>308682.62</v>
      </c>
      <c r="M1476" s="11">
        <f t="shared" ref="M1476:O1476" si="4447">+IF(L1476="N/A","",((L1476-L1475)/L1475))</f>
        <v>0</v>
      </c>
      <c r="N1476" s="3">
        <v>134217.728</v>
      </c>
      <c r="O1476" s="11">
        <f t="shared" si="4447"/>
        <v>0</v>
      </c>
      <c r="P1476" s="3" t="s">
        <v>144</v>
      </c>
      <c r="Q1476" s="11" t="str">
        <f t="shared" ref="Q1476:S1476" si="4448">+IF(P1476="N/A","",((P1476-P1475)/P1475))</f>
        <v/>
      </c>
      <c r="R1476" s="3">
        <v>56554.637000000002</v>
      </c>
      <c r="S1476" s="11">
        <f t="shared" si="4448"/>
        <v>0</v>
      </c>
    </row>
    <row r="1477" spans="1:19">
      <c r="A1477" s="5">
        <v>24</v>
      </c>
      <c r="B1477" s="5">
        <v>8</v>
      </c>
      <c r="C1477" s="5">
        <v>2015</v>
      </c>
      <c r="D1477" s="3">
        <v>32994</v>
      </c>
      <c r="E1477" s="11">
        <f t="shared" si="4265"/>
        <v>0</v>
      </c>
      <c r="F1477" s="3">
        <v>83500</v>
      </c>
      <c r="G1477" s="11">
        <f t="shared" si="4265"/>
        <v>0</v>
      </c>
      <c r="H1477" s="3">
        <v>44560</v>
      </c>
      <c r="I1477" s="11">
        <f t="shared" ref="I1477:K1477" si="4449">+IF(H1477="N/A","",((H1477-H1476)/H1476))</f>
        <v>0</v>
      </c>
      <c r="J1477" s="3">
        <v>134217.728</v>
      </c>
      <c r="K1477" s="11">
        <f t="shared" si="4449"/>
        <v>0</v>
      </c>
      <c r="L1477" s="3">
        <v>308682.62</v>
      </c>
      <c r="M1477" s="11">
        <f t="shared" ref="M1477:O1477" si="4450">+IF(L1477="N/A","",((L1477-L1476)/L1476))</f>
        <v>0</v>
      </c>
      <c r="N1477" s="3">
        <v>134217.728</v>
      </c>
      <c r="O1477" s="11">
        <f t="shared" si="4450"/>
        <v>0</v>
      </c>
      <c r="P1477" s="3" t="s">
        <v>144</v>
      </c>
      <c r="Q1477" s="11" t="str">
        <f t="shared" ref="Q1477:S1477" si="4451">+IF(P1477="N/A","",((P1477-P1476)/P1476))</f>
        <v/>
      </c>
      <c r="R1477" s="3">
        <v>56554.637000000002</v>
      </c>
      <c r="S1477" s="11">
        <f t="shared" si="4451"/>
        <v>0</v>
      </c>
    </row>
    <row r="1478" spans="1:19">
      <c r="A1478" s="5">
        <v>25</v>
      </c>
      <c r="B1478" s="5">
        <v>8</v>
      </c>
      <c r="C1478" s="5">
        <v>2015</v>
      </c>
      <c r="D1478" s="3">
        <v>32994</v>
      </c>
      <c r="E1478" s="11">
        <f t="shared" si="4265"/>
        <v>0</v>
      </c>
      <c r="F1478" s="3">
        <v>83500</v>
      </c>
      <c r="G1478" s="11">
        <f t="shared" si="4265"/>
        <v>0</v>
      </c>
      <c r="H1478" s="3">
        <v>44560</v>
      </c>
      <c r="I1478" s="11">
        <f t="shared" ref="I1478:K1478" si="4452">+IF(H1478="N/A","",((H1478-H1477)/H1477))</f>
        <v>0</v>
      </c>
      <c r="J1478" s="3">
        <v>134217.728</v>
      </c>
      <c r="K1478" s="11">
        <f t="shared" si="4452"/>
        <v>0</v>
      </c>
      <c r="L1478" s="3">
        <v>308682.62</v>
      </c>
      <c r="M1478" s="11">
        <f t="shared" ref="M1478:O1478" si="4453">+IF(L1478="N/A","",((L1478-L1477)/L1477))</f>
        <v>0</v>
      </c>
      <c r="N1478" s="3">
        <v>134217.728</v>
      </c>
      <c r="O1478" s="11">
        <f t="shared" si="4453"/>
        <v>0</v>
      </c>
      <c r="P1478" s="3" t="s">
        <v>144</v>
      </c>
      <c r="Q1478" s="11" t="str">
        <f t="shared" ref="Q1478:S1478" si="4454">+IF(P1478="N/A","",((P1478-P1477)/P1477))</f>
        <v/>
      </c>
      <c r="R1478" s="3">
        <v>56554.637000000002</v>
      </c>
      <c r="S1478" s="11">
        <f t="shared" si="4454"/>
        <v>0</v>
      </c>
    </row>
    <row r="1479" spans="1:19">
      <c r="A1479" s="5">
        <v>26</v>
      </c>
      <c r="B1479" s="5">
        <v>8</v>
      </c>
      <c r="C1479" s="5">
        <v>2015</v>
      </c>
      <c r="D1479" s="3">
        <v>32994</v>
      </c>
      <c r="E1479" s="11">
        <f t="shared" si="4265"/>
        <v>0</v>
      </c>
      <c r="F1479" s="3">
        <v>83500</v>
      </c>
      <c r="G1479" s="11">
        <f t="shared" si="4265"/>
        <v>0</v>
      </c>
      <c r="H1479" s="3">
        <v>44560</v>
      </c>
      <c r="I1479" s="11">
        <f t="shared" ref="I1479:K1479" si="4455">+IF(H1479="N/A","",((H1479-H1478)/H1478))</f>
        <v>0</v>
      </c>
      <c r="J1479" s="3">
        <v>134217.728</v>
      </c>
      <c r="K1479" s="11">
        <f t="shared" si="4455"/>
        <v>0</v>
      </c>
      <c r="L1479" s="3">
        <v>308682.62</v>
      </c>
      <c r="M1479" s="11">
        <f t="shared" ref="M1479:O1479" si="4456">+IF(L1479="N/A","",((L1479-L1478)/L1478))</f>
        <v>0</v>
      </c>
      <c r="N1479" s="3">
        <v>134217.728</v>
      </c>
      <c r="O1479" s="11">
        <f t="shared" si="4456"/>
        <v>0</v>
      </c>
      <c r="P1479" s="3" t="s">
        <v>144</v>
      </c>
      <c r="Q1479" s="11" t="str">
        <f t="shared" ref="Q1479:S1479" si="4457">+IF(P1479="N/A","",((P1479-P1478)/P1478))</f>
        <v/>
      </c>
      <c r="R1479" s="3">
        <v>56554.637000000002</v>
      </c>
      <c r="S1479" s="11">
        <f t="shared" si="4457"/>
        <v>0</v>
      </c>
    </row>
    <row r="1480" spans="1:19">
      <c r="A1480" s="5">
        <v>27</v>
      </c>
      <c r="B1480" s="5">
        <v>8</v>
      </c>
      <c r="C1480" s="5">
        <v>2015</v>
      </c>
      <c r="D1480" s="3">
        <v>32994</v>
      </c>
      <c r="E1480" s="11">
        <f t="shared" ref="E1480:G1543" si="4458">+IF(D1480="N/A","",((D1480-D1479)/D1479))</f>
        <v>0</v>
      </c>
      <c r="F1480" s="3">
        <v>90750</v>
      </c>
      <c r="G1480" s="11">
        <f t="shared" si="4458"/>
        <v>8.6826347305389226E-2</v>
      </c>
      <c r="H1480" s="3">
        <v>44560</v>
      </c>
      <c r="I1480" s="11">
        <f t="shared" ref="I1480:K1480" si="4459">+IF(H1480="N/A","",((H1480-H1479)/H1479))</f>
        <v>0</v>
      </c>
      <c r="J1480" s="3">
        <v>134217.728</v>
      </c>
      <c r="K1480" s="11">
        <f t="shared" si="4459"/>
        <v>0</v>
      </c>
      <c r="L1480" s="3">
        <v>308682.62</v>
      </c>
      <c r="M1480" s="11">
        <f t="shared" ref="M1480:O1480" si="4460">+IF(L1480="N/A","",((L1480-L1479)/L1479))</f>
        <v>0</v>
      </c>
      <c r="N1480" s="3">
        <v>134217.728</v>
      </c>
      <c r="O1480" s="11">
        <f t="shared" si="4460"/>
        <v>0</v>
      </c>
      <c r="P1480" s="3" t="s">
        <v>144</v>
      </c>
      <c r="Q1480" s="11" t="str">
        <f t="shared" ref="Q1480:S1480" si="4461">+IF(P1480="N/A","",((P1480-P1479)/P1479))</f>
        <v/>
      </c>
      <c r="R1480" s="3">
        <v>56554.637000000002</v>
      </c>
      <c r="S1480" s="11">
        <f t="shared" si="4461"/>
        <v>0</v>
      </c>
    </row>
    <row r="1481" spans="1:19">
      <c r="A1481" s="5">
        <v>28</v>
      </c>
      <c r="B1481" s="5">
        <v>8</v>
      </c>
      <c r="C1481" s="5">
        <v>2015</v>
      </c>
      <c r="D1481" s="3">
        <v>32994</v>
      </c>
      <c r="E1481" s="11">
        <f t="shared" si="4458"/>
        <v>0</v>
      </c>
      <c r="F1481" s="3">
        <v>90750</v>
      </c>
      <c r="G1481" s="11">
        <f t="shared" si="4458"/>
        <v>0</v>
      </c>
      <c r="H1481" s="3">
        <v>44560</v>
      </c>
      <c r="I1481" s="11">
        <f t="shared" ref="I1481:K1481" si="4462">+IF(H1481="N/A","",((H1481-H1480)/H1480))</f>
        <v>0</v>
      </c>
      <c r="J1481" s="3">
        <v>134217.728</v>
      </c>
      <c r="K1481" s="11">
        <f t="shared" si="4462"/>
        <v>0</v>
      </c>
      <c r="L1481" s="3">
        <v>308682.62</v>
      </c>
      <c r="M1481" s="11">
        <f t="shared" ref="M1481:O1481" si="4463">+IF(L1481="N/A","",((L1481-L1480)/L1480))</f>
        <v>0</v>
      </c>
      <c r="N1481" s="3">
        <v>134217.728</v>
      </c>
      <c r="O1481" s="11">
        <f t="shared" si="4463"/>
        <v>0</v>
      </c>
      <c r="P1481" s="3" t="s">
        <v>144</v>
      </c>
      <c r="Q1481" s="11" t="str">
        <f t="shared" ref="Q1481:S1481" si="4464">+IF(P1481="N/A","",((P1481-P1480)/P1480))</f>
        <v/>
      </c>
      <c r="R1481" s="3">
        <v>56554.637000000002</v>
      </c>
      <c r="S1481" s="11">
        <f t="shared" si="4464"/>
        <v>0</v>
      </c>
    </row>
    <row r="1482" spans="1:19">
      <c r="A1482" s="5">
        <v>31</v>
      </c>
      <c r="B1482" s="5">
        <v>8</v>
      </c>
      <c r="C1482" s="5">
        <v>2015</v>
      </c>
      <c r="D1482" s="3">
        <v>32994</v>
      </c>
      <c r="E1482" s="11">
        <f t="shared" si="4458"/>
        <v>0</v>
      </c>
      <c r="F1482" s="3">
        <v>90750</v>
      </c>
      <c r="G1482" s="11">
        <f t="shared" si="4458"/>
        <v>0</v>
      </c>
      <c r="H1482" s="3">
        <v>44560</v>
      </c>
      <c r="I1482" s="11">
        <f t="shared" ref="I1482:K1482" si="4465">+IF(H1482="N/A","",((H1482-H1481)/H1481))</f>
        <v>0</v>
      </c>
      <c r="J1482" s="3">
        <v>134217.728</v>
      </c>
      <c r="K1482" s="11">
        <f t="shared" si="4465"/>
        <v>0</v>
      </c>
      <c r="L1482" s="3">
        <v>308682.62</v>
      </c>
      <c r="M1482" s="11">
        <f t="shared" ref="M1482:O1482" si="4466">+IF(L1482="N/A","",((L1482-L1481)/L1481))</f>
        <v>0</v>
      </c>
      <c r="N1482" s="3">
        <v>134217.728</v>
      </c>
      <c r="O1482" s="11">
        <f t="shared" si="4466"/>
        <v>0</v>
      </c>
      <c r="P1482" s="3" t="s">
        <v>144</v>
      </c>
      <c r="Q1482" s="11" t="str">
        <f t="shared" ref="Q1482:S1482" si="4467">+IF(P1482="N/A","",((P1482-P1481)/P1481))</f>
        <v/>
      </c>
      <c r="R1482" s="3">
        <v>56554.637000000002</v>
      </c>
      <c r="S1482" s="11">
        <f t="shared" si="4467"/>
        <v>0</v>
      </c>
    </row>
    <row r="1483" spans="1:19">
      <c r="A1483" s="5">
        <v>1</v>
      </c>
      <c r="B1483" s="5">
        <v>9</v>
      </c>
      <c r="C1483" s="5">
        <v>2015</v>
      </c>
      <c r="D1483" s="3">
        <v>32994</v>
      </c>
      <c r="E1483" s="11">
        <f t="shared" si="4458"/>
        <v>0</v>
      </c>
      <c r="F1483" s="3">
        <v>90750</v>
      </c>
      <c r="G1483" s="11">
        <f t="shared" si="4458"/>
        <v>0</v>
      </c>
      <c r="H1483" s="3">
        <v>44560</v>
      </c>
      <c r="I1483" s="11">
        <f t="shared" ref="I1483:K1483" si="4468">+IF(H1483="N/A","",((H1483-H1482)/H1482))</f>
        <v>0</v>
      </c>
      <c r="J1483" s="3">
        <v>134217.728</v>
      </c>
      <c r="K1483" s="11">
        <f t="shared" si="4468"/>
        <v>0</v>
      </c>
      <c r="L1483" s="3">
        <v>308682.62</v>
      </c>
      <c r="M1483" s="11">
        <f t="shared" ref="M1483:O1483" si="4469">+IF(L1483="N/A","",((L1483-L1482)/L1482))</f>
        <v>0</v>
      </c>
      <c r="N1483" s="3">
        <v>134217.728</v>
      </c>
      <c r="O1483" s="11">
        <f t="shared" si="4469"/>
        <v>0</v>
      </c>
      <c r="P1483" s="3" t="s">
        <v>144</v>
      </c>
      <c r="Q1483" s="11" t="str">
        <f t="shared" ref="Q1483:S1483" si="4470">+IF(P1483="N/A","",((P1483-P1482)/P1482))</f>
        <v/>
      </c>
      <c r="R1483" s="3">
        <v>56554.637000000002</v>
      </c>
      <c r="S1483" s="11">
        <f t="shared" si="4470"/>
        <v>0</v>
      </c>
    </row>
    <row r="1484" spans="1:19">
      <c r="A1484" s="5">
        <v>2</v>
      </c>
      <c r="B1484" s="5">
        <v>9</v>
      </c>
      <c r="C1484" s="5">
        <v>2015</v>
      </c>
      <c r="D1484" s="3">
        <v>32994</v>
      </c>
      <c r="E1484" s="11">
        <f t="shared" si="4458"/>
        <v>0</v>
      </c>
      <c r="F1484" s="3">
        <v>90750</v>
      </c>
      <c r="G1484" s="11">
        <f t="shared" si="4458"/>
        <v>0</v>
      </c>
      <c r="H1484" s="3">
        <v>44560</v>
      </c>
      <c r="I1484" s="11">
        <f t="shared" ref="I1484:K1484" si="4471">+IF(H1484="N/A","",((H1484-H1483)/H1483))</f>
        <v>0</v>
      </c>
      <c r="J1484" s="3">
        <v>134217.728</v>
      </c>
      <c r="K1484" s="11">
        <f t="shared" si="4471"/>
        <v>0</v>
      </c>
      <c r="L1484" s="3">
        <v>308682.62</v>
      </c>
      <c r="M1484" s="11">
        <f t="shared" ref="M1484:O1484" si="4472">+IF(L1484="N/A","",((L1484-L1483)/L1483))</f>
        <v>0</v>
      </c>
      <c r="N1484" s="3">
        <v>134217.728</v>
      </c>
      <c r="O1484" s="11">
        <f t="shared" si="4472"/>
        <v>0</v>
      </c>
      <c r="P1484" s="3" t="s">
        <v>144</v>
      </c>
      <c r="Q1484" s="11" t="str">
        <f t="shared" ref="Q1484:S1484" si="4473">+IF(P1484="N/A","",((P1484-P1483)/P1483))</f>
        <v/>
      </c>
      <c r="R1484" s="3">
        <v>56554.637000000002</v>
      </c>
      <c r="S1484" s="11">
        <f t="shared" si="4473"/>
        <v>0</v>
      </c>
    </row>
    <row r="1485" spans="1:19">
      <c r="A1485" s="5">
        <v>3</v>
      </c>
      <c r="B1485" s="5">
        <v>9</v>
      </c>
      <c r="C1485" s="5">
        <v>2015</v>
      </c>
      <c r="D1485" s="3">
        <v>32994</v>
      </c>
      <c r="E1485" s="11">
        <f t="shared" si="4458"/>
        <v>0</v>
      </c>
      <c r="F1485" s="3">
        <v>90750</v>
      </c>
      <c r="G1485" s="11">
        <f t="shared" si="4458"/>
        <v>0</v>
      </c>
      <c r="H1485" s="3">
        <v>44560</v>
      </c>
      <c r="I1485" s="11">
        <f t="shared" ref="I1485:K1485" si="4474">+IF(H1485="N/A","",((H1485-H1484)/H1484))</f>
        <v>0</v>
      </c>
      <c r="J1485" s="3">
        <v>134217.728</v>
      </c>
      <c r="K1485" s="11">
        <f t="shared" si="4474"/>
        <v>0</v>
      </c>
      <c r="L1485" s="3">
        <v>308682.62</v>
      </c>
      <c r="M1485" s="11">
        <f t="shared" ref="M1485:O1485" si="4475">+IF(L1485="N/A","",((L1485-L1484)/L1484))</f>
        <v>0</v>
      </c>
      <c r="N1485" s="3">
        <v>134217.728</v>
      </c>
      <c r="O1485" s="11">
        <f t="shared" si="4475"/>
        <v>0</v>
      </c>
      <c r="P1485" s="3" t="s">
        <v>144</v>
      </c>
      <c r="Q1485" s="11" t="str">
        <f t="shared" ref="Q1485:S1485" si="4476">+IF(P1485="N/A","",((P1485-P1484)/P1484))</f>
        <v/>
      </c>
      <c r="R1485" s="3">
        <v>56554.637000000002</v>
      </c>
      <c r="S1485" s="11">
        <f t="shared" si="4476"/>
        <v>0</v>
      </c>
    </row>
    <row r="1486" spans="1:19">
      <c r="A1486" s="5">
        <v>4</v>
      </c>
      <c r="B1486" s="5">
        <v>9</v>
      </c>
      <c r="C1486" s="5">
        <v>2015</v>
      </c>
      <c r="D1486" s="3">
        <v>32994</v>
      </c>
      <c r="E1486" s="11">
        <f t="shared" si="4458"/>
        <v>0</v>
      </c>
      <c r="F1486" s="3">
        <v>90750</v>
      </c>
      <c r="G1486" s="11">
        <f t="shared" si="4458"/>
        <v>0</v>
      </c>
      <c r="H1486" s="3">
        <v>44560</v>
      </c>
      <c r="I1486" s="11">
        <f t="shared" ref="I1486:K1486" si="4477">+IF(H1486="N/A","",((H1486-H1485)/H1485))</f>
        <v>0</v>
      </c>
      <c r="J1486" s="3">
        <v>134217.728</v>
      </c>
      <c r="K1486" s="11">
        <f t="shared" si="4477"/>
        <v>0</v>
      </c>
      <c r="L1486" s="3">
        <v>308682.62</v>
      </c>
      <c r="M1486" s="11">
        <f t="shared" ref="M1486:O1486" si="4478">+IF(L1486="N/A","",((L1486-L1485)/L1485))</f>
        <v>0</v>
      </c>
      <c r="N1486" s="3">
        <v>134217.728</v>
      </c>
      <c r="O1486" s="11">
        <f t="shared" si="4478"/>
        <v>0</v>
      </c>
      <c r="P1486" s="3" t="s">
        <v>144</v>
      </c>
      <c r="Q1486" s="11" t="str">
        <f t="shared" ref="Q1486:S1486" si="4479">+IF(P1486="N/A","",((P1486-P1485)/P1485))</f>
        <v/>
      </c>
      <c r="R1486" s="3">
        <v>56554.637000000002</v>
      </c>
      <c r="S1486" s="11">
        <f t="shared" si="4479"/>
        <v>0</v>
      </c>
    </row>
    <row r="1487" spans="1:19">
      <c r="A1487" s="5">
        <v>7</v>
      </c>
      <c r="B1487" s="5">
        <v>9</v>
      </c>
      <c r="C1487" s="5">
        <v>2015</v>
      </c>
      <c r="D1487" s="3">
        <v>32994</v>
      </c>
      <c r="E1487" s="11">
        <f t="shared" si="4458"/>
        <v>0</v>
      </c>
      <c r="F1487" s="3">
        <v>90750</v>
      </c>
      <c r="G1487" s="11">
        <f t="shared" si="4458"/>
        <v>0</v>
      </c>
      <c r="H1487" s="3">
        <v>44560</v>
      </c>
      <c r="I1487" s="11">
        <f t="shared" ref="I1487:K1487" si="4480">+IF(H1487="N/A","",((H1487-H1486)/H1486))</f>
        <v>0</v>
      </c>
      <c r="J1487" s="3">
        <v>134217.728</v>
      </c>
      <c r="K1487" s="11">
        <f t="shared" si="4480"/>
        <v>0</v>
      </c>
      <c r="L1487" s="3">
        <v>308682.62</v>
      </c>
      <c r="M1487" s="11">
        <f t="shared" ref="M1487:O1487" si="4481">+IF(L1487="N/A","",((L1487-L1486)/L1486))</f>
        <v>0</v>
      </c>
      <c r="N1487" s="3">
        <v>134217.728</v>
      </c>
      <c r="O1487" s="11">
        <f t="shared" si="4481"/>
        <v>0</v>
      </c>
      <c r="P1487" s="3" t="s">
        <v>144</v>
      </c>
      <c r="Q1487" s="11" t="str">
        <f t="shared" ref="Q1487:S1487" si="4482">+IF(P1487="N/A","",((P1487-P1486)/P1486))</f>
        <v/>
      </c>
      <c r="R1487" s="3">
        <v>56554.637000000002</v>
      </c>
      <c r="S1487" s="11">
        <f t="shared" si="4482"/>
        <v>0</v>
      </c>
    </row>
    <row r="1488" spans="1:19">
      <c r="A1488" s="5">
        <v>8</v>
      </c>
      <c r="B1488" s="5">
        <v>9</v>
      </c>
      <c r="C1488" s="5">
        <v>2015</v>
      </c>
      <c r="D1488" s="3">
        <v>32994</v>
      </c>
      <c r="E1488" s="11">
        <f t="shared" si="4458"/>
        <v>0</v>
      </c>
      <c r="F1488" s="3">
        <v>90750</v>
      </c>
      <c r="G1488" s="11">
        <f t="shared" si="4458"/>
        <v>0</v>
      </c>
      <c r="H1488" s="3">
        <v>44560</v>
      </c>
      <c r="I1488" s="11">
        <f t="shared" ref="I1488:K1488" si="4483">+IF(H1488="N/A","",((H1488-H1487)/H1487))</f>
        <v>0</v>
      </c>
      <c r="J1488" s="3">
        <v>134217.728</v>
      </c>
      <c r="K1488" s="11">
        <f t="shared" si="4483"/>
        <v>0</v>
      </c>
      <c r="L1488" s="3">
        <v>308682.62</v>
      </c>
      <c r="M1488" s="11">
        <f t="shared" ref="M1488:O1488" si="4484">+IF(L1488="N/A","",((L1488-L1487)/L1487))</f>
        <v>0</v>
      </c>
      <c r="N1488" s="3">
        <v>134217.728</v>
      </c>
      <c r="O1488" s="11">
        <f t="shared" si="4484"/>
        <v>0</v>
      </c>
      <c r="P1488" s="3" t="s">
        <v>144</v>
      </c>
      <c r="Q1488" s="11" t="str">
        <f t="shared" ref="Q1488:S1488" si="4485">+IF(P1488="N/A","",((P1488-P1487)/P1487))</f>
        <v/>
      </c>
      <c r="R1488" s="3">
        <v>56554.637000000002</v>
      </c>
      <c r="S1488" s="11">
        <f t="shared" si="4485"/>
        <v>0</v>
      </c>
    </row>
    <row r="1489" spans="1:19">
      <c r="A1489" s="5">
        <v>9</v>
      </c>
      <c r="B1489" s="5">
        <v>9</v>
      </c>
      <c r="C1489" s="5">
        <v>2015</v>
      </c>
      <c r="D1489" s="3">
        <v>32994</v>
      </c>
      <c r="E1489" s="11">
        <f t="shared" si="4458"/>
        <v>0</v>
      </c>
      <c r="F1489" s="3">
        <v>90750</v>
      </c>
      <c r="G1489" s="11">
        <f t="shared" si="4458"/>
        <v>0</v>
      </c>
      <c r="H1489" s="3">
        <v>44560</v>
      </c>
      <c r="I1489" s="11">
        <f t="shared" ref="I1489:K1489" si="4486">+IF(H1489="N/A","",((H1489-H1488)/H1488))</f>
        <v>0</v>
      </c>
      <c r="J1489" s="3">
        <v>134217.728</v>
      </c>
      <c r="K1489" s="11">
        <f t="shared" si="4486"/>
        <v>0</v>
      </c>
      <c r="L1489" s="3">
        <v>308682.62</v>
      </c>
      <c r="M1489" s="11">
        <f t="shared" ref="M1489:O1489" si="4487">+IF(L1489="N/A","",((L1489-L1488)/L1488))</f>
        <v>0</v>
      </c>
      <c r="N1489" s="3">
        <v>134217.728</v>
      </c>
      <c r="O1489" s="11">
        <f t="shared" si="4487"/>
        <v>0</v>
      </c>
      <c r="P1489" s="3" t="s">
        <v>144</v>
      </c>
      <c r="Q1489" s="11" t="str">
        <f t="shared" ref="Q1489:S1489" si="4488">+IF(P1489="N/A","",((P1489-P1488)/P1488))</f>
        <v/>
      </c>
      <c r="R1489" s="3">
        <v>56554.637000000002</v>
      </c>
      <c r="S1489" s="11">
        <f t="shared" si="4488"/>
        <v>0</v>
      </c>
    </row>
    <row r="1490" spans="1:19">
      <c r="A1490" s="5">
        <v>10</v>
      </c>
      <c r="B1490" s="5">
        <v>9</v>
      </c>
      <c r="C1490" s="5">
        <v>2015</v>
      </c>
      <c r="D1490" s="3">
        <v>32994</v>
      </c>
      <c r="E1490" s="11">
        <f t="shared" si="4458"/>
        <v>0</v>
      </c>
      <c r="F1490" s="3">
        <v>90750</v>
      </c>
      <c r="G1490" s="11">
        <f t="shared" si="4458"/>
        <v>0</v>
      </c>
      <c r="H1490" s="3">
        <v>44560</v>
      </c>
      <c r="I1490" s="11">
        <f t="shared" ref="I1490:K1490" si="4489">+IF(H1490="N/A","",((H1490-H1489)/H1489))</f>
        <v>0</v>
      </c>
      <c r="J1490" s="3">
        <v>134217.728</v>
      </c>
      <c r="K1490" s="11">
        <f t="shared" si="4489"/>
        <v>0</v>
      </c>
      <c r="L1490" s="3">
        <v>308682.62</v>
      </c>
      <c r="M1490" s="11">
        <f t="shared" ref="M1490:O1490" si="4490">+IF(L1490="N/A","",((L1490-L1489)/L1489))</f>
        <v>0</v>
      </c>
      <c r="N1490" s="3">
        <v>134217.728</v>
      </c>
      <c r="O1490" s="11">
        <f t="shared" si="4490"/>
        <v>0</v>
      </c>
      <c r="P1490" s="3" t="s">
        <v>144</v>
      </c>
      <c r="Q1490" s="11" t="str">
        <f t="shared" ref="Q1490:S1490" si="4491">+IF(P1490="N/A","",((P1490-P1489)/P1489))</f>
        <v/>
      </c>
      <c r="R1490" s="3">
        <v>56554.637000000002</v>
      </c>
      <c r="S1490" s="11">
        <f t="shared" si="4491"/>
        <v>0</v>
      </c>
    </row>
    <row r="1491" spans="1:19">
      <c r="A1491" s="5">
        <v>11</v>
      </c>
      <c r="B1491" s="5">
        <v>9</v>
      </c>
      <c r="C1491" s="5">
        <v>2015</v>
      </c>
      <c r="D1491" s="3">
        <v>32994</v>
      </c>
      <c r="E1491" s="11">
        <f t="shared" si="4458"/>
        <v>0</v>
      </c>
      <c r="F1491" s="3">
        <v>90750</v>
      </c>
      <c r="G1491" s="11">
        <f t="shared" si="4458"/>
        <v>0</v>
      </c>
      <c r="H1491" s="3">
        <v>44560</v>
      </c>
      <c r="I1491" s="11">
        <f t="shared" ref="I1491:K1491" si="4492">+IF(H1491="N/A","",((H1491-H1490)/H1490))</f>
        <v>0</v>
      </c>
      <c r="J1491" s="3">
        <v>134217.728</v>
      </c>
      <c r="K1491" s="11">
        <f t="shared" si="4492"/>
        <v>0</v>
      </c>
      <c r="L1491" s="3">
        <v>308682.62</v>
      </c>
      <c r="M1491" s="11">
        <f t="shared" ref="M1491:O1491" si="4493">+IF(L1491="N/A","",((L1491-L1490)/L1490))</f>
        <v>0</v>
      </c>
      <c r="N1491" s="3">
        <v>134217.728</v>
      </c>
      <c r="O1491" s="11">
        <f t="shared" si="4493"/>
        <v>0</v>
      </c>
      <c r="P1491" s="3" t="s">
        <v>144</v>
      </c>
      <c r="Q1491" s="11" t="str">
        <f t="shared" ref="Q1491:S1491" si="4494">+IF(P1491="N/A","",((P1491-P1490)/P1490))</f>
        <v/>
      </c>
      <c r="R1491" s="3">
        <v>56554.637000000002</v>
      </c>
      <c r="S1491" s="11">
        <f t="shared" si="4494"/>
        <v>0</v>
      </c>
    </row>
    <row r="1492" spans="1:19">
      <c r="A1492" s="5">
        <v>14</v>
      </c>
      <c r="B1492" s="5">
        <v>9</v>
      </c>
      <c r="C1492" s="5">
        <v>2015</v>
      </c>
      <c r="D1492" s="3">
        <v>32994</v>
      </c>
      <c r="E1492" s="11">
        <f t="shared" si="4458"/>
        <v>0</v>
      </c>
      <c r="F1492" s="3">
        <v>90750</v>
      </c>
      <c r="G1492" s="11">
        <f t="shared" si="4458"/>
        <v>0</v>
      </c>
      <c r="H1492" s="3">
        <v>44560</v>
      </c>
      <c r="I1492" s="11">
        <f t="shared" ref="I1492:K1492" si="4495">+IF(H1492="N/A","",((H1492-H1491)/H1491))</f>
        <v>0</v>
      </c>
      <c r="J1492" s="3">
        <v>134217.728</v>
      </c>
      <c r="K1492" s="11">
        <f t="shared" si="4495"/>
        <v>0</v>
      </c>
      <c r="L1492" s="3">
        <v>308682.62</v>
      </c>
      <c r="M1492" s="11">
        <f t="shared" ref="M1492:O1492" si="4496">+IF(L1492="N/A","",((L1492-L1491)/L1491))</f>
        <v>0</v>
      </c>
      <c r="N1492" s="3">
        <v>134217.728</v>
      </c>
      <c r="O1492" s="11">
        <f t="shared" si="4496"/>
        <v>0</v>
      </c>
      <c r="P1492" s="3" t="s">
        <v>144</v>
      </c>
      <c r="Q1492" s="11" t="str">
        <f t="shared" ref="Q1492:S1492" si="4497">+IF(P1492="N/A","",((P1492-P1491)/P1491))</f>
        <v/>
      </c>
      <c r="R1492" s="3">
        <v>56554.637000000002</v>
      </c>
      <c r="S1492" s="11">
        <f t="shared" si="4497"/>
        <v>0</v>
      </c>
    </row>
    <row r="1493" spans="1:19">
      <c r="A1493" s="5">
        <v>15</v>
      </c>
      <c r="B1493" s="5">
        <v>9</v>
      </c>
      <c r="C1493" s="5">
        <v>2015</v>
      </c>
      <c r="D1493" s="3">
        <v>32994</v>
      </c>
      <c r="E1493" s="11">
        <f t="shared" si="4458"/>
        <v>0</v>
      </c>
      <c r="F1493" s="3">
        <v>90750</v>
      </c>
      <c r="G1493" s="11">
        <f t="shared" si="4458"/>
        <v>0</v>
      </c>
      <c r="H1493" s="3">
        <v>44560</v>
      </c>
      <c r="I1493" s="11">
        <f t="shared" ref="I1493:K1493" si="4498">+IF(H1493="N/A","",((H1493-H1492)/H1492))</f>
        <v>0</v>
      </c>
      <c r="J1493" s="3">
        <v>134217.728</v>
      </c>
      <c r="K1493" s="11">
        <f t="shared" si="4498"/>
        <v>0</v>
      </c>
      <c r="L1493" s="3">
        <v>308682.62</v>
      </c>
      <c r="M1493" s="11">
        <f t="shared" ref="M1493:O1493" si="4499">+IF(L1493="N/A","",((L1493-L1492)/L1492))</f>
        <v>0</v>
      </c>
      <c r="N1493" s="3">
        <v>134217.728</v>
      </c>
      <c r="O1493" s="11">
        <f t="shared" si="4499"/>
        <v>0</v>
      </c>
      <c r="P1493" s="3" t="s">
        <v>144</v>
      </c>
      <c r="Q1493" s="11" t="str">
        <f t="shared" ref="Q1493:S1493" si="4500">+IF(P1493="N/A","",((P1493-P1492)/P1492))</f>
        <v/>
      </c>
      <c r="R1493" s="3">
        <v>56554.637000000002</v>
      </c>
      <c r="S1493" s="11">
        <f t="shared" si="4500"/>
        <v>0</v>
      </c>
    </row>
    <row r="1494" spans="1:19">
      <c r="A1494" s="5">
        <v>16</v>
      </c>
      <c r="B1494" s="5">
        <v>9</v>
      </c>
      <c r="C1494" s="5">
        <v>2015</v>
      </c>
      <c r="D1494" s="3">
        <v>32994</v>
      </c>
      <c r="E1494" s="11">
        <f t="shared" si="4458"/>
        <v>0</v>
      </c>
      <c r="F1494" s="3">
        <v>86125</v>
      </c>
      <c r="G1494" s="11">
        <f t="shared" si="4458"/>
        <v>-5.0964187327823693E-2</v>
      </c>
      <c r="H1494" s="3">
        <v>44560</v>
      </c>
      <c r="I1494" s="11">
        <f t="shared" ref="I1494:K1494" si="4501">+IF(H1494="N/A","",((H1494-H1493)/H1493))</f>
        <v>0</v>
      </c>
      <c r="J1494" s="3">
        <v>134217.728</v>
      </c>
      <c r="K1494" s="11">
        <f t="shared" si="4501"/>
        <v>0</v>
      </c>
      <c r="L1494" s="3">
        <v>308682.62</v>
      </c>
      <c r="M1494" s="11">
        <f t="shared" ref="M1494:O1494" si="4502">+IF(L1494="N/A","",((L1494-L1493)/L1493))</f>
        <v>0</v>
      </c>
      <c r="N1494" s="3">
        <v>134217.728</v>
      </c>
      <c r="O1494" s="11">
        <f t="shared" si="4502"/>
        <v>0</v>
      </c>
      <c r="P1494" s="3" t="s">
        <v>144</v>
      </c>
      <c r="Q1494" s="11" t="str">
        <f t="shared" ref="Q1494:S1494" si="4503">+IF(P1494="N/A","",((P1494-P1493)/P1493))</f>
        <v/>
      </c>
      <c r="R1494" s="3">
        <v>56554.637000000002</v>
      </c>
      <c r="S1494" s="11">
        <f t="shared" si="4503"/>
        <v>0</v>
      </c>
    </row>
    <row r="1495" spans="1:19">
      <c r="A1495" s="5">
        <v>17</v>
      </c>
      <c r="B1495" s="5">
        <v>9</v>
      </c>
      <c r="C1495" s="5">
        <v>2015</v>
      </c>
      <c r="D1495" s="3">
        <v>32994</v>
      </c>
      <c r="E1495" s="11">
        <f t="shared" si="4458"/>
        <v>0</v>
      </c>
      <c r="F1495" s="3">
        <v>86125</v>
      </c>
      <c r="G1495" s="11">
        <f t="shared" si="4458"/>
        <v>0</v>
      </c>
      <c r="H1495" s="3">
        <v>44560</v>
      </c>
      <c r="I1495" s="11">
        <f t="shared" ref="I1495:K1495" si="4504">+IF(H1495="N/A","",((H1495-H1494)/H1494))</f>
        <v>0</v>
      </c>
      <c r="J1495" s="3">
        <v>134217.728</v>
      </c>
      <c r="K1495" s="11">
        <f t="shared" si="4504"/>
        <v>0</v>
      </c>
      <c r="L1495" s="3">
        <v>308682.62</v>
      </c>
      <c r="M1495" s="11">
        <f t="shared" ref="M1495:O1495" si="4505">+IF(L1495="N/A","",((L1495-L1494)/L1494))</f>
        <v>0</v>
      </c>
      <c r="N1495" s="3">
        <v>134217.728</v>
      </c>
      <c r="O1495" s="11">
        <f t="shared" si="4505"/>
        <v>0</v>
      </c>
      <c r="P1495" s="3" t="s">
        <v>144</v>
      </c>
      <c r="Q1495" s="11" t="str">
        <f t="shared" ref="Q1495:S1495" si="4506">+IF(P1495="N/A","",((P1495-P1494)/P1494))</f>
        <v/>
      </c>
      <c r="R1495" s="3">
        <v>56554.637000000002</v>
      </c>
      <c r="S1495" s="11">
        <f t="shared" si="4506"/>
        <v>0</v>
      </c>
    </row>
    <row r="1496" spans="1:19">
      <c r="A1496" s="5">
        <v>18</v>
      </c>
      <c r="B1496" s="5">
        <v>9</v>
      </c>
      <c r="C1496" s="5">
        <v>2015</v>
      </c>
      <c r="D1496" s="3">
        <v>32994</v>
      </c>
      <c r="E1496" s="11">
        <f t="shared" si="4458"/>
        <v>0</v>
      </c>
      <c r="F1496" s="3">
        <v>86125</v>
      </c>
      <c r="G1496" s="11">
        <f t="shared" si="4458"/>
        <v>0</v>
      </c>
      <c r="H1496" s="3">
        <v>44560</v>
      </c>
      <c r="I1496" s="11">
        <f t="shared" ref="I1496:K1496" si="4507">+IF(H1496="N/A","",((H1496-H1495)/H1495))</f>
        <v>0</v>
      </c>
      <c r="J1496" s="3">
        <v>134217.728</v>
      </c>
      <c r="K1496" s="11">
        <f t="shared" si="4507"/>
        <v>0</v>
      </c>
      <c r="L1496" s="3">
        <v>308682.62</v>
      </c>
      <c r="M1496" s="11">
        <f t="shared" ref="M1496:O1496" si="4508">+IF(L1496="N/A","",((L1496-L1495)/L1495))</f>
        <v>0</v>
      </c>
      <c r="N1496" s="3">
        <v>134217.728</v>
      </c>
      <c r="O1496" s="11">
        <f t="shared" si="4508"/>
        <v>0</v>
      </c>
      <c r="P1496" s="3" t="s">
        <v>144</v>
      </c>
      <c r="Q1496" s="11" t="str">
        <f t="shared" ref="Q1496:S1496" si="4509">+IF(P1496="N/A","",((P1496-P1495)/P1495))</f>
        <v/>
      </c>
      <c r="R1496" s="3">
        <v>56554.637000000002</v>
      </c>
      <c r="S1496" s="11">
        <f t="shared" si="4509"/>
        <v>0</v>
      </c>
    </row>
    <row r="1497" spans="1:19">
      <c r="A1497" s="5">
        <v>21</v>
      </c>
      <c r="B1497" s="5">
        <v>9</v>
      </c>
      <c r="C1497" s="5">
        <v>2015</v>
      </c>
      <c r="D1497" s="3">
        <v>32994</v>
      </c>
      <c r="E1497" s="11">
        <f t="shared" si="4458"/>
        <v>0</v>
      </c>
      <c r="F1497" s="3">
        <v>86125</v>
      </c>
      <c r="G1497" s="11">
        <f t="shared" si="4458"/>
        <v>0</v>
      </c>
      <c r="H1497" s="3">
        <v>44560</v>
      </c>
      <c r="I1497" s="11">
        <f t="shared" ref="I1497:K1497" si="4510">+IF(H1497="N/A","",((H1497-H1496)/H1496))</f>
        <v>0</v>
      </c>
      <c r="J1497" s="3">
        <v>134217.728</v>
      </c>
      <c r="K1497" s="11">
        <f t="shared" si="4510"/>
        <v>0</v>
      </c>
      <c r="L1497" s="3">
        <v>308682.62</v>
      </c>
      <c r="M1497" s="11">
        <f t="shared" ref="M1497:O1497" si="4511">+IF(L1497="N/A","",((L1497-L1496)/L1496))</f>
        <v>0</v>
      </c>
      <c r="N1497" s="3">
        <v>134217.728</v>
      </c>
      <c r="O1497" s="11">
        <f t="shared" si="4511"/>
        <v>0</v>
      </c>
      <c r="P1497" s="3" t="s">
        <v>144</v>
      </c>
      <c r="Q1497" s="11" t="str">
        <f t="shared" ref="Q1497:S1497" si="4512">+IF(P1497="N/A","",((P1497-P1496)/P1496))</f>
        <v/>
      </c>
      <c r="R1497" s="3">
        <v>56554.637000000002</v>
      </c>
      <c r="S1497" s="11">
        <f t="shared" si="4512"/>
        <v>0</v>
      </c>
    </row>
    <row r="1498" spans="1:19">
      <c r="A1498" s="5">
        <v>22</v>
      </c>
      <c r="B1498" s="5">
        <v>9</v>
      </c>
      <c r="C1498" s="5">
        <v>2015</v>
      </c>
      <c r="D1498" s="3">
        <v>32994</v>
      </c>
      <c r="E1498" s="11">
        <f t="shared" si="4458"/>
        <v>0</v>
      </c>
      <c r="F1498" s="3">
        <v>86125</v>
      </c>
      <c r="G1498" s="11">
        <f t="shared" si="4458"/>
        <v>0</v>
      </c>
      <c r="H1498" s="3">
        <v>44560</v>
      </c>
      <c r="I1498" s="11">
        <f t="shared" ref="I1498:K1498" si="4513">+IF(H1498="N/A","",((H1498-H1497)/H1497))</f>
        <v>0</v>
      </c>
      <c r="J1498" s="3">
        <v>134217.728</v>
      </c>
      <c r="K1498" s="11">
        <f t="shared" si="4513"/>
        <v>0</v>
      </c>
      <c r="L1498" s="3">
        <v>308682.62</v>
      </c>
      <c r="M1498" s="11">
        <f t="shared" ref="M1498:O1498" si="4514">+IF(L1498="N/A","",((L1498-L1497)/L1497))</f>
        <v>0</v>
      </c>
      <c r="N1498" s="3">
        <v>134217.728</v>
      </c>
      <c r="O1498" s="11">
        <f t="shared" si="4514"/>
        <v>0</v>
      </c>
      <c r="P1498" s="3" t="s">
        <v>144</v>
      </c>
      <c r="Q1498" s="11" t="str">
        <f t="shared" ref="Q1498:S1498" si="4515">+IF(P1498="N/A","",((P1498-P1497)/P1497))</f>
        <v/>
      </c>
      <c r="R1498" s="3">
        <v>56554.637000000002</v>
      </c>
      <c r="S1498" s="11">
        <f t="shared" si="4515"/>
        <v>0</v>
      </c>
    </row>
    <row r="1499" spans="1:19">
      <c r="A1499" s="5">
        <v>23</v>
      </c>
      <c r="B1499" s="5">
        <v>9</v>
      </c>
      <c r="C1499" s="5">
        <v>2015</v>
      </c>
      <c r="D1499" s="3">
        <v>32994</v>
      </c>
      <c r="E1499" s="11">
        <f t="shared" si="4458"/>
        <v>0</v>
      </c>
      <c r="F1499" s="3">
        <v>86125</v>
      </c>
      <c r="G1499" s="11">
        <f t="shared" si="4458"/>
        <v>0</v>
      </c>
      <c r="H1499" s="3">
        <v>44560</v>
      </c>
      <c r="I1499" s="11">
        <f t="shared" ref="I1499:K1499" si="4516">+IF(H1499="N/A","",((H1499-H1498)/H1498))</f>
        <v>0</v>
      </c>
      <c r="J1499" s="3">
        <v>134217.728</v>
      </c>
      <c r="K1499" s="11">
        <f t="shared" si="4516"/>
        <v>0</v>
      </c>
      <c r="L1499" s="3">
        <v>308682.62</v>
      </c>
      <c r="M1499" s="11">
        <f t="shared" ref="M1499:O1499" si="4517">+IF(L1499="N/A","",((L1499-L1498)/L1498))</f>
        <v>0</v>
      </c>
      <c r="N1499" s="3">
        <v>134217.728</v>
      </c>
      <c r="O1499" s="11">
        <f t="shared" si="4517"/>
        <v>0</v>
      </c>
      <c r="P1499" s="3" t="s">
        <v>144</v>
      </c>
      <c r="Q1499" s="11" t="str">
        <f t="shared" ref="Q1499:S1499" si="4518">+IF(P1499="N/A","",((P1499-P1498)/P1498))</f>
        <v/>
      </c>
      <c r="R1499" s="3">
        <v>56554.637000000002</v>
      </c>
      <c r="S1499" s="11">
        <f t="shared" si="4518"/>
        <v>0</v>
      </c>
    </row>
    <row r="1500" spans="1:19">
      <c r="A1500" s="5">
        <v>24</v>
      </c>
      <c r="B1500" s="5">
        <v>9</v>
      </c>
      <c r="C1500" s="5">
        <v>2015</v>
      </c>
      <c r="D1500" s="3">
        <v>32994</v>
      </c>
      <c r="E1500" s="11">
        <f t="shared" si="4458"/>
        <v>0</v>
      </c>
      <c r="F1500" s="3">
        <v>86125</v>
      </c>
      <c r="G1500" s="11">
        <f t="shared" si="4458"/>
        <v>0</v>
      </c>
      <c r="H1500" s="3">
        <v>44560</v>
      </c>
      <c r="I1500" s="11">
        <f t="shared" ref="I1500:K1500" si="4519">+IF(H1500="N/A","",((H1500-H1499)/H1499))</f>
        <v>0</v>
      </c>
      <c r="J1500" s="3">
        <v>134217.728</v>
      </c>
      <c r="K1500" s="11">
        <f t="shared" si="4519"/>
        <v>0</v>
      </c>
      <c r="L1500" s="3">
        <v>308682.62</v>
      </c>
      <c r="M1500" s="11">
        <f t="shared" ref="M1500:O1500" si="4520">+IF(L1500="N/A","",((L1500-L1499)/L1499))</f>
        <v>0</v>
      </c>
      <c r="N1500" s="3">
        <v>134217.728</v>
      </c>
      <c r="O1500" s="11">
        <f t="shared" si="4520"/>
        <v>0</v>
      </c>
      <c r="P1500" s="3" t="s">
        <v>144</v>
      </c>
      <c r="Q1500" s="11" t="str">
        <f t="shared" ref="Q1500:S1500" si="4521">+IF(P1500="N/A","",((P1500-P1499)/P1499))</f>
        <v/>
      </c>
      <c r="R1500" s="3">
        <v>56554.637000000002</v>
      </c>
      <c r="S1500" s="11">
        <f t="shared" si="4521"/>
        <v>0</v>
      </c>
    </row>
    <row r="1501" spans="1:19">
      <c r="A1501" s="5">
        <v>25</v>
      </c>
      <c r="B1501" s="5">
        <v>9</v>
      </c>
      <c r="C1501" s="5">
        <v>2015</v>
      </c>
      <c r="D1501" s="3">
        <v>32994</v>
      </c>
      <c r="E1501" s="11">
        <f t="shared" si="4458"/>
        <v>0</v>
      </c>
      <c r="F1501" s="3">
        <v>86125</v>
      </c>
      <c r="G1501" s="11">
        <f t="shared" si="4458"/>
        <v>0</v>
      </c>
      <c r="H1501" s="3">
        <v>44560</v>
      </c>
      <c r="I1501" s="11">
        <f t="shared" ref="I1501:K1501" si="4522">+IF(H1501="N/A","",((H1501-H1500)/H1500))</f>
        <v>0</v>
      </c>
      <c r="J1501" s="3">
        <v>134217.728</v>
      </c>
      <c r="K1501" s="11">
        <f t="shared" si="4522"/>
        <v>0</v>
      </c>
      <c r="L1501" s="3">
        <v>308682.62</v>
      </c>
      <c r="M1501" s="11">
        <f t="shared" ref="M1501:O1501" si="4523">+IF(L1501="N/A","",((L1501-L1500)/L1500))</f>
        <v>0</v>
      </c>
      <c r="N1501" s="3">
        <v>134217.728</v>
      </c>
      <c r="O1501" s="11">
        <f t="shared" si="4523"/>
        <v>0</v>
      </c>
      <c r="P1501" s="3" t="s">
        <v>144</v>
      </c>
      <c r="Q1501" s="11" t="str">
        <f t="shared" ref="Q1501:S1501" si="4524">+IF(P1501="N/A","",((P1501-P1500)/P1500))</f>
        <v/>
      </c>
      <c r="R1501" s="3">
        <v>56554.637000000002</v>
      </c>
      <c r="S1501" s="11">
        <f t="shared" si="4524"/>
        <v>0</v>
      </c>
    </row>
    <row r="1502" spans="1:19">
      <c r="A1502" s="5">
        <v>28</v>
      </c>
      <c r="B1502" s="5">
        <v>9</v>
      </c>
      <c r="C1502" s="5">
        <v>2015</v>
      </c>
      <c r="D1502" s="3">
        <v>32994</v>
      </c>
      <c r="E1502" s="11">
        <f t="shared" si="4458"/>
        <v>0</v>
      </c>
      <c r="F1502" s="3">
        <v>86125</v>
      </c>
      <c r="G1502" s="11">
        <f t="shared" si="4458"/>
        <v>0</v>
      </c>
      <c r="H1502" s="3">
        <v>44560</v>
      </c>
      <c r="I1502" s="11">
        <f t="shared" ref="I1502:K1502" si="4525">+IF(H1502="N/A","",((H1502-H1501)/H1501))</f>
        <v>0</v>
      </c>
      <c r="J1502" s="3">
        <v>134217.728</v>
      </c>
      <c r="K1502" s="11">
        <f t="shared" si="4525"/>
        <v>0</v>
      </c>
      <c r="L1502" s="3">
        <v>308682.62</v>
      </c>
      <c r="M1502" s="11">
        <f t="shared" ref="M1502:O1502" si="4526">+IF(L1502="N/A","",((L1502-L1501)/L1501))</f>
        <v>0</v>
      </c>
      <c r="N1502" s="3">
        <v>134217.728</v>
      </c>
      <c r="O1502" s="11">
        <f t="shared" si="4526"/>
        <v>0</v>
      </c>
      <c r="P1502" s="3" t="s">
        <v>144</v>
      </c>
      <c r="Q1502" s="11" t="str">
        <f t="shared" ref="Q1502:S1502" si="4527">+IF(P1502="N/A","",((P1502-P1501)/P1501))</f>
        <v/>
      </c>
      <c r="R1502" s="3">
        <v>56554.637000000002</v>
      </c>
      <c r="S1502" s="11">
        <f t="shared" si="4527"/>
        <v>0</v>
      </c>
    </row>
    <row r="1503" spans="1:19">
      <c r="A1503" s="5">
        <v>29</v>
      </c>
      <c r="B1503" s="5">
        <v>9</v>
      </c>
      <c r="C1503" s="5">
        <v>2015</v>
      </c>
      <c r="D1503" s="3">
        <v>32994</v>
      </c>
      <c r="E1503" s="11">
        <f t="shared" si="4458"/>
        <v>0</v>
      </c>
      <c r="F1503" s="3">
        <v>86125</v>
      </c>
      <c r="G1503" s="11">
        <f t="shared" si="4458"/>
        <v>0</v>
      </c>
      <c r="H1503" s="3">
        <v>44560</v>
      </c>
      <c r="I1503" s="11">
        <f t="shared" ref="I1503:K1503" si="4528">+IF(H1503="N/A","",((H1503-H1502)/H1502))</f>
        <v>0</v>
      </c>
      <c r="J1503" s="3">
        <v>134217.728</v>
      </c>
      <c r="K1503" s="11">
        <f t="shared" si="4528"/>
        <v>0</v>
      </c>
      <c r="L1503" s="3">
        <v>308682.62</v>
      </c>
      <c r="M1503" s="11">
        <f t="shared" ref="M1503:O1503" si="4529">+IF(L1503="N/A","",((L1503-L1502)/L1502))</f>
        <v>0</v>
      </c>
      <c r="N1503" s="3">
        <v>134217.728</v>
      </c>
      <c r="O1503" s="11">
        <f t="shared" si="4529"/>
        <v>0</v>
      </c>
      <c r="P1503" s="3" t="s">
        <v>144</v>
      </c>
      <c r="Q1503" s="11" t="str">
        <f t="shared" ref="Q1503:S1503" si="4530">+IF(P1503="N/A","",((P1503-P1502)/P1502))</f>
        <v/>
      </c>
      <c r="R1503" s="3">
        <v>56554.637000000002</v>
      </c>
      <c r="S1503" s="11">
        <f t="shared" si="4530"/>
        <v>0</v>
      </c>
    </row>
    <row r="1504" spans="1:19">
      <c r="A1504" s="5">
        <v>30</v>
      </c>
      <c r="B1504" s="5">
        <v>9</v>
      </c>
      <c r="C1504" s="5">
        <v>2015</v>
      </c>
      <c r="D1504" s="3">
        <v>32994</v>
      </c>
      <c r="E1504" s="11">
        <f t="shared" si="4458"/>
        <v>0</v>
      </c>
      <c r="F1504" s="3">
        <v>86125</v>
      </c>
      <c r="G1504" s="11">
        <f t="shared" si="4458"/>
        <v>0</v>
      </c>
      <c r="H1504" s="3">
        <v>44560</v>
      </c>
      <c r="I1504" s="11">
        <f t="shared" ref="I1504:K1504" si="4531">+IF(H1504="N/A","",((H1504-H1503)/H1503))</f>
        <v>0</v>
      </c>
      <c r="J1504" s="3">
        <v>134217.728</v>
      </c>
      <c r="K1504" s="11">
        <f t="shared" si="4531"/>
        <v>0</v>
      </c>
      <c r="L1504" s="3">
        <v>308682.62</v>
      </c>
      <c r="M1504" s="11">
        <f t="shared" ref="M1504:O1504" si="4532">+IF(L1504="N/A","",((L1504-L1503)/L1503))</f>
        <v>0</v>
      </c>
      <c r="N1504" s="3">
        <v>134217.728</v>
      </c>
      <c r="O1504" s="11">
        <f t="shared" si="4532"/>
        <v>0</v>
      </c>
      <c r="P1504" s="3" t="s">
        <v>144</v>
      </c>
      <c r="Q1504" s="11" t="str">
        <f t="shared" ref="Q1504:S1504" si="4533">+IF(P1504="N/A","",((P1504-P1503)/P1503))</f>
        <v/>
      </c>
      <c r="R1504" s="3">
        <v>56554.637000000002</v>
      </c>
      <c r="S1504" s="11">
        <f t="shared" si="4533"/>
        <v>0</v>
      </c>
    </row>
    <row r="1505" spans="1:19">
      <c r="A1505" s="5">
        <v>1</v>
      </c>
      <c r="B1505" s="5">
        <v>10</v>
      </c>
      <c r="C1505" s="5">
        <v>2015</v>
      </c>
      <c r="D1505" s="3">
        <v>32994</v>
      </c>
      <c r="E1505" s="11">
        <f t="shared" si="4458"/>
        <v>0</v>
      </c>
      <c r="F1505" s="3">
        <v>86125</v>
      </c>
      <c r="G1505" s="11">
        <f t="shared" si="4458"/>
        <v>0</v>
      </c>
      <c r="H1505" s="3">
        <v>44560</v>
      </c>
      <c r="I1505" s="11">
        <f t="shared" ref="I1505:K1505" si="4534">+IF(H1505="N/A","",((H1505-H1504)/H1504))</f>
        <v>0</v>
      </c>
      <c r="J1505" s="3">
        <v>134217.728</v>
      </c>
      <c r="K1505" s="11">
        <f t="shared" si="4534"/>
        <v>0</v>
      </c>
      <c r="L1505" s="3">
        <v>308682.62</v>
      </c>
      <c r="M1505" s="11">
        <f t="shared" ref="M1505:O1505" si="4535">+IF(L1505="N/A","",((L1505-L1504)/L1504))</f>
        <v>0</v>
      </c>
      <c r="N1505" s="3">
        <v>134217.728</v>
      </c>
      <c r="O1505" s="11">
        <f t="shared" si="4535"/>
        <v>0</v>
      </c>
      <c r="P1505" s="3" t="s">
        <v>144</v>
      </c>
      <c r="Q1505" s="11" t="str">
        <f t="shared" ref="Q1505:S1505" si="4536">+IF(P1505="N/A","",((P1505-P1504)/P1504))</f>
        <v/>
      </c>
      <c r="R1505" s="3">
        <v>56554.637000000002</v>
      </c>
      <c r="S1505" s="11">
        <f t="shared" si="4536"/>
        <v>0</v>
      </c>
    </row>
    <row r="1506" spans="1:19">
      <c r="A1506" s="5">
        <v>2</v>
      </c>
      <c r="B1506" s="5">
        <v>10</v>
      </c>
      <c r="C1506" s="5">
        <v>2015</v>
      </c>
      <c r="D1506" s="3">
        <v>32994</v>
      </c>
      <c r="E1506" s="11">
        <f t="shared" si="4458"/>
        <v>0</v>
      </c>
      <c r="F1506" s="3">
        <v>86125</v>
      </c>
      <c r="G1506" s="11">
        <f t="shared" si="4458"/>
        <v>0</v>
      </c>
      <c r="H1506" s="3">
        <v>44560</v>
      </c>
      <c r="I1506" s="11">
        <f t="shared" ref="I1506:K1506" si="4537">+IF(H1506="N/A","",((H1506-H1505)/H1505))</f>
        <v>0</v>
      </c>
      <c r="J1506" s="3">
        <v>134217.728</v>
      </c>
      <c r="K1506" s="11">
        <f t="shared" si="4537"/>
        <v>0</v>
      </c>
      <c r="L1506" s="3">
        <v>308682.62</v>
      </c>
      <c r="M1506" s="11">
        <f t="shared" ref="M1506:O1506" si="4538">+IF(L1506="N/A","",((L1506-L1505)/L1505))</f>
        <v>0</v>
      </c>
      <c r="N1506" s="3">
        <v>134217.728</v>
      </c>
      <c r="O1506" s="11">
        <f t="shared" si="4538"/>
        <v>0</v>
      </c>
      <c r="P1506" s="3" t="s">
        <v>144</v>
      </c>
      <c r="Q1506" s="11" t="str">
        <f t="shared" ref="Q1506:S1506" si="4539">+IF(P1506="N/A","",((P1506-P1505)/P1505))</f>
        <v/>
      </c>
      <c r="R1506" s="3">
        <v>56554.637000000002</v>
      </c>
      <c r="S1506" s="11">
        <f t="shared" si="4539"/>
        <v>0</v>
      </c>
    </row>
    <row r="1507" spans="1:19">
      <c r="A1507" s="5">
        <v>5</v>
      </c>
      <c r="B1507" s="5">
        <v>10</v>
      </c>
      <c r="C1507" s="5">
        <v>2015</v>
      </c>
      <c r="D1507" s="3">
        <v>32994</v>
      </c>
      <c r="E1507" s="11">
        <f t="shared" si="4458"/>
        <v>0</v>
      </c>
      <c r="F1507" s="3">
        <v>86125</v>
      </c>
      <c r="G1507" s="11">
        <f t="shared" si="4458"/>
        <v>0</v>
      </c>
      <c r="H1507" s="3">
        <v>44560</v>
      </c>
      <c r="I1507" s="11">
        <f t="shared" ref="I1507:K1507" si="4540">+IF(H1507="N/A","",((H1507-H1506)/H1506))</f>
        <v>0</v>
      </c>
      <c r="J1507" s="3">
        <v>134217.728</v>
      </c>
      <c r="K1507" s="11">
        <f t="shared" si="4540"/>
        <v>0</v>
      </c>
      <c r="L1507" s="3">
        <v>308682.62</v>
      </c>
      <c r="M1507" s="11">
        <f t="shared" ref="M1507:O1507" si="4541">+IF(L1507="N/A","",((L1507-L1506)/L1506))</f>
        <v>0</v>
      </c>
      <c r="N1507" s="3">
        <v>134217.728</v>
      </c>
      <c r="O1507" s="11">
        <f t="shared" si="4541"/>
        <v>0</v>
      </c>
      <c r="P1507" s="3" t="s">
        <v>144</v>
      </c>
      <c r="Q1507" s="11" t="str">
        <f t="shared" ref="Q1507:S1507" si="4542">+IF(P1507="N/A","",((P1507-P1506)/P1506))</f>
        <v/>
      </c>
      <c r="R1507" s="3">
        <v>56554.637000000002</v>
      </c>
      <c r="S1507" s="11">
        <f t="shared" si="4542"/>
        <v>0</v>
      </c>
    </row>
    <row r="1508" spans="1:19">
      <c r="A1508" s="5">
        <v>6</v>
      </c>
      <c r="B1508" s="5">
        <v>10</v>
      </c>
      <c r="C1508" s="5">
        <v>2015</v>
      </c>
      <c r="D1508" s="3">
        <v>32994</v>
      </c>
      <c r="E1508" s="11">
        <f t="shared" si="4458"/>
        <v>0</v>
      </c>
      <c r="F1508" s="3">
        <v>86125</v>
      </c>
      <c r="G1508" s="11">
        <f t="shared" si="4458"/>
        <v>0</v>
      </c>
      <c r="H1508" s="3">
        <v>44560</v>
      </c>
      <c r="I1508" s="11">
        <f t="shared" ref="I1508:K1508" si="4543">+IF(H1508="N/A","",((H1508-H1507)/H1507))</f>
        <v>0</v>
      </c>
      <c r="J1508" s="3">
        <v>134217.728</v>
      </c>
      <c r="K1508" s="11">
        <f t="shared" si="4543"/>
        <v>0</v>
      </c>
      <c r="L1508" s="3">
        <v>308682.62</v>
      </c>
      <c r="M1508" s="11">
        <f t="shared" ref="M1508:O1508" si="4544">+IF(L1508="N/A","",((L1508-L1507)/L1507))</f>
        <v>0</v>
      </c>
      <c r="N1508" s="3">
        <v>134217.728</v>
      </c>
      <c r="O1508" s="11">
        <f t="shared" si="4544"/>
        <v>0</v>
      </c>
      <c r="P1508" s="3" t="s">
        <v>144</v>
      </c>
      <c r="Q1508" s="11" t="str">
        <f t="shared" ref="Q1508:S1508" si="4545">+IF(P1508="N/A","",((P1508-P1507)/P1507))</f>
        <v/>
      </c>
      <c r="R1508" s="3">
        <v>56554.637000000002</v>
      </c>
      <c r="S1508" s="11">
        <f t="shared" si="4545"/>
        <v>0</v>
      </c>
    </row>
    <row r="1509" spans="1:19">
      <c r="A1509" s="5">
        <v>7</v>
      </c>
      <c r="B1509" s="5">
        <v>10</v>
      </c>
      <c r="C1509" s="5">
        <v>2015</v>
      </c>
      <c r="D1509" s="3">
        <v>32994</v>
      </c>
      <c r="E1509" s="11">
        <f t="shared" si="4458"/>
        <v>0</v>
      </c>
      <c r="F1509" s="3">
        <v>86125</v>
      </c>
      <c r="G1509" s="11">
        <f t="shared" si="4458"/>
        <v>0</v>
      </c>
      <c r="H1509" s="3">
        <v>44560</v>
      </c>
      <c r="I1509" s="11">
        <f t="shared" ref="I1509:K1509" si="4546">+IF(H1509="N/A","",((H1509-H1508)/H1508))</f>
        <v>0</v>
      </c>
      <c r="J1509" s="3">
        <v>134217.728</v>
      </c>
      <c r="K1509" s="11">
        <f t="shared" si="4546"/>
        <v>0</v>
      </c>
      <c r="L1509" s="3">
        <v>308682.62</v>
      </c>
      <c r="M1509" s="11">
        <f t="shared" ref="M1509:O1509" si="4547">+IF(L1509="N/A","",((L1509-L1508)/L1508))</f>
        <v>0</v>
      </c>
      <c r="N1509" s="3">
        <v>134217.728</v>
      </c>
      <c r="O1509" s="11">
        <f t="shared" si="4547"/>
        <v>0</v>
      </c>
      <c r="P1509" s="3" t="s">
        <v>144</v>
      </c>
      <c r="Q1509" s="11" t="str">
        <f t="shared" ref="Q1509:S1509" si="4548">+IF(P1509="N/A","",((P1509-P1508)/P1508))</f>
        <v/>
      </c>
      <c r="R1509" s="3">
        <v>56554.637000000002</v>
      </c>
      <c r="S1509" s="11">
        <f t="shared" si="4548"/>
        <v>0</v>
      </c>
    </row>
    <row r="1510" spans="1:19">
      <c r="A1510" s="5">
        <v>8</v>
      </c>
      <c r="B1510" s="5">
        <v>10</v>
      </c>
      <c r="C1510" s="5">
        <v>2015</v>
      </c>
      <c r="D1510" s="3">
        <v>32994</v>
      </c>
      <c r="E1510" s="11">
        <f t="shared" si="4458"/>
        <v>0</v>
      </c>
      <c r="F1510" s="3">
        <v>86125</v>
      </c>
      <c r="G1510" s="11">
        <f t="shared" si="4458"/>
        <v>0</v>
      </c>
      <c r="H1510" s="3">
        <v>44560</v>
      </c>
      <c r="I1510" s="11">
        <f t="shared" ref="I1510:K1510" si="4549">+IF(H1510="N/A","",((H1510-H1509)/H1509))</f>
        <v>0</v>
      </c>
      <c r="J1510" s="3">
        <v>134217.728</v>
      </c>
      <c r="K1510" s="11">
        <f t="shared" si="4549"/>
        <v>0</v>
      </c>
      <c r="L1510" s="3">
        <v>308682.62</v>
      </c>
      <c r="M1510" s="11">
        <f t="shared" ref="M1510:O1510" si="4550">+IF(L1510="N/A","",((L1510-L1509)/L1509))</f>
        <v>0</v>
      </c>
      <c r="N1510" s="3">
        <v>134217.728</v>
      </c>
      <c r="O1510" s="11">
        <f t="shared" si="4550"/>
        <v>0</v>
      </c>
      <c r="P1510" s="3" t="s">
        <v>144</v>
      </c>
      <c r="Q1510" s="11" t="str">
        <f t="shared" ref="Q1510:S1510" si="4551">+IF(P1510="N/A","",((P1510-P1509)/P1509))</f>
        <v/>
      </c>
      <c r="R1510" s="3">
        <v>56554.637000000002</v>
      </c>
      <c r="S1510" s="11">
        <f t="shared" si="4551"/>
        <v>0</v>
      </c>
    </row>
    <row r="1511" spans="1:19">
      <c r="A1511" s="5">
        <v>9</v>
      </c>
      <c r="B1511" s="5">
        <v>10</v>
      </c>
      <c r="C1511" s="5">
        <v>2015</v>
      </c>
      <c r="D1511" s="3">
        <v>32994</v>
      </c>
      <c r="E1511" s="11">
        <f t="shared" si="4458"/>
        <v>0</v>
      </c>
      <c r="F1511" s="3">
        <v>86125</v>
      </c>
      <c r="G1511" s="11">
        <f t="shared" si="4458"/>
        <v>0</v>
      </c>
      <c r="H1511" s="3">
        <v>44560</v>
      </c>
      <c r="I1511" s="11">
        <f t="shared" ref="I1511:K1511" si="4552">+IF(H1511="N/A","",((H1511-H1510)/H1510))</f>
        <v>0</v>
      </c>
      <c r="J1511" s="3">
        <v>134217.728</v>
      </c>
      <c r="K1511" s="11">
        <f t="shared" si="4552"/>
        <v>0</v>
      </c>
      <c r="L1511" s="3">
        <v>308682.62</v>
      </c>
      <c r="M1511" s="11">
        <f t="shared" ref="M1511:O1511" si="4553">+IF(L1511="N/A","",((L1511-L1510)/L1510))</f>
        <v>0</v>
      </c>
      <c r="N1511" s="3">
        <v>134217.728</v>
      </c>
      <c r="O1511" s="11">
        <f t="shared" si="4553"/>
        <v>0</v>
      </c>
      <c r="P1511" s="3" t="s">
        <v>144</v>
      </c>
      <c r="Q1511" s="11" t="str">
        <f t="shared" ref="Q1511:S1511" si="4554">+IF(P1511="N/A","",((P1511-P1510)/P1510))</f>
        <v/>
      </c>
      <c r="R1511" s="3">
        <v>56554.637000000002</v>
      </c>
      <c r="S1511" s="11">
        <f t="shared" si="4554"/>
        <v>0</v>
      </c>
    </row>
    <row r="1512" spans="1:19">
      <c r="A1512" s="5">
        <v>12</v>
      </c>
      <c r="B1512" s="5">
        <v>10</v>
      </c>
      <c r="C1512" s="5">
        <v>2015</v>
      </c>
      <c r="D1512" s="3">
        <v>32994</v>
      </c>
      <c r="E1512" s="11">
        <f t="shared" si="4458"/>
        <v>0</v>
      </c>
      <c r="F1512" s="3">
        <v>86125</v>
      </c>
      <c r="G1512" s="11">
        <f t="shared" si="4458"/>
        <v>0</v>
      </c>
      <c r="H1512" s="3">
        <v>44560</v>
      </c>
      <c r="I1512" s="11">
        <f t="shared" ref="I1512:K1512" si="4555">+IF(H1512="N/A","",((H1512-H1511)/H1511))</f>
        <v>0</v>
      </c>
      <c r="J1512" s="3">
        <v>134217.728</v>
      </c>
      <c r="K1512" s="11">
        <f t="shared" si="4555"/>
        <v>0</v>
      </c>
      <c r="L1512" s="3">
        <v>308682.62</v>
      </c>
      <c r="M1512" s="11">
        <f t="shared" ref="M1512:O1512" si="4556">+IF(L1512="N/A","",((L1512-L1511)/L1511))</f>
        <v>0</v>
      </c>
      <c r="N1512" s="3">
        <v>134217.728</v>
      </c>
      <c r="O1512" s="11">
        <f t="shared" si="4556"/>
        <v>0</v>
      </c>
      <c r="P1512" s="3" t="s">
        <v>144</v>
      </c>
      <c r="Q1512" s="11" t="str">
        <f t="shared" ref="Q1512:S1512" si="4557">+IF(P1512="N/A","",((P1512-P1511)/P1511))</f>
        <v/>
      </c>
      <c r="R1512" s="3">
        <v>56554.637000000002</v>
      </c>
      <c r="S1512" s="11">
        <f t="shared" si="4557"/>
        <v>0</v>
      </c>
    </row>
    <row r="1513" spans="1:19">
      <c r="A1513" s="5">
        <v>13</v>
      </c>
      <c r="B1513" s="5">
        <v>10</v>
      </c>
      <c r="C1513" s="5">
        <v>2015</v>
      </c>
      <c r="D1513" s="3">
        <v>32994</v>
      </c>
      <c r="E1513" s="11">
        <f t="shared" si="4458"/>
        <v>0</v>
      </c>
      <c r="F1513" s="3">
        <v>86125</v>
      </c>
      <c r="G1513" s="11">
        <f t="shared" si="4458"/>
        <v>0</v>
      </c>
      <c r="H1513" s="3">
        <v>44560</v>
      </c>
      <c r="I1513" s="11">
        <f t="shared" ref="I1513:K1513" si="4558">+IF(H1513="N/A","",((H1513-H1512)/H1512))</f>
        <v>0</v>
      </c>
      <c r="J1513" s="3">
        <v>134217.728</v>
      </c>
      <c r="K1513" s="11">
        <f t="shared" si="4558"/>
        <v>0</v>
      </c>
      <c r="L1513" s="3">
        <v>308682.62</v>
      </c>
      <c r="M1513" s="11">
        <f t="shared" ref="M1513:O1513" si="4559">+IF(L1513="N/A","",((L1513-L1512)/L1512))</f>
        <v>0</v>
      </c>
      <c r="N1513" s="3">
        <v>134217.728</v>
      </c>
      <c r="O1513" s="11">
        <f t="shared" si="4559"/>
        <v>0</v>
      </c>
      <c r="P1513" s="3" t="s">
        <v>144</v>
      </c>
      <c r="Q1513" s="11" t="str">
        <f t="shared" ref="Q1513:S1513" si="4560">+IF(P1513="N/A","",((P1513-P1512)/P1512))</f>
        <v/>
      </c>
      <c r="R1513" s="3">
        <v>56554.637000000002</v>
      </c>
      <c r="S1513" s="11">
        <f t="shared" si="4560"/>
        <v>0</v>
      </c>
    </row>
    <row r="1514" spans="1:19">
      <c r="A1514" s="5">
        <v>14</v>
      </c>
      <c r="B1514" s="5">
        <v>10</v>
      </c>
      <c r="C1514" s="5">
        <v>2015</v>
      </c>
      <c r="D1514" s="3">
        <v>32994</v>
      </c>
      <c r="E1514" s="11">
        <f t="shared" si="4458"/>
        <v>0</v>
      </c>
      <c r="F1514" s="3">
        <v>86125</v>
      </c>
      <c r="G1514" s="11">
        <f t="shared" si="4458"/>
        <v>0</v>
      </c>
      <c r="H1514" s="3">
        <v>44560</v>
      </c>
      <c r="I1514" s="11">
        <f t="shared" ref="I1514:K1514" si="4561">+IF(H1514="N/A","",((H1514-H1513)/H1513))</f>
        <v>0</v>
      </c>
      <c r="J1514" s="3">
        <v>134217.728</v>
      </c>
      <c r="K1514" s="11">
        <f t="shared" si="4561"/>
        <v>0</v>
      </c>
      <c r="L1514" s="3">
        <v>308682.62</v>
      </c>
      <c r="M1514" s="11">
        <f t="shared" ref="M1514:O1514" si="4562">+IF(L1514="N/A","",((L1514-L1513)/L1513))</f>
        <v>0</v>
      </c>
      <c r="N1514" s="3">
        <v>134217.728</v>
      </c>
      <c r="O1514" s="11">
        <f t="shared" si="4562"/>
        <v>0</v>
      </c>
      <c r="P1514" s="3" t="s">
        <v>144</v>
      </c>
      <c r="Q1514" s="11" t="str">
        <f t="shared" ref="Q1514:S1514" si="4563">+IF(P1514="N/A","",((P1514-P1513)/P1513))</f>
        <v/>
      </c>
      <c r="R1514" s="3">
        <v>56554.637000000002</v>
      </c>
      <c r="S1514" s="11">
        <f t="shared" si="4563"/>
        <v>0</v>
      </c>
    </row>
    <row r="1515" spans="1:19">
      <c r="A1515" s="5">
        <v>15</v>
      </c>
      <c r="B1515" s="5">
        <v>10</v>
      </c>
      <c r="C1515" s="5">
        <v>2015</v>
      </c>
      <c r="D1515" s="3">
        <v>32994</v>
      </c>
      <c r="E1515" s="11">
        <f t="shared" si="4458"/>
        <v>0</v>
      </c>
      <c r="F1515" s="3">
        <v>86125</v>
      </c>
      <c r="G1515" s="11">
        <f t="shared" si="4458"/>
        <v>0</v>
      </c>
      <c r="H1515" s="3">
        <v>44560</v>
      </c>
      <c r="I1515" s="11">
        <f t="shared" ref="I1515:K1515" si="4564">+IF(H1515="N/A","",((H1515-H1514)/H1514))</f>
        <v>0</v>
      </c>
      <c r="J1515" s="3">
        <v>134217.728</v>
      </c>
      <c r="K1515" s="11">
        <f t="shared" si="4564"/>
        <v>0</v>
      </c>
      <c r="L1515" s="3">
        <v>308682.62</v>
      </c>
      <c r="M1515" s="11">
        <f t="shared" ref="M1515:O1515" si="4565">+IF(L1515="N/A","",((L1515-L1514)/L1514))</f>
        <v>0</v>
      </c>
      <c r="N1515" s="3">
        <v>134217.728</v>
      </c>
      <c r="O1515" s="11">
        <f t="shared" si="4565"/>
        <v>0</v>
      </c>
      <c r="P1515" s="3" t="s">
        <v>144</v>
      </c>
      <c r="Q1515" s="11" t="str">
        <f t="shared" ref="Q1515:S1515" si="4566">+IF(P1515="N/A","",((P1515-P1514)/P1514))</f>
        <v/>
      </c>
      <c r="R1515" s="3">
        <v>56554.637000000002</v>
      </c>
      <c r="S1515" s="11">
        <f t="shared" si="4566"/>
        <v>0</v>
      </c>
    </row>
    <row r="1516" spans="1:19">
      <c r="A1516" s="5">
        <v>16</v>
      </c>
      <c r="B1516" s="5">
        <v>10</v>
      </c>
      <c r="C1516" s="5">
        <v>2015</v>
      </c>
      <c r="D1516" s="3">
        <v>32994</v>
      </c>
      <c r="E1516" s="11">
        <f t="shared" si="4458"/>
        <v>0</v>
      </c>
      <c r="F1516" s="3">
        <v>86125</v>
      </c>
      <c r="G1516" s="11">
        <f t="shared" si="4458"/>
        <v>0</v>
      </c>
      <c r="H1516" s="3">
        <v>44560</v>
      </c>
      <c r="I1516" s="11">
        <f t="shared" ref="I1516:K1516" si="4567">+IF(H1516="N/A","",((H1516-H1515)/H1515))</f>
        <v>0</v>
      </c>
      <c r="J1516" s="3">
        <v>134217.728</v>
      </c>
      <c r="K1516" s="11">
        <f t="shared" si="4567"/>
        <v>0</v>
      </c>
      <c r="L1516" s="3">
        <v>308682.62</v>
      </c>
      <c r="M1516" s="11">
        <f t="shared" ref="M1516:O1516" si="4568">+IF(L1516="N/A","",((L1516-L1515)/L1515))</f>
        <v>0</v>
      </c>
      <c r="N1516" s="3">
        <v>134217.728</v>
      </c>
      <c r="O1516" s="11">
        <f t="shared" si="4568"/>
        <v>0</v>
      </c>
      <c r="P1516" s="3" t="s">
        <v>144</v>
      </c>
      <c r="Q1516" s="11" t="str">
        <f t="shared" ref="Q1516:S1516" si="4569">+IF(P1516="N/A","",((P1516-P1515)/P1515))</f>
        <v/>
      </c>
      <c r="R1516" s="3">
        <v>56554.637000000002</v>
      </c>
      <c r="S1516" s="11">
        <f t="shared" si="4569"/>
        <v>0</v>
      </c>
    </row>
    <row r="1517" spans="1:19">
      <c r="A1517" s="5">
        <v>19</v>
      </c>
      <c r="B1517" s="5">
        <v>10</v>
      </c>
      <c r="C1517" s="5">
        <v>2015</v>
      </c>
      <c r="D1517" s="3">
        <v>32994</v>
      </c>
      <c r="E1517" s="11">
        <f t="shared" si="4458"/>
        <v>0</v>
      </c>
      <c r="F1517" s="3">
        <v>86125</v>
      </c>
      <c r="G1517" s="11">
        <f t="shared" si="4458"/>
        <v>0</v>
      </c>
      <c r="H1517" s="3">
        <v>44560</v>
      </c>
      <c r="I1517" s="11">
        <f t="shared" ref="I1517:K1517" si="4570">+IF(H1517="N/A","",((H1517-H1516)/H1516))</f>
        <v>0</v>
      </c>
      <c r="J1517" s="3">
        <v>134217.728</v>
      </c>
      <c r="K1517" s="11">
        <f t="shared" si="4570"/>
        <v>0</v>
      </c>
      <c r="L1517" s="3">
        <v>308682.62</v>
      </c>
      <c r="M1517" s="11">
        <f t="shared" ref="M1517:O1517" si="4571">+IF(L1517="N/A","",((L1517-L1516)/L1516))</f>
        <v>0</v>
      </c>
      <c r="N1517" s="3">
        <v>134217.728</v>
      </c>
      <c r="O1517" s="11">
        <f t="shared" si="4571"/>
        <v>0</v>
      </c>
      <c r="P1517" s="3" t="s">
        <v>144</v>
      </c>
      <c r="Q1517" s="11" t="str">
        <f t="shared" ref="Q1517:S1517" si="4572">+IF(P1517="N/A","",((P1517-P1516)/P1516))</f>
        <v/>
      </c>
      <c r="R1517" s="3">
        <v>56554.637000000002</v>
      </c>
      <c r="S1517" s="11">
        <f t="shared" si="4572"/>
        <v>0</v>
      </c>
    </row>
    <row r="1518" spans="1:19">
      <c r="A1518" s="5">
        <v>20</v>
      </c>
      <c r="B1518" s="5">
        <v>10</v>
      </c>
      <c r="C1518" s="5">
        <v>2015</v>
      </c>
      <c r="D1518" s="3">
        <v>32994</v>
      </c>
      <c r="E1518" s="11">
        <f t="shared" si="4458"/>
        <v>0</v>
      </c>
      <c r="F1518" s="3">
        <v>86125</v>
      </c>
      <c r="G1518" s="11">
        <f t="shared" si="4458"/>
        <v>0</v>
      </c>
      <c r="H1518" s="3">
        <v>44560</v>
      </c>
      <c r="I1518" s="11">
        <f t="shared" ref="I1518:K1518" si="4573">+IF(H1518="N/A","",((H1518-H1517)/H1517))</f>
        <v>0</v>
      </c>
      <c r="J1518" s="3">
        <v>134217.728</v>
      </c>
      <c r="K1518" s="11">
        <f t="shared" si="4573"/>
        <v>0</v>
      </c>
      <c r="L1518" s="3">
        <v>308682.62</v>
      </c>
      <c r="M1518" s="11">
        <f t="shared" ref="M1518:O1518" si="4574">+IF(L1518="N/A","",((L1518-L1517)/L1517))</f>
        <v>0</v>
      </c>
      <c r="N1518" s="3">
        <v>134217.728</v>
      </c>
      <c r="O1518" s="11">
        <f t="shared" si="4574"/>
        <v>0</v>
      </c>
      <c r="P1518" s="3" t="s">
        <v>144</v>
      </c>
      <c r="Q1518" s="11" t="str">
        <f t="shared" ref="Q1518:S1518" si="4575">+IF(P1518="N/A","",((P1518-P1517)/P1517))</f>
        <v/>
      </c>
      <c r="R1518" s="3">
        <v>56554.637000000002</v>
      </c>
      <c r="S1518" s="11">
        <f t="shared" si="4575"/>
        <v>0</v>
      </c>
    </row>
    <row r="1519" spans="1:19">
      <c r="A1519" s="5">
        <v>21</v>
      </c>
      <c r="B1519" s="5">
        <v>10</v>
      </c>
      <c r="C1519" s="5">
        <v>2015</v>
      </c>
      <c r="D1519" s="3">
        <v>32994</v>
      </c>
      <c r="E1519" s="11">
        <f t="shared" si="4458"/>
        <v>0</v>
      </c>
      <c r="F1519" s="3">
        <v>86125</v>
      </c>
      <c r="G1519" s="11">
        <f t="shared" si="4458"/>
        <v>0</v>
      </c>
      <c r="H1519" s="3">
        <v>44560</v>
      </c>
      <c r="I1519" s="11">
        <f t="shared" ref="I1519:K1519" si="4576">+IF(H1519="N/A","",((H1519-H1518)/H1518))</f>
        <v>0</v>
      </c>
      <c r="J1519" s="3">
        <v>134217.728</v>
      </c>
      <c r="K1519" s="11">
        <f t="shared" si="4576"/>
        <v>0</v>
      </c>
      <c r="L1519" s="3">
        <v>308682.62</v>
      </c>
      <c r="M1519" s="11">
        <f t="shared" ref="M1519:O1519" si="4577">+IF(L1519="N/A","",((L1519-L1518)/L1518))</f>
        <v>0</v>
      </c>
      <c r="N1519" s="3">
        <v>134217.728</v>
      </c>
      <c r="O1519" s="11">
        <f t="shared" si="4577"/>
        <v>0</v>
      </c>
      <c r="P1519" s="3" t="s">
        <v>144</v>
      </c>
      <c r="Q1519" s="11" t="str">
        <f t="shared" ref="Q1519:S1519" si="4578">+IF(P1519="N/A","",((P1519-P1518)/P1518))</f>
        <v/>
      </c>
      <c r="R1519" s="3">
        <v>56554.637000000002</v>
      </c>
      <c r="S1519" s="11">
        <f t="shared" si="4578"/>
        <v>0</v>
      </c>
    </row>
    <row r="1520" spans="1:19">
      <c r="A1520" s="5">
        <v>22</v>
      </c>
      <c r="B1520" s="5">
        <v>10</v>
      </c>
      <c r="C1520" s="5">
        <v>2015</v>
      </c>
      <c r="D1520" s="3">
        <v>32994</v>
      </c>
      <c r="E1520" s="11">
        <f t="shared" si="4458"/>
        <v>0</v>
      </c>
      <c r="F1520" s="3">
        <v>86125</v>
      </c>
      <c r="G1520" s="11">
        <f t="shared" si="4458"/>
        <v>0</v>
      </c>
      <c r="H1520" s="3">
        <v>44560</v>
      </c>
      <c r="I1520" s="11">
        <f t="shared" ref="I1520:K1520" si="4579">+IF(H1520="N/A","",((H1520-H1519)/H1519))</f>
        <v>0</v>
      </c>
      <c r="J1520" s="3">
        <v>134217.728</v>
      </c>
      <c r="K1520" s="11">
        <f t="shared" si="4579"/>
        <v>0</v>
      </c>
      <c r="L1520" s="3">
        <v>308682.62</v>
      </c>
      <c r="M1520" s="11">
        <f t="shared" ref="M1520:O1520" si="4580">+IF(L1520="N/A","",((L1520-L1519)/L1519))</f>
        <v>0</v>
      </c>
      <c r="N1520" s="3">
        <v>134217.728</v>
      </c>
      <c r="O1520" s="11">
        <f t="shared" si="4580"/>
        <v>0</v>
      </c>
      <c r="P1520" s="3" t="s">
        <v>144</v>
      </c>
      <c r="Q1520" s="11" t="str">
        <f t="shared" ref="Q1520:S1520" si="4581">+IF(P1520="N/A","",((P1520-P1519)/P1519))</f>
        <v/>
      </c>
      <c r="R1520" s="3">
        <v>56554.637000000002</v>
      </c>
      <c r="S1520" s="11">
        <f t="shared" si="4581"/>
        <v>0</v>
      </c>
    </row>
    <row r="1521" spans="1:19">
      <c r="A1521" s="5">
        <v>23</v>
      </c>
      <c r="B1521" s="5">
        <v>10</v>
      </c>
      <c r="C1521" s="5">
        <v>2015</v>
      </c>
      <c r="D1521" s="3">
        <v>32994</v>
      </c>
      <c r="E1521" s="11">
        <f t="shared" si="4458"/>
        <v>0</v>
      </c>
      <c r="F1521" s="3">
        <v>86125</v>
      </c>
      <c r="G1521" s="11">
        <f t="shared" si="4458"/>
        <v>0</v>
      </c>
      <c r="H1521" s="3">
        <v>44560</v>
      </c>
      <c r="I1521" s="11">
        <f t="shared" ref="I1521:K1521" si="4582">+IF(H1521="N/A","",((H1521-H1520)/H1520))</f>
        <v>0</v>
      </c>
      <c r="J1521" s="3">
        <v>134217.728</v>
      </c>
      <c r="K1521" s="11">
        <f t="shared" si="4582"/>
        <v>0</v>
      </c>
      <c r="L1521" s="3">
        <v>308682.62</v>
      </c>
      <c r="M1521" s="11">
        <f t="shared" ref="M1521:O1521" si="4583">+IF(L1521="N/A","",((L1521-L1520)/L1520))</f>
        <v>0</v>
      </c>
      <c r="N1521" s="3">
        <v>134217.728</v>
      </c>
      <c r="O1521" s="11">
        <f t="shared" si="4583"/>
        <v>0</v>
      </c>
      <c r="P1521" s="3" t="s">
        <v>144</v>
      </c>
      <c r="Q1521" s="11" t="str">
        <f t="shared" ref="Q1521:S1521" si="4584">+IF(P1521="N/A","",((P1521-P1520)/P1520))</f>
        <v/>
      </c>
      <c r="R1521" s="3">
        <v>56554.637000000002</v>
      </c>
      <c r="S1521" s="11">
        <f t="shared" si="4584"/>
        <v>0</v>
      </c>
    </row>
    <row r="1522" spans="1:19">
      <c r="A1522" s="5">
        <v>26</v>
      </c>
      <c r="B1522" s="5">
        <v>10</v>
      </c>
      <c r="C1522" s="5">
        <v>2015</v>
      </c>
      <c r="D1522" s="3">
        <v>32994</v>
      </c>
      <c r="E1522" s="11">
        <f t="shared" si="4458"/>
        <v>0</v>
      </c>
      <c r="F1522" s="3">
        <v>86125</v>
      </c>
      <c r="G1522" s="11">
        <f t="shared" si="4458"/>
        <v>0</v>
      </c>
      <c r="H1522" s="3">
        <v>44560</v>
      </c>
      <c r="I1522" s="11">
        <f t="shared" ref="I1522:K1522" si="4585">+IF(H1522="N/A","",((H1522-H1521)/H1521))</f>
        <v>0</v>
      </c>
      <c r="J1522" s="3">
        <v>134217.728</v>
      </c>
      <c r="K1522" s="11">
        <f t="shared" si="4585"/>
        <v>0</v>
      </c>
      <c r="L1522" s="3">
        <v>308682.62</v>
      </c>
      <c r="M1522" s="11">
        <f t="shared" ref="M1522:O1522" si="4586">+IF(L1522="N/A","",((L1522-L1521)/L1521))</f>
        <v>0</v>
      </c>
      <c r="N1522" s="3">
        <v>134217.728</v>
      </c>
      <c r="O1522" s="11">
        <f t="shared" si="4586"/>
        <v>0</v>
      </c>
      <c r="P1522" s="3" t="s">
        <v>144</v>
      </c>
      <c r="Q1522" s="11" t="str">
        <f t="shared" ref="Q1522:S1522" si="4587">+IF(P1522="N/A","",((P1522-P1521)/P1521))</f>
        <v/>
      </c>
      <c r="R1522" s="3">
        <v>56554.637000000002</v>
      </c>
      <c r="S1522" s="11">
        <f t="shared" si="4587"/>
        <v>0</v>
      </c>
    </row>
    <row r="1523" spans="1:19">
      <c r="A1523" s="5">
        <v>27</v>
      </c>
      <c r="B1523" s="5">
        <v>10</v>
      </c>
      <c r="C1523" s="5">
        <v>2015</v>
      </c>
      <c r="D1523" s="3">
        <v>32994</v>
      </c>
      <c r="E1523" s="11">
        <f t="shared" si="4458"/>
        <v>0</v>
      </c>
      <c r="F1523" s="3">
        <v>86125</v>
      </c>
      <c r="G1523" s="11">
        <f t="shared" si="4458"/>
        <v>0</v>
      </c>
      <c r="H1523" s="3">
        <v>44560</v>
      </c>
      <c r="I1523" s="11">
        <f t="shared" ref="I1523:K1523" si="4588">+IF(H1523="N/A","",((H1523-H1522)/H1522))</f>
        <v>0</v>
      </c>
      <c r="J1523" s="3">
        <v>134217.728</v>
      </c>
      <c r="K1523" s="11">
        <f t="shared" si="4588"/>
        <v>0</v>
      </c>
      <c r="L1523" s="3">
        <v>308682.62</v>
      </c>
      <c r="M1523" s="11">
        <f t="shared" ref="M1523:O1523" si="4589">+IF(L1523="N/A","",((L1523-L1522)/L1522))</f>
        <v>0</v>
      </c>
      <c r="N1523" s="3">
        <v>134217.728</v>
      </c>
      <c r="O1523" s="11">
        <f t="shared" si="4589"/>
        <v>0</v>
      </c>
      <c r="P1523" s="3" t="s">
        <v>144</v>
      </c>
      <c r="Q1523" s="11" t="str">
        <f t="shared" ref="Q1523:S1523" si="4590">+IF(P1523="N/A","",((P1523-P1522)/P1522))</f>
        <v/>
      </c>
      <c r="R1523" s="3">
        <v>56554.637000000002</v>
      </c>
      <c r="S1523" s="11">
        <f t="shared" si="4590"/>
        <v>0</v>
      </c>
    </row>
    <row r="1524" spans="1:19">
      <c r="A1524" s="5">
        <v>28</v>
      </c>
      <c r="B1524" s="5">
        <v>10</v>
      </c>
      <c r="C1524" s="5">
        <v>2015</v>
      </c>
      <c r="D1524" s="3">
        <v>32994</v>
      </c>
      <c r="E1524" s="11">
        <f t="shared" si="4458"/>
        <v>0</v>
      </c>
      <c r="F1524" s="3">
        <v>86125</v>
      </c>
      <c r="G1524" s="11">
        <f t="shared" si="4458"/>
        <v>0</v>
      </c>
      <c r="H1524" s="3">
        <v>44560</v>
      </c>
      <c r="I1524" s="11">
        <f t="shared" ref="I1524:K1524" si="4591">+IF(H1524="N/A","",((H1524-H1523)/H1523))</f>
        <v>0</v>
      </c>
      <c r="J1524" s="3">
        <v>134217.728</v>
      </c>
      <c r="K1524" s="11">
        <f t="shared" si="4591"/>
        <v>0</v>
      </c>
      <c r="L1524" s="3">
        <v>308682.62</v>
      </c>
      <c r="M1524" s="11">
        <f t="shared" ref="M1524:O1524" si="4592">+IF(L1524="N/A","",((L1524-L1523)/L1523))</f>
        <v>0</v>
      </c>
      <c r="N1524" s="3">
        <v>134217.728</v>
      </c>
      <c r="O1524" s="11">
        <f t="shared" si="4592"/>
        <v>0</v>
      </c>
      <c r="P1524" s="3" t="s">
        <v>144</v>
      </c>
      <c r="Q1524" s="11" t="str">
        <f t="shared" ref="Q1524:S1524" si="4593">+IF(P1524="N/A","",((P1524-P1523)/P1523))</f>
        <v/>
      </c>
      <c r="R1524" s="3">
        <v>56554.637000000002</v>
      </c>
      <c r="S1524" s="11">
        <f t="shared" si="4593"/>
        <v>0</v>
      </c>
    </row>
    <row r="1525" spans="1:19">
      <c r="A1525" s="5">
        <v>29</v>
      </c>
      <c r="B1525" s="5">
        <v>10</v>
      </c>
      <c r="C1525" s="5">
        <v>2015</v>
      </c>
      <c r="D1525" s="3">
        <v>32994</v>
      </c>
      <c r="E1525" s="11">
        <f t="shared" si="4458"/>
        <v>0</v>
      </c>
      <c r="F1525" s="3">
        <v>86125</v>
      </c>
      <c r="G1525" s="11">
        <f t="shared" si="4458"/>
        <v>0</v>
      </c>
      <c r="H1525" s="3">
        <v>44560</v>
      </c>
      <c r="I1525" s="11">
        <f t="shared" ref="I1525:K1525" si="4594">+IF(H1525="N/A","",((H1525-H1524)/H1524))</f>
        <v>0</v>
      </c>
      <c r="J1525" s="3">
        <v>134217.728</v>
      </c>
      <c r="K1525" s="11">
        <f t="shared" si="4594"/>
        <v>0</v>
      </c>
      <c r="L1525" s="3">
        <v>308682.62</v>
      </c>
      <c r="M1525" s="11">
        <f t="shared" ref="M1525:O1525" si="4595">+IF(L1525="N/A","",((L1525-L1524)/L1524))</f>
        <v>0</v>
      </c>
      <c r="N1525" s="3">
        <v>134217.728</v>
      </c>
      <c r="O1525" s="11">
        <f t="shared" si="4595"/>
        <v>0</v>
      </c>
      <c r="P1525" s="3" t="s">
        <v>144</v>
      </c>
      <c r="Q1525" s="11" t="str">
        <f t="shared" ref="Q1525:S1525" si="4596">+IF(P1525="N/A","",((P1525-P1524)/P1524))</f>
        <v/>
      </c>
      <c r="R1525" s="3">
        <v>56554.637000000002</v>
      </c>
      <c r="S1525" s="11">
        <f t="shared" si="4596"/>
        <v>0</v>
      </c>
    </row>
    <row r="1526" spans="1:19">
      <c r="A1526" s="5">
        <v>30</v>
      </c>
      <c r="B1526" s="5">
        <v>10</v>
      </c>
      <c r="C1526" s="5">
        <v>2015</v>
      </c>
      <c r="D1526" s="3">
        <v>32994</v>
      </c>
      <c r="E1526" s="11">
        <f t="shared" si="4458"/>
        <v>0</v>
      </c>
      <c r="F1526" s="3">
        <v>86125</v>
      </c>
      <c r="G1526" s="11">
        <f t="shared" si="4458"/>
        <v>0</v>
      </c>
      <c r="H1526" s="3">
        <v>44560</v>
      </c>
      <c r="I1526" s="11">
        <f t="shared" ref="I1526:K1526" si="4597">+IF(H1526="N/A","",((H1526-H1525)/H1525))</f>
        <v>0</v>
      </c>
      <c r="J1526" s="3">
        <v>134217.728</v>
      </c>
      <c r="K1526" s="11">
        <f t="shared" si="4597"/>
        <v>0</v>
      </c>
      <c r="L1526" s="3">
        <v>308682.62</v>
      </c>
      <c r="M1526" s="11">
        <f t="shared" ref="M1526:O1526" si="4598">+IF(L1526="N/A","",((L1526-L1525)/L1525))</f>
        <v>0</v>
      </c>
      <c r="N1526" s="3">
        <v>134217.728</v>
      </c>
      <c r="O1526" s="11">
        <f t="shared" si="4598"/>
        <v>0</v>
      </c>
      <c r="P1526" s="3" t="s">
        <v>144</v>
      </c>
      <c r="Q1526" s="11" t="str">
        <f t="shared" ref="Q1526:S1526" si="4599">+IF(P1526="N/A","",((P1526-P1525)/P1525))</f>
        <v/>
      </c>
      <c r="R1526" s="3">
        <v>56554.637000000002</v>
      </c>
      <c r="S1526" s="11">
        <f t="shared" si="4599"/>
        <v>0</v>
      </c>
    </row>
    <row r="1527" spans="1:19">
      <c r="A1527" s="5">
        <v>2</v>
      </c>
      <c r="B1527" s="5">
        <v>11</v>
      </c>
      <c r="C1527" s="5">
        <v>2015</v>
      </c>
      <c r="D1527" s="3">
        <v>32994</v>
      </c>
      <c r="E1527" s="11">
        <f t="shared" si="4458"/>
        <v>0</v>
      </c>
      <c r="F1527" s="3">
        <v>86125</v>
      </c>
      <c r="G1527" s="11">
        <f t="shared" si="4458"/>
        <v>0</v>
      </c>
      <c r="H1527" s="3">
        <v>44560</v>
      </c>
      <c r="I1527" s="11">
        <f t="shared" ref="I1527:K1527" si="4600">+IF(H1527="N/A","",((H1527-H1526)/H1526))</f>
        <v>0</v>
      </c>
      <c r="J1527" s="3">
        <v>134217.728</v>
      </c>
      <c r="K1527" s="11">
        <f t="shared" si="4600"/>
        <v>0</v>
      </c>
      <c r="L1527" s="3">
        <v>308682.62</v>
      </c>
      <c r="M1527" s="11">
        <f t="shared" ref="M1527:O1527" si="4601">+IF(L1527="N/A","",((L1527-L1526)/L1526))</f>
        <v>0</v>
      </c>
      <c r="N1527" s="3">
        <v>134217.728</v>
      </c>
      <c r="O1527" s="11">
        <f t="shared" si="4601"/>
        <v>0</v>
      </c>
      <c r="P1527" s="3" t="s">
        <v>144</v>
      </c>
      <c r="Q1527" s="11" t="str">
        <f t="shared" ref="Q1527:S1527" si="4602">+IF(P1527="N/A","",((P1527-P1526)/P1526))</f>
        <v/>
      </c>
      <c r="R1527" s="3">
        <v>56554.637000000002</v>
      </c>
      <c r="S1527" s="11">
        <f t="shared" si="4602"/>
        <v>0</v>
      </c>
    </row>
    <row r="1528" spans="1:19">
      <c r="A1528" s="5">
        <v>3</v>
      </c>
      <c r="B1528" s="5">
        <v>11</v>
      </c>
      <c r="C1528" s="5">
        <v>2015</v>
      </c>
      <c r="D1528" s="3">
        <v>32994</v>
      </c>
      <c r="E1528" s="11">
        <f t="shared" si="4458"/>
        <v>0</v>
      </c>
      <c r="F1528" s="3">
        <v>86125</v>
      </c>
      <c r="G1528" s="11">
        <f t="shared" si="4458"/>
        <v>0</v>
      </c>
      <c r="H1528" s="3">
        <v>44560</v>
      </c>
      <c r="I1528" s="11">
        <f t="shared" ref="I1528:K1528" si="4603">+IF(H1528="N/A","",((H1528-H1527)/H1527))</f>
        <v>0</v>
      </c>
      <c r="J1528" s="3">
        <v>134217.728</v>
      </c>
      <c r="K1528" s="11">
        <f t="shared" si="4603"/>
        <v>0</v>
      </c>
      <c r="L1528" s="3">
        <v>308682.62</v>
      </c>
      <c r="M1528" s="11">
        <f t="shared" ref="M1528:O1528" si="4604">+IF(L1528="N/A","",((L1528-L1527)/L1527))</f>
        <v>0</v>
      </c>
      <c r="N1528" s="3">
        <v>134217.728</v>
      </c>
      <c r="O1528" s="11">
        <f t="shared" si="4604"/>
        <v>0</v>
      </c>
      <c r="P1528" s="3" t="s">
        <v>144</v>
      </c>
      <c r="Q1528" s="11" t="str">
        <f t="shared" ref="Q1528:S1528" si="4605">+IF(P1528="N/A","",((P1528-P1527)/P1527))</f>
        <v/>
      </c>
      <c r="R1528" s="3">
        <v>56554.637000000002</v>
      </c>
      <c r="S1528" s="11">
        <f t="shared" si="4605"/>
        <v>0</v>
      </c>
    </row>
    <row r="1529" spans="1:19">
      <c r="A1529" s="5">
        <v>4</v>
      </c>
      <c r="B1529" s="5">
        <v>11</v>
      </c>
      <c r="C1529" s="5">
        <v>2015</v>
      </c>
      <c r="D1529" s="3">
        <v>32994</v>
      </c>
      <c r="E1529" s="11">
        <f t="shared" si="4458"/>
        <v>0</v>
      </c>
      <c r="F1529" s="3">
        <v>86125</v>
      </c>
      <c r="G1529" s="11">
        <f t="shared" si="4458"/>
        <v>0</v>
      </c>
      <c r="H1529" s="3">
        <v>44560</v>
      </c>
      <c r="I1529" s="11">
        <f t="shared" ref="I1529:K1529" si="4606">+IF(H1529="N/A","",((H1529-H1528)/H1528))</f>
        <v>0</v>
      </c>
      <c r="J1529" s="3">
        <v>134217.728</v>
      </c>
      <c r="K1529" s="11">
        <f t="shared" si="4606"/>
        <v>0</v>
      </c>
      <c r="L1529" s="3">
        <v>308682.62</v>
      </c>
      <c r="M1529" s="11">
        <f t="shared" ref="M1529:O1529" si="4607">+IF(L1529="N/A","",((L1529-L1528)/L1528))</f>
        <v>0</v>
      </c>
      <c r="N1529" s="3">
        <v>134217.728</v>
      </c>
      <c r="O1529" s="11">
        <f t="shared" si="4607"/>
        <v>0</v>
      </c>
      <c r="P1529" s="3" t="s">
        <v>144</v>
      </c>
      <c r="Q1529" s="11" t="str">
        <f t="shared" ref="Q1529:S1529" si="4608">+IF(P1529="N/A","",((P1529-P1528)/P1528))</f>
        <v/>
      </c>
      <c r="R1529" s="3">
        <v>56554.637000000002</v>
      </c>
      <c r="S1529" s="11">
        <f t="shared" si="4608"/>
        <v>0</v>
      </c>
    </row>
    <row r="1530" spans="1:19">
      <c r="A1530" s="5">
        <v>5</v>
      </c>
      <c r="B1530" s="5">
        <v>11</v>
      </c>
      <c r="C1530" s="5">
        <v>2015</v>
      </c>
      <c r="D1530" s="3">
        <v>32994</v>
      </c>
      <c r="E1530" s="11">
        <f t="shared" si="4458"/>
        <v>0</v>
      </c>
      <c r="F1530" s="3">
        <v>86500</v>
      </c>
      <c r="G1530" s="11">
        <f t="shared" si="4458"/>
        <v>4.3541364296081275E-3</v>
      </c>
      <c r="H1530" s="3">
        <v>50000</v>
      </c>
      <c r="I1530" s="11">
        <f t="shared" ref="I1530:K1530" si="4609">+IF(H1530="N/A","",((H1530-H1529)/H1529))</f>
        <v>0.12208258527827648</v>
      </c>
      <c r="J1530" s="3">
        <v>134217.728</v>
      </c>
      <c r="K1530" s="11">
        <f t="shared" si="4609"/>
        <v>0</v>
      </c>
      <c r="L1530" s="3">
        <v>308682.62</v>
      </c>
      <c r="M1530" s="11">
        <f t="shared" ref="M1530:O1530" si="4610">+IF(L1530="N/A","",((L1530-L1529)/L1529))</f>
        <v>0</v>
      </c>
      <c r="N1530" s="3">
        <v>134217.728</v>
      </c>
      <c r="O1530" s="11">
        <f t="shared" si="4610"/>
        <v>0</v>
      </c>
      <c r="P1530" s="3" t="s">
        <v>144</v>
      </c>
      <c r="Q1530" s="11" t="str">
        <f t="shared" ref="Q1530:S1530" si="4611">+IF(P1530="N/A","",((P1530-P1529)/P1529))</f>
        <v/>
      </c>
      <c r="R1530" s="3">
        <v>56554.637000000002</v>
      </c>
      <c r="S1530" s="11">
        <f t="shared" si="4611"/>
        <v>0</v>
      </c>
    </row>
    <row r="1531" spans="1:19">
      <c r="A1531" s="5">
        <v>6</v>
      </c>
      <c r="B1531" s="5">
        <v>11</v>
      </c>
      <c r="C1531" s="5">
        <v>2015</v>
      </c>
      <c r="D1531" s="3">
        <v>32994</v>
      </c>
      <c r="E1531" s="11">
        <f t="shared" si="4458"/>
        <v>0</v>
      </c>
      <c r="F1531" s="3">
        <v>86500</v>
      </c>
      <c r="G1531" s="11">
        <f t="shared" si="4458"/>
        <v>0</v>
      </c>
      <c r="H1531" s="3">
        <v>50000</v>
      </c>
      <c r="I1531" s="11">
        <f t="shared" ref="I1531:K1531" si="4612">+IF(H1531="N/A","",((H1531-H1530)/H1530))</f>
        <v>0</v>
      </c>
      <c r="J1531" s="3">
        <v>134217.728</v>
      </c>
      <c r="K1531" s="11">
        <f t="shared" si="4612"/>
        <v>0</v>
      </c>
      <c r="L1531" s="3">
        <v>308682.62</v>
      </c>
      <c r="M1531" s="11">
        <f t="shared" ref="M1531:O1531" si="4613">+IF(L1531="N/A","",((L1531-L1530)/L1530))</f>
        <v>0</v>
      </c>
      <c r="N1531" s="3">
        <v>134217.728</v>
      </c>
      <c r="O1531" s="11">
        <f t="shared" si="4613"/>
        <v>0</v>
      </c>
      <c r="P1531" s="3" t="s">
        <v>144</v>
      </c>
      <c r="Q1531" s="11" t="str">
        <f t="shared" ref="Q1531:S1531" si="4614">+IF(P1531="N/A","",((P1531-P1530)/P1530))</f>
        <v/>
      </c>
      <c r="R1531" s="3">
        <v>56554.637000000002</v>
      </c>
      <c r="S1531" s="11">
        <f t="shared" si="4614"/>
        <v>0</v>
      </c>
    </row>
    <row r="1532" spans="1:19">
      <c r="A1532" s="5">
        <v>9</v>
      </c>
      <c r="B1532" s="5">
        <v>11</v>
      </c>
      <c r="C1532" s="5">
        <v>2015</v>
      </c>
      <c r="D1532" s="3">
        <v>32994</v>
      </c>
      <c r="E1532" s="11">
        <f t="shared" si="4458"/>
        <v>0</v>
      </c>
      <c r="F1532" s="3">
        <v>86500</v>
      </c>
      <c r="G1532" s="11">
        <f t="shared" si="4458"/>
        <v>0</v>
      </c>
      <c r="H1532" s="3">
        <v>50000</v>
      </c>
      <c r="I1532" s="11">
        <f t="shared" ref="I1532:K1532" si="4615">+IF(H1532="N/A","",((H1532-H1531)/H1531))</f>
        <v>0</v>
      </c>
      <c r="J1532" s="3">
        <v>134217.728</v>
      </c>
      <c r="K1532" s="11">
        <f t="shared" si="4615"/>
        <v>0</v>
      </c>
      <c r="L1532" s="3">
        <v>308682.62</v>
      </c>
      <c r="M1532" s="11">
        <f t="shared" ref="M1532:O1532" si="4616">+IF(L1532="N/A","",((L1532-L1531)/L1531))</f>
        <v>0</v>
      </c>
      <c r="N1532" s="3">
        <v>134217.728</v>
      </c>
      <c r="O1532" s="11">
        <f t="shared" si="4616"/>
        <v>0</v>
      </c>
      <c r="P1532" s="3" t="s">
        <v>144</v>
      </c>
      <c r="Q1532" s="11" t="str">
        <f t="shared" ref="Q1532:S1532" si="4617">+IF(P1532="N/A","",((P1532-P1531)/P1531))</f>
        <v/>
      </c>
      <c r="R1532" s="3">
        <v>56554.637000000002</v>
      </c>
      <c r="S1532" s="11">
        <f t="shared" si="4617"/>
        <v>0</v>
      </c>
    </row>
    <row r="1533" spans="1:19">
      <c r="A1533" s="5">
        <v>10</v>
      </c>
      <c r="B1533" s="5">
        <v>11</v>
      </c>
      <c r="C1533" s="5">
        <v>2015</v>
      </c>
      <c r="D1533" s="3">
        <v>32994</v>
      </c>
      <c r="E1533" s="11">
        <f t="shared" si="4458"/>
        <v>0</v>
      </c>
      <c r="F1533" s="3">
        <v>86500</v>
      </c>
      <c r="G1533" s="11">
        <f t="shared" si="4458"/>
        <v>0</v>
      </c>
      <c r="H1533" s="3">
        <v>50000</v>
      </c>
      <c r="I1533" s="11">
        <f t="shared" ref="I1533:K1533" si="4618">+IF(H1533="N/A","",((H1533-H1532)/H1532))</f>
        <v>0</v>
      </c>
      <c r="J1533" s="3">
        <v>134217.728</v>
      </c>
      <c r="K1533" s="11">
        <f t="shared" si="4618"/>
        <v>0</v>
      </c>
      <c r="L1533" s="3">
        <v>308682.62</v>
      </c>
      <c r="M1533" s="11">
        <f t="shared" ref="M1533:O1533" si="4619">+IF(L1533="N/A","",((L1533-L1532)/L1532))</f>
        <v>0</v>
      </c>
      <c r="N1533" s="3">
        <v>134217.728</v>
      </c>
      <c r="O1533" s="11">
        <f t="shared" si="4619"/>
        <v>0</v>
      </c>
      <c r="P1533" s="3" t="s">
        <v>144</v>
      </c>
      <c r="Q1533" s="11" t="str">
        <f t="shared" ref="Q1533:S1533" si="4620">+IF(P1533="N/A","",((P1533-P1532)/P1532))</f>
        <v/>
      </c>
      <c r="R1533" s="3">
        <v>56554.637000000002</v>
      </c>
      <c r="S1533" s="11">
        <f t="shared" si="4620"/>
        <v>0</v>
      </c>
    </row>
    <row r="1534" spans="1:19">
      <c r="A1534" s="5">
        <v>11</v>
      </c>
      <c r="B1534" s="5">
        <v>11</v>
      </c>
      <c r="C1534" s="5">
        <v>2015</v>
      </c>
      <c r="D1534" s="3">
        <v>32994</v>
      </c>
      <c r="E1534" s="11">
        <f t="shared" si="4458"/>
        <v>0</v>
      </c>
      <c r="F1534" s="3">
        <v>86500</v>
      </c>
      <c r="G1534" s="11">
        <f t="shared" si="4458"/>
        <v>0</v>
      </c>
      <c r="H1534" s="3">
        <v>50000</v>
      </c>
      <c r="I1534" s="11">
        <f t="shared" ref="I1534:K1534" si="4621">+IF(H1534="N/A","",((H1534-H1533)/H1533))</f>
        <v>0</v>
      </c>
      <c r="J1534" s="3">
        <v>134217.728</v>
      </c>
      <c r="K1534" s="11">
        <f t="shared" si="4621"/>
        <v>0</v>
      </c>
      <c r="L1534" s="3">
        <v>308682.62</v>
      </c>
      <c r="M1534" s="11">
        <f t="shared" ref="M1534:O1534" si="4622">+IF(L1534="N/A","",((L1534-L1533)/L1533))</f>
        <v>0</v>
      </c>
      <c r="N1534" s="3">
        <v>134217.728</v>
      </c>
      <c r="O1534" s="11">
        <f t="shared" si="4622"/>
        <v>0</v>
      </c>
      <c r="P1534" s="3" t="s">
        <v>144</v>
      </c>
      <c r="Q1534" s="11" t="str">
        <f t="shared" ref="Q1534:S1534" si="4623">+IF(P1534="N/A","",((P1534-P1533)/P1533))</f>
        <v/>
      </c>
      <c r="R1534" s="3">
        <v>56554.637000000002</v>
      </c>
      <c r="S1534" s="11">
        <f t="shared" si="4623"/>
        <v>0</v>
      </c>
    </row>
    <row r="1535" spans="1:19">
      <c r="A1535" s="5">
        <v>12</v>
      </c>
      <c r="B1535" s="5">
        <v>11</v>
      </c>
      <c r="C1535" s="5">
        <v>2015</v>
      </c>
      <c r="D1535" s="3">
        <v>32994</v>
      </c>
      <c r="E1535" s="11">
        <f t="shared" si="4458"/>
        <v>0</v>
      </c>
      <c r="F1535" s="3">
        <v>86500</v>
      </c>
      <c r="G1535" s="11">
        <f t="shared" si="4458"/>
        <v>0</v>
      </c>
      <c r="H1535" s="3">
        <v>50000</v>
      </c>
      <c r="I1535" s="11">
        <f t="shared" ref="I1535:K1535" si="4624">+IF(H1535="N/A","",((H1535-H1534)/H1534))</f>
        <v>0</v>
      </c>
      <c r="J1535" s="3">
        <v>134217.728</v>
      </c>
      <c r="K1535" s="11">
        <f t="shared" si="4624"/>
        <v>0</v>
      </c>
      <c r="L1535" s="3">
        <v>308682.62</v>
      </c>
      <c r="M1535" s="11">
        <f t="shared" ref="M1535:O1535" si="4625">+IF(L1535="N/A","",((L1535-L1534)/L1534))</f>
        <v>0</v>
      </c>
      <c r="N1535" s="3">
        <v>134217.728</v>
      </c>
      <c r="O1535" s="11">
        <f t="shared" si="4625"/>
        <v>0</v>
      </c>
      <c r="P1535" s="3" t="s">
        <v>144</v>
      </c>
      <c r="Q1535" s="11" t="str">
        <f t="shared" ref="Q1535:S1535" si="4626">+IF(P1535="N/A","",((P1535-P1534)/P1534))</f>
        <v/>
      </c>
      <c r="R1535" s="3">
        <v>56554.637000000002</v>
      </c>
      <c r="S1535" s="11">
        <f t="shared" si="4626"/>
        <v>0</v>
      </c>
    </row>
    <row r="1536" spans="1:19">
      <c r="A1536" s="5">
        <v>13</v>
      </c>
      <c r="B1536" s="5">
        <v>11</v>
      </c>
      <c r="C1536" s="5">
        <v>2015</v>
      </c>
      <c r="D1536" s="3">
        <v>32994</v>
      </c>
      <c r="E1536" s="11">
        <f t="shared" si="4458"/>
        <v>0</v>
      </c>
      <c r="F1536" s="3">
        <v>86500</v>
      </c>
      <c r="G1536" s="11">
        <f t="shared" si="4458"/>
        <v>0</v>
      </c>
      <c r="H1536" s="3">
        <v>50000</v>
      </c>
      <c r="I1536" s="11">
        <f t="shared" ref="I1536:K1536" si="4627">+IF(H1536="N/A","",((H1536-H1535)/H1535))</f>
        <v>0</v>
      </c>
      <c r="J1536" s="3">
        <v>134217.728</v>
      </c>
      <c r="K1536" s="11">
        <f t="shared" si="4627"/>
        <v>0</v>
      </c>
      <c r="L1536" s="3">
        <v>308682.62</v>
      </c>
      <c r="M1536" s="11">
        <f t="shared" ref="M1536:O1536" si="4628">+IF(L1536="N/A","",((L1536-L1535)/L1535))</f>
        <v>0</v>
      </c>
      <c r="N1536" s="3">
        <v>134217.728</v>
      </c>
      <c r="O1536" s="11">
        <f t="shared" si="4628"/>
        <v>0</v>
      </c>
      <c r="P1536" s="3" t="s">
        <v>144</v>
      </c>
      <c r="Q1536" s="11" t="str">
        <f t="shared" ref="Q1536:S1536" si="4629">+IF(P1536="N/A","",((P1536-P1535)/P1535))</f>
        <v/>
      </c>
      <c r="R1536" s="3">
        <v>56554.637000000002</v>
      </c>
      <c r="S1536" s="11">
        <f t="shared" si="4629"/>
        <v>0</v>
      </c>
    </row>
    <row r="1537" spans="1:19">
      <c r="A1537" s="5">
        <v>16</v>
      </c>
      <c r="B1537" s="5">
        <v>11</v>
      </c>
      <c r="C1537" s="5">
        <v>2015</v>
      </c>
      <c r="D1537" s="3">
        <v>32994</v>
      </c>
      <c r="E1537" s="11">
        <f t="shared" si="4458"/>
        <v>0</v>
      </c>
      <c r="F1537" s="3">
        <v>86500</v>
      </c>
      <c r="G1537" s="11">
        <f t="shared" si="4458"/>
        <v>0</v>
      </c>
      <c r="H1537" s="3">
        <v>50000</v>
      </c>
      <c r="I1537" s="11">
        <f t="shared" ref="I1537:K1537" si="4630">+IF(H1537="N/A","",((H1537-H1536)/H1536))</f>
        <v>0</v>
      </c>
      <c r="J1537" s="3">
        <v>134217.728</v>
      </c>
      <c r="K1537" s="11">
        <f t="shared" si="4630"/>
        <v>0</v>
      </c>
      <c r="L1537" s="3">
        <v>308682.62</v>
      </c>
      <c r="M1537" s="11">
        <f t="shared" ref="M1537:O1537" si="4631">+IF(L1537="N/A","",((L1537-L1536)/L1536))</f>
        <v>0</v>
      </c>
      <c r="N1537" s="3">
        <v>134217.728</v>
      </c>
      <c r="O1537" s="11">
        <f t="shared" si="4631"/>
        <v>0</v>
      </c>
      <c r="P1537" s="3" t="s">
        <v>144</v>
      </c>
      <c r="Q1537" s="11" t="str">
        <f t="shared" ref="Q1537:S1537" si="4632">+IF(P1537="N/A","",((P1537-P1536)/P1536))</f>
        <v/>
      </c>
      <c r="R1537" s="3">
        <v>56554.637000000002</v>
      </c>
      <c r="S1537" s="11">
        <f t="shared" si="4632"/>
        <v>0</v>
      </c>
    </row>
    <row r="1538" spans="1:19">
      <c r="A1538" s="5">
        <v>17</v>
      </c>
      <c r="B1538" s="5">
        <v>11</v>
      </c>
      <c r="C1538" s="5">
        <v>2015</v>
      </c>
      <c r="D1538" s="3">
        <v>32994</v>
      </c>
      <c r="E1538" s="11">
        <f t="shared" si="4458"/>
        <v>0</v>
      </c>
      <c r="F1538" s="3">
        <v>86500</v>
      </c>
      <c r="G1538" s="11">
        <f t="shared" si="4458"/>
        <v>0</v>
      </c>
      <c r="H1538" s="3">
        <v>50000</v>
      </c>
      <c r="I1538" s="11">
        <f t="shared" ref="I1538:K1538" si="4633">+IF(H1538="N/A","",((H1538-H1537)/H1537))</f>
        <v>0</v>
      </c>
      <c r="J1538" s="3">
        <v>134217.728</v>
      </c>
      <c r="K1538" s="11">
        <f t="shared" si="4633"/>
        <v>0</v>
      </c>
      <c r="L1538" s="3">
        <v>308682.62</v>
      </c>
      <c r="M1538" s="11">
        <f t="shared" ref="M1538:O1538" si="4634">+IF(L1538="N/A","",((L1538-L1537)/L1537))</f>
        <v>0</v>
      </c>
      <c r="N1538" s="3">
        <v>134217.728</v>
      </c>
      <c r="O1538" s="11">
        <f t="shared" si="4634"/>
        <v>0</v>
      </c>
      <c r="P1538" s="3" t="s">
        <v>144</v>
      </c>
      <c r="Q1538" s="11" t="str">
        <f t="shared" ref="Q1538:S1538" si="4635">+IF(P1538="N/A","",((P1538-P1537)/P1537))</f>
        <v/>
      </c>
      <c r="R1538" s="3">
        <v>56554.637000000002</v>
      </c>
      <c r="S1538" s="11">
        <f t="shared" si="4635"/>
        <v>0</v>
      </c>
    </row>
    <row r="1539" spans="1:19">
      <c r="A1539" s="5">
        <v>18</v>
      </c>
      <c r="B1539" s="5">
        <v>11</v>
      </c>
      <c r="C1539" s="5">
        <v>2015</v>
      </c>
      <c r="D1539" s="3">
        <v>32994</v>
      </c>
      <c r="E1539" s="11">
        <f t="shared" si="4458"/>
        <v>0</v>
      </c>
      <c r="F1539" s="3">
        <v>86500</v>
      </c>
      <c r="G1539" s="11">
        <f t="shared" si="4458"/>
        <v>0</v>
      </c>
      <c r="H1539" s="3">
        <v>50000</v>
      </c>
      <c r="I1539" s="11">
        <f t="shared" ref="I1539:K1539" si="4636">+IF(H1539="N/A","",((H1539-H1538)/H1538))</f>
        <v>0</v>
      </c>
      <c r="J1539" s="3">
        <v>134217.728</v>
      </c>
      <c r="K1539" s="11">
        <f t="shared" si="4636"/>
        <v>0</v>
      </c>
      <c r="L1539" s="3">
        <v>308682.62</v>
      </c>
      <c r="M1539" s="11">
        <f t="shared" ref="M1539:O1539" si="4637">+IF(L1539="N/A","",((L1539-L1538)/L1538))</f>
        <v>0</v>
      </c>
      <c r="N1539" s="3">
        <v>134217.728</v>
      </c>
      <c r="O1539" s="11">
        <f t="shared" si="4637"/>
        <v>0</v>
      </c>
      <c r="P1539" s="3" t="s">
        <v>144</v>
      </c>
      <c r="Q1539" s="11" t="str">
        <f t="shared" ref="Q1539:S1539" si="4638">+IF(P1539="N/A","",((P1539-P1538)/P1538))</f>
        <v/>
      </c>
      <c r="R1539" s="3">
        <v>56554.637000000002</v>
      </c>
      <c r="S1539" s="11">
        <f t="shared" si="4638"/>
        <v>0</v>
      </c>
    </row>
    <row r="1540" spans="1:19">
      <c r="A1540" s="5">
        <v>19</v>
      </c>
      <c r="B1540" s="5">
        <v>11</v>
      </c>
      <c r="C1540" s="5">
        <v>2015</v>
      </c>
      <c r="D1540" s="3">
        <v>32994</v>
      </c>
      <c r="E1540" s="11">
        <f t="shared" si="4458"/>
        <v>0</v>
      </c>
      <c r="F1540" s="3">
        <v>86500</v>
      </c>
      <c r="G1540" s="11">
        <f t="shared" si="4458"/>
        <v>0</v>
      </c>
      <c r="H1540" s="3">
        <v>50000</v>
      </c>
      <c r="I1540" s="11">
        <f t="shared" ref="I1540:K1540" si="4639">+IF(H1540="N/A","",((H1540-H1539)/H1539))</f>
        <v>0</v>
      </c>
      <c r="J1540" s="3">
        <v>134217.728</v>
      </c>
      <c r="K1540" s="11">
        <f t="shared" si="4639"/>
        <v>0</v>
      </c>
      <c r="L1540" s="3">
        <v>308682.62</v>
      </c>
      <c r="M1540" s="11">
        <f t="shared" ref="M1540:O1540" si="4640">+IF(L1540="N/A","",((L1540-L1539)/L1539))</f>
        <v>0</v>
      </c>
      <c r="N1540" s="3">
        <v>134217.728</v>
      </c>
      <c r="O1540" s="11">
        <f t="shared" si="4640"/>
        <v>0</v>
      </c>
      <c r="P1540" s="3" t="s">
        <v>144</v>
      </c>
      <c r="Q1540" s="11" t="str">
        <f t="shared" ref="Q1540:S1540" si="4641">+IF(P1540="N/A","",((P1540-P1539)/P1539))</f>
        <v/>
      </c>
      <c r="R1540" s="3">
        <v>56554.637000000002</v>
      </c>
      <c r="S1540" s="11">
        <f t="shared" si="4641"/>
        <v>0</v>
      </c>
    </row>
    <row r="1541" spans="1:19">
      <c r="A1541" s="5">
        <v>20</v>
      </c>
      <c r="B1541" s="5">
        <v>11</v>
      </c>
      <c r="C1541" s="5">
        <v>2015</v>
      </c>
      <c r="D1541" s="3">
        <v>32994</v>
      </c>
      <c r="E1541" s="11">
        <f t="shared" si="4458"/>
        <v>0</v>
      </c>
      <c r="F1541" s="3">
        <v>86500</v>
      </c>
      <c r="G1541" s="11">
        <f t="shared" si="4458"/>
        <v>0</v>
      </c>
      <c r="H1541" s="3">
        <v>50000</v>
      </c>
      <c r="I1541" s="11">
        <f t="shared" ref="I1541:K1541" si="4642">+IF(H1541="N/A","",((H1541-H1540)/H1540))</f>
        <v>0</v>
      </c>
      <c r="J1541" s="3">
        <v>134217.728</v>
      </c>
      <c r="K1541" s="11">
        <f t="shared" si="4642"/>
        <v>0</v>
      </c>
      <c r="L1541" s="3">
        <v>308682.62</v>
      </c>
      <c r="M1541" s="11">
        <f t="shared" ref="M1541:O1541" si="4643">+IF(L1541="N/A","",((L1541-L1540)/L1540))</f>
        <v>0</v>
      </c>
      <c r="N1541" s="3">
        <v>134217.728</v>
      </c>
      <c r="O1541" s="11">
        <f t="shared" si="4643"/>
        <v>0</v>
      </c>
      <c r="P1541" s="3" t="s">
        <v>144</v>
      </c>
      <c r="Q1541" s="11" t="str">
        <f t="shared" ref="Q1541:S1541" si="4644">+IF(P1541="N/A","",((P1541-P1540)/P1540))</f>
        <v/>
      </c>
      <c r="R1541" s="3">
        <v>56554.637000000002</v>
      </c>
      <c r="S1541" s="11">
        <f t="shared" si="4644"/>
        <v>0</v>
      </c>
    </row>
    <row r="1542" spans="1:19">
      <c r="A1542" s="5">
        <v>23</v>
      </c>
      <c r="B1542" s="5">
        <v>11</v>
      </c>
      <c r="C1542" s="5">
        <v>2015</v>
      </c>
      <c r="D1542" s="3">
        <v>32994</v>
      </c>
      <c r="E1542" s="11">
        <f t="shared" si="4458"/>
        <v>0</v>
      </c>
      <c r="F1542" s="3">
        <v>86500</v>
      </c>
      <c r="G1542" s="11">
        <f t="shared" si="4458"/>
        <v>0</v>
      </c>
      <c r="H1542" s="3">
        <v>50000</v>
      </c>
      <c r="I1542" s="11">
        <f t="shared" ref="I1542:K1542" si="4645">+IF(H1542="N/A","",((H1542-H1541)/H1541))</f>
        <v>0</v>
      </c>
      <c r="J1542" s="3">
        <v>134217.728</v>
      </c>
      <c r="K1542" s="11">
        <f t="shared" si="4645"/>
        <v>0</v>
      </c>
      <c r="L1542" s="3">
        <v>308682.62</v>
      </c>
      <c r="M1542" s="11">
        <f t="shared" ref="M1542:O1542" si="4646">+IF(L1542="N/A","",((L1542-L1541)/L1541))</f>
        <v>0</v>
      </c>
      <c r="N1542" s="3">
        <v>134217.728</v>
      </c>
      <c r="O1542" s="11">
        <f t="shared" si="4646"/>
        <v>0</v>
      </c>
      <c r="P1542" s="3" t="s">
        <v>144</v>
      </c>
      <c r="Q1542" s="11" t="str">
        <f t="shared" ref="Q1542:S1542" si="4647">+IF(P1542="N/A","",((P1542-P1541)/P1541))</f>
        <v/>
      </c>
      <c r="R1542" s="3">
        <v>56554.637000000002</v>
      </c>
      <c r="S1542" s="11">
        <f t="shared" si="4647"/>
        <v>0</v>
      </c>
    </row>
    <row r="1543" spans="1:19">
      <c r="A1543" s="5">
        <v>24</v>
      </c>
      <c r="B1543" s="5">
        <v>11</v>
      </c>
      <c r="C1543" s="5">
        <v>2015</v>
      </c>
      <c r="D1543" s="3">
        <v>32994</v>
      </c>
      <c r="E1543" s="11">
        <f t="shared" si="4458"/>
        <v>0</v>
      </c>
      <c r="F1543" s="3">
        <v>86500</v>
      </c>
      <c r="G1543" s="11">
        <f t="shared" si="4458"/>
        <v>0</v>
      </c>
      <c r="H1543" s="3">
        <v>50000</v>
      </c>
      <c r="I1543" s="11">
        <f t="shared" ref="I1543:K1543" si="4648">+IF(H1543="N/A","",((H1543-H1542)/H1542))</f>
        <v>0</v>
      </c>
      <c r="J1543" s="3">
        <v>134217.728</v>
      </c>
      <c r="K1543" s="11">
        <f t="shared" si="4648"/>
        <v>0</v>
      </c>
      <c r="L1543" s="3">
        <v>308682.62</v>
      </c>
      <c r="M1543" s="11">
        <f t="shared" ref="M1543:O1543" si="4649">+IF(L1543="N/A","",((L1543-L1542)/L1542))</f>
        <v>0</v>
      </c>
      <c r="N1543" s="3">
        <v>134217.728</v>
      </c>
      <c r="O1543" s="11">
        <f t="shared" si="4649"/>
        <v>0</v>
      </c>
      <c r="P1543" s="3" t="s">
        <v>144</v>
      </c>
      <c r="Q1543" s="11" t="str">
        <f t="shared" ref="Q1543:S1543" si="4650">+IF(P1543="N/A","",((P1543-P1542)/P1542))</f>
        <v/>
      </c>
      <c r="R1543" s="3">
        <v>56554.637000000002</v>
      </c>
      <c r="S1543" s="11">
        <f t="shared" si="4650"/>
        <v>0</v>
      </c>
    </row>
    <row r="1544" spans="1:19">
      <c r="A1544" s="5">
        <v>25</v>
      </c>
      <c r="B1544" s="5">
        <v>11</v>
      </c>
      <c r="C1544" s="5">
        <v>2015</v>
      </c>
      <c r="D1544" s="3">
        <v>32994</v>
      </c>
      <c r="E1544" s="11">
        <f t="shared" ref="E1544:G1607" si="4651">+IF(D1544="N/A","",((D1544-D1543)/D1543))</f>
        <v>0</v>
      </c>
      <c r="F1544" s="3">
        <v>86500</v>
      </c>
      <c r="G1544" s="11">
        <f t="shared" si="4651"/>
        <v>0</v>
      </c>
      <c r="H1544" s="3">
        <v>50000</v>
      </c>
      <c r="I1544" s="11">
        <f t="shared" ref="I1544:K1544" si="4652">+IF(H1544="N/A","",((H1544-H1543)/H1543))</f>
        <v>0</v>
      </c>
      <c r="J1544" s="3">
        <v>134217.728</v>
      </c>
      <c r="K1544" s="11">
        <f t="shared" si="4652"/>
        <v>0</v>
      </c>
      <c r="L1544" s="3">
        <v>308682.62</v>
      </c>
      <c r="M1544" s="11">
        <f t="shared" ref="M1544:O1544" si="4653">+IF(L1544="N/A","",((L1544-L1543)/L1543))</f>
        <v>0</v>
      </c>
      <c r="N1544" s="3">
        <v>134217.728</v>
      </c>
      <c r="O1544" s="11">
        <f t="shared" si="4653"/>
        <v>0</v>
      </c>
      <c r="P1544" s="3" t="s">
        <v>144</v>
      </c>
      <c r="Q1544" s="11" t="str">
        <f t="shared" ref="Q1544:S1544" si="4654">+IF(P1544="N/A","",((P1544-P1543)/P1543))</f>
        <v/>
      </c>
      <c r="R1544" s="3">
        <v>56554.637000000002</v>
      </c>
      <c r="S1544" s="11">
        <f t="shared" si="4654"/>
        <v>0</v>
      </c>
    </row>
    <row r="1545" spans="1:19">
      <c r="A1545" s="5">
        <v>26</v>
      </c>
      <c r="B1545" s="5">
        <v>11</v>
      </c>
      <c r="C1545" s="5">
        <v>2015</v>
      </c>
      <c r="D1545" s="3">
        <v>32994</v>
      </c>
      <c r="E1545" s="11">
        <f t="shared" si="4651"/>
        <v>0</v>
      </c>
      <c r="F1545" s="3">
        <v>86500</v>
      </c>
      <c r="G1545" s="11">
        <f t="shared" si="4651"/>
        <v>0</v>
      </c>
      <c r="H1545" s="3">
        <v>50000</v>
      </c>
      <c r="I1545" s="11">
        <f t="shared" ref="I1545:K1545" si="4655">+IF(H1545="N/A","",((H1545-H1544)/H1544))</f>
        <v>0</v>
      </c>
      <c r="J1545" s="3">
        <v>134217.728</v>
      </c>
      <c r="K1545" s="11">
        <f t="shared" si="4655"/>
        <v>0</v>
      </c>
      <c r="L1545" s="3">
        <v>308682.62</v>
      </c>
      <c r="M1545" s="11">
        <f t="shared" ref="M1545:O1545" si="4656">+IF(L1545="N/A","",((L1545-L1544)/L1544))</f>
        <v>0</v>
      </c>
      <c r="N1545" s="3">
        <v>134217.728</v>
      </c>
      <c r="O1545" s="11">
        <f t="shared" si="4656"/>
        <v>0</v>
      </c>
      <c r="P1545" s="3" t="s">
        <v>144</v>
      </c>
      <c r="Q1545" s="11" t="str">
        <f t="shared" ref="Q1545:S1545" si="4657">+IF(P1545="N/A","",((P1545-P1544)/P1544))</f>
        <v/>
      </c>
      <c r="R1545" s="3">
        <v>56554.637000000002</v>
      </c>
      <c r="S1545" s="11">
        <f t="shared" si="4657"/>
        <v>0</v>
      </c>
    </row>
    <row r="1546" spans="1:19">
      <c r="A1546" s="5">
        <v>27</v>
      </c>
      <c r="B1546" s="5">
        <v>11</v>
      </c>
      <c r="C1546" s="5">
        <v>2015</v>
      </c>
      <c r="D1546" s="3">
        <v>32994</v>
      </c>
      <c r="E1546" s="11">
        <f t="shared" si="4651"/>
        <v>0</v>
      </c>
      <c r="F1546" s="3">
        <v>86500</v>
      </c>
      <c r="G1546" s="11">
        <f t="shared" si="4651"/>
        <v>0</v>
      </c>
      <c r="H1546" s="3">
        <v>50000</v>
      </c>
      <c r="I1546" s="11">
        <f t="shared" ref="I1546:K1546" si="4658">+IF(H1546="N/A","",((H1546-H1545)/H1545))</f>
        <v>0</v>
      </c>
      <c r="J1546" s="3">
        <v>134217.728</v>
      </c>
      <c r="K1546" s="11">
        <f t="shared" si="4658"/>
        <v>0</v>
      </c>
      <c r="L1546" s="3">
        <v>308682.62</v>
      </c>
      <c r="M1546" s="11">
        <f t="shared" ref="M1546:O1546" si="4659">+IF(L1546="N/A","",((L1546-L1545)/L1545))</f>
        <v>0</v>
      </c>
      <c r="N1546" s="3">
        <v>134217.728</v>
      </c>
      <c r="O1546" s="11">
        <f t="shared" si="4659"/>
        <v>0</v>
      </c>
      <c r="P1546" s="3" t="s">
        <v>144</v>
      </c>
      <c r="Q1546" s="11" t="str">
        <f t="shared" ref="Q1546:S1546" si="4660">+IF(P1546="N/A","",((P1546-P1545)/P1545))</f>
        <v/>
      </c>
      <c r="R1546" s="3">
        <v>56554.637000000002</v>
      </c>
      <c r="S1546" s="11">
        <f t="shared" si="4660"/>
        <v>0</v>
      </c>
    </row>
    <row r="1547" spans="1:19">
      <c r="A1547" s="5">
        <v>30</v>
      </c>
      <c r="B1547" s="5">
        <v>11</v>
      </c>
      <c r="C1547" s="5">
        <v>2015</v>
      </c>
      <c r="D1547" s="3">
        <v>32994</v>
      </c>
      <c r="E1547" s="11">
        <f t="shared" si="4651"/>
        <v>0</v>
      </c>
      <c r="F1547" s="3">
        <v>86500</v>
      </c>
      <c r="G1547" s="11">
        <f t="shared" si="4651"/>
        <v>0</v>
      </c>
      <c r="H1547" s="3">
        <v>50000</v>
      </c>
      <c r="I1547" s="11">
        <f t="shared" ref="I1547:K1547" si="4661">+IF(H1547="N/A","",((H1547-H1546)/H1546))</f>
        <v>0</v>
      </c>
      <c r="J1547" s="3">
        <v>134217.728</v>
      </c>
      <c r="K1547" s="11">
        <f t="shared" si="4661"/>
        <v>0</v>
      </c>
      <c r="L1547" s="3">
        <v>308682.62</v>
      </c>
      <c r="M1547" s="11">
        <f t="shared" ref="M1547:O1547" si="4662">+IF(L1547="N/A","",((L1547-L1546)/L1546))</f>
        <v>0</v>
      </c>
      <c r="N1547" s="3">
        <v>134217.728</v>
      </c>
      <c r="O1547" s="11">
        <f t="shared" si="4662"/>
        <v>0</v>
      </c>
      <c r="P1547" s="3" t="s">
        <v>144</v>
      </c>
      <c r="Q1547" s="11" t="str">
        <f t="shared" ref="Q1547:S1547" si="4663">+IF(P1547="N/A","",((P1547-P1546)/P1546))</f>
        <v/>
      </c>
      <c r="R1547" s="3">
        <v>56554.637000000002</v>
      </c>
      <c r="S1547" s="11">
        <f t="shared" si="4663"/>
        <v>0</v>
      </c>
    </row>
    <row r="1548" spans="1:19">
      <c r="A1548" s="5">
        <v>1</v>
      </c>
      <c r="B1548" s="5">
        <v>12</v>
      </c>
      <c r="C1548" s="5">
        <v>2015</v>
      </c>
      <c r="D1548" s="3">
        <v>32994</v>
      </c>
      <c r="E1548" s="11">
        <f t="shared" si="4651"/>
        <v>0</v>
      </c>
      <c r="F1548" s="3">
        <v>86500</v>
      </c>
      <c r="G1548" s="11">
        <f t="shared" si="4651"/>
        <v>0</v>
      </c>
      <c r="H1548" s="3">
        <v>50000</v>
      </c>
      <c r="I1548" s="11">
        <f t="shared" ref="I1548:K1548" si="4664">+IF(H1548="N/A","",((H1548-H1547)/H1547))</f>
        <v>0</v>
      </c>
      <c r="J1548" s="3">
        <v>134217.728</v>
      </c>
      <c r="K1548" s="11">
        <f t="shared" si="4664"/>
        <v>0</v>
      </c>
      <c r="L1548" s="3">
        <v>308682.62</v>
      </c>
      <c r="M1548" s="11">
        <f t="shared" ref="M1548:O1548" si="4665">+IF(L1548="N/A","",((L1548-L1547)/L1547))</f>
        <v>0</v>
      </c>
      <c r="N1548" s="3">
        <v>134217.728</v>
      </c>
      <c r="O1548" s="11">
        <f t="shared" si="4665"/>
        <v>0</v>
      </c>
      <c r="P1548" s="3" t="s">
        <v>144</v>
      </c>
      <c r="Q1548" s="11" t="str">
        <f t="shared" ref="Q1548:S1548" si="4666">+IF(P1548="N/A","",((P1548-P1547)/P1547))</f>
        <v/>
      </c>
      <c r="R1548" s="3">
        <v>56554.637000000002</v>
      </c>
      <c r="S1548" s="11">
        <f t="shared" si="4666"/>
        <v>0</v>
      </c>
    </row>
    <row r="1549" spans="1:19">
      <c r="A1549" s="5">
        <v>2</v>
      </c>
      <c r="B1549" s="5">
        <v>12</v>
      </c>
      <c r="C1549" s="5">
        <v>2015</v>
      </c>
      <c r="D1549" s="3">
        <v>32994</v>
      </c>
      <c r="E1549" s="11">
        <f t="shared" si="4651"/>
        <v>0</v>
      </c>
      <c r="F1549" s="3">
        <v>86500</v>
      </c>
      <c r="G1549" s="11">
        <f t="shared" si="4651"/>
        <v>0</v>
      </c>
      <c r="H1549" s="3">
        <v>50000</v>
      </c>
      <c r="I1549" s="11">
        <f t="shared" ref="I1549:K1549" si="4667">+IF(H1549="N/A","",((H1549-H1548)/H1548))</f>
        <v>0</v>
      </c>
      <c r="J1549" s="3">
        <v>134217.728</v>
      </c>
      <c r="K1549" s="11">
        <f t="shared" si="4667"/>
        <v>0</v>
      </c>
      <c r="L1549" s="3">
        <v>308682.62</v>
      </c>
      <c r="M1549" s="11">
        <f t="shared" ref="M1549:O1549" si="4668">+IF(L1549="N/A","",((L1549-L1548)/L1548))</f>
        <v>0</v>
      </c>
      <c r="N1549" s="3">
        <v>134217.728</v>
      </c>
      <c r="O1549" s="11">
        <f t="shared" si="4668"/>
        <v>0</v>
      </c>
      <c r="P1549" s="3" t="s">
        <v>144</v>
      </c>
      <c r="Q1549" s="11" t="str">
        <f t="shared" ref="Q1549:S1549" si="4669">+IF(P1549="N/A","",((P1549-P1548)/P1548))</f>
        <v/>
      </c>
      <c r="R1549" s="3">
        <v>56554.637000000002</v>
      </c>
      <c r="S1549" s="11">
        <f t="shared" si="4669"/>
        <v>0</v>
      </c>
    </row>
    <row r="1550" spans="1:19">
      <c r="A1550" s="5">
        <v>3</v>
      </c>
      <c r="B1550" s="5">
        <v>12</v>
      </c>
      <c r="C1550" s="5">
        <v>2015</v>
      </c>
      <c r="D1550" s="3">
        <v>32994</v>
      </c>
      <c r="E1550" s="11">
        <f t="shared" si="4651"/>
        <v>0</v>
      </c>
      <c r="F1550" s="3">
        <v>86500</v>
      </c>
      <c r="G1550" s="11">
        <f t="shared" si="4651"/>
        <v>0</v>
      </c>
      <c r="H1550" s="3">
        <v>50000</v>
      </c>
      <c r="I1550" s="11">
        <f t="shared" ref="I1550:K1550" si="4670">+IF(H1550="N/A","",((H1550-H1549)/H1549))</f>
        <v>0</v>
      </c>
      <c r="J1550" s="3">
        <v>134217.728</v>
      </c>
      <c r="K1550" s="11">
        <f t="shared" si="4670"/>
        <v>0</v>
      </c>
      <c r="L1550" s="3">
        <v>308682.62</v>
      </c>
      <c r="M1550" s="11">
        <f t="shared" ref="M1550:O1550" si="4671">+IF(L1550="N/A","",((L1550-L1549)/L1549))</f>
        <v>0</v>
      </c>
      <c r="N1550" s="3">
        <v>134217.728</v>
      </c>
      <c r="O1550" s="11">
        <f t="shared" si="4671"/>
        <v>0</v>
      </c>
      <c r="P1550" s="3" t="s">
        <v>144</v>
      </c>
      <c r="Q1550" s="11" t="str">
        <f t="shared" ref="Q1550:S1550" si="4672">+IF(P1550="N/A","",((P1550-P1549)/P1549))</f>
        <v/>
      </c>
      <c r="R1550" s="3">
        <v>56554.637000000002</v>
      </c>
      <c r="S1550" s="11">
        <f t="shared" si="4672"/>
        <v>0</v>
      </c>
    </row>
    <row r="1551" spans="1:19">
      <c r="A1551" s="5">
        <v>4</v>
      </c>
      <c r="B1551" s="5">
        <v>12</v>
      </c>
      <c r="C1551" s="5">
        <v>2015</v>
      </c>
      <c r="D1551" s="3">
        <v>32994</v>
      </c>
      <c r="E1551" s="11">
        <f t="shared" si="4651"/>
        <v>0</v>
      </c>
      <c r="F1551" s="3">
        <v>86500</v>
      </c>
      <c r="G1551" s="11">
        <f t="shared" si="4651"/>
        <v>0</v>
      </c>
      <c r="H1551" s="3">
        <v>50000</v>
      </c>
      <c r="I1551" s="11">
        <f t="shared" ref="I1551:K1551" si="4673">+IF(H1551="N/A","",((H1551-H1550)/H1550))</f>
        <v>0</v>
      </c>
      <c r="J1551" s="3">
        <v>134217.728</v>
      </c>
      <c r="K1551" s="11">
        <f t="shared" si="4673"/>
        <v>0</v>
      </c>
      <c r="L1551" s="3">
        <v>308682.62</v>
      </c>
      <c r="M1551" s="11">
        <f t="shared" ref="M1551:O1551" si="4674">+IF(L1551="N/A","",((L1551-L1550)/L1550))</f>
        <v>0</v>
      </c>
      <c r="N1551" s="3">
        <v>134217.728</v>
      </c>
      <c r="O1551" s="11">
        <f t="shared" si="4674"/>
        <v>0</v>
      </c>
      <c r="P1551" s="3" t="s">
        <v>144</v>
      </c>
      <c r="Q1551" s="11" t="str">
        <f t="shared" ref="Q1551:S1551" si="4675">+IF(P1551="N/A","",((P1551-P1550)/P1550))</f>
        <v/>
      </c>
      <c r="R1551" s="3">
        <v>56554.637000000002</v>
      </c>
      <c r="S1551" s="11">
        <f t="shared" si="4675"/>
        <v>0</v>
      </c>
    </row>
    <row r="1552" spans="1:19">
      <c r="A1552" s="5">
        <v>7</v>
      </c>
      <c r="B1552" s="5">
        <v>12</v>
      </c>
      <c r="C1552" s="5">
        <v>2015</v>
      </c>
      <c r="D1552" s="3">
        <v>32994</v>
      </c>
      <c r="E1552" s="11">
        <f t="shared" si="4651"/>
        <v>0</v>
      </c>
      <c r="F1552" s="3">
        <v>86500</v>
      </c>
      <c r="G1552" s="11">
        <f t="shared" si="4651"/>
        <v>0</v>
      </c>
      <c r="H1552" s="3">
        <v>50000</v>
      </c>
      <c r="I1552" s="11">
        <f t="shared" ref="I1552:K1552" si="4676">+IF(H1552="N/A","",((H1552-H1551)/H1551))</f>
        <v>0</v>
      </c>
      <c r="J1552" s="3">
        <v>134217.728</v>
      </c>
      <c r="K1552" s="11">
        <f t="shared" si="4676"/>
        <v>0</v>
      </c>
      <c r="L1552" s="3">
        <v>308682.62</v>
      </c>
      <c r="M1552" s="11">
        <f t="shared" ref="M1552:O1552" si="4677">+IF(L1552="N/A","",((L1552-L1551)/L1551))</f>
        <v>0</v>
      </c>
      <c r="N1552" s="3">
        <v>134217.728</v>
      </c>
      <c r="O1552" s="11">
        <f t="shared" si="4677"/>
        <v>0</v>
      </c>
      <c r="P1552" s="3" t="s">
        <v>144</v>
      </c>
      <c r="Q1552" s="11" t="str">
        <f t="shared" ref="Q1552:S1552" si="4678">+IF(P1552="N/A","",((P1552-P1551)/P1551))</f>
        <v/>
      </c>
      <c r="R1552" s="3">
        <v>56554.637000000002</v>
      </c>
      <c r="S1552" s="11">
        <f t="shared" si="4678"/>
        <v>0</v>
      </c>
    </row>
    <row r="1553" spans="1:19">
      <c r="A1553" s="5">
        <v>8</v>
      </c>
      <c r="B1553" s="5">
        <v>12</v>
      </c>
      <c r="C1553" s="5">
        <v>2015</v>
      </c>
      <c r="D1553" s="3">
        <v>32994</v>
      </c>
      <c r="E1553" s="11">
        <f t="shared" si="4651"/>
        <v>0</v>
      </c>
      <c r="F1553" s="3">
        <v>86500</v>
      </c>
      <c r="G1553" s="11">
        <f t="shared" si="4651"/>
        <v>0</v>
      </c>
      <c r="H1553" s="3">
        <v>50000</v>
      </c>
      <c r="I1553" s="11">
        <f t="shared" ref="I1553:K1553" si="4679">+IF(H1553="N/A","",((H1553-H1552)/H1552))</f>
        <v>0</v>
      </c>
      <c r="J1553" s="3">
        <v>134217.728</v>
      </c>
      <c r="K1553" s="11">
        <f t="shared" si="4679"/>
        <v>0</v>
      </c>
      <c r="L1553" s="3">
        <v>308682.62</v>
      </c>
      <c r="M1553" s="11">
        <f t="shared" ref="M1553:O1553" si="4680">+IF(L1553="N/A","",((L1553-L1552)/L1552))</f>
        <v>0</v>
      </c>
      <c r="N1553" s="3">
        <v>134217.728</v>
      </c>
      <c r="O1553" s="11">
        <f t="shared" si="4680"/>
        <v>0</v>
      </c>
      <c r="P1553" s="3" t="s">
        <v>144</v>
      </c>
      <c r="Q1553" s="11" t="str">
        <f t="shared" ref="Q1553:S1553" si="4681">+IF(P1553="N/A","",((P1553-P1552)/P1552))</f>
        <v/>
      </c>
      <c r="R1553" s="3">
        <v>56554.637000000002</v>
      </c>
      <c r="S1553" s="11">
        <f t="shared" si="4681"/>
        <v>0</v>
      </c>
    </row>
    <row r="1554" spans="1:19">
      <c r="A1554" s="5">
        <v>9</v>
      </c>
      <c r="B1554" s="5">
        <v>12</v>
      </c>
      <c r="C1554" s="5">
        <v>2015</v>
      </c>
      <c r="D1554" s="3">
        <v>32994</v>
      </c>
      <c r="E1554" s="11">
        <f t="shared" si="4651"/>
        <v>0</v>
      </c>
      <c r="F1554" s="3">
        <v>86500</v>
      </c>
      <c r="G1554" s="11">
        <f t="shared" si="4651"/>
        <v>0</v>
      </c>
      <c r="H1554" s="3">
        <v>50000</v>
      </c>
      <c r="I1554" s="11">
        <f t="shared" ref="I1554:K1554" si="4682">+IF(H1554="N/A","",((H1554-H1553)/H1553))</f>
        <v>0</v>
      </c>
      <c r="J1554" s="3">
        <v>134217.728</v>
      </c>
      <c r="K1554" s="11">
        <f t="shared" si="4682"/>
        <v>0</v>
      </c>
      <c r="L1554" s="3">
        <v>308682.62</v>
      </c>
      <c r="M1554" s="11">
        <f t="shared" ref="M1554:O1554" si="4683">+IF(L1554="N/A","",((L1554-L1553)/L1553))</f>
        <v>0</v>
      </c>
      <c r="N1554" s="3">
        <v>134217.728</v>
      </c>
      <c r="O1554" s="11">
        <f t="shared" si="4683"/>
        <v>0</v>
      </c>
      <c r="P1554" s="3" t="s">
        <v>144</v>
      </c>
      <c r="Q1554" s="11" t="str">
        <f t="shared" ref="Q1554:S1554" si="4684">+IF(P1554="N/A","",((P1554-P1553)/P1553))</f>
        <v/>
      </c>
      <c r="R1554" s="3">
        <v>56554.637000000002</v>
      </c>
      <c r="S1554" s="11">
        <f t="shared" si="4684"/>
        <v>0</v>
      </c>
    </row>
    <row r="1555" spans="1:19">
      <c r="A1555" s="5">
        <v>10</v>
      </c>
      <c r="B1555" s="5">
        <v>12</v>
      </c>
      <c r="C1555" s="5">
        <v>2015</v>
      </c>
      <c r="D1555" s="3">
        <v>32994</v>
      </c>
      <c r="E1555" s="11">
        <f t="shared" si="4651"/>
        <v>0</v>
      </c>
      <c r="F1555" s="3">
        <v>86500</v>
      </c>
      <c r="G1555" s="11">
        <f t="shared" si="4651"/>
        <v>0</v>
      </c>
      <c r="H1555" s="3">
        <v>50000</v>
      </c>
      <c r="I1555" s="11">
        <f t="shared" ref="I1555:K1555" si="4685">+IF(H1555="N/A","",((H1555-H1554)/H1554))</f>
        <v>0</v>
      </c>
      <c r="J1555" s="3">
        <v>134217.728</v>
      </c>
      <c r="K1555" s="11">
        <f t="shared" si="4685"/>
        <v>0</v>
      </c>
      <c r="L1555" s="3">
        <v>308682.62</v>
      </c>
      <c r="M1555" s="11">
        <f t="shared" ref="M1555:O1555" si="4686">+IF(L1555="N/A","",((L1555-L1554)/L1554))</f>
        <v>0</v>
      </c>
      <c r="N1555" s="3">
        <v>134217.728</v>
      </c>
      <c r="O1555" s="11">
        <f t="shared" si="4686"/>
        <v>0</v>
      </c>
      <c r="P1555" s="3" t="s">
        <v>144</v>
      </c>
      <c r="Q1555" s="11" t="str">
        <f t="shared" ref="Q1555:S1555" si="4687">+IF(P1555="N/A","",((P1555-P1554)/P1554))</f>
        <v/>
      </c>
      <c r="R1555" s="3">
        <v>56554.637000000002</v>
      </c>
      <c r="S1555" s="11">
        <f t="shared" si="4687"/>
        <v>0</v>
      </c>
    </row>
    <row r="1556" spans="1:19">
      <c r="A1556" s="5">
        <v>11</v>
      </c>
      <c r="B1556" s="5">
        <v>12</v>
      </c>
      <c r="C1556" s="5">
        <v>2015</v>
      </c>
      <c r="D1556" s="3">
        <v>32994</v>
      </c>
      <c r="E1556" s="11">
        <f t="shared" si="4651"/>
        <v>0</v>
      </c>
      <c r="F1556" s="3">
        <v>86500</v>
      </c>
      <c r="G1556" s="11">
        <f t="shared" si="4651"/>
        <v>0</v>
      </c>
      <c r="H1556" s="3">
        <v>50000</v>
      </c>
      <c r="I1556" s="11">
        <f t="shared" ref="I1556:K1556" si="4688">+IF(H1556="N/A","",((H1556-H1555)/H1555))</f>
        <v>0</v>
      </c>
      <c r="J1556" s="3">
        <v>134217.728</v>
      </c>
      <c r="K1556" s="11">
        <f t="shared" si="4688"/>
        <v>0</v>
      </c>
      <c r="L1556" s="3">
        <v>308682.62</v>
      </c>
      <c r="M1556" s="11">
        <f t="shared" ref="M1556:O1556" si="4689">+IF(L1556="N/A","",((L1556-L1555)/L1555))</f>
        <v>0</v>
      </c>
      <c r="N1556" s="3">
        <v>134217.728</v>
      </c>
      <c r="O1556" s="11">
        <f t="shared" si="4689"/>
        <v>0</v>
      </c>
      <c r="P1556" s="3" t="s">
        <v>144</v>
      </c>
      <c r="Q1556" s="11" t="str">
        <f t="shared" ref="Q1556:S1556" si="4690">+IF(P1556="N/A","",((P1556-P1555)/P1555))</f>
        <v/>
      </c>
      <c r="R1556" s="3">
        <v>56554.637000000002</v>
      </c>
      <c r="S1556" s="11">
        <f t="shared" si="4690"/>
        <v>0</v>
      </c>
    </row>
    <row r="1557" spans="1:19">
      <c r="A1557" s="5">
        <v>14</v>
      </c>
      <c r="B1557" s="5">
        <v>12</v>
      </c>
      <c r="C1557" s="5">
        <v>2015</v>
      </c>
      <c r="D1557" s="3">
        <v>32994</v>
      </c>
      <c r="E1557" s="11">
        <f t="shared" si="4651"/>
        <v>0</v>
      </c>
      <c r="F1557" s="3">
        <v>86500</v>
      </c>
      <c r="G1557" s="11">
        <f t="shared" si="4651"/>
        <v>0</v>
      </c>
      <c r="H1557" s="3">
        <v>50000</v>
      </c>
      <c r="I1557" s="11">
        <f t="shared" ref="I1557:K1557" si="4691">+IF(H1557="N/A","",((H1557-H1556)/H1556))</f>
        <v>0</v>
      </c>
      <c r="J1557" s="3">
        <v>134217.728</v>
      </c>
      <c r="K1557" s="11">
        <f t="shared" si="4691"/>
        <v>0</v>
      </c>
      <c r="L1557" s="3">
        <v>308682.62</v>
      </c>
      <c r="M1557" s="11">
        <f t="shared" ref="M1557:O1557" si="4692">+IF(L1557="N/A","",((L1557-L1556)/L1556))</f>
        <v>0</v>
      </c>
      <c r="N1557" s="3">
        <v>134217.728</v>
      </c>
      <c r="O1557" s="11">
        <f t="shared" si="4692"/>
        <v>0</v>
      </c>
      <c r="P1557" s="3" t="s">
        <v>144</v>
      </c>
      <c r="Q1557" s="11" t="str">
        <f t="shared" ref="Q1557:S1557" si="4693">+IF(P1557="N/A","",((P1557-P1556)/P1556))</f>
        <v/>
      </c>
      <c r="R1557" s="3">
        <v>56554.637000000002</v>
      </c>
      <c r="S1557" s="11">
        <f t="shared" si="4693"/>
        <v>0</v>
      </c>
    </row>
    <row r="1558" spans="1:19">
      <c r="A1558" s="5">
        <v>15</v>
      </c>
      <c r="B1558" s="5">
        <v>12</v>
      </c>
      <c r="C1558" s="5">
        <v>2015</v>
      </c>
      <c r="D1558" s="3">
        <v>32994</v>
      </c>
      <c r="E1558" s="11">
        <f t="shared" si="4651"/>
        <v>0</v>
      </c>
      <c r="F1558" s="3">
        <v>86500</v>
      </c>
      <c r="G1558" s="11">
        <f t="shared" si="4651"/>
        <v>0</v>
      </c>
      <c r="H1558" s="3">
        <v>50000</v>
      </c>
      <c r="I1558" s="11">
        <f t="shared" ref="I1558:K1558" si="4694">+IF(H1558="N/A","",((H1558-H1557)/H1557))</f>
        <v>0</v>
      </c>
      <c r="J1558" s="3">
        <v>134217.728</v>
      </c>
      <c r="K1558" s="11">
        <f t="shared" si="4694"/>
        <v>0</v>
      </c>
      <c r="L1558" s="3">
        <v>308682.62</v>
      </c>
      <c r="M1558" s="11">
        <f t="shared" ref="M1558:O1558" si="4695">+IF(L1558="N/A","",((L1558-L1557)/L1557))</f>
        <v>0</v>
      </c>
      <c r="N1558" s="3">
        <v>134217.728</v>
      </c>
      <c r="O1558" s="11">
        <f t="shared" si="4695"/>
        <v>0</v>
      </c>
      <c r="P1558" s="3" t="s">
        <v>144</v>
      </c>
      <c r="Q1558" s="11" t="str">
        <f t="shared" ref="Q1558:S1558" si="4696">+IF(P1558="N/A","",((P1558-P1557)/P1557))</f>
        <v/>
      </c>
      <c r="R1558" s="3">
        <v>56554.637000000002</v>
      </c>
      <c r="S1558" s="11">
        <f t="shared" si="4696"/>
        <v>0</v>
      </c>
    </row>
    <row r="1559" spans="1:19">
      <c r="A1559" s="5">
        <v>16</v>
      </c>
      <c r="B1559" s="5">
        <v>12</v>
      </c>
      <c r="C1559" s="5">
        <v>2015</v>
      </c>
      <c r="D1559" s="3">
        <v>32994</v>
      </c>
      <c r="E1559" s="11">
        <f t="shared" si="4651"/>
        <v>0</v>
      </c>
      <c r="F1559" s="3">
        <v>86500</v>
      </c>
      <c r="G1559" s="11">
        <f t="shared" si="4651"/>
        <v>0</v>
      </c>
      <c r="H1559" s="3">
        <v>50000</v>
      </c>
      <c r="I1559" s="11">
        <f t="shared" ref="I1559:K1559" si="4697">+IF(H1559="N/A","",((H1559-H1558)/H1558))</f>
        <v>0</v>
      </c>
      <c r="J1559" s="3">
        <v>134217.728</v>
      </c>
      <c r="K1559" s="11">
        <f t="shared" si="4697"/>
        <v>0</v>
      </c>
      <c r="L1559" s="3">
        <v>308682.62</v>
      </c>
      <c r="M1559" s="11">
        <f t="shared" ref="M1559:O1559" si="4698">+IF(L1559="N/A","",((L1559-L1558)/L1558))</f>
        <v>0</v>
      </c>
      <c r="N1559" s="3">
        <v>134217.728</v>
      </c>
      <c r="O1559" s="11">
        <f t="shared" si="4698"/>
        <v>0</v>
      </c>
      <c r="P1559" s="3" t="s">
        <v>144</v>
      </c>
      <c r="Q1559" s="11" t="str">
        <f t="shared" ref="Q1559:S1559" si="4699">+IF(P1559="N/A","",((P1559-P1558)/P1558))</f>
        <v/>
      </c>
      <c r="R1559" s="3">
        <v>56554.637000000002</v>
      </c>
      <c r="S1559" s="11">
        <f t="shared" si="4699"/>
        <v>0</v>
      </c>
    </row>
    <row r="1560" spans="1:19">
      <c r="A1560" s="5">
        <v>17</v>
      </c>
      <c r="B1560" s="5">
        <v>12</v>
      </c>
      <c r="C1560" s="5">
        <v>2015</v>
      </c>
      <c r="D1560" s="3">
        <v>32994</v>
      </c>
      <c r="E1560" s="11">
        <f t="shared" si="4651"/>
        <v>0</v>
      </c>
      <c r="F1560" s="3">
        <v>86500</v>
      </c>
      <c r="G1560" s="11">
        <f t="shared" si="4651"/>
        <v>0</v>
      </c>
      <c r="H1560" s="3">
        <v>50000</v>
      </c>
      <c r="I1560" s="11">
        <f t="shared" ref="I1560:K1560" si="4700">+IF(H1560="N/A","",((H1560-H1559)/H1559))</f>
        <v>0</v>
      </c>
      <c r="J1560" s="3">
        <v>134217.728</v>
      </c>
      <c r="K1560" s="11">
        <f t="shared" si="4700"/>
        <v>0</v>
      </c>
      <c r="L1560" s="3">
        <v>308682.62</v>
      </c>
      <c r="M1560" s="11">
        <f t="shared" ref="M1560:O1560" si="4701">+IF(L1560="N/A","",((L1560-L1559)/L1559))</f>
        <v>0</v>
      </c>
      <c r="N1560" s="3">
        <v>134217.728</v>
      </c>
      <c r="O1560" s="11">
        <f t="shared" si="4701"/>
        <v>0</v>
      </c>
      <c r="P1560" s="3" t="s">
        <v>144</v>
      </c>
      <c r="Q1560" s="11" t="str">
        <f t="shared" ref="Q1560:S1560" si="4702">+IF(P1560="N/A","",((P1560-P1559)/P1559))</f>
        <v/>
      </c>
      <c r="R1560" s="3">
        <v>56554.637000000002</v>
      </c>
      <c r="S1560" s="11">
        <f t="shared" si="4702"/>
        <v>0</v>
      </c>
    </row>
    <row r="1561" spans="1:19">
      <c r="A1561" s="5">
        <v>18</v>
      </c>
      <c r="B1561" s="5">
        <v>12</v>
      </c>
      <c r="C1561" s="5">
        <v>2015</v>
      </c>
      <c r="D1561" s="3">
        <v>32994</v>
      </c>
      <c r="E1561" s="11">
        <f t="shared" si="4651"/>
        <v>0</v>
      </c>
      <c r="F1561" s="3">
        <v>86500</v>
      </c>
      <c r="G1561" s="11">
        <f t="shared" si="4651"/>
        <v>0</v>
      </c>
      <c r="H1561" s="3">
        <v>50000</v>
      </c>
      <c r="I1561" s="11">
        <f t="shared" ref="I1561:K1561" si="4703">+IF(H1561="N/A","",((H1561-H1560)/H1560))</f>
        <v>0</v>
      </c>
      <c r="J1561" s="3">
        <v>134217.728</v>
      </c>
      <c r="K1561" s="11">
        <f t="shared" si="4703"/>
        <v>0</v>
      </c>
      <c r="L1561" s="3">
        <v>308682.62</v>
      </c>
      <c r="M1561" s="11">
        <f t="shared" ref="M1561:O1561" si="4704">+IF(L1561="N/A","",((L1561-L1560)/L1560))</f>
        <v>0</v>
      </c>
      <c r="N1561" s="3">
        <v>134217.728</v>
      </c>
      <c r="O1561" s="11">
        <f t="shared" si="4704"/>
        <v>0</v>
      </c>
      <c r="P1561" s="3" t="s">
        <v>144</v>
      </c>
      <c r="Q1561" s="11" t="str">
        <f t="shared" ref="Q1561:S1561" si="4705">+IF(P1561="N/A","",((P1561-P1560)/P1560))</f>
        <v/>
      </c>
      <c r="R1561" s="3">
        <v>56554.637000000002</v>
      </c>
      <c r="S1561" s="11">
        <f t="shared" si="4705"/>
        <v>0</v>
      </c>
    </row>
    <row r="1562" spans="1:19">
      <c r="A1562" s="5">
        <v>21</v>
      </c>
      <c r="B1562" s="5">
        <v>12</v>
      </c>
      <c r="C1562" s="5">
        <v>2015</v>
      </c>
      <c r="D1562" s="3">
        <v>32994</v>
      </c>
      <c r="E1562" s="11">
        <f t="shared" si="4651"/>
        <v>0</v>
      </c>
      <c r="F1562" s="3">
        <v>86500</v>
      </c>
      <c r="G1562" s="11">
        <f t="shared" si="4651"/>
        <v>0</v>
      </c>
      <c r="H1562" s="3">
        <v>50000</v>
      </c>
      <c r="I1562" s="11">
        <f t="shared" ref="I1562:K1562" si="4706">+IF(H1562="N/A","",((H1562-H1561)/H1561))</f>
        <v>0</v>
      </c>
      <c r="J1562" s="3">
        <v>134217.728</v>
      </c>
      <c r="K1562" s="11">
        <f t="shared" si="4706"/>
        <v>0</v>
      </c>
      <c r="L1562" s="3">
        <v>308682.62</v>
      </c>
      <c r="M1562" s="11">
        <f t="shared" ref="M1562:O1562" si="4707">+IF(L1562="N/A","",((L1562-L1561)/L1561))</f>
        <v>0</v>
      </c>
      <c r="N1562" s="3">
        <v>134217.728</v>
      </c>
      <c r="O1562" s="11">
        <f t="shared" si="4707"/>
        <v>0</v>
      </c>
      <c r="P1562" s="3" t="s">
        <v>144</v>
      </c>
      <c r="Q1562" s="11" t="str">
        <f t="shared" ref="Q1562:S1562" si="4708">+IF(P1562="N/A","",((P1562-P1561)/P1561))</f>
        <v/>
      </c>
      <c r="R1562" s="3">
        <v>56554.637000000002</v>
      </c>
      <c r="S1562" s="11">
        <f t="shared" si="4708"/>
        <v>0</v>
      </c>
    </row>
    <row r="1563" spans="1:19">
      <c r="A1563" s="5">
        <v>22</v>
      </c>
      <c r="B1563" s="5">
        <v>12</v>
      </c>
      <c r="C1563" s="5">
        <v>2015</v>
      </c>
      <c r="D1563" s="3">
        <v>32994</v>
      </c>
      <c r="E1563" s="11">
        <f t="shared" si="4651"/>
        <v>0</v>
      </c>
      <c r="F1563" s="3">
        <v>86500</v>
      </c>
      <c r="G1563" s="11">
        <f t="shared" si="4651"/>
        <v>0</v>
      </c>
      <c r="H1563" s="3">
        <v>50000</v>
      </c>
      <c r="I1563" s="11">
        <f t="shared" ref="I1563:K1563" si="4709">+IF(H1563="N/A","",((H1563-H1562)/H1562))</f>
        <v>0</v>
      </c>
      <c r="J1563" s="3">
        <v>134217.728</v>
      </c>
      <c r="K1563" s="11">
        <f t="shared" si="4709"/>
        <v>0</v>
      </c>
      <c r="L1563" s="3">
        <v>308682.62</v>
      </c>
      <c r="M1563" s="11">
        <f t="shared" ref="M1563:O1563" si="4710">+IF(L1563="N/A","",((L1563-L1562)/L1562))</f>
        <v>0</v>
      </c>
      <c r="N1563" s="3">
        <v>134217.728</v>
      </c>
      <c r="O1563" s="11">
        <f t="shared" si="4710"/>
        <v>0</v>
      </c>
      <c r="P1563" s="3" t="s">
        <v>144</v>
      </c>
      <c r="Q1563" s="11" t="str">
        <f t="shared" ref="Q1563:S1563" si="4711">+IF(P1563="N/A","",((P1563-P1562)/P1562))</f>
        <v/>
      </c>
      <c r="R1563" s="3">
        <v>56554.637000000002</v>
      </c>
      <c r="S1563" s="11">
        <f t="shared" si="4711"/>
        <v>0</v>
      </c>
    </row>
    <row r="1564" spans="1:19">
      <c r="A1564" s="5">
        <v>23</v>
      </c>
      <c r="B1564" s="5">
        <v>12</v>
      </c>
      <c r="C1564" s="5">
        <v>2015</v>
      </c>
      <c r="D1564" s="3">
        <v>32994</v>
      </c>
      <c r="E1564" s="11">
        <f t="shared" si="4651"/>
        <v>0</v>
      </c>
      <c r="F1564" s="3">
        <v>86500</v>
      </c>
      <c r="G1564" s="11">
        <f t="shared" si="4651"/>
        <v>0</v>
      </c>
      <c r="H1564" s="3">
        <v>50000</v>
      </c>
      <c r="I1564" s="11">
        <f t="shared" ref="I1564:K1564" si="4712">+IF(H1564="N/A","",((H1564-H1563)/H1563))</f>
        <v>0</v>
      </c>
      <c r="J1564" s="3">
        <v>134217.728</v>
      </c>
      <c r="K1564" s="11">
        <f t="shared" si="4712"/>
        <v>0</v>
      </c>
      <c r="L1564" s="3">
        <v>308682.62</v>
      </c>
      <c r="M1564" s="11">
        <f t="shared" ref="M1564:O1564" si="4713">+IF(L1564="N/A","",((L1564-L1563)/L1563))</f>
        <v>0</v>
      </c>
      <c r="N1564" s="3">
        <v>134217.728</v>
      </c>
      <c r="O1564" s="11">
        <f t="shared" si="4713"/>
        <v>0</v>
      </c>
      <c r="P1564" s="3" t="s">
        <v>144</v>
      </c>
      <c r="Q1564" s="11" t="str">
        <f t="shared" ref="Q1564:S1564" si="4714">+IF(P1564="N/A","",((P1564-P1563)/P1563))</f>
        <v/>
      </c>
      <c r="R1564" s="3">
        <v>56554.637000000002</v>
      </c>
      <c r="S1564" s="11">
        <f t="shared" si="4714"/>
        <v>0</v>
      </c>
    </row>
    <row r="1565" spans="1:19">
      <c r="A1565" s="5">
        <v>24</v>
      </c>
      <c r="B1565" s="5">
        <v>12</v>
      </c>
      <c r="C1565" s="5">
        <v>2015</v>
      </c>
      <c r="D1565" s="3">
        <v>32994</v>
      </c>
      <c r="E1565" s="11">
        <f t="shared" si="4651"/>
        <v>0</v>
      </c>
      <c r="F1565" s="3">
        <v>86500</v>
      </c>
      <c r="G1565" s="11">
        <f t="shared" si="4651"/>
        <v>0</v>
      </c>
      <c r="H1565" s="3">
        <v>50000</v>
      </c>
      <c r="I1565" s="11">
        <f t="shared" ref="I1565:K1565" si="4715">+IF(H1565="N/A","",((H1565-H1564)/H1564))</f>
        <v>0</v>
      </c>
      <c r="J1565" s="3">
        <v>134217.728</v>
      </c>
      <c r="K1565" s="11">
        <f t="shared" si="4715"/>
        <v>0</v>
      </c>
      <c r="L1565" s="3">
        <v>308682.62</v>
      </c>
      <c r="M1565" s="11">
        <f t="shared" ref="M1565:O1565" si="4716">+IF(L1565="N/A","",((L1565-L1564)/L1564))</f>
        <v>0</v>
      </c>
      <c r="N1565" s="3">
        <v>134217.728</v>
      </c>
      <c r="O1565" s="11">
        <f t="shared" si="4716"/>
        <v>0</v>
      </c>
      <c r="P1565" s="3" t="s">
        <v>144</v>
      </c>
      <c r="Q1565" s="11" t="str">
        <f t="shared" ref="Q1565:S1565" si="4717">+IF(P1565="N/A","",((P1565-P1564)/P1564))</f>
        <v/>
      </c>
      <c r="R1565" s="3">
        <v>56554.637000000002</v>
      </c>
      <c r="S1565" s="11">
        <f t="shared" si="4717"/>
        <v>0</v>
      </c>
    </row>
    <row r="1566" spans="1:19">
      <c r="A1566" s="5">
        <v>25</v>
      </c>
      <c r="B1566" s="5">
        <v>12</v>
      </c>
      <c r="C1566" s="5">
        <v>2015</v>
      </c>
      <c r="D1566" s="3">
        <v>32994</v>
      </c>
      <c r="E1566" s="11">
        <f t="shared" si="4651"/>
        <v>0</v>
      </c>
      <c r="F1566" s="3">
        <v>86500</v>
      </c>
      <c r="G1566" s="11">
        <f t="shared" si="4651"/>
        <v>0</v>
      </c>
      <c r="H1566" s="3">
        <v>50000</v>
      </c>
      <c r="I1566" s="11">
        <f t="shared" ref="I1566:K1566" si="4718">+IF(H1566="N/A","",((H1566-H1565)/H1565))</f>
        <v>0</v>
      </c>
      <c r="J1566" s="3">
        <v>134217.728</v>
      </c>
      <c r="K1566" s="11">
        <f t="shared" si="4718"/>
        <v>0</v>
      </c>
      <c r="L1566" s="3">
        <v>308682.62</v>
      </c>
      <c r="M1566" s="11">
        <f t="shared" ref="M1566:O1566" si="4719">+IF(L1566="N/A","",((L1566-L1565)/L1565))</f>
        <v>0</v>
      </c>
      <c r="N1566" s="3">
        <v>134217.728</v>
      </c>
      <c r="O1566" s="11">
        <f t="shared" si="4719"/>
        <v>0</v>
      </c>
      <c r="P1566" s="3" t="s">
        <v>144</v>
      </c>
      <c r="Q1566" s="11" t="str">
        <f t="shared" ref="Q1566:S1566" si="4720">+IF(P1566="N/A","",((P1566-P1565)/P1565))</f>
        <v/>
      </c>
      <c r="R1566" s="3">
        <v>56554.637000000002</v>
      </c>
      <c r="S1566" s="11">
        <f t="shared" si="4720"/>
        <v>0</v>
      </c>
    </row>
    <row r="1567" spans="1:19">
      <c r="A1567" s="5">
        <v>28</v>
      </c>
      <c r="B1567" s="5">
        <v>12</v>
      </c>
      <c r="C1567" s="5">
        <v>2015</v>
      </c>
      <c r="D1567" s="3">
        <v>32994</v>
      </c>
      <c r="E1567" s="11">
        <f t="shared" si="4651"/>
        <v>0</v>
      </c>
      <c r="F1567" s="3">
        <v>86500</v>
      </c>
      <c r="G1567" s="11">
        <f t="shared" si="4651"/>
        <v>0</v>
      </c>
      <c r="H1567" s="3">
        <v>50000</v>
      </c>
      <c r="I1567" s="11">
        <f t="shared" ref="I1567:K1567" si="4721">+IF(H1567="N/A","",((H1567-H1566)/H1566))</f>
        <v>0</v>
      </c>
      <c r="J1567" s="3">
        <v>134217.728</v>
      </c>
      <c r="K1567" s="11">
        <f t="shared" si="4721"/>
        <v>0</v>
      </c>
      <c r="L1567" s="3">
        <v>308682.62</v>
      </c>
      <c r="M1567" s="11">
        <f t="shared" ref="M1567:O1567" si="4722">+IF(L1567="N/A","",((L1567-L1566)/L1566))</f>
        <v>0</v>
      </c>
      <c r="N1567" s="3">
        <v>134217.728</v>
      </c>
      <c r="O1567" s="11">
        <f t="shared" si="4722"/>
        <v>0</v>
      </c>
      <c r="P1567" s="3" t="s">
        <v>144</v>
      </c>
      <c r="Q1567" s="11" t="str">
        <f t="shared" ref="Q1567:S1567" si="4723">+IF(P1567="N/A","",((P1567-P1566)/P1566))</f>
        <v/>
      </c>
      <c r="R1567" s="3">
        <v>56554.637000000002</v>
      </c>
      <c r="S1567" s="11">
        <f t="shared" si="4723"/>
        <v>0</v>
      </c>
    </row>
    <row r="1568" spans="1:19">
      <c r="A1568" s="5">
        <v>29</v>
      </c>
      <c r="B1568" s="5">
        <v>12</v>
      </c>
      <c r="C1568" s="5">
        <v>2015</v>
      </c>
      <c r="D1568" s="3">
        <v>32994</v>
      </c>
      <c r="E1568" s="11">
        <f t="shared" si="4651"/>
        <v>0</v>
      </c>
      <c r="F1568" s="3">
        <v>86500</v>
      </c>
      <c r="G1568" s="11">
        <f t="shared" si="4651"/>
        <v>0</v>
      </c>
      <c r="H1568" s="3">
        <v>50000</v>
      </c>
      <c r="I1568" s="11">
        <f t="shared" ref="I1568:K1568" si="4724">+IF(H1568="N/A","",((H1568-H1567)/H1567))</f>
        <v>0</v>
      </c>
      <c r="J1568" s="3">
        <v>134217.728</v>
      </c>
      <c r="K1568" s="11">
        <f t="shared" si="4724"/>
        <v>0</v>
      </c>
      <c r="L1568" s="3">
        <v>308682.62</v>
      </c>
      <c r="M1568" s="11">
        <f t="shared" ref="M1568:O1568" si="4725">+IF(L1568="N/A","",((L1568-L1567)/L1567))</f>
        <v>0</v>
      </c>
      <c r="N1568" s="3">
        <v>134217.728</v>
      </c>
      <c r="O1568" s="11">
        <f t="shared" si="4725"/>
        <v>0</v>
      </c>
      <c r="P1568" s="3" t="s">
        <v>144</v>
      </c>
      <c r="Q1568" s="11" t="str">
        <f t="shared" ref="Q1568:S1568" si="4726">+IF(P1568="N/A","",((P1568-P1567)/P1567))</f>
        <v/>
      </c>
      <c r="R1568" s="3">
        <v>56554.637000000002</v>
      </c>
      <c r="S1568" s="11">
        <f t="shared" si="4726"/>
        <v>0</v>
      </c>
    </row>
    <row r="1569" spans="1:19">
      <c r="A1569" s="5">
        <v>30</v>
      </c>
      <c r="B1569" s="5">
        <v>12</v>
      </c>
      <c r="C1569" s="5">
        <v>2015</v>
      </c>
      <c r="D1569" s="3">
        <v>32994</v>
      </c>
      <c r="E1569" s="11">
        <f t="shared" si="4651"/>
        <v>0</v>
      </c>
      <c r="F1569" s="3">
        <v>86500</v>
      </c>
      <c r="G1569" s="11">
        <f t="shared" si="4651"/>
        <v>0</v>
      </c>
      <c r="H1569" s="3">
        <v>50000</v>
      </c>
      <c r="I1569" s="11">
        <f t="shared" ref="I1569:K1569" si="4727">+IF(H1569="N/A","",((H1569-H1568)/H1568))</f>
        <v>0</v>
      </c>
      <c r="J1569" s="3">
        <v>134217.728</v>
      </c>
      <c r="K1569" s="11">
        <f t="shared" si="4727"/>
        <v>0</v>
      </c>
      <c r="L1569" s="3">
        <v>308682.62</v>
      </c>
      <c r="M1569" s="11">
        <f t="shared" ref="M1569:O1569" si="4728">+IF(L1569="N/A","",((L1569-L1568)/L1568))</f>
        <v>0</v>
      </c>
      <c r="N1569" s="3">
        <v>134217.728</v>
      </c>
      <c r="O1569" s="11">
        <f t="shared" si="4728"/>
        <v>0</v>
      </c>
      <c r="P1569" s="3" t="s">
        <v>144</v>
      </c>
      <c r="Q1569" s="11" t="str">
        <f t="shared" ref="Q1569:S1569" si="4729">+IF(P1569="N/A","",((P1569-P1568)/P1568))</f>
        <v/>
      </c>
      <c r="R1569" s="3">
        <v>56554.637000000002</v>
      </c>
      <c r="S1569" s="11">
        <f t="shared" si="4729"/>
        <v>0</v>
      </c>
    </row>
    <row r="1570" spans="1:19">
      <c r="A1570" s="5">
        <v>31</v>
      </c>
      <c r="B1570" s="5">
        <v>12</v>
      </c>
      <c r="C1570" s="5">
        <v>2015</v>
      </c>
      <c r="D1570" s="3">
        <v>32994</v>
      </c>
      <c r="E1570" s="11">
        <f t="shared" si="4651"/>
        <v>0</v>
      </c>
      <c r="F1570" s="3">
        <v>86500</v>
      </c>
      <c r="G1570" s="11">
        <f t="shared" si="4651"/>
        <v>0</v>
      </c>
      <c r="H1570" s="3">
        <v>50000</v>
      </c>
      <c r="I1570" s="11">
        <f t="shared" ref="I1570:K1570" si="4730">+IF(H1570="N/A","",((H1570-H1569)/H1569))</f>
        <v>0</v>
      </c>
      <c r="J1570" s="3">
        <v>134217.728</v>
      </c>
      <c r="K1570" s="11">
        <f t="shared" si="4730"/>
        <v>0</v>
      </c>
      <c r="L1570" s="3">
        <v>308682.62</v>
      </c>
      <c r="M1570" s="11">
        <f t="shared" ref="M1570:O1570" si="4731">+IF(L1570="N/A","",((L1570-L1569)/L1569))</f>
        <v>0</v>
      </c>
      <c r="N1570" s="3">
        <v>134217.728</v>
      </c>
      <c r="O1570" s="11">
        <f t="shared" si="4731"/>
        <v>0</v>
      </c>
      <c r="P1570" s="3" t="s">
        <v>144</v>
      </c>
      <c r="Q1570" s="11" t="str">
        <f t="shared" ref="Q1570:S1570" si="4732">+IF(P1570="N/A","",((P1570-P1569)/P1569))</f>
        <v/>
      </c>
      <c r="R1570" s="3">
        <v>56554.637000000002</v>
      </c>
      <c r="S1570" s="11">
        <f t="shared" si="4732"/>
        <v>0</v>
      </c>
    </row>
    <row r="1571" spans="1:19">
      <c r="A1571" s="5">
        <v>1</v>
      </c>
      <c r="B1571" s="5">
        <v>1</v>
      </c>
      <c r="C1571" s="5">
        <v>2016</v>
      </c>
      <c r="D1571" s="3">
        <v>32994</v>
      </c>
      <c r="E1571" s="11">
        <f t="shared" si="4651"/>
        <v>0</v>
      </c>
      <c r="F1571" s="3">
        <v>86500</v>
      </c>
      <c r="G1571" s="11">
        <f t="shared" si="4651"/>
        <v>0</v>
      </c>
      <c r="H1571" s="3">
        <v>50000</v>
      </c>
      <c r="I1571" s="11">
        <f t="shared" ref="I1571:K1571" si="4733">+IF(H1571="N/A","",((H1571-H1570)/H1570))</f>
        <v>0</v>
      </c>
      <c r="J1571" s="3">
        <v>134217.728</v>
      </c>
      <c r="K1571" s="11">
        <f t="shared" si="4733"/>
        <v>0</v>
      </c>
      <c r="L1571" s="3">
        <v>308682.62</v>
      </c>
      <c r="M1571" s="11">
        <f t="shared" ref="M1571:O1571" si="4734">+IF(L1571="N/A","",((L1571-L1570)/L1570))</f>
        <v>0</v>
      </c>
      <c r="N1571" s="3">
        <v>134217.728</v>
      </c>
      <c r="O1571" s="11">
        <f t="shared" si="4734"/>
        <v>0</v>
      </c>
      <c r="P1571" s="3" t="s">
        <v>144</v>
      </c>
      <c r="Q1571" s="11" t="str">
        <f t="shared" ref="Q1571:S1571" si="4735">+IF(P1571="N/A","",((P1571-P1570)/P1570))</f>
        <v/>
      </c>
      <c r="R1571" s="3">
        <v>56554.637000000002</v>
      </c>
      <c r="S1571" s="11">
        <f t="shared" si="4735"/>
        <v>0</v>
      </c>
    </row>
    <row r="1572" spans="1:19">
      <c r="A1572" s="5">
        <v>4</v>
      </c>
      <c r="B1572" s="5">
        <v>1</v>
      </c>
      <c r="C1572" s="5">
        <v>2016</v>
      </c>
      <c r="D1572" s="3">
        <v>32994</v>
      </c>
      <c r="E1572" s="11">
        <f t="shared" si="4651"/>
        <v>0</v>
      </c>
      <c r="F1572" s="3">
        <v>86500</v>
      </c>
      <c r="G1572" s="11">
        <f t="shared" si="4651"/>
        <v>0</v>
      </c>
      <c r="H1572" s="3">
        <v>50000</v>
      </c>
      <c r="I1572" s="11">
        <f t="shared" ref="I1572:K1572" si="4736">+IF(H1572="N/A","",((H1572-H1571)/H1571))</f>
        <v>0</v>
      </c>
      <c r="J1572" s="3">
        <v>134217.728</v>
      </c>
      <c r="K1572" s="11">
        <f t="shared" si="4736"/>
        <v>0</v>
      </c>
      <c r="L1572" s="3">
        <v>308682.62</v>
      </c>
      <c r="M1572" s="11">
        <f t="shared" ref="M1572:O1572" si="4737">+IF(L1572="N/A","",((L1572-L1571)/L1571))</f>
        <v>0</v>
      </c>
      <c r="N1572" s="3">
        <v>134217.728</v>
      </c>
      <c r="O1572" s="11">
        <f t="shared" si="4737"/>
        <v>0</v>
      </c>
      <c r="P1572" s="3" t="s">
        <v>144</v>
      </c>
      <c r="Q1572" s="11" t="str">
        <f t="shared" ref="Q1572:S1572" si="4738">+IF(P1572="N/A","",((P1572-P1571)/P1571))</f>
        <v/>
      </c>
      <c r="R1572" s="3">
        <v>56554.637000000002</v>
      </c>
      <c r="S1572" s="11">
        <f t="shared" si="4738"/>
        <v>0</v>
      </c>
    </row>
    <row r="1573" spans="1:19">
      <c r="A1573" s="5">
        <v>5</v>
      </c>
      <c r="B1573" s="5">
        <v>1</v>
      </c>
      <c r="C1573" s="5">
        <v>2016</v>
      </c>
      <c r="D1573" s="3">
        <v>32994</v>
      </c>
      <c r="E1573" s="11">
        <f t="shared" si="4651"/>
        <v>0</v>
      </c>
      <c r="F1573" s="3">
        <v>86500</v>
      </c>
      <c r="G1573" s="11">
        <f t="shared" si="4651"/>
        <v>0</v>
      </c>
      <c r="H1573" s="3">
        <v>50000</v>
      </c>
      <c r="I1573" s="11">
        <f t="shared" ref="I1573:K1573" si="4739">+IF(H1573="N/A","",((H1573-H1572)/H1572))</f>
        <v>0</v>
      </c>
      <c r="J1573" s="3">
        <v>134217.728</v>
      </c>
      <c r="K1573" s="11">
        <f t="shared" si="4739"/>
        <v>0</v>
      </c>
      <c r="L1573" s="3">
        <v>308682.62</v>
      </c>
      <c r="M1573" s="11">
        <f t="shared" ref="M1573:O1573" si="4740">+IF(L1573="N/A","",((L1573-L1572)/L1572))</f>
        <v>0</v>
      </c>
      <c r="N1573" s="3">
        <v>134217.728</v>
      </c>
      <c r="O1573" s="11">
        <f t="shared" si="4740"/>
        <v>0</v>
      </c>
      <c r="P1573" s="3" t="s">
        <v>144</v>
      </c>
      <c r="Q1573" s="11" t="str">
        <f t="shared" ref="Q1573:S1573" si="4741">+IF(P1573="N/A","",((P1573-P1572)/P1572))</f>
        <v/>
      </c>
      <c r="R1573" s="3">
        <v>56554.637000000002</v>
      </c>
      <c r="S1573" s="11">
        <f t="shared" si="4741"/>
        <v>0</v>
      </c>
    </row>
    <row r="1574" spans="1:19">
      <c r="A1574" s="5">
        <v>6</v>
      </c>
      <c r="B1574" s="5">
        <v>1</v>
      </c>
      <c r="C1574" s="5">
        <v>2016</v>
      </c>
      <c r="D1574" s="3">
        <v>32994</v>
      </c>
      <c r="E1574" s="11">
        <f t="shared" si="4651"/>
        <v>0</v>
      </c>
      <c r="F1574" s="3">
        <v>86500</v>
      </c>
      <c r="G1574" s="11">
        <f t="shared" si="4651"/>
        <v>0</v>
      </c>
      <c r="H1574" s="3">
        <v>50000</v>
      </c>
      <c r="I1574" s="11">
        <f t="shared" ref="I1574:K1574" si="4742">+IF(H1574="N/A","",((H1574-H1573)/H1573))</f>
        <v>0</v>
      </c>
      <c r="J1574" s="3">
        <v>134217.728</v>
      </c>
      <c r="K1574" s="11">
        <f t="shared" si="4742"/>
        <v>0</v>
      </c>
      <c r="L1574" s="3">
        <v>308682.62</v>
      </c>
      <c r="M1574" s="11">
        <f t="shared" ref="M1574:O1574" si="4743">+IF(L1574="N/A","",((L1574-L1573)/L1573))</f>
        <v>0</v>
      </c>
      <c r="N1574" s="3">
        <v>134217.728</v>
      </c>
      <c r="O1574" s="11">
        <f t="shared" si="4743"/>
        <v>0</v>
      </c>
      <c r="P1574" s="3" t="s">
        <v>144</v>
      </c>
      <c r="Q1574" s="11" t="str">
        <f t="shared" ref="Q1574:S1574" si="4744">+IF(P1574="N/A","",((P1574-P1573)/P1573))</f>
        <v/>
      </c>
      <c r="R1574" s="3">
        <v>56554.637000000002</v>
      </c>
      <c r="S1574" s="11">
        <f t="shared" si="4744"/>
        <v>0</v>
      </c>
    </row>
    <row r="1575" spans="1:19">
      <c r="A1575" s="5">
        <v>7</v>
      </c>
      <c r="B1575" s="5">
        <v>1</v>
      </c>
      <c r="C1575" s="5">
        <v>2016</v>
      </c>
      <c r="D1575" s="3">
        <v>32994</v>
      </c>
      <c r="E1575" s="11">
        <f t="shared" si="4651"/>
        <v>0</v>
      </c>
      <c r="F1575" s="3">
        <v>86500</v>
      </c>
      <c r="G1575" s="11">
        <f t="shared" si="4651"/>
        <v>0</v>
      </c>
      <c r="H1575" s="3">
        <v>50000</v>
      </c>
      <c r="I1575" s="11">
        <f t="shared" ref="I1575:K1575" si="4745">+IF(H1575="N/A","",((H1575-H1574)/H1574))</f>
        <v>0</v>
      </c>
      <c r="J1575" s="3">
        <v>134217.728</v>
      </c>
      <c r="K1575" s="11">
        <f t="shared" si="4745"/>
        <v>0</v>
      </c>
      <c r="L1575" s="3">
        <v>308682.62</v>
      </c>
      <c r="M1575" s="11">
        <f t="shared" ref="M1575:O1575" si="4746">+IF(L1575="N/A","",((L1575-L1574)/L1574))</f>
        <v>0</v>
      </c>
      <c r="N1575" s="3">
        <v>134217.728</v>
      </c>
      <c r="O1575" s="11">
        <f t="shared" si="4746"/>
        <v>0</v>
      </c>
      <c r="P1575" s="3" t="s">
        <v>144</v>
      </c>
      <c r="Q1575" s="11" t="str">
        <f t="shared" ref="Q1575:S1575" si="4747">+IF(P1575="N/A","",((P1575-P1574)/P1574))</f>
        <v/>
      </c>
      <c r="R1575" s="3">
        <v>56554.637000000002</v>
      </c>
      <c r="S1575" s="11">
        <f t="shared" si="4747"/>
        <v>0</v>
      </c>
    </row>
    <row r="1576" spans="1:19">
      <c r="A1576" s="5">
        <v>8</v>
      </c>
      <c r="B1576" s="5">
        <v>1</v>
      </c>
      <c r="C1576" s="5">
        <v>2016</v>
      </c>
      <c r="D1576" s="3">
        <v>32994</v>
      </c>
      <c r="E1576" s="11">
        <f t="shared" si="4651"/>
        <v>0</v>
      </c>
      <c r="F1576" s="3">
        <v>80625</v>
      </c>
      <c r="G1576" s="11">
        <f t="shared" si="4651"/>
        <v>-6.7919075144508664E-2</v>
      </c>
      <c r="H1576" s="3">
        <v>50800</v>
      </c>
      <c r="I1576" s="11">
        <f t="shared" ref="I1576:K1576" si="4748">+IF(H1576="N/A","",((H1576-H1575)/H1575))</f>
        <v>1.6E-2</v>
      </c>
      <c r="J1576" s="3">
        <v>134217.728</v>
      </c>
      <c r="K1576" s="11">
        <f t="shared" si="4748"/>
        <v>0</v>
      </c>
      <c r="L1576" s="3">
        <v>308682.62</v>
      </c>
      <c r="M1576" s="11">
        <f t="shared" ref="M1576:O1576" si="4749">+IF(L1576="N/A","",((L1576-L1575)/L1575))</f>
        <v>0</v>
      </c>
      <c r="N1576" s="3">
        <v>134217.728</v>
      </c>
      <c r="O1576" s="11">
        <f t="shared" si="4749"/>
        <v>0</v>
      </c>
      <c r="P1576" s="3">
        <v>134217.728</v>
      </c>
      <c r="Q1576" s="11" t="e">
        <f t="shared" ref="Q1576:S1576" si="4750">+IF(P1576="N/A","",((P1576-P1575)/P1575))</f>
        <v>#VALUE!</v>
      </c>
      <c r="R1576" s="3">
        <v>56554.637000000002</v>
      </c>
      <c r="S1576" s="11">
        <f t="shared" si="4750"/>
        <v>0</v>
      </c>
    </row>
    <row r="1577" spans="1:19">
      <c r="A1577" s="5">
        <v>11</v>
      </c>
      <c r="B1577" s="5">
        <v>1</v>
      </c>
      <c r="C1577" s="5">
        <v>2016</v>
      </c>
      <c r="D1577" s="3">
        <v>32994</v>
      </c>
      <c r="E1577" s="11">
        <f t="shared" si="4651"/>
        <v>0</v>
      </c>
      <c r="F1577" s="3">
        <v>80625</v>
      </c>
      <c r="G1577" s="11">
        <f t="shared" si="4651"/>
        <v>0</v>
      </c>
      <c r="H1577" s="3">
        <v>50800</v>
      </c>
      <c r="I1577" s="11">
        <f t="shared" ref="I1577:K1577" si="4751">+IF(H1577="N/A","",((H1577-H1576)/H1576))</f>
        <v>0</v>
      </c>
      <c r="J1577" s="3">
        <v>134217.728</v>
      </c>
      <c r="K1577" s="11">
        <f t="shared" si="4751"/>
        <v>0</v>
      </c>
      <c r="L1577" s="3">
        <v>308682.62</v>
      </c>
      <c r="M1577" s="11">
        <f t="shared" ref="M1577:O1577" si="4752">+IF(L1577="N/A","",((L1577-L1576)/L1576))</f>
        <v>0</v>
      </c>
      <c r="N1577" s="3">
        <v>134217.728</v>
      </c>
      <c r="O1577" s="11">
        <f t="shared" si="4752"/>
        <v>0</v>
      </c>
      <c r="P1577" s="3">
        <v>134217.728</v>
      </c>
      <c r="Q1577" s="11">
        <f t="shared" ref="Q1577:S1577" si="4753">+IF(P1577="N/A","",((P1577-P1576)/P1576))</f>
        <v>0</v>
      </c>
      <c r="R1577" s="3">
        <v>56554.637000000002</v>
      </c>
      <c r="S1577" s="11">
        <f t="shared" si="4753"/>
        <v>0</v>
      </c>
    </row>
    <row r="1578" spans="1:19">
      <c r="A1578" s="5">
        <v>12</v>
      </c>
      <c r="B1578" s="5">
        <v>1</v>
      </c>
      <c r="C1578" s="5">
        <v>2016</v>
      </c>
      <c r="D1578" s="3">
        <v>32994</v>
      </c>
      <c r="E1578" s="11">
        <f t="shared" si="4651"/>
        <v>0</v>
      </c>
      <c r="F1578" s="3">
        <v>80625</v>
      </c>
      <c r="G1578" s="11">
        <f t="shared" si="4651"/>
        <v>0</v>
      </c>
      <c r="H1578" s="3">
        <v>50800</v>
      </c>
      <c r="I1578" s="11">
        <f t="shared" ref="I1578:K1578" si="4754">+IF(H1578="N/A","",((H1578-H1577)/H1577))</f>
        <v>0</v>
      </c>
      <c r="J1578" s="3">
        <v>134217.728</v>
      </c>
      <c r="K1578" s="11">
        <f t="shared" si="4754"/>
        <v>0</v>
      </c>
      <c r="L1578" s="3">
        <v>308682.62</v>
      </c>
      <c r="M1578" s="11">
        <f t="shared" ref="M1578:O1578" si="4755">+IF(L1578="N/A","",((L1578-L1577)/L1577))</f>
        <v>0</v>
      </c>
      <c r="N1578" s="3">
        <v>134217.728</v>
      </c>
      <c r="O1578" s="11">
        <f t="shared" si="4755"/>
        <v>0</v>
      </c>
      <c r="P1578" s="3">
        <v>134217.728</v>
      </c>
      <c r="Q1578" s="11">
        <f t="shared" ref="Q1578:S1578" si="4756">+IF(P1578="N/A","",((P1578-P1577)/P1577))</f>
        <v>0</v>
      </c>
      <c r="R1578" s="3">
        <v>56554.637000000002</v>
      </c>
      <c r="S1578" s="11">
        <f t="shared" si="4756"/>
        <v>0</v>
      </c>
    </row>
    <row r="1579" spans="1:19">
      <c r="A1579" s="5">
        <v>13</v>
      </c>
      <c r="B1579" s="5">
        <v>1</v>
      </c>
      <c r="C1579" s="5">
        <v>2016</v>
      </c>
      <c r="D1579" s="3">
        <v>32994</v>
      </c>
      <c r="E1579" s="11">
        <f t="shared" si="4651"/>
        <v>0</v>
      </c>
      <c r="F1579" s="3">
        <v>80625</v>
      </c>
      <c r="G1579" s="11">
        <f t="shared" si="4651"/>
        <v>0</v>
      </c>
      <c r="H1579" s="3">
        <v>50800</v>
      </c>
      <c r="I1579" s="11">
        <f t="shared" ref="I1579:K1579" si="4757">+IF(H1579="N/A","",((H1579-H1578)/H1578))</f>
        <v>0</v>
      </c>
      <c r="J1579" s="3">
        <v>134217.728</v>
      </c>
      <c r="K1579" s="11">
        <f t="shared" si="4757"/>
        <v>0</v>
      </c>
      <c r="L1579" s="3">
        <v>308682.62</v>
      </c>
      <c r="M1579" s="11">
        <f t="shared" ref="M1579:O1579" si="4758">+IF(L1579="N/A","",((L1579-L1578)/L1578))</f>
        <v>0</v>
      </c>
      <c r="N1579" s="3">
        <v>134217.728</v>
      </c>
      <c r="O1579" s="11">
        <f t="shared" si="4758"/>
        <v>0</v>
      </c>
      <c r="P1579" s="3">
        <v>134217.728</v>
      </c>
      <c r="Q1579" s="11">
        <f t="shared" ref="Q1579:S1579" si="4759">+IF(P1579="N/A","",((P1579-P1578)/P1578))</f>
        <v>0</v>
      </c>
      <c r="R1579" s="3">
        <v>56554.637000000002</v>
      </c>
      <c r="S1579" s="11">
        <f t="shared" si="4759"/>
        <v>0</v>
      </c>
    </row>
    <row r="1580" spans="1:19">
      <c r="A1580" s="5">
        <v>14</v>
      </c>
      <c r="B1580" s="5">
        <v>1</v>
      </c>
      <c r="C1580" s="5">
        <v>2016</v>
      </c>
      <c r="D1580" s="3">
        <v>32994</v>
      </c>
      <c r="E1580" s="11">
        <f t="shared" si="4651"/>
        <v>0</v>
      </c>
      <c r="F1580" s="3">
        <v>80625</v>
      </c>
      <c r="G1580" s="11">
        <f t="shared" si="4651"/>
        <v>0</v>
      </c>
      <c r="H1580" s="3">
        <v>50800</v>
      </c>
      <c r="I1580" s="11">
        <f t="shared" ref="I1580:K1580" si="4760">+IF(H1580="N/A","",((H1580-H1579)/H1579))</f>
        <v>0</v>
      </c>
      <c r="J1580" s="3">
        <v>134217.728</v>
      </c>
      <c r="K1580" s="11">
        <f t="shared" si="4760"/>
        <v>0</v>
      </c>
      <c r="L1580" s="3">
        <v>308682.62</v>
      </c>
      <c r="M1580" s="11">
        <f t="shared" ref="M1580:O1580" si="4761">+IF(L1580="N/A","",((L1580-L1579)/L1579))</f>
        <v>0</v>
      </c>
      <c r="N1580" s="3">
        <v>134217.728</v>
      </c>
      <c r="O1580" s="11">
        <f t="shared" si="4761"/>
        <v>0</v>
      </c>
      <c r="P1580" s="3">
        <v>134217.728</v>
      </c>
      <c r="Q1580" s="11">
        <f t="shared" ref="Q1580:S1580" si="4762">+IF(P1580="N/A","",((P1580-P1579)/P1579))</f>
        <v>0</v>
      </c>
      <c r="R1580" s="3">
        <v>56554.637000000002</v>
      </c>
      <c r="S1580" s="11">
        <f t="shared" si="4762"/>
        <v>0</v>
      </c>
    </row>
    <row r="1581" spans="1:19">
      <c r="A1581" s="5">
        <v>15</v>
      </c>
      <c r="B1581" s="5">
        <v>1</v>
      </c>
      <c r="C1581" s="5">
        <v>2016</v>
      </c>
      <c r="D1581" s="3">
        <v>32994</v>
      </c>
      <c r="E1581" s="11">
        <f t="shared" si="4651"/>
        <v>0</v>
      </c>
      <c r="F1581" s="3">
        <v>80625</v>
      </c>
      <c r="G1581" s="11">
        <f t="shared" si="4651"/>
        <v>0</v>
      </c>
      <c r="H1581" s="3">
        <v>50800</v>
      </c>
      <c r="I1581" s="11">
        <f t="shared" ref="I1581:K1581" si="4763">+IF(H1581="N/A","",((H1581-H1580)/H1580))</f>
        <v>0</v>
      </c>
      <c r="J1581" s="3">
        <v>134217.728</v>
      </c>
      <c r="K1581" s="11">
        <f t="shared" si="4763"/>
        <v>0</v>
      </c>
      <c r="L1581" s="3">
        <v>308682.62</v>
      </c>
      <c r="M1581" s="11">
        <f t="shared" ref="M1581:O1581" si="4764">+IF(L1581="N/A","",((L1581-L1580)/L1580))</f>
        <v>0</v>
      </c>
      <c r="N1581" s="3">
        <v>134217.728</v>
      </c>
      <c r="O1581" s="11">
        <f t="shared" si="4764"/>
        <v>0</v>
      </c>
      <c r="P1581" s="3">
        <v>134217.728</v>
      </c>
      <c r="Q1581" s="11">
        <f t="shared" ref="Q1581:S1581" si="4765">+IF(P1581="N/A","",((P1581-P1580)/P1580))</f>
        <v>0</v>
      </c>
      <c r="R1581" s="3">
        <v>56554.637000000002</v>
      </c>
      <c r="S1581" s="11">
        <f t="shared" si="4765"/>
        <v>0</v>
      </c>
    </row>
    <row r="1582" spans="1:19">
      <c r="A1582" s="5">
        <v>18</v>
      </c>
      <c r="B1582" s="5">
        <v>1</v>
      </c>
      <c r="C1582" s="5">
        <v>2016</v>
      </c>
      <c r="D1582" s="3">
        <v>32994</v>
      </c>
      <c r="E1582" s="11">
        <f t="shared" si="4651"/>
        <v>0</v>
      </c>
      <c r="F1582" s="3">
        <v>80625</v>
      </c>
      <c r="G1582" s="11">
        <f t="shared" si="4651"/>
        <v>0</v>
      </c>
      <c r="H1582" s="3">
        <v>50800</v>
      </c>
      <c r="I1582" s="11">
        <f t="shared" ref="I1582:K1582" si="4766">+IF(H1582="N/A","",((H1582-H1581)/H1581))</f>
        <v>0</v>
      </c>
      <c r="J1582" s="3">
        <v>134217.728</v>
      </c>
      <c r="K1582" s="11">
        <f t="shared" si="4766"/>
        <v>0</v>
      </c>
      <c r="L1582" s="3">
        <v>308682.62</v>
      </c>
      <c r="M1582" s="11">
        <f t="shared" ref="M1582:O1582" si="4767">+IF(L1582="N/A","",((L1582-L1581)/L1581))</f>
        <v>0</v>
      </c>
      <c r="N1582" s="3">
        <v>134217.728</v>
      </c>
      <c r="O1582" s="11">
        <f t="shared" si="4767"/>
        <v>0</v>
      </c>
      <c r="P1582" s="3">
        <v>134217.728</v>
      </c>
      <c r="Q1582" s="11">
        <f t="shared" ref="Q1582:S1582" si="4768">+IF(P1582="N/A","",((P1582-P1581)/P1581))</f>
        <v>0</v>
      </c>
      <c r="R1582" s="3">
        <v>56554.637000000002</v>
      </c>
      <c r="S1582" s="11">
        <f t="shared" si="4768"/>
        <v>0</v>
      </c>
    </row>
    <row r="1583" spans="1:19">
      <c r="A1583" s="5">
        <v>19</v>
      </c>
      <c r="B1583" s="5">
        <v>1</v>
      </c>
      <c r="C1583" s="5">
        <v>2016</v>
      </c>
      <c r="D1583" s="3">
        <v>32994</v>
      </c>
      <c r="E1583" s="11">
        <f t="shared" si="4651"/>
        <v>0</v>
      </c>
      <c r="F1583" s="3">
        <v>80625</v>
      </c>
      <c r="G1583" s="11">
        <f t="shared" si="4651"/>
        <v>0</v>
      </c>
      <c r="H1583" s="3">
        <v>50800</v>
      </c>
      <c r="I1583" s="11">
        <f t="shared" ref="I1583:K1583" si="4769">+IF(H1583="N/A","",((H1583-H1582)/H1582))</f>
        <v>0</v>
      </c>
      <c r="J1583" s="3">
        <v>134217.728</v>
      </c>
      <c r="K1583" s="11">
        <f t="shared" si="4769"/>
        <v>0</v>
      </c>
      <c r="L1583" s="3">
        <v>308682.62</v>
      </c>
      <c r="M1583" s="11">
        <f t="shared" ref="M1583:O1583" si="4770">+IF(L1583="N/A","",((L1583-L1582)/L1582))</f>
        <v>0</v>
      </c>
      <c r="N1583" s="3">
        <v>134217.728</v>
      </c>
      <c r="O1583" s="11">
        <f t="shared" si="4770"/>
        <v>0</v>
      </c>
      <c r="P1583" s="3">
        <v>134217.728</v>
      </c>
      <c r="Q1583" s="11">
        <f t="shared" ref="Q1583:S1583" si="4771">+IF(P1583="N/A","",((P1583-P1582)/P1582))</f>
        <v>0</v>
      </c>
      <c r="R1583" s="3">
        <v>56554.637000000002</v>
      </c>
      <c r="S1583" s="11">
        <f t="shared" si="4771"/>
        <v>0</v>
      </c>
    </row>
    <row r="1584" spans="1:19">
      <c r="A1584" s="5">
        <v>20</v>
      </c>
      <c r="B1584" s="5">
        <v>1</v>
      </c>
      <c r="C1584" s="5">
        <v>2016</v>
      </c>
      <c r="D1584" s="3">
        <v>32994</v>
      </c>
      <c r="E1584" s="11">
        <f t="shared" si="4651"/>
        <v>0</v>
      </c>
      <c r="F1584" s="3">
        <v>80625</v>
      </c>
      <c r="G1584" s="11">
        <f t="shared" si="4651"/>
        <v>0</v>
      </c>
      <c r="H1584" s="3">
        <v>50800</v>
      </c>
      <c r="I1584" s="11">
        <f t="shared" ref="I1584:K1584" si="4772">+IF(H1584="N/A","",((H1584-H1583)/H1583))</f>
        <v>0</v>
      </c>
      <c r="J1584" s="3">
        <v>134217.728</v>
      </c>
      <c r="K1584" s="11">
        <f t="shared" si="4772"/>
        <v>0</v>
      </c>
      <c r="L1584" s="3">
        <v>308682.62</v>
      </c>
      <c r="M1584" s="11">
        <f t="shared" ref="M1584:O1584" si="4773">+IF(L1584="N/A","",((L1584-L1583)/L1583))</f>
        <v>0</v>
      </c>
      <c r="N1584" s="3">
        <v>134217.728</v>
      </c>
      <c r="O1584" s="11">
        <f t="shared" si="4773"/>
        <v>0</v>
      </c>
      <c r="P1584" s="3">
        <v>134217.728</v>
      </c>
      <c r="Q1584" s="11">
        <f t="shared" ref="Q1584:S1584" si="4774">+IF(P1584="N/A","",((P1584-P1583)/P1583))</f>
        <v>0</v>
      </c>
      <c r="R1584" s="3">
        <v>56554.637000000002</v>
      </c>
      <c r="S1584" s="11">
        <f t="shared" si="4774"/>
        <v>0</v>
      </c>
    </row>
    <row r="1585" spans="1:19">
      <c r="A1585" s="5">
        <v>21</v>
      </c>
      <c r="B1585" s="5">
        <v>1</v>
      </c>
      <c r="C1585" s="5">
        <v>2016</v>
      </c>
      <c r="D1585" s="3">
        <v>32994</v>
      </c>
      <c r="E1585" s="11">
        <f t="shared" si="4651"/>
        <v>0</v>
      </c>
      <c r="F1585" s="3">
        <v>80625</v>
      </c>
      <c r="G1585" s="11">
        <f t="shared" si="4651"/>
        <v>0</v>
      </c>
      <c r="H1585" s="3">
        <v>50800</v>
      </c>
      <c r="I1585" s="11">
        <f t="shared" ref="I1585:K1585" si="4775">+IF(H1585="N/A","",((H1585-H1584)/H1584))</f>
        <v>0</v>
      </c>
      <c r="J1585" s="3">
        <v>134217.728</v>
      </c>
      <c r="K1585" s="11">
        <f t="shared" si="4775"/>
        <v>0</v>
      </c>
      <c r="L1585" s="3">
        <v>308682.62</v>
      </c>
      <c r="M1585" s="11">
        <f t="shared" ref="M1585:O1585" si="4776">+IF(L1585="N/A","",((L1585-L1584)/L1584))</f>
        <v>0</v>
      </c>
      <c r="N1585" s="3">
        <v>134217.728</v>
      </c>
      <c r="O1585" s="11">
        <f t="shared" si="4776"/>
        <v>0</v>
      </c>
      <c r="P1585" s="3">
        <v>134217.728</v>
      </c>
      <c r="Q1585" s="11">
        <f t="shared" ref="Q1585:S1585" si="4777">+IF(P1585="N/A","",((P1585-P1584)/P1584))</f>
        <v>0</v>
      </c>
      <c r="R1585" s="3">
        <v>56554.637000000002</v>
      </c>
      <c r="S1585" s="11">
        <f t="shared" si="4777"/>
        <v>0</v>
      </c>
    </row>
    <row r="1586" spans="1:19">
      <c r="A1586" s="5">
        <v>22</v>
      </c>
      <c r="B1586" s="5">
        <v>1</v>
      </c>
      <c r="C1586" s="5">
        <v>2016</v>
      </c>
      <c r="D1586" s="3">
        <v>32994</v>
      </c>
      <c r="E1586" s="11">
        <f t="shared" si="4651"/>
        <v>0</v>
      </c>
      <c r="F1586" s="3">
        <v>80625</v>
      </c>
      <c r="G1586" s="11">
        <f t="shared" si="4651"/>
        <v>0</v>
      </c>
      <c r="H1586" s="3">
        <v>50800</v>
      </c>
      <c r="I1586" s="11">
        <f t="shared" ref="I1586:K1586" si="4778">+IF(H1586="N/A","",((H1586-H1585)/H1585))</f>
        <v>0</v>
      </c>
      <c r="J1586" s="3">
        <v>134217.728</v>
      </c>
      <c r="K1586" s="11">
        <f t="shared" si="4778"/>
        <v>0</v>
      </c>
      <c r="L1586" s="3">
        <v>308682.62</v>
      </c>
      <c r="M1586" s="11">
        <f t="shared" ref="M1586:O1586" si="4779">+IF(L1586="N/A","",((L1586-L1585)/L1585))</f>
        <v>0</v>
      </c>
      <c r="N1586" s="3">
        <v>134217.728</v>
      </c>
      <c r="O1586" s="11">
        <f t="shared" si="4779"/>
        <v>0</v>
      </c>
      <c r="P1586" s="3">
        <v>134217.728</v>
      </c>
      <c r="Q1586" s="11">
        <f t="shared" ref="Q1586:S1586" si="4780">+IF(P1586="N/A","",((P1586-P1585)/P1585))</f>
        <v>0</v>
      </c>
      <c r="R1586" s="3">
        <v>56554.637000000002</v>
      </c>
      <c r="S1586" s="11">
        <f t="shared" si="4780"/>
        <v>0</v>
      </c>
    </row>
    <row r="1587" spans="1:19">
      <c r="A1587" s="5">
        <v>25</v>
      </c>
      <c r="B1587" s="5">
        <v>1</v>
      </c>
      <c r="C1587" s="5">
        <v>2016</v>
      </c>
      <c r="D1587" s="3">
        <v>32994</v>
      </c>
      <c r="E1587" s="11">
        <f t="shared" si="4651"/>
        <v>0</v>
      </c>
      <c r="F1587" s="3">
        <v>80625</v>
      </c>
      <c r="G1587" s="11">
        <f t="shared" si="4651"/>
        <v>0</v>
      </c>
      <c r="H1587" s="3">
        <v>50800</v>
      </c>
      <c r="I1587" s="11">
        <f t="shared" ref="I1587:K1587" si="4781">+IF(H1587="N/A","",((H1587-H1586)/H1586))</f>
        <v>0</v>
      </c>
      <c r="J1587" s="3">
        <v>134217.728</v>
      </c>
      <c r="K1587" s="11">
        <f t="shared" si="4781"/>
        <v>0</v>
      </c>
      <c r="L1587" s="3">
        <v>308682.62</v>
      </c>
      <c r="M1587" s="11">
        <f t="shared" ref="M1587:O1587" si="4782">+IF(L1587="N/A","",((L1587-L1586)/L1586))</f>
        <v>0</v>
      </c>
      <c r="N1587" s="3">
        <v>134217.728</v>
      </c>
      <c r="O1587" s="11">
        <f t="shared" si="4782"/>
        <v>0</v>
      </c>
      <c r="P1587" s="3">
        <v>134217.728</v>
      </c>
      <c r="Q1587" s="11">
        <f t="shared" ref="Q1587:S1587" si="4783">+IF(P1587="N/A","",((P1587-P1586)/P1586))</f>
        <v>0</v>
      </c>
      <c r="R1587" s="3">
        <v>56554.637000000002</v>
      </c>
      <c r="S1587" s="11">
        <f t="shared" si="4783"/>
        <v>0</v>
      </c>
    </row>
    <row r="1588" spans="1:19">
      <c r="A1588" s="5">
        <v>26</v>
      </c>
      <c r="B1588" s="5">
        <v>1</v>
      </c>
      <c r="C1588" s="5">
        <v>2016</v>
      </c>
      <c r="D1588" s="3">
        <v>32994</v>
      </c>
      <c r="E1588" s="11">
        <f t="shared" si="4651"/>
        <v>0</v>
      </c>
      <c r="F1588" s="3">
        <v>80625</v>
      </c>
      <c r="G1588" s="11">
        <f t="shared" si="4651"/>
        <v>0</v>
      </c>
      <c r="H1588" s="3">
        <v>50800</v>
      </c>
      <c r="I1588" s="11">
        <f t="shared" ref="I1588:K1588" si="4784">+IF(H1588="N/A","",((H1588-H1587)/H1587))</f>
        <v>0</v>
      </c>
      <c r="J1588" s="3">
        <v>134217.728</v>
      </c>
      <c r="K1588" s="11">
        <f t="shared" si="4784"/>
        <v>0</v>
      </c>
      <c r="L1588" s="3">
        <v>308682.62</v>
      </c>
      <c r="M1588" s="11">
        <f t="shared" ref="M1588:O1588" si="4785">+IF(L1588="N/A","",((L1588-L1587)/L1587))</f>
        <v>0</v>
      </c>
      <c r="N1588" s="3">
        <v>134217.728</v>
      </c>
      <c r="O1588" s="11">
        <f t="shared" si="4785"/>
        <v>0</v>
      </c>
      <c r="P1588" s="3">
        <v>134217.728</v>
      </c>
      <c r="Q1588" s="11">
        <f t="shared" ref="Q1588:S1588" si="4786">+IF(P1588="N/A","",((P1588-P1587)/P1587))</f>
        <v>0</v>
      </c>
      <c r="R1588" s="3">
        <v>56554.637000000002</v>
      </c>
      <c r="S1588" s="11">
        <f t="shared" si="4786"/>
        <v>0</v>
      </c>
    </row>
    <row r="1589" spans="1:19">
      <c r="A1589" s="5">
        <v>27</v>
      </c>
      <c r="B1589" s="5">
        <v>1</v>
      </c>
      <c r="C1589" s="5">
        <v>2016</v>
      </c>
      <c r="D1589" s="3">
        <v>32994</v>
      </c>
      <c r="E1589" s="11">
        <f t="shared" si="4651"/>
        <v>0</v>
      </c>
      <c r="F1589" s="3">
        <v>80625</v>
      </c>
      <c r="G1589" s="11">
        <f t="shared" si="4651"/>
        <v>0</v>
      </c>
      <c r="H1589" s="3">
        <v>50800</v>
      </c>
      <c r="I1589" s="11">
        <f t="shared" ref="I1589:K1589" si="4787">+IF(H1589="N/A","",((H1589-H1588)/H1588))</f>
        <v>0</v>
      </c>
      <c r="J1589" s="3">
        <v>134217.728</v>
      </c>
      <c r="K1589" s="11">
        <f t="shared" si="4787"/>
        <v>0</v>
      </c>
      <c r="L1589" s="3">
        <v>308682.62</v>
      </c>
      <c r="M1589" s="11">
        <f t="shared" ref="M1589:O1589" si="4788">+IF(L1589="N/A","",((L1589-L1588)/L1588))</f>
        <v>0</v>
      </c>
      <c r="N1589" s="3">
        <v>134217.728</v>
      </c>
      <c r="O1589" s="11">
        <f t="shared" si="4788"/>
        <v>0</v>
      </c>
      <c r="P1589" s="3">
        <v>134217.728</v>
      </c>
      <c r="Q1589" s="11">
        <f t="shared" ref="Q1589:S1589" si="4789">+IF(P1589="N/A","",((P1589-P1588)/P1588))</f>
        <v>0</v>
      </c>
      <c r="R1589" s="3">
        <v>56554.637000000002</v>
      </c>
      <c r="S1589" s="11">
        <f t="shared" si="4789"/>
        <v>0</v>
      </c>
    </row>
    <row r="1590" spans="1:19">
      <c r="A1590" s="5">
        <v>28</v>
      </c>
      <c r="B1590" s="5">
        <v>1</v>
      </c>
      <c r="C1590" s="5">
        <v>2016</v>
      </c>
      <c r="D1590" s="3">
        <v>32994</v>
      </c>
      <c r="E1590" s="11">
        <f t="shared" si="4651"/>
        <v>0</v>
      </c>
      <c r="F1590" s="3">
        <v>80625</v>
      </c>
      <c r="G1590" s="11">
        <f t="shared" si="4651"/>
        <v>0</v>
      </c>
      <c r="H1590" s="3">
        <v>50800</v>
      </c>
      <c r="I1590" s="11">
        <f t="shared" ref="I1590:K1590" si="4790">+IF(H1590="N/A","",((H1590-H1589)/H1589))</f>
        <v>0</v>
      </c>
      <c r="J1590" s="3">
        <v>134217.728</v>
      </c>
      <c r="K1590" s="11">
        <f t="shared" si="4790"/>
        <v>0</v>
      </c>
      <c r="L1590" s="3">
        <v>308682.62</v>
      </c>
      <c r="M1590" s="11">
        <f t="shared" ref="M1590:O1590" si="4791">+IF(L1590="N/A","",((L1590-L1589)/L1589))</f>
        <v>0</v>
      </c>
      <c r="N1590" s="3">
        <v>134217.728</v>
      </c>
      <c r="O1590" s="11">
        <f t="shared" si="4791"/>
        <v>0</v>
      </c>
      <c r="P1590" s="3">
        <v>134217.728</v>
      </c>
      <c r="Q1590" s="11">
        <f t="shared" ref="Q1590:S1590" si="4792">+IF(P1590="N/A","",((P1590-P1589)/P1589))</f>
        <v>0</v>
      </c>
      <c r="R1590" s="3">
        <v>56554.637000000002</v>
      </c>
      <c r="S1590" s="11">
        <f t="shared" si="4792"/>
        <v>0</v>
      </c>
    </row>
    <row r="1591" spans="1:19">
      <c r="A1591" s="5">
        <v>29</v>
      </c>
      <c r="B1591" s="5">
        <v>1</v>
      </c>
      <c r="C1591" s="5">
        <v>2016</v>
      </c>
      <c r="D1591" s="3">
        <v>32994</v>
      </c>
      <c r="E1591" s="11">
        <f t="shared" si="4651"/>
        <v>0</v>
      </c>
      <c r="F1591" s="3">
        <v>80000</v>
      </c>
      <c r="G1591" s="11">
        <f t="shared" si="4651"/>
        <v>-7.7519379844961239E-3</v>
      </c>
      <c r="H1591" s="3">
        <v>50800</v>
      </c>
      <c r="I1591" s="11">
        <f t="shared" ref="I1591:K1591" si="4793">+IF(H1591="N/A","",((H1591-H1590)/H1590))</f>
        <v>0</v>
      </c>
      <c r="J1591" s="3">
        <v>134217.728</v>
      </c>
      <c r="K1591" s="11">
        <f t="shared" si="4793"/>
        <v>0</v>
      </c>
      <c r="L1591" s="3">
        <v>308682.62</v>
      </c>
      <c r="M1591" s="11">
        <f t="shared" ref="M1591:O1591" si="4794">+IF(L1591="N/A","",((L1591-L1590)/L1590))</f>
        <v>0</v>
      </c>
      <c r="N1591" s="3">
        <v>134217.728</v>
      </c>
      <c r="O1591" s="11">
        <f t="shared" si="4794"/>
        <v>0</v>
      </c>
      <c r="P1591" s="3">
        <v>134217.728</v>
      </c>
      <c r="Q1591" s="11">
        <f t="shared" ref="Q1591:S1591" si="4795">+IF(P1591="N/A","",((P1591-P1590)/P1590))</f>
        <v>0</v>
      </c>
      <c r="R1591" s="3">
        <v>56554.637000000002</v>
      </c>
      <c r="S1591" s="11">
        <f t="shared" si="4795"/>
        <v>0</v>
      </c>
    </row>
    <row r="1592" spans="1:19">
      <c r="A1592" s="5">
        <v>1</v>
      </c>
      <c r="B1592" s="5">
        <v>2</v>
      </c>
      <c r="C1592" s="5">
        <v>2016</v>
      </c>
      <c r="D1592" s="3">
        <v>32994</v>
      </c>
      <c r="E1592" s="11">
        <f t="shared" si="4651"/>
        <v>0</v>
      </c>
      <c r="F1592" s="3">
        <v>80000</v>
      </c>
      <c r="G1592" s="11">
        <f t="shared" si="4651"/>
        <v>0</v>
      </c>
      <c r="H1592" s="3">
        <v>50800</v>
      </c>
      <c r="I1592" s="11">
        <f t="shared" ref="I1592:K1592" si="4796">+IF(H1592="N/A","",((H1592-H1591)/H1591))</f>
        <v>0</v>
      </c>
      <c r="J1592" s="3">
        <v>134217.728</v>
      </c>
      <c r="K1592" s="11">
        <f t="shared" si="4796"/>
        <v>0</v>
      </c>
      <c r="L1592" s="3">
        <v>308682.62</v>
      </c>
      <c r="M1592" s="11">
        <f t="shared" ref="M1592:O1592" si="4797">+IF(L1592="N/A","",((L1592-L1591)/L1591))</f>
        <v>0</v>
      </c>
      <c r="N1592" s="3">
        <v>134217.728</v>
      </c>
      <c r="O1592" s="11">
        <f t="shared" si="4797"/>
        <v>0</v>
      </c>
      <c r="P1592" s="3">
        <v>134217.728</v>
      </c>
      <c r="Q1592" s="11">
        <f t="shared" ref="Q1592:S1592" si="4798">+IF(P1592="N/A","",((P1592-P1591)/P1591))</f>
        <v>0</v>
      </c>
      <c r="R1592" s="3">
        <v>56554.637000000002</v>
      </c>
      <c r="S1592" s="11">
        <f t="shared" si="4798"/>
        <v>0</v>
      </c>
    </row>
    <row r="1593" spans="1:19">
      <c r="A1593" s="5">
        <v>2</v>
      </c>
      <c r="B1593" s="5">
        <v>2</v>
      </c>
      <c r="C1593" s="5">
        <v>2016</v>
      </c>
      <c r="D1593" s="3">
        <v>32994</v>
      </c>
      <c r="E1593" s="11">
        <f t="shared" si="4651"/>
        <v>0</v>
      </c>
      <c r="F1593" s="3">
        <v>80000</v>
      </c>
      <c r="G1593" s="11">
        <f t="shared" si="4651"/>
        <v>0</v>
      </c>
      <c r="H1593" s="3">
        <v>50800</v>
      </c>
      <c r="I1593" s="11">
        <f t="shared" ref="I1593:K1593" si="4799">+IF(H1593="N/A","",((H1593-H1592)/H1592))</f>
        <v>0</v>
      </c>
      <c r="J1593" s="3">
        <v>134217.728</v>
      </c>
      <c r="K1593" s="11">
        <f t="shared" si="4799"/>
        <v>0</v>
      </c>
      <c r="L1593" s="3">
        <v>308682.62</v>
      </c>
      <c r="M1593" s="11">
        <f t="shared" ref="M1593:O1593" si="4800">+IF(L1593="N/A","",((L1593-L1592)/L1592))</f>
        <v>0</v>
      </c>
      <c r="N1593" s="3">
        <v>134217.728</v>
      </c>
      <c r="O1593" s="11">
        <f t="shared" si="4800"/>
        <v>0</v>
      </c>
      <c r="P1593" s="3">
        <v>134217.728</v>
      </c>
      <c r="Q1593" s="11">
        <f t="shared" ref="Q1593:S1593" si="4801">+IF(P1593="N/A","",((P1593-P1592)/P1592))</f>
        <v>0</v>
      </c>
      <c r="R1593" s="3">
        <v>56554.637000000002</v>
      </c>
      <c r="S1593" s="11">
        <f t="shared" si="4801"/>
        <v>0</v>
      </c>
    </row>
    <row r="1594" spans="1:19">
      <c r="A1594" s="5">
        <v>3</v>
      </c>
      <c r="B1594" s="5">
        <v>2</v>
      </c>
      <c r="C1594" s="5">
        <v>2016</v>
      </c>
      <c r="D1594" s="3">
        <v>32994</v>
      </c>
      <c r="E1594" s="11">
        <f t="shared" si="4651"/>
        <v>0</v>
      </c>
      <c r="F1594" s="3">
        <v>80000</v>
      </c>
      <c r="G1594" s="11">
        <f t="shared" si="4651"/>
        <v>0</v>
      </c>
      <c r="H1594" s="3">
        <v>50800</v>
      </c>
      <c r="I1594" s="11">
        <f t="shared" ref="I1594:K1594" si="4802">+IF(H1594="N/A","",((H1594-H1593)/H1593))</f>
        <v>0</v>
      </c>
      <c r="J1594" s="3">
        <v>134217.728</v>
      </c>
      <c r="K1594" s="11">
        <f t="shared" si="4802"/>
        <v>0</v>
      </c>
      <c r="L1594" s="3">
        <v>308682.62</v>
      </c>
      <c r="M1594" s="11">
        <f t="shared" ref="M1594:O1594" si="4803">+IF(L1594="N/A","",((L1594-L1593)/L1593))</f>
        <v>0</v>
      </c>
      <c r="N1594" s="3">
        <v>134217.728</v>
      </c>
      <c r="O1594" s="11">
        <f t="shared" si="4803"/>
        <v>0</v>
      </c>
      <c r="P1594" s="3">
        <v>134217.728</v>
      </c>
      <c r="Q1594" s="11">
        <f t="shared" ref="Q1594:S1594" si="4804">+IF(P1594="N/A","",((P1594-P1593)/P1593))</f>
        <v>0</v>
      </c>
      <c r="R1594" s="3">
        <v>56554.637000000002</v>
      </c>
      <c r="S1594" s="11">
        <f t="shared" si="4804"/>
        <v>0</v>
      </c>
    </row>
    <row r="1595" spans="1:19">
      <c r="A1595" s="5">
        <v>4</v>
      </c>
      <c r="B1595" s="5">
        <v>2</v>
      </c>
      <c r="C1595" s="5">
        <v>2016</v>
      </c>
      <c r="D1595" s="3">
        <v>32994</v>
      </c>
      <c r="E1595" s="11">
        <f t="shared" si="4651"/>
        <v>0</v>
      </c>
      <c r="F1595" s="3">
        <v>80000</v>
      </c>
      <c r="G1595" s="11">
        <f t="shared" si="4651"/>
        <v>0</v>
      </c>
      <c r="H1595" s="3">
        <v>50800</v>
      </c>
      <c r="I1595" s="11">
        <f t="shared" ref="I1595:K1595" si="4805">+IF(H1595="N/A","",((H1595-H1594)/H1594))</f>
        <v>0</v>
      </c>
      <c r="J1595" s="3">
        <v>134217.728</v>
      </c>
      <c r="K1595" s="11">
        <f t="shared" si="4805"/>
        <v>0</v>
      </c>
      <c r="L1595" s="3">
        <v>308682.62</v>
      </c>
      <c r="M1595" s="11">
        <f t="shared" ref="M1595:O1595" si="4806">+IF(L1595="N/A","",((L1595-L1594)/L1594))</f>
        <v>0</v>
      </c>
      <c r="N1595" s="3">
        <v>134217.728</v>
      </c>
      <c r="O1595" s="11">
        <f t="shared" si="4806"/>
        <v>0</v>
      </c>
      <c r="P1595" s="3">
        <v>134217.728</v>
      </c>
      <c r="Q1595" s="11">
        <f t="shared" ref="Q1595:S1595" si="4807">+IF(P1595="N/A","",((P1595-P1594)/P1594))</f>
        <v>0</v>
      </c>
      <c r="R1595" s="3">
        <v>56554.637000000002</v>
      </c>
      <c r="S1595" s="11">
        <f t="shared" si="4807"/>
        <v>0</v>
      </c>
    </row>
    <row r="1596" spans="1:19">
      <c r="A1596" s="5">
        <v>5</v>
      </c>
      <c r="B1596" s="5">
        <v>2</v>
      </c>
      <c r="C1596" s="5">
        <v>2016</v>
      </c>
      <c r="D1596" s="3">
        <v>32994</v>
      </c>
      <c r="E1596" s="11">
        <f t="shared" si="4651"/>
        <v>0</v>
      </c>
      <c r="F1596" s="3">
        <v>80000</v>
      </c>
      <c r="G1596" s="11">
        <f t="shared" si="4651"/>
        <v>0</v>
      </c>
      <c r="H1596" s="3">
        <v>50800</v>
      </c>
      <c r="I1596" s="11">
        <f t="shared" ref="I1596:K1596" si="4808">+IF(H1596="N/A","",((H1596-H1595)/H1595))</f>
        <v>0</v>
      </c>
      <c r="J1596" s="3">
        <v>134217.728</v>
      </c>
      <c r="K1596" s="11">
        <f t="shared" si="4808"/>
        <v>0</v>
      </c>
      <c r="L1596" s="3">
        <v>308682.62</v>
      </c>
      <c r="M1596" s="11">
        <f t="shared" ref="M1596:O1596" si="4809">+IF(L1596="N/A","",((L1596-L1595)/L1595))</f>
        <v>0</v>
      </c>
      <c r="N1596" s="3">
        <v>134217.728</v>
      </c>
      <c r="O1596" s="11">
        <f t="shared" si="4809"/>
        <v>0</v>
      </c>
      <c r="P1596" s="3">
        <v>134217.728</v>
      </c>
      <c r="Q1596" s="11">
        <f t="shared" ref="Q1596:S1596" si="4810">+IF(P1596="N/A","",((P1596-P1595)/P1595))</f>
        <v>0</v>
      </c>
      <c r="R1596" s="3">
        <v>56554.637000000002</v>
      </c>
      <c r="S1596" s="11">
        <f t="shared" si="4810"/>
        <v>0</v>
      </c>
    </row>
    <row r="1597" spans="1:19">
      <c r="A1597" s="5">
        <v>8</v>
      </c>
      <c r="B1597" s="5">
        <v>2</v>
      </c>
      <c r="C1597" s="5">
        <v>2016</v>
      </c>
      <c r="D1597" s="3">
        <v>32994</v>
      </c>
      <c r="E1597" s="11">
        <f t="shared" si="4651"/>
        <v>0</v>
      </c>
      <c r="F1597" s="3">
        <v>80000</v>
      </c>
      <c r="G1597" s="11">
        <f t="shared" si="4651"/>
        <v>0</v>
      </c>
      <c r="H1597" s="3">
        <v>50800</v>
      </c>
      <c r="I1597" s="11">
        <f t="shared" ref="I1597:K1597" si="4811">+IF(H1597="N/A","",((H1597-H1596)/H1596))</f>
        <v>0</v>
      </c>
      <c r="J1597" s="3">
        <v>134217.728</v>
      </c>
      <c r="K1597" s="11">
        <f t="shared" si="4811"/>
        <v>0</v>
      </c>
      <c r="L1597" s="3">
        <v>308682.62</v>
      </c>
      <c r="M1597" s="11">
        <f t="shared" ref="M1597:O1597" si="4812">+IF(L1597="N/A","",((L1597-L1596)/L1596))</f>
        <v>0</v>
      </c>
      <c r="N1597" s="3">
        <v>134217.728</v>
      </c>
      <c r="O1597" s="11">
        <f t="shared" si="4812"/>
        <v>0</v>
      </c>
      <c r="P1597" s="3">
        <v>134217.728</v>
      </c>
      <c r="Q1597" s="11">
        <f t="shared" ref="Q1597:S1597" si="4813">+IF(P1597="N/A","",((P1597-P1596)/P1596))</f>
        <v>0</v>
      </c>
      <c r="R1597" s="3">
        <v>56554.637000000002</v>
      </c>
      <c r="S1597" s="11">
        <f t="shared" si="4813"/>
        <v>0</v>
      </c>
    </row>
    <row r="1598" spans="1:19">
      <c r="A1598" s="5">
        <v>9</v>
      </c>
      <c r="B1598" s="5">
        <v>2</v>
      </c>
      <c r="C1598" s="5">
        <v>2016</v>
      </c>
      <c r="D1598" s="3">
        <v>32994</v>
      </c>
      <c r="E1598" s="11">
        <f t="shared" si="4651"/>
        <v>0</v>
      </c>
      <c r="F1598" s="3">
        <v>80000</v>
      </c>
      <c r="G1598" s="11">
        <f t="shared" si="4651"/>
        <v>0</v>
      </c>
      <c r="H1598" s="3">
        <v>50800</v>
      </c>
      <c r="I1598" s="11">
        <f t="shared" ref="I1598:K1598" si="4814">+IF(H1598="N/A","",((H1598-H1597)/H1597))</f>
        <v>0</v>
      </c>
      <c r="J1598" s="3">
        <v>134217.728</v>
      </c>
      <c r="K1598" s="11">
        <f t="shared" si="4814"/>
        <v>0</v>
      </c>
      <c r="L1598" s="3">
        <v>308682.62</v>
      </c>
      <c r="M1598" s="11">
        <f t="shared" ref="M1598:O1598" si="4815">+IF(L1598="N/A","",((L1598-L1597)/L1597))</f>
        <v>0</v>
      </c>
      <c r="N1598" s="3">
        <v>134217.728</v>
      </c>
      <c r="O1598" s="11">
        <f t="shared" si="4815"/>
        <v>0</v>
      </c>
      <c r="P1598" s="3">
        <v>134217.728</v>
      </c>
      <c r="Q1598" s="11">
        <f t="shared" ref="Q1598:S1598" si="4816">+IF(P1598="N/A","",((P1598-P1597)/P1597))</f>
        <v>0</v>
      </c>
      <c r="R1598" s="3">
        <v>56554.637000000002</v>
      </c>
      <c r="S1598" s="11">
        <f t="shared" si="4816"/>
        <v>0</v>
      </c>
    </row>
    <row r="1599" spans="1:19">
      <c r="A1599" s="5">
        <v>10</v>
      </c>
      <c r="B1599" s="5">
        <v>2</v>
      </c>
      <c r="C1599" s="5">
        <v>2016</v>
      </c>
      <c r="D1599" s="3">
        <v>32994</v>
      </c>
      <c r="E1599" s="11">
        <f t="shared" si="4651"/>
        <v>0</v>
      </c>
      <c r="F1599" s="3">
        <v>80000</v>
      </c>
      <c r="G1599" s="11">
        <f t="shared" si="4651"/>
        <v>0</v>
      </c>
      <c r="H1599" s="3">
        <v>50800</v>
      </c>
      <c r="I1599" s="11">
        <f t="shared" ref="I1599:K1599" si="4817">+IF(H1599="N/A","",((H1599-H1598)/H1598))</f>
        <v>0</v>
      </c>
      <c r="J1599" s="3">
        <v>134217.728</v>
      </c>
      <c r="K1599" s="11">
        <f t="shared" si="4817"/>
        <v>0</v>
      </c>
      <c r="L1599" s="3">
        <v>308682.62</v>
      </c>
      <c r="M1599" s="11">
        <f t="shared" ref="M1599:O1599" si="4818">+IF(L1599="N/A","",((L1599-L1598)/L1598))</f>
        <v>0</v>
      </c>
      <c r="N1599" s="3">
        <v>134217.728</v>
      </c>
      <c r="O1599" s="11">
        <f t="shared" si="4818"/>
        <v>0</v>
      </c>
      <c r="P1599" s="3">
        <v>134217.728</v>
      </c>
      <c r="Q1599" s="11">
        <f t="shared" ref="Q1599:S1599" si="4819">+IF(P1599="N/A","",((P1599-P1598)/P1598))</f>
        <v>0</v>
      </c>
      <c r="R1599" s="3">
        <v>56554.637000000002</v>
      </c>
      <c r="S1599" s="11">
        <f t="shared" si="4819"/>
        <v>0</v>
      </c>
    </row>
    <row r="1600" spans="1:19">
      <c r="A1600" s="5">
        <v>11</v>
      </c>
      <c r="B1600" s="5">
        <v>2</v>
      </c>
      <c r="C1600" s="5">
        <v>2016</v>
      </c>
      <c r="D1600" s="3">
        <v>32994</v>
      </c>
      <c r="E1600" s="11">
        <f t="shared" si="4651"/>
        <v>0</v>
      </c>
      <c r="F1600" s="3">
        <v>80000</v>
      </c>
      <c r="G1600" s="11">
        <f t="shared" si="4651"/>
        <v>0</v>
      </c>
      <c r="H1600" s="3">
        <v>50800</v>
      </c>
      <c r="I1600" s="11">
        <f t="shared" ref="I1600:K1600" si="4820">+IF(H1600="N/A","",((H1600-H1599)/H1599))</f>
        <v>0</v>
      </c>
      <c r="J1600" s="3">
        <v>134217.728</v>
      </c>
      <c r="K1600" s="11">
        <f t="shared" si="4820"/>
        <v>0</v>
      </c>
      <c r="L1600" s="3">
        <v>308682.62</v>
      </c>
      <c r="M1600" s="11">
        <f t="shared" ref="M1600:O1600" si="4821">+IF(L1600="N/A","",((L1600-L1599)/L1599))</f>
        <v>0</v>
      </c>
      <c r="N1600" s="3">
        <v>134217.728</v>
      </c>
      <c r="O1600" s="11">
        <f t="shared" si="4821"/>
        <v>0</v>
      </c>
      <c r="P1600" s="3">
        <v>134217.728</v>
      </c>
      <c r="Q1600" s="11">
        <f t="shared" ref="Q1600:S1600" si="4822">+IF(P1600="N/A","",((P1600-P1599)/P1599))</f>
        <v>0</v>
      </c>
      <c r="R1600" s="3">
        <v>56554.637000000002</v>
      </c>
      <c r="S1600" s="11">
        <f t="shared" si="4822"/>
        <v>0</v>
      </c>
    </row>
    <row r="1601" spans="1:19">
      <c r="A1601" s="5">
        <v>12</v>
      </c>
      <c r="B1601" s="5">
        <v>2</v>
      </c>
      <c r="C1601" s="5">
        <v>2016</v>
      </c>
      <c r="D1601" s="3">
        <v>32994</v>
      </c>
      <c r="E1601" s="11">
        <f t="shared" si="4651"/>
        <v>0</v>
      </c>
      <c r="F1601" s="3">
        <v>80000</v>
      </c>
      <c r="G1601" s="11">
        <f t="shared" si="4651"/>
        <v>0</v>
      </c>
      <c r="H1601" s="3">
        <v>50800</v>
      </c>
      <c r="I1601" s="11">
        <f t="shared" ref="I1601:K1601" si="4823">+IF(H1601="N/A","",((H1601-H1600)/H1600))</f>
        <v>0</v>
      </c>
      <c r="J1601" s="3">
        <v>134217.728</v>
      </c>
      <c r="K1601" s="11">
        <f t="shared" si="4823"/>
        <v>0</v>
      </c>
      <c r="L1601" s="3">
        <v>308682.62</v>
      </c>
      <c r="M1601" s="11">
        <f t="shared" ref="M1601:O1601" si="4824">+IF(L1601="N/A","",((L1601-L1600)/L1600))</f>
        <v>0</v>
      </c>
      <c r="N1601" s="3">
        <v>134217.728</v>
      </c>
      <c r="O1601" s="11">
        <f t="shared" si="4824"/>
        <v>0</v>
      </c>
      <c r="P1601" s="3">
        <v>134217.728</v>
      </c>
      <c r="Q1601" s="11">
        <f t="shared" ref="Q1601:S1601" si="4825">+IF(P1601="N/A","",((P1601-P1600)/P1600))</f>
        <v>0</v>
      </c>
      <c r="R1601" s="3">
        <v>56554.637000000002</v>
      </c>
      <c r="S1601" s="11">
        <f t="shared" si="4825"/>
        <v>0</v>
      </c>
    </row>
    <row r="1602" spans="1:19">
      <c r="A1602" s="5">
        <v>15</v>
      </c>
      <c r="B1602" s="5">
        <v>2</v>
      </c>
      <c r="C1602" s="5">
        <v>2016</v>
      </c>
      <c r="D1602" s="3">
        <v>32994</v>
      </c>
      <c r="E1602" s="11">
        <f t="shared" si="4651"/>
        <v>0</v>
      </c>
      <c r="F1602" s="3">
        <v>80000</v>
      </c>
      <c r="G1602" s="11">
        <f t="shared" si="4651"/>
        <v>0</v>
      </c>
      <c r="H1602" s="3">
        <v>50800</v>
      </c>
      <c r="I1602" s="11">
        <f t="shared" ref="I1602:K1602" si="4826">+IF(H1602="N/A","",((H1602-H1601)/H1601))</f>
        <v>0</v>
      </c>
      <c r="J1602" s="3">
        <v>134217.728</v>
      </c>
      <c r="K1602" s="11">
        <f t="shared" si="4826"/>
        <v>0</v>
      </c>
      <c r="L1602" s="3">
        <v>308682.62</v>
      </c>
      <c r="M1602" s="11">
        <f t="shared" ref="M1602:O1602" si="4827">+IF(L1602="N/A","",((L1602-L1601)/L1601))</f>
        <v>0</v>
      </c>
      <c r="N1602" s="3">
        <v>134217.728</v>
      </c>
      <c r="O1602" s="11">
        <f t="shared" si="4827"/>
        <v>0</v>
      </c>
      <c r="P1602" s="3">
        <v>134217.728</v>
      </c>
      <c r="Q1602" s="11">
        <f t="shared" ref="Q1602:S1602" si="4828">+IF(P1602="N/A","",((P1602-P1601)/P1601))</f>
        <v>0</v>
      </c>
      <c r="R1602" s="3">
        <v>56554.637000000002</v>
      </c>
      <c r="S1602" s="11">
        <f t="shared" si="4828"/>
        <v>0</v>
      </c>
    </row>
    <row r="1603" spans="1:19">
      <c r="A1603" s="5">
        <v>16</v>
      </c>
      <c r="B1603" s="5">
        <v>2</v>
      </c>
      <c r="C1603" s="5">
        <v>2016</v>
      </c>
      <c r="D1603" s="3">
        <v>32994</v>
      </c>
      <c r="E1603" s="11">
        <f t="shared" si="4651"/>
        <v>0</v>
      </c>
      <c r="F1603" s="3">
        <v>80000</v>
      </c>
      <c r="G1603" s="11">
        <f t="shared" si="4651"/>
        <v>0</v>
      </c>
      <c r="H1603" s="3">
        <v>50800</v>
      </c>
      <c r="I1603" s="11">
        <f t="shared" ref="I1603:K1603" si="4829">+IF(H1603="N/A","",((H1603-H1602)/H1602))</f>
        <v>0</v>
      </c>
      <c r="J1603" s="3">
        <v>134217.728</v>
      </c>
      <c r="K1603" s="11">
        <f t="shared" si="4829"/>
        <v>0</v>
      </c>
      <c r="L1603" s="3">
        <v>308682.62</v>
      </c>
      <c r="M1603" s="11">
        <f t="shared" ref="M1603:O1603" si="4830">+IF(L1603="N/A","",((L1603-L1602)/L1602))</f>
        <v>0</v>
      </c>
      <c r="N1603" s="3">
        <v>134217.728</v>
      </c>
      <c r="O1603" s="11">
        <f t="shared" si="4830"/>
        <v>0</v>
      </c>
      <c r="P1603" s="3">
        <v>134217.728</v>
      </c>
      <c r="Q1603" s="11">
        <f t="shared" ref="Q1603:S1603" si="4831">+IF(P1603="N/A","",((P1603-P1602)/P1602))</f>
        <v>0</v>
      </c>
      <c r="R1603" s="3">
        <v>56554.637000000002</v>
      </c>
      <c r="S1603" s="11">
        <f t="shared" si="4831"/>
        <v>0</v>
      </c>
    </row>
    <row r="1604" spans="1:19">
      <c r="A1604" s="5">
        <v>17</v>
      </c>
      <c r="B1604" s="5">
        <v>2</v>
      </c>
      <c r="C1604" s="5">
        <v>2016</v>
      </c>
      <c r="D1604" s="3">
        <v>32994</v>
      </c>
      <c r="E1604" s="11">
        <f t="shared" si="4651"/>
        <v>0</v>
      </c>
      <c r="F1604" s="3">
        <v>80000</v>
      </c>
      <c r="G1604" s="11">
        <f t="shared" si="4651"/>
        <v>0</v>
      </c>
      <c r="H1604" s="3">
        <v>50800</v>
      </c>
      <c r="I1604" s="11">
        <f t="shared" ref="I1604:K1604" si="4832">+IF(H1604="N/A","",((H1604-H1603)/H1603))</f>
        <v>0</v>
      </c>
      <c r="J1604" s="3">
        <v>134217.728</v>
      </c>
      <c r="K1604" s="11">
        <f t="shared" si="4832"/>
        <v>0</v>
      </c>
      <c r="L1604" s="3">
        <v>308682.62</v>
      </c>
      <c r="M1604" s="11">
        <f t="shared" ref="M1604:O1604" si="4833">+IF(L1604="N/A","",((L1604-L1603)/L1603))</f>
        <v>0</v>
      </c>
      <c r="N1604" s="3">
        <v>134217.728</v>
      </c>
      <c r="O1604" s="11">
        <f t="shared" si="4833"/>
        <v>0</v>
      </c>
      <c r="P1604" s="3">
        <v>134217.728</v>
      </c>
      <c r="Q1604" s="11">
        <f t="shared" ref="Q1604:S1604" si="4834">+IF(P1604="N/A","",((P1604-P1603)/P1603))</f>
        <v>0</v>
      </c>
      <c r="R1604" s="3">
        <v>56554.637000000002</v>
      </c>
      <c r="S1604" s="11">
        <f t="shared" si="4834"/>
        <v>0</v>
      </c>
    </row>
    <row r="1605" spans="1:19">
      <c r="A1605" s="5">
        <v>18</v>
      </c>
      <c r="B1605" s="5">
        <v>2</v>
      </c>
      <c r="C1605" s="5">
        <v>2016</v>
      </c>
      <c r="D1605" s="3">
        <v>32994</v>
      </c>
      <c r="E1605" s="11">
        <f t="shared" si="4651"/>
        <v>0</v>
      </c>
      <c r="F1605" s="3">
        <v>80000</v>
      </c>
      <c r="G1605" s="11">
        <f t="shared" si="4651"/>
        <v>0</v>
      </c>
      <c r="H1605" s="3">
        <v>50800</v>
      </c>
      <c r="I1605" s="11">
        <f t="shared" ref="I1605:K1605" si="4835">+IF(H1605="N/A","",((H1605-H1604)/H1604))</f>
        <v>0</v>
      </c>
      <c r="J1605" s="3">
        <v>134217.728</v>
      </c>
      <c r="K1605" s="11">
        <f t="shared" si="4835"/>
        <v>0</v>
      </c>
      <c r="L1605" s="3">
        <v>308682.62</v>
      </c>
      <c r="M1605" s="11">
        <f t="shared" ref="M1605:O1605" si="4836">+IF(L1605="N/A","",((L1605-L1604)/L1604))</f>
        <v>0</v>
      </c>
      <c r="N1605" s="3">
        <v>134217.728</v>
      </c>
      <c r="O1605" s="11">
        <f t="shared" si="4836"/>
        <v>0</v>
      </c>
      <c r="P1605" s="3">
        <v>134217.728</v>
      </c>
      <c r="Q1605" s="11">
        <f t="shared" ref="Q1605:S1605" si="4837">+IF(P1605="N/A","",((P1605-P1604)/P1604))</f>
        <v>0</v>
      </c>
      <c r="R1605" s="3">
        <v>56554.637000000002</v>
      </c>
      <c r="S1605" s="11">
        <f t="shared" si="4837"/>
        <v>0</v>
      </c>
    </row>
    <row r="1606" spans="1:19">
      <c r="A1606" s="5">
        <v>19</v>
      </c>
      <c r="B1606" s="5">
        <v>2</v>
      </c>
      <c r="C1606" s="5">
        <v>2016</v>
      </c>
      <c r="D1606" s="3">
        <v>32994</v>
      </c>
      <c r="E1606" s="11">
        <f t="shared" si="4651"/>
        <v>0</v>
      </c>
      <c r="F1606" s="3">
        <v>80375</v>
      </c>
      <c r="G1606" s="11">
        <f t="shared" si="4651"/>
        <v>4.6874999999999998E-3</v>
      </c>
      <c r="H1606" s="3">
        <v>50800</v>
      </c>
      <c r="I1606" s="11">
        <f t="shared" ref="I1606:K1606" si="4838">+IF(H1606="N/A","",((H1606-H1605)/H1605))</f>
        <v>0</v>
      </c>
      <c r="J1606" s="3">
        <v>134217.728</v>
      </c>
      <c r="K1606" s="11">
        <f t="shared" si="4838"/>
        <v>0</v>
      </c>
      <c r="L1606" s="3">
        <v>308682.62</v>
      </c>
      <c r="M1606" s="11">
        <f t="shared" ref="M1606:O1606" si="4839">+IF(L1606="N/A","",((L1606-L1605)/L1605))</f>
        <v>0</v>
      </c>
      <c r="N1606" s="3">
        <v>134217.728</v>
      </c>
      <c r="O1606" s="11">
        <f t="shared" si="4839"/>
        <v>0</v>
      </c>
      <c r="P1606" s="3">
        <v>134217.728</v>
      </c>
      <c r="Q1606" s="11">
        <f t="shared" ref="Q1606:S1606" si="4840">+IF(P1606="N/A","",((P1606-P1605)/P1605))</f>
        <v>0</v>
      </c>
      <c r="R1606" s="3">
        <v>56554.637000000002</v>
      </c>
      <c r="S1606" s="11">
        <f t="shared" si="4840"/>
        <v>0</v>
      </c>
    </row>
    <row r="1607" spans="1:19">
      <c r="A1607" s="5">
        <v>22</v>
      </c>
      <c r="B1607" s="5">
        <v>2</v>
      </c>
      <c r="C1607" s="5">
        <v>2016</v>
      </c>
      <c r="D1607" s="3">
        <v>32994</v>
      </c>
      <c r="E1607" s="11">
        <f t="shared" si="4651"/>
        <v>0</v>
      </c>
      <c r="F1607" s="3">
        <v>80375</v>
      </c>
      <c r="G1607" s="11">
        <f t="shared" si="4651"/>
        <v>0</v>
      </c>
      <c r="H1607" s="3">
        <v>50800</v>
      </c>
      <c r="I1607" s="11">
        <f t="shared" ref="I1607:K1607" si="4841">+IF(H1607="N/A","",((H1607-H1606)/H1606))</f>
        <v>0</v>
      </c>
      <c r="J1607" s="3">
        <v>134217.728</v>
      </c>
      <c r="K1607" s="11">
        <f t="shared" si="4841"/>
        <v>0</v>
      </c>
      <c r="L1607" s="3">
        <v>308682.62</v>
      </c>
      <c r="M1607" s="11">
        <f t="shared" ref="M1607:O1607" si="4842">+IF(L1607="N/A","",((L1607-L1606)/L1606))</f>
        <v>0</v>
      </c>
      <c r="N1607" s="3">
        <v>134217.728</v>
      </c>
      <c r="O1607" s="11">
        <f t="shared" si="4842"/>
        <v>0</v>
      </c>
      <c r="P1607" s="3">
        <v>134217.728</v>
      </c>
      <c r="Q1607" s="11">
        <f t="shared" ref="Q1607:S1607" si="4843">+IF(P1607="N/A","",((P1607-P1606)/P1606))</f>
        <v>0</v>
      </c>
      <c r="R1607" s="3">
        <v>56554.637000000002</v>
      </c>
      <c r="S1607" s="11">
        <f t="shared" si="4843"/>
        <v>0</v>
      </c>
    </row>
    <row r="1608" spans="1:19">
      <c r="A1608" s="5">
        <v>23</v>
      </c>
      <c r="B1608" s="5">
        <v>2</v>
      </c>
      <c r="C1608" s="5">
        <v>2016</v>
      </c>
      <c r="D1608" s="3">
        <v>32994</v>
      </c>
      <c r="E1608" s="11">
        <f t="shared" ref="E1608:G1671" si="4844">+IF(D1608="N/A","",((D1608-D1607)/D1607))</f>
        <v>0</v>
      </c>
      <c r="F1608" s="3">
        <v>80375</v>
      </c>
      <c r="G1608" s="11">
        <f t="shared" si="4844"/>
        <v>0</v>
      </c>
      <c r="H1608" s="3">
        <v>50800</v>
      </c>
      <c r="I1608" s="11">
        <f t="shared" ref="I1608:K1608" si="4845">+IF(H1608="N/A","",((H1608-H1607)/H1607))</f>
        <v>0</v>
      </c>
      <c r="J1608" s="3">
        <v>134217.728</v>
      </c>
      <c r="K1608" s="11">
        <f t="shared" si="4845"/>
        <v>0</v>
      </c>
      <c r="L1608" s="3">
        <v>308682.62</v>
      </c>
      <c r="M1608" s="11">
        <f t="shared" ref="M1608:O1608" si="4846">+IF(L1608="N/A","",((L1608-L1607)/L1607))</f>
        <v>0</v>
      </c>
      <c r="N1608" s="3">
        <v>134217.728</v>
      </c>
      <c r="O1608" s="11">
        <f t="shared" si="4846"/>
        <v>0</v>
      </c>
      <c r="P1608" s="3">
        <v>134217.728</v>
      </c>
      <c r="Q1608" s="11">
        <f t="shared" ref="Q1608:S1608" si="4847">+IF(P1608="N/A","",((P1608-P1607)/P1607))</f>
        <v>0</v>
      </c>
      <c r="R1608" s="3">
        <v>56554.637000000002</v>
      </c>
      <c r="S1608" s="11">
        <f t="shared" si="4847"/>
        <v>0</v>
      </c>
    </row>
    <row r="1609" spans="1:19">
      <c r="A1609" s="5">
        <v>24</v>
      </c>
      <c r="B1609" s="5">
        <v>2</v>
      </c>
      <c r="C1609" s="5">
        <v>2016</v>
      </c>
      <c r="D1609" s="3">
        <v>32994</v>
      </c>
      <c r="E1609" s="11">
        <f t="shared" si="4844"/>
        <v>0</v>
      </c>
      <c r="F1609" s="3">
        <v>80375</v>
      </c>
      <c r="G1609" s="11">
        <f t="shared" si="4844"/>
        <v>0</v>
      </c>
      <c r="H1609" s="3">
        <v>50800</v>
      </c>
      <c r="I1609" s="11">
        <f t="shared" ref="I1609:K1609" si="4848">+IF(H1609="N/A","",((H1609-H1608)/H1608))</f>
        <v>0</v>
      </c>
      <c r="J1609" s="3">
        <v>134217.728</v>
      </c>
      <c r="K1609" s="11">
        <f t="shared" si="4848"/>
        <v>0</v>
      </c>
      <c r="L1609" s="3">
        <v>308682.62</v>
      </c>
      <c r="M1609" s="11">
        <f t="shared" ref="M1609:O1609" si="4849">+IF(L1609="N/A","",((L1609-L1608)/L1608))</f>
        <v>0</v>
      </c>
      <c r="N1609" s="3">
        <v>134217.728</v>
      </c>
      <c r="O1609" s="11">
        <f t="shared" si="4849"/>
        <v>0</v>
      </c>
      <c r="P1609" s="3">
        <v>134217.728</v>
      </c>
      <c r="Q1609" s="11">
        <f t="shared" ref="Q1609:S1609" si="4850">+IF(P1609="N/A","",((P1609-P1608)/P1608))</f>
        <v>0</v>
      </c>
      <c r="R1609" s="3">
        <v>56554.637000000002</v>
      </c>
      <c r="S1609" s="11">
        <f t="shared" si="4850"/>
        <v>0</v>
      </c>
    </row>
    <row r="1610" spans="1:19">
      <c r="A1610" s="5">
        <v>25</v>
      </c>
      <c r="B1610" s="5">
        <v>2</v>
      </c>
      <c r="C1610" s="5">
        <v>2016</v>
      </c>
      <c r="D1610" s="3">
        <v>32994</v>
      </c>
      <c r="E1610" s="11">
        <f t="shared" si="4844"/>
        <v>0</v>
      </c>
      <c r="F1610" s="3">
        <v>80375</v>
      </c>
      <c r="G1610" s="11">
        <f t="shared" si="4844"/>
        <v>0</v>
      </c>
      <c r="H1610" s="3">
        <v>50800</v>
      </c>
      <c r="I1610" s="11">
        <f t="shared" ref="I1610:K1610" si="4851">+IF(H1610="N/A","",((H1610-H1609)/H1609))</f>
        <v>0</v>
      </c>
      <c r="J1610" s="3">
        <v>134217.728</v>
      </c>
      <c r="K1610" s="11">
        <f t="shared" si="4851"/>
        <v>0</v>
      </c>
      <c r="L1610" s="3">
        <v>308682.62</v>
      </c>
      <c r="M1610" s="11">
        <f t="shared" ref="M1610:O1610" si="4852">+IF(L1610="N/A","",((L1610-L1609)/L1609))</f>
        <v>0</v>
      </c>
      <c r="N1610" s="3">
        <v>134217.728</v>
      </c>
      <c r="O1610" s="11">
        <f t="shared" si="4852"/>
        <v>0</v>
      </c>
      <c r="P1610" s="3">
        <v>134217.728</v>
      </c>
      <c r="Q1610" s="11">
        <f t="shared" ref="Q1610:S1610" si="4853">+IF(P1610="N/A","",((P1610-P1609)/P1609))</f>
        <v>0</v>
      </c>
      <c r="R1610" s="3">
        <v>56554.637000000002</v>
      </c>
      <c r="S1610" s="11">
        <f t="shared" si="4853"/>
        <v>0</v>
      </c>
    </row>
    <row r="1611" spans="1:19">
      <c r="A1611" s="5">
        <v>26</v>
      </c>
      <c r="B1611" s="5">
        <v>2</v>
      </c>
      <c r="C1611" s="5">
        <v>2016</v>
      </c>
      <c r="D1611" s="3">
        <v>32994</v>
      </c>
      <c r="E1611" s="11">
        <f t="shared" si="4844"/>
        <v>0</v>
      </c>
      <c r="F1611" s="3">
        <v>80375</v>
      </c>
      <c r="G1611" s="11">
        <f t="shared" si="4844"/>
        <v>0</v>
      </c>
      <c r="H1611" s="3">
        <v>50800</v>
      </c>
      <c r="I1611" s="11">
        <f t="shared" ref="I1611:K1611" si="4854">+IF(H1611="N/A","",((H1611-H1610)/H1610))</f>
        <v>0</v>
      </c>
      <c r="J1611" s="3">
        <v>134217.728</v>
      </c>
      <c r="K1611" s="11">
        <f t="shared" si="4854"/>
        <v>0</v>
      </c>
      <c r="L1611" s="3">
        <v>308682.62</v>
      </c>
      <c r="M1611" s="11">
        <f t="shared" ref="M1611:O1611" si="4855">+IF(L1611="N/A","",((L1611-L1610)/L1610))</f>
        <v>0</v>
      </c>
      <c r="N1611" s="3">
        <v>134217.728</v>
      </c>
      <c r="O1611" s="11">
        <f t="shared" si="4855"/>
        <v>0</v>
      </c>
      <c r="P1611" s="3">
        <v>134217.728</v>
      </c>
      <c r="Q1611" s="11">
        <f t="shared" ref="Q1611:S1611" si="4856">+IF(P1611="N/A","",((P1611-P1610)/P1610))</f>
        <v>0</v>
      </c>
      <c r="R1611" s="3">
        <v>56554.637000000002</v>
      </c>
      <c r="S1611" s="11">
        <f t="shared" si="4856"/>
        <v>0</v>
      </c>
    </row>
    <row r="1612" spans="1:19">
      <c r="A1612" s="5">
        <v>29</v>
      </c>
      <c r="B1612" s="5">
        <v>2</v>
      </c>
      <c r="C1612" s="5">
        <v>2016</v>
      </c>
      <c r="D1612" s="3">
        <v>32994</v>
      </c>
      <c r="E1612" s="11">
        <f t="shared" si="4844"/>
        <v>0</v>
      </c>
      <c r="F1612" s="3">
        <v>80375</v>
      </c>
      <c r="G1612" s="11">
        <f t="shared" si="4844"/>
        <v>0</v>
      </c>
      <c r="H1612" s="3">
        <v>50800</v>
      </c>
      <c r="I1612" s="11">
        <f t="shared" ref="I1612:K1612" si="4857">+IF(H1612="N/A","",((H1612-H1611)/H1611))</f>
        <v>0</v>
      </c>
      <c r="J1612" s="3">
        <v>134217.728</v>
      </c>
      <c r="K1612" s="11">
        <f t="shared" si="4857"/>
        <v>0</v>
      </c>
      <c r="L1612" s="3">
        <v>308682.62</v>
      </c>
      <c r="M1612" s="11">
        <f t="shared" ref="M1612:O1612" si="4858">+IF(L1612="N/A","",((L1612-L1611)/L1611))</f>
        <v>0</v>
      </c>
      <c r="N1612" s="3">
        <v>134217.728</v>
      </c>
      <c r="O1612" s="11">
        <f t="shared" si="4858"/>
        <v>0</v>
      </c>
      <c r="P1612" s="3">
        <v>134217.728</v>
      </c>
      <c r="Q1612" s="11">
        <f t="shared" ref="Q1612:S1612" si="4859">+IF(P1612="N/A","",((P1612-P1611)/P1611))</f>
        <v>0</v>
      </c>
      <c r="R1612" s="3">
        <v>56554.637000000002</v>
      </c>
      <c r="S1612" s="11">
        <f t="shared" si="4859"/>
        <v>0</v>
      </c>
    </row>
    <row r="1613" spans="1:19">
      <c r="A1613" s="5">
        <v>1</v>
      </c>
      <c r="B1613" s="5">
        <v>3</v>
      </c>
      <c r="C1613" s="5">
        <v>2016</v>
      </c>
      <c r="D1613" s="3">
        <v>32994</v>
      </c>
      <c r="E1613" s="11">
        <f t="shared" si="4844"/>
        <v>0</v>
      </c>
      <c r="F1613" s="3">
        <v>80375</v>
      </c>
      <c r="G1613" s="11">
        <f t="shared" si="4844"/>
        <v>0</v>
      </c>
      <c r="H1613" s="3">
        <v>50800</v>
      </c>
      <c r="I1613" s="11">
        <f t="shared" ref="I1613:K1613" si="4860">+IF(H1613="N/A","",((H1613-H1612)/H1612))</f>
        <v>0</v>
      </c>
      <c r="J1613" s="3">
        <v>134217.728</v>
      </c>
      <c r="K1613" s="11">
        <f t="shared" si="4860"/>
        <v>0</v>
      </c>
      <c r="L1613" s="3">
        <v>308682.62</v>
      </c>
      <c r="M1613" s="11">
        <f t="shared" ref="M1613:O1613" si="4861">+IF(L1613="N/A","",((L1613-L1612)/L1612))</f>
        <v>0</v>
      </c>
      <c r="N1613" s="3">
        <v>134217.728</v>
      </c>
      <c r="O1613" s="11">
        <f t="shared" si="4861"/>
        <v>0</v>
      </c>
      <c r="P1613" s="3">
        <v>134217.728</v>
      </c>
      <c r="Q1613" s="11">
        <f t="shared" ref="Q1613:S1613" si="4862">+IF(P1613="N/A","",((P1613-P1612)/P1612))</f>
        <v>0</v>
      </c>
      <c r="R1613" s="3">
        <v>56554.637000000002</v>
      </c>
      <c r="S1613" s="11">
        <f t="shared" si="4862"/>
        <v>0</v>
      </c>
    </row>
    <row r="1614" spans="1:19">
      <c r="A1614" s="5">
        <v>2</v>
      </c>
      <c r="B1614" s="5">
        <v>3</v>
      </c>
      <c r="C1614" s="5">
        <v>2016</v>
      </c>
      <c r="D1614" s="3">
        <v>32994</v>
      </c>
      <c r="E1614" s="11">
        <f t="shared" si="4844"/>
        <v>0</v>
      </c>
      <c r="F1614" s="3">
        <v>80375</v>
      </c>
      <c r="G1614" s="11">
        <f t="shared" si="4844"/>
        <v>0</v>
      </c>
      <c r="H1614" s="3">
        <v>50800</v>
      </c>
      <c r="I1614" s="11">
        <f t="shared" ref="I1614:K1614" si="4863">+IF(H1614="N/A","",((H1614-H1613)/H1613))</f>
        <v>0</v>
      </c>
      <c r="J1614" s="3">
        <v>134217.728</v>
      </c>
      <c r="K1614" s="11">
        <f t="shared" si="4863"/>
        <v>0</v>
      </c>
      <c r="L1614" s="3">
        <v>308682.62</v>
      </c>
      <c r="M1614" s="11">
        <f t="shared" ref="M1614:O1614" si="4864">+IF(L1614="N/A","",((L1614-L1613)/L1613))</f>
        <v>0</v>
      </c>
      <c r="N1614" s="3">
        <v>134217.728</v>
      </c>
      <c r="O1614" s="11">
        <f t="shared" si="4864"/>
        <v>0</v>
      </c>
      <c r="P1614" s="3">
        <v>134217.728</v>
      </c>
      <c r="Q1614" s="11">
        <f t="shared" ref="Q1614:S1614" si="4865">+IF(P1614="N/A","",((P1614-P1613)/P1613))</f>
        <v>0</v>
      </c>
      <c r="R1614" s="3">
        <v>56554.637000000002</v>
      </c>
      <c r="S1614" s="11">
        <f t="shared" si="4865"/>
        <v>0</v>
      </c>
    </row>
    <row r="1615" spans="1:19">
      <c r="A1615" s="5">
        <v>3</v>
      </c>
      <c r="B1615" s="5">
        <v>3</v>
      </c>
      <c r="C1615" s="5">
        <v>2016</v>
      </c>
      <c r="D1615" s="3">
        <v>32994</v>
      </c>
      <c r="E1615" s="11">
        <f t="shared" si="4844"/>
        <v>0</v>
      </c>
      <c r="F1615" s="3">
        <v>80375</v>
      </c>
      <c r="G1615" s="11">
        <f t="shared" si="4844"/>
        <v>0</v>
      </c>
      <c r="H1615" s="3">
        <v>50800</v>
      </c>
      <c r="I1615" s="11">
        <f t="shared" ref="I1615:K1615" si="4866">+IF(H1615="N/A","",((H1615-H1614)/H1614))</f>
        <v>0</v>
      </c>
      <c r="J1615" s="3">
        <v>134217.728</v>
      </c>
      <c r="K1615" s="11">
        <f t="shared" si="4866"/>
        <v>0</v>
      </c>
      <c r="L1615" s="3">
        <v>308682.62</v>
      </c>
      <c r="M1615" s="11">
        <f t="shared" ref="M1615:O1615" si="4867">+IF(L1615="N/A","",((L1615-L1614)/L1614))</f>
        <v>0</v>
      </c>
      <c r="N1615" s="3">
        <v>134217.728</v>
      </c>
      <c r="O1615" s="11">
        <f t="shared" si="4867"/>
        <v>0</v>
      </c>
      <c r="P1615" s="3">
        <v>134217.728</v>
      </c>
      <c r="Q1615" s="11">
        <f t="shared" ref="Q1615:S1615" si="4868">+IF(P1615="N/A","",((P1615-P1614)/P1614))</f>
        <v>0</v>
      </c>
      <c r="R1615" s="3">
        <v>56554.637000000002</v>
      </c>
      <c r="S1615" s="11">
        <f t="shared" si="4868"/>
        <v>0</v>
      </c>
    </row>
    <row r="1616" spans="1:19">
      <c r="A1616" s="5">
        <v>4</v>
      </c>
      <c r="B1616" s="5">
        <v>3</v>
      </c>
      <c r="C1616" s="5">
        <v>2016</v>
      </c>
      <c r="D1616" s="3">
        <v>32994</v>
      </c>
      <c r="E1616" s="11">
        <f t="shared" si="4844"/>
        <v>0</v>
      </c>
      <c r="F1616" s="3">
        <v>80375</v>
      </c>
      <c r="G1616" s="11">
        <f t="shared" si="4844"/>
        <v>0</v>
      </c>
      <c r="H1616" s="3">
        <v>50800</v>
      </c>
      <c r="I1616" s="11">
        <f t="shared" ref="I1616:K1616" si="4869">+IF(H1616="N/A","",((H1616-H1615)/H1615))</f>
        <v>0</v>
      </c>
      <c r="J1616" s="3">
        <v>134217.728</v>
      </c>
      <c r="K1616" s="11">
        <f t="shared" si="4869"/>
        <v>0</v>
      </c>
      <c r="L1616" s="3">
        <v>308682.62</v>
      </c>
      <c r="M1616" s="11">
        <f t="shared" ref="M1616:O1616" si="4870">+IF(L1616="N/A","",((L1616-L1615)/L1615))</f>
        <v>0</v>
      </c>
      <c r="N1616" s="3">
        <v>134217.728</v>
      </c>
      <c r="O1616" s="11">
        <f t="shared" si="4870"/>
        <v>0</v>
      </c>
      <c r="P1616" s="3">
        <v>134217.728</v>
      </c>
      <c r="Q1616" s="11">
        <f t="shared" ref="Q1616:S1616" si="4871">+IF(P1616="N/A","",((P1616-P1615)/P1615))</f>
        <v>0</v>
      </c>
      <c r="R1616" s="3">
        <v>56554.637000000002</v>
      </c>
      <c r="S1616" s="11">
        <f t="shared" si="4871"/>
        <v>0</v>
      </c>
    </row>
    <row r="1617" spans="1:19">
      <c r="A1617" s="5">
        <v>7</v>
      </c>
      <c r="B1617" s="5">
        <v>3</v>
      </c>
      <c r="C1617" s="5">
        <v>2016</v>
      </c>
      <c r="D1617" s="3">
        <v>32994</v>
      </c>
      <c r="E1617" s="11">
        <f t="shared" si="4844"/>
        <v>0</v>
      </c>
      <c r="F1617" s="3">
        <v>80375</v>
      </c>
      <c r="G1617" s="11">
        <f t="shared" si="4844"/>
        <v>0</v>
      </c>
      <c r="H1617" s="3">
        <v>50800</v>
      </c>
      <c r="I1617" s="11">
        <f t="shared" ref="I1617:K1617" si="4872">+IF(H1617="N/A","",((H1617-H1616)/H1616))</f>
        <v>0</v>
      </c>
      <c r="J1617" s="3">
        <v>134217.728</v>
      </c>
      <c r="K1617" s="11">
        <f t="shared" si="4872"/>
        <v>0</v>
      </c>
      <c r="L1617" s="3">
        <v>308682.62</v>
      </c>
      <c r="M1617" s="11">
        <f t="shared" ref="M1617:O1617" si="4873">+IF(L1617="N/A","",((L1617-L1616)/L1616))</f>
        <v>0</v>
      </c>
      <c r="N1617" s="3">
        <v>134217.728</v>
      </c>
      <c r="O1617" s="11">
        <f t="shared" si="4873"/>
        <v>0</v>
      </c>
      <c r="P1617" s="3">
        <v>134217.728</v>
      </c>
      <c r="Q1617" s="11">
        <f t="shared" ref="Q1617:S1617" si="4874">+IF(P1617="N/A","",((P1617-P1616)/P1616))</f>
        <v>0</v>
      </c>
      <c r="R1617" s="3">
        <v>56554.637000000002</v>
      </c>
      <c r="S1617" s="11">
        <f t="shared" si="4874"/>
        <v>0</v>
      </c>
    </row>
    <row r="1618" spans="1:19">
      <c r="A1618" s="5">
        <v>8</v>
      </c>
      <c r="B1618" s="5">
        <v>3</v>
      </c>
      <c r="C1618" s="5">
        <v>2016</v>
      </c>
      <c r="D1618" s="3">
        <v>32994</v>
      </c>
      <c r="E1618" s="11">
        <f t="shared" si="4844"/>
        <v>0</v>
      </c>
      <c r="F1618" s="3">
        <v>80375</v>
      </c>
      <c r="G1618" s="11">
        <f t="shared" si="4844"/>
        <v>0</v>
      </c>
      <c r="H1618" s="3">
        <v>50800</v>
      </c>
      <c r="I1618" s="11">
        <f t="shared" ref="I1618:K1618" si="4875">+IF(H1618="N/A","",((H1618-H1617)/H1617))</f>
        <v>0</v>
      </c>
      <c r="J1618" s="3">
        <v>134217.728</v>
      </c>
      <c r="K1618" s="11">
        <f t="shared" si="4875"/>
        <v>0</v>
      </c>
      <c r="L1618" s="3">
        <v>308682.62</v>
      </c>
      <c r="M1618" s="11">
        <f t="shared" ref="M1618:O1618" si="4876">+IF(L1618="N/A","",((L1618-L1617)/L1617))</f>
        <v>0</v>
      </c>
      <c r="N1618" s="3">
        <v>134217.728</v>
      </c>
      <c r="O1618" s="11">
        <f t="shared" si="4876"/>
        <v>0</v>
      </c>
      <c r="P1618" s="3">
        <v>134217.728</v>
      </c>
      <c r="Q1618" s="11">
        <f t="shared" ref="Q1618:S1618" si="4877">+IF(P1618="N/A","",((P1618-P1617)/P1617))</f>
        <v>0</v>
      </c>
      <c r="R1618" s="3">
        <v>56554.637000000002</v>
      </c>
      <c r="S1618" s="11">
        <f t="shared" si="4877"/>
        <v>0</v>
      </c>
    </row>
    <row r="1619" spans="1:19">
      <c r="A1619" s="5">
        <v>9</v>
      </c>
      <c r="B1619" s="5">
        <v>3</v>
      </c>
      <c r="C1619" s="5">
        <v>2016</v>
      </c>
      <c r="D1619" s="3">
        <v>32994</v>
      </c>
      <c r="E1619" s="11">
        <f t="shared" si="4844"/>
        <v>0</v>
      </c>
      <c r="F1619" s="3">
        <v>80375</v>
      </c>
      <c r="G1619" s="11">
        <f t="shared" si="4844"/>
        <v>0</v>
      </c>
      <c r="H1619" s="3">
        <v>50800</v>
      </c>
      <c r="I1619" s="11">
        <f t="shared" ref="I1619:K1619" si="4878">+IF(H1619="N/A","",((H1619-H1618)/H1618))</f>
        <v>0</v>
      </c>
      <c r="J1619" s="3">
        <v>134217.728</v>
      </c>
      <c r="K1619" s="11">
        <f t="shared" si="4878"/>
        <v>0</v>
      </c>
      <c r="L1619" s="3">
        <v>308682.62</v>
      </c>
      <c r="M1619" s="11">
        <f t="shared" ref="M1619:O1619" si="4879">+IF(L1619="N/A","",((L1619-L1618)/L1618))</f>
        <v>0</v>
      </c>
      <c r="N1619" s="3">
        <v>134217.728</v>
      </c>
      <c r="O1619" s="11">
        <f t="shared" si="4879"/>
        <v>0</v>
      </c>
      <c r="P1619" s="3">
        <v>134217.728</v>
      </c>
      <c r="Q1619" s="11">
        <f t="shared" ref="Q1619:S1619" si="4880">+IF(P1619="N/A","",((P1619-P1618)/P1618))</f>
        <v>0</v>
      </c>
      <c r="R1619" s="3">
        <v>56554.637000000002</v>
      </c>
      <c r="S1619" s="11">
        <f t="shared" si="4880"/>
        <v>0</v>
      </c>
    </row>
    <row r="1620" spans="1:19">
      <c r="A1620" s="5">
        <v>10</v>
      </c>
      <c r="B1620" s="5">
        <v>3</v>
      </c>
      <c r="C1620" s="5">
        <v>2016</v>
      </c>
      <c r="D1620" s="3">
        <v>32994</v>
      </c>
      <c r="E1620" s="11">
        <f t="shared" si="4844"/>
        <v>0</v>
      </c>
      <c r="F1620" s="3">
        <v>80375</v>
      </c>
      <c r="G1620" s="11">
        <f t="shared" si="4844"/>
        <v>0</v>
      </c>
      <c r="H1620" s="3">
        <v>50800</v>
      </c>
      <c r="I1620" s="11">
        <f t="shared" ref="I1620:K1620" si="4881">+IF(H1620="N/A","",((H1620-H1619)/H1619))</f>
        <v>0</v>
      </c>
      <c r="J1620" s="3">
        <v>134217.728</v>
      </c>
      <c r="K1620" s="11">
        <f t="shared" si="4881"/>
        <v>0</v>
      </c>
      <c r="L1620" s="3">
        <v>308682.62</v>
      </c>
      <c r="M1620" s="11">
        <f t="shared" ref="M1620:O1620" si="4882">+IF(L1620="N/A","",((L1620-L1619)/L1619))</f>
        <v>0</v>
      </c>
      <c r="N1620" s="3">
        <v>134217.728</v>
      </c>
      <c r="O1620" s="11">
        <f t="shared" si="4882"/>
        <v>0</v>
      </c>
      <c r="P1620" s="3">
        <v>134217.728</v>
      </c>
      <c r="Q1620" s="11">
        <f t="shared" ref="Q1620:S1620" si="4883">+IF(P1620="N/A","",((P1620-P1619)/P1619))</f>
        <v>0</v>
      </c>
      <c r="R1620" s="3">
        <v>56554.637000000002</v>
      </c>
      <c r="S1620" s="11">
        <f t="shared" si="4883"/>
        <v>0</v>
      </c>
    </row>
    <row r="1621" spans="1:19">
      <c r="A1621" s="5">
        <v>11</v>
      </c>
      <c r="B1621" s="5">
        <v>3</v>
      </c>
      <c r="C1621" s="5">
        <v>2016</v>
      </c>
      <c r="D1621" s="3">
        <v>32994</v>
      </c>
      <c r="E1621" s="11">
        <f t="shared" si="4844"/>
        <v>0</v>
      </c>
      <c r="F1621" s="3">
        <v>80375</v>
      </c>
      <c r="G1621" s="11">
        <f t="shared" si="4844"/>
        <v>0</v>
      </c>
      <c r="H1621" s="3">
        <v>50800</v>
      </c>
      <c r="I1621" s="11">
        <f t="shared" ref="I1621:K1621" si="4884">+IF(H1621="N/A","",((H1621-H1620)/H1620))</f>
        <v>0</v>
      </c>
      <c r="J1621" s="3">
        <v>134217.728</v>
      </c>
      <c r="K1621" s="11">
        <f t="shared" si="4884"/>
        <v>0</v>
      </c>
      <c r="L1621" s="3">
        <v>308682.62</v>
      </c>
      <c r="M1621" s="11">
        <f t="shared" ref="M1621:O1621" si="4885">+IF(L1621="N/A","",((L1621-L1620)/L1620))</f>
        <v>0</v>
      </c>
      <c r="N1621" s="3">
        <v>134217.728</v>
      </c>
      <c r="O1621" s="11">
        <f t="shared" si="4885"/>
        <v>0</v>
      </c>
      <c r="P1621" s="3">
        <v>134217.728</v>
      </c>
      <c r="Q1621" s="11">
        <f t="shared" ref="Q1621:S1621" si="4886">+IF(P1621="N/A","",((P1621-P1620)/P1620))</f>
        <v>0</v>
      </c>
      <c r="R1621" s="3">
        <v>56554.637000000002</v>
      </c>
      <c r="S1621" s="11">
        <f t="shared" si="4886"/>
        <v>0</v>
      </c>
    </row>
    <row r="1622" spans="1:19">
      <c r="A1622" s="5">
        <v>14</v>
      </c>
      <c r="B1622" s="5">
        <v>3</v>
      </c>
      <c r="C1622" s="5">
        <v>2016</v>
      </c>
      <c r="D1622" s="3">
        <v>32994</v>
      </c>
      <c r="E1622" s="11">
        <f t="shared" si="4844"/>
        <v>0</v>
      </c>
      <c r="F1622" s="3">
        <v>80375</v>
      </c>
      <c r="G1622" s="11">
        <f t="shared" si="4844"/>
        <v>0</v>
      </c>
      <c r="H1622" s="3">
        <v>50800</v>
      </c>
      <c r="I1622" s="11">
        <f t="shared" ref="I1622:K1622" si="4887">+IF(H1622="N/A","",((H1622-H1621)/H1621))</f>
        <v>0</v>
      </c>
      <c r="J1622" s="3">
        <v>134217.728</v>
      </c>
      <c r="K1622" s="11">
        <f t="shared" si="4887"/>
        <v>0</v>
      </c>
      <c r="L1622" s="3">
        <v>308682.62</v>
      </c>
      <c r="M1622" s="11">
        <f t="shared" ref="M1622:O1622" si="4888">+IF(L1622="N/A","",((L1622-L1621)/L1621))</f>
        <v>0</v>
      </c>
      <c r="N1622" s="3">
        <v>134217.728</v>
      </c>
      <c r="O1622" s="11">
        <f t="shared" si="4888"/>
        <v>0</v>
      </c>
      <c r="P1622" s="3">
        <v>134217.728</v>
      </c>
      <c r="Q1622" s="11">
        <f t="shared" ref="Q1622:S1622" si="4889">+IF(P1622="N/A","",((P1622-P1621)/P1621))</f>
        <v>0</v>
      </c>
      <c r="R1622" s="3">
        <v>56554.637000000002</v>
      </c>
      <c r="S1622" s="11">
        <f t="shared" si="4889"/>
        <v>0</v>
      </c>
    </row>
    <row r="1623" spans="1:19">
      <c r="A1623" s="5">
        <v>15</v>
      </c>
      <c r="B1623" s="5">
        <v>3</v>
      </c>
      <c r="C1623" s="5">
        <v>2016</v>
      </c>
      <c r="D1623" s="3">
        <v>32994</v>
      </c>
      <c r="E1623" s="11">
        <f t="shared" si="4844"/>
        <v>0</v>
      </c>
      <c r="F1623" s="3">
        <v>80375</v>
      </c>
      <c r="G1623" s="11">
        <f t="shared" si="4844"/>
        <v>0</v>
      </c>
      <c r="H1623" s="3">
        <v>50800</v>
      </c>
      <c r="I1623" s="11">
        <f t="shared" ref="I1623:K1623" si="4890">+IF(H1623="N/A","",((H1623-H1622)/H1622))</f>
        <v>0</v>
      </c>
      <c r="J1623" s="3">
        <v>134217.728</v>
      </c>
      <c r="K1623" s="11">
        <f t="shared" si="4890"/>
        <v>0</v>
      </c>
      <c r="L1623" s="3">
        <v>308682.62</v>
      </c>
      <c r="M1623" s="11">
        <f t="shared" ref="M1623:O1623" si="4891">+IF(L1623="N/A","",((L1623-L1622)/L1622))</f>
        <v>0</v>
      </c>
      <c r="N1623" s="3">
        <v>134217.728</v>
      </c>
      <c r="O1623" s="11">
        <f t="shared" si="4891"/>
        <v>0</v>
      </c>
      <c r="P1623" s="3">
        <v>134217.728</v>
      </c>
      <c r="Q1623" s="11">
        <f t="shared" ref="Q1623:S1623" si="4892">+IF(P1623="N/A","",((P1623-P1622)/P1622))</f>
        <v>0</v>
      </c>
      <c r="R1623" s="3">
        <v>56554.637000000002</v>
      </c>
      <c r="S1623" s="11">
        <f t="shared" si="4892"/>
        <v>0</v>
      </c>
    </row>
    <row r="1624" spans="1:19">
      <c r="A1624" s="5">
        <v>16</v>
      </c>
      <c r="B1624" s="5">
        <v>3</v>
      </c>
      <c r="C1624" s="5">
        <v>2016</v>
      </c>
      <c r="D1624" s="3">
        <v>32994</v>
      </c>
      <c r="E1624" s="11">
        <f t="shared" si="4844"/>
        <v>0</v>
      </c>
      <c r="F1624" s="3">
        <v>80375</v>
      </c>
      <c r="G1624" s="11">
        <f t="shared" si="4844"/>
        <v>0</v>
      </c>
      <c r="H1624" s="3">
        <v>50800</v>
      </c>
      <c r="I1624" s="11">
        <f t="shared" ref="I1624:K1624" si="4893">+IF(H1624="N/A","",((H1624-H1623)/H1623))</f>
        <v>0</v>
      </c>
      <c r="J1624" s="3">
        <v>134217.728</v>
      </c>
      <c r="K1624" s="11">
        <f t="shared" si="4893"/>
        <v>0</v>
      </c>
      <c r="L1624" s="3">
        <v>308682.62</v>
      </c>
      <c r="M1624" s="11">
        <f t="shared" ref="M1624:O1624" si="4894">+IF(L1624="N/A","",((L1624-L1623)/L1623))</f>
        <v>0</v>
      </c>
      <c r="N1624" s="3">
        <v>134217.728</v>
      </c>
      <c r="O1624" s="11">
        <f t="shared" si="4894"/>
        <v>0</v>
      </c>
      <c r="P1624" s="3">
        <v>134217.728</v>
      </c>
      <c r="Q1624" s="11">
        <f t="shared" ref="Q1624:S1624" si="4895">+IF(P1624="N/A","",((P1624-P1623)/P1623))</f>
        <v>0</v>
      </c>
      <c r="R1624" s="3">
        <v>56554.637000000002</v>
      </c>
      <c r="S1624" s="11">
        <f t="shared" si="4895"/>
        <v>0</v>
      </c>
    </row>
    <row r="1625" spans="1:19">
      <c r="A1625" s="5">
        <v>17</v>
      </c>
      <c r="B1625" s="5">
        <v>3</v>
      </c>
      <c r="C1625" s="5">
        <v>2016</v>
      </c>
      <c r="D1625" s="3">
        <v>32994</v>
      </c>
      <c r="E1625" s="11">
        <f t="shared" si="4844"/>
        <v>0</v>
      </c>
      <c r="F1625" s="3">
        <v>80375</v>
      </c>
      <c r="G1625" s="11">
        <f t="shared" si="4844"/>
        <v>0</v>
      </c>
      <c r="H1625" s="3">
        <v>50800</v>
      </c>
      <c r="I1625" s="11">
        <f t="shared" ref="I1625:K1625" si="4896">+IF(H1625="N/A","",((H1625-H1624)/H1624))</f>
        <v>0</v>
      </c>
      <c r="J1625" s="3">
        <v>134217.728</v>
      </c>
      <c r="K1625" s="11">
        <f t="shared" si="4896"/>
        <v>0</v>
      </c>
      <c r="L1625" s="3">
        <v>308682.62</v>
      </c>
      <c r="M1625" s="11">
        <f t="shared" ref="M1625:O1625" si="4897">+IF(L1625="N/A","",((L1625-L1624)/L1624))</f>
        <v>0</v>
      </c>
      <c r="N1625" s="3">
        <v>134217.728</v>
      </c>
      <c r="O1625" s="11">
        <f t="shared" si="4897"/>
        <v>0</v>
      </c>
      <c r="P1625" s="3">
        <v>134217.728</v>
      </c>
      <c r="Q1625" s="11">
        <f t="shared" ref="Q1625:S1625" si="4898">+IF(P1625="N/A","",((P1625-P1624)/P1624))</f>
        <v>0</v>
      </c>
      <c r="R1625" s="3">
        <v>56554.637000000002</v>
      </c>
      <c r="S1625" s="11">
        <f t="shared" si="4898"/>
        <v>0</v>
      </c>
    </row>
    <row r="1626" spans="1:19">
      <c r="A1626" s="5">
        <v>18</v>
      </c>
      <c r="B1626" s="5">
        <v>3</v>
      </c>
      <c r="C1626" s="5">
        <v>2016</v>
      </c>
      <c r="D1626" s="3">
        <v>32994</v>
      </c>
      <c r="E1626" s="11">
        <f t="shared" si="4844"/>
        <v>0</v>
      </c>
      <c r="F1626" s="3">
        <v>80375</v>
      </c>
      <c r="G1626" s="11">
        <f t="shared" si="4844"/>
        <v>0</v>
      </c>
      <c r="H1626" s="3">
        <v>50800</v>
      </c>
      <c r="I1626" s="11">
        <f t="shared" ref="I1626:K1626" si="4899">+IF(H1626="N/A","",((H1626-H1625)/H1625))</f>
        <v>0</v>
      </c>
      <c r="J1626" s="3">
        <v>134217.728</v>
      </c>
      <c r="K1626" s="11">
        <f t="shared" si="4899"/>
        <v>0</v>
      </c>
      <c r="L1626" s="3">
        <v>308682.62</v>
      </c>
      <c r="M1626" s="11">
        <f t="shared" ref="M1626:O1626" si="4900">+IF(L1626="N/A","",((L1626-L1625)/L1625))</f>
        <v>0</v>
      </c>
      <c r="N1626" s="3">
        <v>134217.728</v>
      </c>
      <c r="O1626" s="11">
        <f t="shared" si="4900"/>
        <v>0</v>
      </c>
      <c r="P1626" s="3">
        <v>134217.728</v>
      </c>
      <c r="Q1626" s="11">
        <f t="shared" ref="Q1626:S1626" si="4901">+IF(P1626="N/A","",((P1626-P1625)/P1625))</f>
        <v>0</v>
      </c>
      <c r="R1626" s="3">
        <v>56554.637000000002</v>
      </c>
      <c r="S1626" s="11">
        <f t="shared" si="4901"/>
        <v>0</v>
      </c>
    </row>
    <row r="1627" spans="1:19">
      <c r="A1627" s="5">
        <v>21</v>
      </c>
      <c r="B1627" s="5">
        <v>3</v>
      </c>
      <c r="C1627" s="5">
        <v>2016</v>
      </c>
      <c r="D1627" s="3">
        <v>32994</v>
      </c>
      <c r="E1627" s="11">
        <f t="shared" si="4844"/>
        <v>0</v>
      </c>
      <c r="F1627" s="3">
        <v>80375</v>
      </c>
      <c r="G1627" s="11">
        <f t="shared" si="4844"/>
        <v>0</v>
      </c>
      <c r="H1627" s="3">
        <v>50800</v>
      </c>
      <c r="I1627" s="11">
        <f t="shared" ref="I1627:K1627" si="4902">+IF(H1627="N/A","",((H1627-H1626)/H1626))</f>
        <v>0</v>
      </c>
      <c r="J1627" s="3">
        <v>134217.728</v>
      </c>
      <c r="K1627" s="11">
        <f t="shared" si="4902"/>
        <v>0</v>
      </c>
      <c r="L1627" s="3">
        <v>308682.62</v>
      </c>
      <c r="M1627" s="11">
        <f t="shared" ref="M1627:O1627" si="4903">+IF(L1627="N/A","",((L1627-L1626)/L1626))</f>
        <v>0</v>
      </c>
      <c r="N1627" s="3">
        <v>134217.728</v>
      </c>
      <c r="O1627" s="11">
        <f t="shared" si="4903"/>
        <v>0</v>
      </c>
      <c r="P1627" s="3">
        <v>134217.728</v>
      </c>
      <c r="Q1627" s="11">
        <f t="shared" ref="Q1627:S1627" si="4904">+IF(P1627="N/A","",((P1627-P1626)/P1626))</f>
        <v>0</v>
      </c>
      <c r="R1627" s="3">
        <v>56554.637000000002</v>
      </c>
      <c r="S1627" s="11">
        <f t="shared" si="4904"/>
        <v>0</v>
      </c>
    </row>
    <row r="1628" spans="1:19">
      <c r="A1628" s="5">
        <v>22</v>
      </c>
      <c r="B1628" s="5">
        <v>3</v>
      </c>
      <c r="C1628" s="5">
        <v>2016</v>
      </c>
      <c r="D1628" s="3">
        <v>32994</v>
      </c>
      <c r="E1628" s="11">
        <f t="shared" si="4844"/>
        <v>0</v>
      </c>
      <c r="F1628" s="3">
        <v>80375</v>
      </c>
      <c r="G1628" s="11">
        <f t="shared" si="4844"/>
        <v>0</v>
      </c>
      <c r="H1628" s="3">
        <v>50800</v>
      </c>
      <c r="I1628" s="11">
        <f t="shared" ref="I1628:K1628" si="4905">+IF(H1628="N/A","",((H1628-H1627)/H1627))</f>
        <v>0</v>
      </c>
      <c r="J1628" s="3">
        <v>134217.728</v>
      </c>
      <c r="K1628" s="11">
        <f t="shared" si="4905"/>
        <v>0</v>
      </c>
      <c r="L1628" s="3">
        <v>308682.62</v>
      </c>
      <c r="M1628" s="11">
        <f t="shared" ref="M1628:O1628" si="4906">+IF(L1628="N/A","",((L1628-L1627)/L1627))</f>
        <v>0</v>
      </c>
      <c r="N1628" s="3">
        <v>134217.728</v>
      </c>
      <c r="O1628" s="11">
        <f t="shared" si="4906"/>
        <v>0</v>
      </c>
      <c r="P1628" s="3">
        <v>134217.728</v>
      </c>
      <c r="Q1628" s="11">
        <f t="shared" ref="Q1628:S1628" si="4907">+IF(P1628="N/A","",((P1628-P1627)/P1627))</f>
        <v>0</v>
      </c>
      <c r="R1628" s="3">
        <v>56554.637000000002</v>
      </c>
      <c r="S1628" s="11">
        <f t="shared" si="4907"/>
        <v>0</v>
      </c>
    </row>
    <row r="1629" spans="1:19">
      <c r="A1629" s="5">
        <v>23</v>
      </c>
      <c r="B1629" s="5">
        <v>3</v>
      </c>
      <c r="C1629" s="5">
        <v>2016</v>
      </c>
      <c r="D1629" s="3">
        <v>32994</v>
      </c>
      <c r="E1629" s="11">
        <f t="shared" si="4844"/>
        <v>0</v>
      </c>
      <c r="F1629" s="3">
        <v>80375</v>
      </c>
      <c r="G1629" s="11">
        <f t="shared" si="4844"/>
        <v>0</v>
      </c>
      <c r="H1629" s="3">
        <v>50800</v>
      </c>
      <c r="I1629" s="11">
        <f t="shared" ref="I1629:K1629" si="4908">+IF(H1629="N/A","",((H1629-H1628)/H1628))</f>
        <v>0</v>
      </c>
      <c r="J1629" s="3">
        <v>134217.728</v>
      </c>
      <c r="K1629" s="11">
        <f t="shared" si="4908"/>
        <v>0</v>
      </c>
      <c r="L1629" s="3">
        <v>308682.62</v>
      </c>
      <c r="M1629" s="11">
        <f t="shared" ref="M1629:O1629" si="4909">+IF(L1629="N/A","",((L1629-L1628)/L1628))</f>
        <v>0</v>
      </c>
      <c r="N1629" s="3">
        <v>134217.728</v>
      </c>
      <c r="O1629" s="11">
        <f t="shared" si="4909"/>
        <v>0</v>
      </c>
      <c r="P1629" s="3">
        <v>134217.728</v>
      </c>
      <c r="Q1629" s="11">
        <f t="shared" ref="Q1629:S1629" si="4910">+IF(P1629="N/A","",((P1629-P1628)/P1628))</f>
        <v>0</v>
      </c>
      <c r="R1629" s="3">
        <v>56554.637000000002</v>
      </c>
      <c r="S1629" s="11">
        <f t="shared" si="4910"/>
        <v>0</v>
      </c>
    </row>
    <row r="1630" spans="1:19">
      <c r="A1630" s="5">
        <v>24</v>
      </c>
      <c r="B1630" s="5">
        <v>3</v>
      </c>
      <c r="C1630" s="5">
        <v>2016</v>
      </c>
      <c r="D1630" s="3">
        <v>32994</v>
      </c>
      <c r="E1630" s="11">
        <f t="shared" si="4844"/>
        <v>0</v>
      </c>
      <c r="F1630" s="3">
        <v>80375</v>
      </c>
      <c r="G1630" s="11">
        <f t="shared" si="4844"/>
        <v>0</v>
      </c>
      <c r="H1630" s="3">
        <v>50800</v>
      </c>
      <c r="I1630" s="11">
        <f t="shared" ref="I1630:K1630" si="4911">+IF(H1630="N/A","",((H1630-H1629)/H1629))</f>
        <v>0</v>
      </c>
      <c r="J1630" s="3">
        <v>134217.728</v>
      </c>
      <c r="K1630" s="11">
        <f t="shared" si="4911"/>
        <v>0</v>
      </c>
      <c r="L1630" s="3">
        <v>308682.62</v>
      </c>
      <c r="M1630" s="11">
        <f t="shared" ref="M1630:O1630" si="4912">+IF(L1630="N/A","",((L1630-L1629)/L1629))</f>
        <v>0</v>
      </c>
      <c r="N1630" s="3">
        <v>134217.728</v>
      </c>
      <c r="O1630" s="11">
        <f t="shared" si="4912"/>
        <v>0</v>
      </c>
      <c r="P1630" s="3">
        <v>134217.728</v>
      </c>
      <c r="Q1630" s="11">
        <f t="shared" ref="Q1630:S1630" si="4913">+IF(P1630="N/A","",((P1630-P1629)/P1629))</f>
        <v>0</v>
      </c>
      <c r="R1630" s="3">
        <v>56554.637000000002</v>
      </c>
      <c r="S1630" s="11">
        <f t="shared" si="4913"/>
        <v>0</v>
      </c>
    </row>
    <row r="1631" spans="1:19">
      <c r="A1631" s="5">
        <v>25</v>
      </c>
      <c r="B1631" s="5">
        <v>3</v>
      </c>
      <c r="C1631" s="5">
        <v>2016</v>
      </c>
      <c r="D1631" s="3">
        <v>32994</v>
      </c>
      <c r="E1631" s="11">
        <f t="shared" si="4844"/>
        <v>0</v>
      </c>
      <c r="F1631" s="3">
        <v>80375</v>
      </c>
      <c r="G1631" s="11">
        <f t="shared" si="4844"/>
        <v>0</v>
      </c>
      <c r="H1631" s="3">
        <v>50800</v>
      </c>
      <c r="I1631" s="11">
        <f t="shared" ref="I1631:K1631" si="4914">+IF(H1631="N/A","",((H1631-H1630)/H1630))</f>
        <v>0</v>
      </c>
      <c r="J1631" s="3">
        <v>134217.728</v>
      </c>
      <c r="K1631" s="11">
        <f t="shared" si="4914"/>
        <v>0</v>
      </c>
      <c r="L1631" s="3">
        <v>308682.62</v>
      </c>
      <c r="M1631" s="11">
        <f t="shared" ref="M1631:O1631" si="4915">+IF(L1631="N/A","",((L1631-L1630)/L1630))</f>
        <v>0</v>
      </c>
      <c r="N1631" s="3">
        <v>134217.728</v>
      </c>
      <c r="O1631" s="11">
        <f t="shared" si="4915"/>
        <v>0</v>
      </c>
      <c r="P1631" s="3">
        <v>134217.728</v>
      </c>
      <c r="Q1631" s="11">
        <f t="shared" ref="Q1631:S1631" si="4916">+IF(P1631="N/A","",((P1631-P1630)/P1630))</f>
        <v>0</v>
      </c>
      <c r="R1631" s="3">
        <v>56554.637000000002</v>
      </c>
      <c r="S1631" s="11">
        <f t="shared" si="4916"/>
        <v>0</v>
      </c>
    </row>
    <row r="1632" spans="1:19">
      <c r="A1632" s="5">
        <v>28</v>
      </c>
      <c r="B1632" s="5">
        <v>3</v>
      </c>
      <c r="C1632" s="5">
        <v>2016</v>
      </c>
      <c r="D1632" s="3">
        <v>32994</v>
      </c>
      <c r="E1632" s="11">
        <f t="shared" si="4844"/>
        <v>0</v>
      </c>
      <c r="F1632" s="3">
        <v>80375</v>
      </c>
      <c r="G1632" s="11">
        <f t="shared" si="4844"/>
        <v>0</v>
      </c>
      <c r="H1632" s="3">
        <v>50800</v>
      </c>
      <c r="I1632" s="11">
        <f t="shared" ref="I1632:K1632" si="4917">+IF(H1632="N/A","",((H1632-H1631)/H1631))</f>
        <v>0</v>
      </c>
      <c r="J1632" s="3">
        <v>134217.728</v>
      </c>
      <c r="K1632" s="11">
        <f t="shared" si="4917"/>
        <v>0</v>
      </c>
      <c r="L1632" s="3">
        <v>308682.62</v>
      </c>
      <c r="M1632" s="11">
        <f t="shared" ref="M1632:O1632" si="4918">+IF(L1632="N/A","",((L1632-L1631)/L1631))</f>
        <v>0</v>
      </c>
      <c r="N1632" s="3">
        <v>134217.728</v>
      </c>
      <c r="O1632" s="11">
        <f t="shared" si="4918"/>
        <v>0</v>
      </c>
      <c r="P1632" s="3">
        <v>134217.728</v>
      </c>
      <c r="Q1632" s="11">
        <f t="shared" ref="Q1632:S1632" si="4919">+IF(P1632="N/A","",((P1632-P1631)/P1631))</f>
        <v>0</v>
      </c>
      <c r="R1632" s="3">
        <v>56554.637000000002</v>
      </c>
      <c r="S1632" s="11">
        <f t="shared" si="4919"/>
        <v>0</v>
      </c>
    </row>
    <row r="1633" spans="1:19">
      <c r="A1633" s="5">
        <v>29</v>
      </c>
      <c r="B1633" s="5">
        <v>3</v>
      </c>
      <c r="C1633" s="5">
        <v>2016</v>
      </c>
      <c r="D1633" s="3">
        <v>32994</v>
      </c>
      <c r="E1633" s="11">
        <f t="shared" si="4844"/>
        <v>0</v>
      </c>
      <c r="F1633" s="3">
        <v>80375</v>
      </c>
      <c r="G1633" s="11">
        <f t="shared" si="4844"/>
        <v>0</v>
      </c>
      <c r="H1633" s="3">
        <v>50800</v>
      </c>
      <c r="I1633" s="11">
        <f t="shared" ref="I1633:K1633" si="4920">+IF(H1633="N/A","",((H1633-H1632)/H1632))</f>
        <v>0</v>
      </c>
      <c r="J1633" s="3">
        <v>134217.728</v>
      </c>
      <c r="K1633" s="11">
        <f t="shared" si="4920"/>
        <v>0</v>
      </c>
      <c r="L1633" s="3">
        <v>308682.62</v>
      </c>
      <c r="M1633" s="11">
        <f t="shared" ref="M1633:O1633" si="4921">+IF(L1633="N/A","",((L1633-L1632)/L1632))</f>
        <v>0</v>
      </c>
      <c r="N1633" s="3">
        <v>134217.728</v>
      </c>
      <c r="O1633" s="11">
        <f t="shared" si="4921"/>
        <v>0</v>
      </c>
      <c r="P1633" s="3">
        <v>134217.728</v>
      </c>
      <c r="Q1633" s="11">
        <f t="shared" ref="Q1633:S1633" si="4922">+IF(P1633="N/A","",((P1633-P1632)/P1632))</f>
        <v>0</v>
      </c>
      <c r="R1633" s="3">
        <v>56554.637000000002</v>
      </c>
      <c r="S1633" s="11">
        <f t="shared" si="4922"/>
        <v>0</v>
      </c>
    </row>
    <row r="1634" spans="1:19">
      <c r="A1634" s="5">
        <v>30</v>
      </c>
      <c r="B1634" s="5">
        <v>3</v>
      </c>
      <c r="C1634" s="5">
        <v>2016</v>
      </c>
      <c r="D1634" s="3">
        <v>32994</v>
      </c>
      <c r="E1634" s="11">
        <f t="shared" si="4844"/>
        <v>0</v>
      </c>
      <c r="F1634" s="3">
        <v>80375</v>
      </c>
      <c r="G1634" s="11">
        <f t="shared" si="4844"/>
        <v>0</v>
      </c>
      <c r="H1634" s="3">
        <v>50800</v>
      </c>
      <c r="I1634" s="11">
        <f t="shared" ref="I1634:K1634" si="4923">+IF(H1634="N/A","",((H1634-H1633)/H1633))</f>
        <v>0</v>
      </c>
      <c r="J1634" s="3">
        <v>134217.728</v>
      </c>
      <c r="K1634" s="11">
        <f t="shared" si="4923"/>
        <v>0</v>
      </c>
      <c r="L1634" s="3">
        <v>308682.62</v>
      </c>
      <c r="M1634" s="11">
        <f t="shared" ref="M1634:O1634" si="4924">+IF(L1634="N/A","",((L1634-L1633)/L1633))</f>
        <v>0</v>
      </c>
      <c r="N1634" s="3">
        <v>134217.728</v>
      </c>
      <c r="O1634" s="11">
        <f t="shared" si="4924"/>
        <v>0</v>
      </c>
      <c r="P1634" s="3">
        <v>134217.728</v>
      </c>
      <c r="Q1634" s="11">
        <f t="shared" ref="Q1634:S1634" si="4925">+IF(P1634="N/A","",((P1634-P1633)/P1633))</f>
        <v>0</v>
      </c>
      <c r="R1634" s="3">
        <v>56554.637000000002</v>
      </c>
      <c r="S1634" s="11">
        <f t="shared" si="4925"/>
        <v>0</v>
      </c>
    </row>
    <row r="1635" spans="1:19">
      <c r="A1635" s="5">
        <v>31</v>
      </c>
      <c r="B1635" s="5">
        <v>3</v>
      </c>
      <c r="C1635" s="5">
        <v>2016</v>
      </c>
      <c r="D1635" s="3">
        <v>32994</v>
      </c>
      <c r="E1635" s="11">
        <f t="shared" si="4844"/>
        <v>0</v>
      </c>
      <c r="F1635" s="3">
        <v>80375</v>
      </c>
      <c r="G1635" s="11">
        <f t="shared" si="4844"/>
        <v>0</v>
      </c>
      <c r="H1635" s="3">
        <v>50800</v>
      </c>
      <c r="I1635" s="11">
        <f t="shared" ref="I1635:K1635" si="4926">+IF(H1635="N/A","",((H1635-H1634)/H1634))</f>
        <v>0</v>
      </c>
      <c r="J1635" s="3">
        <v>134217.728</v>
      </c>
      <c r="K1635" s="11">
        <f t="shared" si="4926"/>
        <v>0</v>
      </c>
      <c r="L1635" s="3">
        <v>308682.62</v>
      </c>
      <c r="M1635" s="11">
        <f t="shared" ref="M1635:O1635" si="4927">+IF(L1635="N/A","",((L1635-L1634)/L1634))</f>
        <v>0</v>
      </c>
      <c r="N1635" s="3">
        <v>134217.728</v>
      </c>
      <c r="O1635" s="11">
        <f t="shared" si="4927"/>
        <v>0</v>
      </c>
      <c r="P1635" s="3">
        <v>134217.728</v>
      </c>
      <c r="Q1635" s="11">
        <f t="shared" ref="Q1635:S1635" si="4928">+IF(P1635="N/A","",((P1635-P1634)/P1634))</f>
        <v>0</v>
      </c>
      <c r="R1635" s="3">
        <v>56554.637000000002</v>
      </c>
      <c r="S1635" s="11">
        <f t="shared" si="4928"/>
        <v>0</v>
      </c>
    </row>
    <row r="1636" spans="1:19">
      <c r="A1636" s="5">
        <v>1</v>
      </c>
      <c r="B1636" s="5">
        <v>4</v>
      </c>
      <c r="C1636" s="5">
        <v>2016</v>
      </c>
      <c r="D1636" s="3">
        <v>32994</v>
      </c>
      <c r="E1636" s="11">
        <f t="shared" si="4844"/>
        <v>0</v>
      </c>
      <c r="F1636" s="3">
        <v>80375</v>
      </c>
      <c r="G1636" s="11">
        <f t="shared" si="4844"/>
        <v>0</v>
      </c>
      <c r="H1636" s="3">
        <v>50800</v>
      </c>
      <c r="I1636" s="11">
        <f t="shared" ref="I1636:K1636" si="4929">+IF(H1636="N/A","",((H1636-H1635)/H1635))</f>
        <v>0</v>
      </c>
      <c r="J1636" s="3">
        <v>134217.728</v>
      </c>
      <c r="K1636" s="11">
        <f t="shared" si="4929"/>
        <v>0</v>
      </c>
      <c r="L1636" s="3">
        <v>308682.62</v>
      </c>
      <c r="M1636" s="11">
        <f t="shared" ref="M1636:O1636" si="4930">+IF(L1636="N/A","",((L1636-L1635)/L1635))</f>
        <v>0</v>
      </c>
      <c r="N1636" s="3">
        <v>134217.728</v>
      </c>
      <c r="O1636" s="11">
        <f t="shared" si="4930"/>
        <v>0</v>
      </c>
      <c r="P1636" s="3">
        <v>134217.728</v>
      </c>
      <c r="Q1636" s="11">
        <f t="shared" ref="Q1636:S1636" si="4931">+IF(P1636="N/A","",((P1636-P1635)/P1635))</f>
        <v>0</v>
      </c>
      <c r="R1636" s="3">
        <v>56554.637000000002</v>
      </c>
      <c r="S1636" s="11">
        <f t="shared" si="4931"/>
        <v>0</v>
      </c>
    </row>
    <row r="1637" spans="1:19">
      <c r="A1637" s="5">
        <v>4</v>
      </c>
      <c r="B1637" s="5">
        <v>4</v>
      </c>
      <c r="C1637" s="5">
        <v>2016</v>
      </c>
      <c r="D1637" s="3">
        <v>93500</v>
      </c>
      <c r="E1637" s="11">
        <f t="shared" si="4844"/>
        <v>1.8338485785294296</v>
      </c>
      <c r="F1637" s="3">
        <v>80375</v>
      </c>
      <c r="G1637" s="11">
        <f t="shared" si="4844"/>
        <v>0</v>
      </c>
      <c r="H1637" s="3">
        <v>50800</v>
      </c>
      <c r="I1637" s="11">
        <f t="shared" ref="I1637:K1637" si="4932">+IF(H1637="N/A","",((H1637-H1636)/H1636))</f>
        <v>0</v>
      </c>
      <c r="J1637" s="3">
        <v>134217.728</v>
      </c>
      <c r="K1637" s="11">
        <f t="shared" si="4932"/>
        <v>0</v>
      </c>
      <c r="L1637" s="3">
        <v>308682.62</v>
      </c>
      <c r="M1637" s="11">
        <f t="shared" ref="M1637:O1637" si="4933">+IF(L1637="N/A","",((L1637-L1636)/L1636))</f>
        <v>0</v>
      </c>
      <c r="N1637" s="3">
        <v>134217.728</v>
      </c>
      <c r="O1637" s="11">
        <f t="shared" si="4933"/>
        <v>0</v>
      </c>
      <c r="P1637" s="3">
        <v>134217.728</v>
      </c>
      <c r="Q1637" s="11">
        <f t="shared" ref="Q1637:S1637" si="4934">+IF(P1637="N/A","",((P1637-P1636)/P1636))</f>
        <v>0</v>
      </c>
      <c r="R1637" s="3">
        <v>56554.637000000002</v>
      </c>
      <c r="S1637" s="11">
        <f t="shared" si="4934"/>
        <v>0</v>
      </c>
    </row>
    <row r="1638" spans="1:19">
      <c r="A1638" s="5">
        <v>5</v>
      </c>
      <c r="B1638" s="5">
        <v>4</v>
      </c>
      <c r="C1638" s="5">
        <v>2016</v>
      </c>
      <c r="D1638" s="3">
        <v>93500</v>
      </c>
      <c r="E1638" s="11">
        <f t="shared" si="4844"/>
        <v>0</v>
      </c>
      <c r="F1638" s="3">
        <v>80375</v>
      </c>
      <c r="G1638" s="11">
        <f t="shared" si="4844"/>
        <v>0</v>
      </c>
      <c r="H1638" s="3">
        <v>50800</v>
      </c>
      <c r="I1638" s="11">
        <f t="shared" ref="I1638:K1638" si="4935">+IF(H1638="N/A","",((H1638-H1637)/H1637))</f>
        <v>0</v>
      </c>
      <c r="J1638" s="3">
        <v>134217.728</v>
      </c>
      <c r="K1638" s="11">
        <f t="shared" si="4935"/>
        <v>0</v>
      </c>
      <c r="L1638" s="3">
        <v>308682.62</v>
      </c>
      <c r="M1638" s="11">
        <f t="shared" ref="M1638:O1638" si="4936">+IF(L1638="N/A","",((L1638-L1637)/L1637))</f>
        <v>0</v>
      </c>
      <c r="N1638" s="3">
        <v>134217.728</v>
      </c>
      <c r="O1638" s="11">
        <f t="shared" si="4936"/>
        <v>0</v>
      </c>
      <c r="P1638" s="3">
        <v>134217.728</v>
      </c>
      <c r="Q1638" s="11">
        <f t="shared" ref="Q1638:S1638" si="4937">+IF(P1638="N/A","",((P1638-P1637)/P1637))</f>
        <v>0</v>
      </c>
      <c r="R1638" s="3">
        <v>56554.637000000002</v>
      </c>
      <c r="S1638" s="11">
        <f t="shared" si="4937"/>
        <v>0</v>
      </c>
    </row>
    <row r="1639" spans="1:19">
      <c r="A1639" s="5">
        <v>6</v>
      </c>
      <c r="B1639" s="5">
        <v>4</v>
      </c>
      <c r="C1639" s="5">
        <v>2016</v>
      </c>
      <c r="D1639" s="3">
        <v>93500</v>
      </c>
      <c r="E1639" s="11">
        <f t="shared" si="4844"/>
        <v>0</v>
      </c>
      <c r="F1639" s="3">
        <v>80375</v>
      </c>
      <c r="G1639" s="11">
        <f t="shared" si="4844"/>
        <v>0</v>
      </c>
      <c r="H1639" s="3">
        <v>50800</v>
      </c>
      <c r="I1639" s="11">
        <f t="shared" ref="I1639:K1639" si="4938">+IF(H1639="N/A","",((H1639-H1638)/H1638))</f>
        <v>0</v>
      </c>
      <c r="J1639" s="3">
        <v>134217.728</v>
      </c>
      <c r="K1639" s="11">
        <f t="shared" si="4938"/>
        <v>0</v>
      </c>
      <c r="L1639" s="3">
        <v>308682.62</v>
      </c>
      <c r="M1639" s="11">
        <f t="shared" ref="M1639:O1639" si="4939">+IF(L1639="N/A","",((L1639-L1638)/L1638))</f>
        <v>0</v>
      </c>
      <c r="N1639" s="3">
        <v>134217.728</v>
      </c>
      <c r="O1639" s="11">
        <f t="shared" si="4939"/>
        <v>0</v>
      </c>
      <c r="P1639" s="3">
        <v>134217.728</v>
      </c>
      <c r="Q1639" s="11">
        <f t="shared" ref="Q1639:S1639" si="4940">+IF(P1639="N/A","",((P1639-P1638)/P1638))</f>
        <v>0</v>
      </c>
      <c r="R1639" s="3">
        <v>56554.637000000002</v>
      </c>
      <c r="S1639" s="11">
        <f t="shared" si="4940"/>
        <v>0</v>
      </c>
    </row>
    <row r="1640" spans="1:19">
      <c r="A1640" s="5">
        <v>7</v>
      </c>
      <c r="B1640" s="5">
        <v>4</v>
      </c>
      <c r="C1640" s="5">
        <v>2016</v>
      </c>
      <c r="D1640" s="3">
        <v>93500</v>
      </c>
      <c r="E1640" s="11">
        <f t="shared" si="4844"/>
        <v>0</v>
      </c>
      <c r="F1640" s="3">
        <v>80375</v>
      </c>
      <c r="G1640" s="11">
        <f t="shared" si="4844"/>
        <v>0</v>
      </c>
      <c r="H1640" s="3">
        <v>50800</v>
      </c>
      <c r="I1640" s="11">
        <f t="shared" ref="I1640:K1640" si="4941">+IF(H1640="N/A","",((H1640-H1639)/H1639))</f>
        <v>0</v>
      </c>
      <c r="J1640" s="3">
        <v>134217.728</v>
      </c>
      <c r="K1640" s="11">
        <f t="shared" si="4941"/>
        <v>0</v>
      </c>
      <c r="L1640" s="3">
        <v>308682.62</v>
      </c>
      <c r="M1640" s="11">
        <f t="shared" ref="M1640:O1640" si="4942">+IF(L1640="N/A","",((L1640-L1639)/L1639))</f>
        <v>0</v>
      </c>
      <c r="N1640" s="3">
        <v>134217.728</v>
      </c>
      <c r="O1640" s="11">
        <f t="shared" si="4942"/>
        <v>0</v>
      </c>
      <c r="P1640" s="3">
        <v>134217.728</v>
      </c>
      <c r="Q1640" s="11">
        <f t="shared" ref="Q1640:S1640" si="4943">+IF(P1640="N/A","",((P1640-P1639)/P1639))</f>
        <v>0</v>
      </c>
      <c r="R1640" s="3">
        <v>56554.637000000002</v>
      </c>
      <c r="S1640" s="11">
        <f t="shared" si="4943"/>
        <v>0</v>
      </c>
    </row>
    <row r="1641" spans="1:19">
      <c r="A1641" s="5">
        <v>8</v>
      </c>
      <c r="B1641" s="5">
        <v>4</v>
      </c>
      <c r="C1641" s="5">
        <v>2016</v>
      </c>
      <c r="D1641" s="3">
        <v>93500</v>
      </c>
      <c r="E1641" s="11">
        <f t="shared" si="4844"/>
        <v>0</v>
      </c>
      <c r="F1641" s="3">
        <v>80375</v>
      </c>
      <c r="G1641" s="11">
        <f t="shared" si="4844"/>
        <v>0</v>
      </c>
      <c r="H1641" s="3">
        <v>50800</v>
      </c>
      <c r="I1641" s="11">
        <f t="shared" ref="I1641:K1641" si="4944">+IF(H1641="N/A","",((H1641-H1640)/H1640))</f>
        <v>0</v>
      </c>
      <c r="J1641" s="3">
        <v>134217.728</v>
      </c>
      <c r="K1641" s="11">
        <f t="shared" si="4944"/>
        <v>0</v>
      </c>
      <c r="L1641" s="3">
        <v>308682.62</v>
      </c>
      <c r="M1641" s="11">
        <f t="shared" ref="M1641:O1641" si="4945">+IF(L1641="N/A","",((L1641-L1640)/L1640))</f>
        <v>0</v>
      </c>
      <c r="N1641" s="3">
        <v>134217.728</v>
      </c>
      <c r="O1641" s="11">
        <f t="shared" si="4945"/>
        <v>0</v>
      </c>
      <c r="P1641" s="3">
        <v>134217.728</v>
      </c>
      <c r="Q1641" s="11">
        <f t="shared" ref="Q1641:S1641" si="4946">+IF(P1641="N/A","",((P1641-P1640)/P1640))</f>
        <v>0</v>
      </c>
      <c r="R1641" s="3">
        <v>56554.637000000002</v>
      </c>
      <c r="S1641" s="11">
        <f t="shared" si="4946"/>
        <v>0</v>
      </c>
    </row>
    <row r="1642" spans="1:19">
      <c r="A1642" s="5">
        <v>11</v>
      </c>
      <c r="B1642" s="5">
        <v>4</v>
      </c>
      <c r="C1642" s="5">
        <v>2016</v>
      </c>
      <c r="D1642" s="3">
        <v>93500</v>
      </c>
      <c r="E1642" s="11">
        <f t="shared" si="4844"/>
        <v>0</v>
      </c>
      <c r="F1642" s="3">
        <v>80375</v>
      </c>
      <c r="G1642" s="11">
        <f t="shared" si="4844"/>
        <v>0</v>
      </c>
      <c r="H1642" s="3">
        <v>50800</v>
      </c>
      <c r="I1642" s="11">
        <f t="shared" ref="I1642:K1642" si="4947">+IF(H1642="N/A","",((H1642-H1641)/H1641))</f>
        <v>0</v>
      </c>
      <c r="J1642" s="3">
        <v>134217.728</v>
      </c>
      <c r="K1642" s="11">
        <f t="shared" si="4947"/>
        <v>0</v>
      </c>
      <c r="L1642" s="3">
        <v>308682.62</v>
      </c>
      <c r="M1642" s="11">
        <f t="shared" ref="M1642:O1642" si="4948">+IF(L1642="N/A","",((L1642-L1641)/L1641))</f>
        <v>0</v>
      </c>
      <c r="N1642" s="3">
        <v>134217.728</v>
      </c>
      <c r="O1642" s="11">
        <f t="shared" si="4948"/>
        <v>0</v>
      </c>
      <c r="P1642" s="3">
        <v>134217.728</v>
      </c>
      <c r="Q1642" s="11">
        <f t="shared" ref="Q1642:S1642" si="4949">+IF(P1642="N/A","",((P1642-P1641)/P1641))</f>
        <v>0</v>
      </c>
      <c r="R1642" s="3">
        <v>56554.637000000002</v>
      </c>
      <c r="S1642" s="11">
        <f t="shared" si="4949"/>
        <v>0</v>
      </c>
    </row>
    <row r="1643" spans="1:19">
      <c r="A1643" s="5">
        <v>12</v>
      </c>
      <c r="B1643" s="5">
        <v>4</v>
      </c>
      <c r="C1643" s="5">
        <v>2016</v>
      </c>
      <c r="D1643" s="3">
        <v>93500</v>
      </c>
      <c r="E1643" s="11">
        <f t="shared" si="4844"/>
        <v>0</v>
      </c>
      <c r="F1643" s="3">
        <v>80375</v>
      </c>
      <c r="G1643" s="11">
        <f t="shared" si="4844"/>
        <v>0</v>
      </c>
      <c r="H1643" s="3">
        <v>50800</v>
      </c>
      <c r="I1643" s="11">
        <f t="shared" ref="I1643:K1643" si="4950">+IF(H1643="N/A","",((H1643-H1642)/H1642))</f>
        <v>0</v>
      </c>
      <c r="J1643" s="3">
        <v>134217.728</v>
      </c>
      <c r="K1643" s="11">
        <f t="shared" si="4950"/>
        <v>0</v>
      </c>
      <c r="L1643" s="3">
        <v>308682.62</v>
      </c>
      <c r="M1643" s="11">
        <f t="shared" ref="M1643:O1643" si="4951">+IF(L1643="N/A","",((L1643-L1642)/L1642))</f>
        <v>0</v>
      </c>
      <c r="N1643" s="3">
        <v>134217.728</v>
      </c>
      <c r="O1643" s="11">
        <f t="shared" si="4951"/>
        <v>0</v>
      </c>
      <c r="P1643" s="3">
        <v>134217.728</v>
      </c>
      <c r="Q1643" s="11">
        <f t="shared" ref="Q1643:S1643" si="4952">+IF(P1643="N/A","",((P1643-P1642)/P1642))</f>
        <v>0</v>
      </c>
      <c r="R1643" s="3">
        <v>56554.637000000002</v>
      </c>
      <c r="S1643" s="11">
        <f t="shared" si="4952"/>
        <v>0</v>
      </c>
    </row>
    <row r="1644" spans="1:19">
      <c r="A1644" s="5">
        <v>13</v>
      </c>
      <c r="B1644" s="5">
        <v>4</v>
      </c>
      <c r="C1644" s="5">
        <v>2016</v>
      </c>
      <c r="D1644" s="3">
        <v>93500</v>
      </c>
      <c r="E1644" s="11">
        <f t="shared" si="4844"/>
        <v>0</v>
      </c>
      <c r="F1644" s="3">
        <v>80375</v>
      </c>
      <c r="G1644" s="11">
        <f t="shared" si="4844"/>
        <v>0</v>
      </c>
      <c r="H1644" s="3">
        <v>50800</v>
      </c>
      <c r="I1644" s="11">
        <f t="shared" ref="I1644:K1644" si="4953">+IF(H1644="N/A","",((H1644-H1643)/H1643))</f>
        <v>0</v>
      </c>
      <c r="J1644" s="3">
        <v>134217.728</v>
      </c>
      <c r="K1644" s="11">
        <f t="shared" si="4953"/>
        <v>0</v>
      </c>
      <c r="L1644" s="3">
        <v>308682.62</v>
      </c>
      <c r="M1644" s="11">
        <f t="shared" ref="M1644:O1644" si="4954">+IF(L1644="N/A","",((L1644-L1643)/L1643))</f>
        <v>0</v>
      </c>
      <c r="N1644" s="3">
        <v>134217.728</v>
      </c>
      <c r="O1644" s="11">
        <f t="shared" si="4954"/>
        <v>0</v>
      </c>
      <c r="P1644" s="3">
        <v>134217.728</v>
      </c>
      <c r="Q1644" s="11">
        <f t="shared" ref="Q1644:S1644" si="4955">+IF(P1644="N/A","",((P1644-P1643)/P1643))</f>
        <v>0</v>
      </c>
      <c r="R1644" s="3">
        <v>56554.637000000002</v>
      </c>
      <c r="S1644" s="11">
        <f t="shared" si="4955"/>
        <v>0</v>
      </c>
    </row>
    <row r="1645" spans="1:19">
      <c r="A1645" s="5">
        <v>14</v>
      </c>
      <c r="B1645" s="5">
        <v>4</v>
      </c>
      <c r="C1645" s="5">
        <v>2016</v>
      </c>
      <c r="D1645" s="3">
        <v>93500</v>
      </c>
      <c r="E1645" s="11">
        <f t="shared" si="4844"/>
        <v>0</v>
      </c>
      <c r="F1645" s="3">
        <v>80375</v>
      </c>
      <c r="G1645" s="11">
        <f t="shared" si="4844"/>
        <v>0</v>
      </c>
      <c r="H1645" s="3">
        <v>50800</v>
      </c>
      <c r="I1645" s="11">
        <f t="shared" ref="I1645:K1645" si="4956">+IF(H1645="N/A","",((H1645-H1644)/H1644))</f>
        <v>0</v>
      </c>
      <c r="J1645" s="3">
        <v>134217.728</v>
      </c>
      <c r="K1645" s="11">
        <f t="shared" si="4956"/>
        <v>0</v>
      </c>
      <c r="L1645" s="3">
        <v>308682.62</v>
      </c>
      <c r="M1645" s="11">
        <f t="shared" ref="M1645:O1645" si="4957">+IF(L1645="N/A","",((L1645-L1644)/L1644))</f>
        <v>0</v>
      </c>
      <c r="N1645" s="3">
        <v>134217.728</v>
      </c>
      <c r="O1645" s="11">
        <f t="shared" si="4957"/>
        <v>0</v>
      </c>
      <c r="P1645" s="3">
        <v>134217.728</v>
      </c>
      <c r="Q1645" s="11">
        <f t="shared" ref="Q1645:S1645" si="4958">+IF(P1645="N/A","",((P1645-P1644)/P1644))</f>
        <v>0</v>
      </c>
      <c r="R1645" s="3">
        <v>56554.637000000002</v>
      </c>
      <c r="S1645" s="11">
        <f t="shared" si="4958"/>
        <v>0</v>
      </c>
    </row>
    <row r="1646" spans="1:19">
      <c r="A1646" s="5">
        <v>15</v>
      </c>
      <c r="B1646" s="5">
        <v>4</v>
      </c>
      <c r="C1646" s="5">
        <v>2016</v>
      </c>
      <c r="D1646" s="3">
        <v>93500</v>
      </c>
      <c r="E1646" s="11">
        <f t="shared" si="4844"/>
        <v>0</v>
      </c>
      <c r="F1646" s="3">
        <v>80375</v>
      </c>
      <c r="G1646" s="11">
        <f t="shared" si="4844"/>
        <v>0</v>
      </c>
      <c r="H1646" s="3">
        <v>50800</v>
      </c>
      <c r="I1646" s="11">
        <f t="shared" ref="I1646:K1646" si="4959">+IF(H1646="N/A","",((H1646-H1645)/H1645))</f>
        <v>0</v>
      </c>
      <c r="J1646" s="3">
        <v>134217.728</v>
      </c>
      <c r="K1646" s="11">
        <f t="shared" si="4959"/>
        <v>0</v>
      </c>
      <c r="L1646" s="3">
        <v>308682.62</v>
      </c>
      <c r="M1646" s="11">
        <f t="shared" ref="M1646:O1646" si="4960">+IF(L1646="N/A","",((L1646-L1645)/L1645))</f>
        <v>0</v>
      </c>
      <c r="N1646" s="3">
        <v>134217.728</v>
      </c>
      <c r="O1646" s="11">
        <f t="shared" si="4960"/>
        <v>0</v>
      </c>
      <c r="P1646" s="3">
        <v>134217.728</v>
      </c>
      <c r="Q1646" s="11">
        <f t="shared" ref="Q1646:S1646" si="4961">+IF(P1646="N/A","",((P1646-P1645)/P1645))</f>
        <v>0</v>
      </c>
      <c r="R1646" s="3">
        <v>56554.637000000002</v>
      </c>
      <c r="S1646" s="11">
        <f t="shared" si="4961"/>
        <v>0</v>
      </c>
    </row>
    <row r="1647" spans="1:19">
      <c r="A1647" s="5">
        <v>18</v>
      </c>
      <c r="B1647" s="5">
        <v>4</v>
      </c>
      <c r="C1647" s="5">
        <v>2016</v>
      </c>
      <c r="D1647" s="3">
        <v>93500</v>
      </c>
      <c r="E1647" s="11">
        <f t="shared" si="4844"/>
        <v>0</v>
      </c>
      <c r="F1647" s="3">
        <v>80375</v>
      </c>
      <c r="G1647" s="11">
        <f t="shared" si="4844"/>
        <v>0</v>
      </c>
      <c r="H1647" s="3">
        <v>50800</v>
      </c>
      <c r="I1647" s="11">
        <f t="shared" ref="I1647:K1647" si="4962">+IF(H1647="N/A","",((H1647-H1646)/H1646))</f>
        <v>0</v>
      </c>
      <c r="J1647" s="3">
        <v>134217.728</v>
      </c>
      <c r="K1647" s="11">
        <f t="shared" si="4962"/>
        <v>0</v>
      </c>
      <c r="L1647" s="3">
        <v>308682.62</v>
      </c>
      <c r="M1647" s="11">
        <f t="shared" ref="M1647:O1647" si="4963">+IF(L1647="N/A","",((L1647-L1646)/L1646))</f>
        <v>0</v>
      </c>
      <c r="N1647" s="3">
        <v>134217.728</v>
      </c>
      <c r="O1647" s="11">
        <f t="shared" si="4963"/>
        <v>0</v>
      </c>
      <c r="P1647" s="3">
        <v>134217.728</v>
      </c>
      <c r="Q1647" s="11">
        <f t="shared" ref="Q1647:S1647" si="4964">+IF(P1647="N/A","",((P1647-P1646)/P1646))</f>
        <v>0</v>
      </c>
      <c r="R1647" s="3">
        <v>56554.637000000002</v>
      </c>
      <c r="S1647" s="11">
        <f t="shared" si="4964"/>
        <v>0</v>
      </c>
    </row>
    <row r="1648" spans="1:19">
      <c r="A1648" s="5">
        <v>19</v>
      </c>
      <c r="B1648" s="5">
        <v>4</v>
      </c>
      <c r="C1648" s="5">
        <v>2016</v>
      </c>
      <c r="D1648" s="3">
        <v>93500</v>
      </c>
      <c r="E1648" s="11">
        <f t="shared" si="4844"/>
        <v>0</v>
      </c>
      <c r="F1648" s="3">
        <v>80375</v>
      </c>
      <c r="G1648" s="11">
        <f t="shared" si="4844"/>
        <v>0</v>
      </c>
      <c r="H1648" s="3">
        <v>50800</v>
      </c>
      <c r="I1648" s="11">
        <f t="shared" ref="I1648:K1648" si="4965">+IF(H1648="N/A","",((H1648-H1647)/H1647))</f>
        <v>0</v>
      </c>
      <c r="J1648" s="3">
        <v>134217.728</v>
      </c>
      <c r="K1648" s="11">
        <f t="shared" si="4965"/>
        <v>0</v>
      </c>
      <c r="L1648" s="3">
        <v>308682.62</v>
      </c>
      <c r="M1648" s="11">
        <f t="shared" ref="M1648:O1648" si="4966">+IF(L1648="N/A","",((L1648-L1647)/L1647))</f>
        <v>0</v>
      </c>
      <c r="N1648" s="3">
        <v>134217.728</v>
      </c>
      <c r="O1648" s="11">
        <f t="shared" si="4966"/>
        <v>0</v>
      </c>
      <c r="P1648" s="3">
        <v>134217.728</v>
      </c>
      <c r="Q1648" s="11">
        <f t="shared" ref="Q1648:S1648" si="4967">+IF(P1648="N/A","",((P1648-P1647)/P1647))</f>
        <v>0</v>
      </c>
      <c r="R1648" s="3">
        <v>56554.637000000002</v>
      </c>
      <c r="S1648" s="11">
        <f t="shared" si="4967"/>
        <v>0</v>
      </c>
    </row>
    <row r="1649" spans="1:19">
      <c r="A1649" s="5">
        <v>20</v>
      </c>
      <c r="B1649" s="5">
        <v>4</v>
      </c>
      <c r="C1649" s="5">
        <v>2016</v>
      </c>
      <c r="D1649" s="3">
        <v>93500</v>
      </c>
      <c r="E1649" s="11">
        <f t="shared" si="4844"/>
        <v>0</v>
      </c>
      <c r="F1649" s="3">
        <v>80375</v>
      </c>
      <c r="G1649" s="11">
        <f t="shared" si="4844"/>
        <v>0</v>
      </c>
      <c r="H1649" s="3">
        <v>50800</v>
      </c>
      <c r="I1649" s="11">
        <f t="shared" ref="I1649:K1649" si="4968">+IF(H1649="N/A","",((H1649-H1648)/H1648))</f>
        <v>0</v>
      </c>
      <c r="J1649" s="3">
        <v>134217.728</v>
      </c>
      <c r="K1649" s="11">
        <f t="shared" si="4968"/>
        <v>0</v>
      </c>
      <c r="L1649" s="3">
        <v>308682.62</v>
      </c>
      <c r="M1649" s="11">
        <f t="shared" ref="M1649:O1649" si="4969">+IF(L1649="N/A","",((L1649-L1648)/L1648))</f>
        <v>0</v>
      </c>
      <c r="N1649" s="3">
        <v>134217.728</v>
      </c>
      <c r="O1649" s="11">
        <f t="shared" si="4969"/>
        <v>0</v>
      </c>
      <c r="P1649" s="3">
        <v>134217.728</v>
      </c>
      <c r="Q1649" s="11">
        <f t="shared" ref="Q1649:S1649" si="4970">+IF(P1649="N/A","",((P1649-P1648)/P1648))</f>
        <v>0</v>
      </c>
      <c r="R1649" s="3">
        <v>56554.637000000002</v>
      </c>
      <c r="S1649" s="11">
        <f t="shared" si="4970"/>
        <v>0</v>
      </c>
    </row>
    <row r="1650" spans="1:19">
      <c r="A1650" s="5">
        <v>21</v>
      </c>
      <c r="B1650" s="5">
        <v>4</v>
      </c>
      <c r="C1650" s="5">
        <v>2016</v>
      </c>
      <c r="D1650" s="3">
        <v>93500</v>
      </c>
      <c r="E1650" s="11">
        <f t="shared" si="4844"/>
        <v>0</v>
      </c>
      <c r="F1650" s="3">
        <v>80375</v>
      </c>
      <c r="G1650" s="11">
        <f t="shared" si="4844"/>
        <v>0</v>
      </c>
      <c r="H1650" s="3">
        <v>50800</v>
      </c>
      <c r="I1650" s="11">
        <f t="shared" ref="I1650:K1650" si="4971">+IF(H1650="N/A","",((H1650-H1649)/H1649))</f>
        <v>0</v>
      </c>
      <c r="J1650" s="3">
        <v>134217.728</v>
      </c>
      <c r="K1650" s="11">
        <f t="shared" si="4971"/>
        <v>0</v>
      </c>
      <c r="L1650" s="3">
        <v>308682.62</v>
      </c>
      <c r="M1650" s="11">
        <f t="shared" ref="M1650:O1650" si="4972">+IF(L1650="N/A","",((L1650-L1649)/L1649))</f>
        <v>0</v>
      </c>
      <c r="N1650" s="3">
        <v>134217.728</v>
      </c>
      <c r="O1650" s="11">
        <f t="shared" si="4972"/>
        <v>0</v>
      </c>
      <c r="P1650" s="3">
        <v>134217.728</v>
      </c>
      <c r="Q1650" s="11">
        <f t="shared" ref="Q1650:S1650" si="4973">+IF(P1650="N/A","",((P1650-P1649)/P1649))</f>
        <v>0</v>
      </c>
      <c r="R1650" s="3">
        <v>56554.637000000002</v>
      </c>
      <c r="S1650" s="11">
        <f t="shared" si="4973"/>
        <v>0</v>
      </c>
    </row>
    <row r="1651" spans="1:19">
      <c r="A1651" s="5">
        <v>22</v>
      </c>
      <c r="B1651" s="5">
        <v>4</v>
      </c>
      <c r="C1651" s="5">
        <v>2016</v>
      </c>
      <c r="D1651" s="3">
        <v>93500</v>
      </c>
      <c r="E1651" s="11">
        <f t="shared" si="4844"/>
        <v>0</v>
      </c>
      <c r="F1651" s="3">
        <v>80375</v>
      </c>
      <c r="G1651" s="11">
        <f t="shared" si="4844"/>
        <v>0</v>
      </c>
      <c r="H1651" s="3">
        <v>50800</v>
      </c>
      <c r="I1651" s="11">
        <f t="shared" ref="I1651:K1651" si="4974">+IF(H1651="N/A","",((H1651-H1650)/H1650))</f>
        <v>0</v>
      </c>
      <c r="J1651" s="3">
        <v>134217.728</v>
      </c>
      <c r="K1651" s="11">
        <f t="shared" si="4974"/>
        <v>0</v>
      </c>
      <c r="L1651" s="3">
        <v>308682.62</v>
      </c>
      <c r="M1651" s="11">
        <f t="shared" ref="M1651:O1651" si="4975">+IF(L1651="N/A","",((L1651-L1650)/L1650))</f>
        <v>0</v>
      </c>
      <c r="N1651" s="3">
        <v>134217.728</v>
      </c>
      <c r="O1651" s="11">
        <f t="shared" si="4975"/>
        <v>0</v>
      </c>
      <c r="P1651" s="3">
        <v>134217.728</v>
      </c>
      <c r="Q1651" s="11">
        <f t="shared" ref="Q1651:S1651" si="4976">+IF(P1651="N/A","",((P1651-P1650)/P1650))</f>
        <v>0</v>
      </c>
      <c r="R1651" s="3">
        <v>56554.637000000002</v>
      </c>
      <c r="S1651" s="11">
        <f t="shared" si="4976"/>
        <v>0</v>
      </c>
    </row>
    <row r="1652" spans="1:19">
      <c r="A1652" s="5">
        <v>25</v>
      </c>
      <c r="B1652" s="5">
        <v>4</v>
      </c>
      <c r="C1652" s="5">
        <v>2016</v>
      </c>
      <c r="D1652" s="3">
        <v>93500</v>
      </c>
      <c r="E1652" s="11">
        <f t="shared" si="4844"/>
        <v>0</v>
      </c>
      <c r="F1652" s="3">
        <v>80375</v>
      </c>
      <c r="G1652" s="11">
        <f t="shared" si="4844"/>
        <v>0</v>
      </c>
      <c r="H1652" s="3">
        <v>50800</v>
      </c>
      <c r="I1652" s="11">
        <f t="shared" ref="I1652:K1652" si="4977">+IF(H1652="N/A","",((H1652-H1651)/H1651))</f>
        <v>0</v>
      </c>
      <c r="J1652" s="3">
        <v>134217.728</v>
      </c>
      <c r="K1652" s="11">
        <f t="shared" si="4977"/>
        <v>0</v>
      </c>
      <c r="L1652" s="3">
        <v>308682.62</v>
      </c>
      <c r="M1652" s="11">
        <f t="shared" ref="M1652:O1652" si="4978">+IF(L1652="N/A","",((L1652-L1651)/L1651))</f>
        <v>0</v>
      </c>
      <c r="N1652" s="3">
        <v>134217.728</v>
      </c>
      <c r="O1652" s="11">
        <f t="shared" si="4978"/>
        <v>0</v>
      </c>
      <c r="P1652" s="3">
        <v>134217.728</v>
      </c>
      <c r="Q1652" s="11">
        <f t="shared" ref="Q1652:S1652" si="4979">+IF(P1652="N/A","",((P1652-P1651)/P1651))</f>
        <v>0</v>
      </c>
      <c r="R1652" s="3">
        <v>56554.637000000002</v>
      </c>
      <c r="S1652" s="11">
        <f t="shared" si="4979"/>
        <v>0</v>
      </c>
    </row>
    <row r="1653" spans="1:19">
      <c r="A1653" s="5">
        <v>26</v>
      </c>
      <c r="B1653" s="5">
        <v>4</v>
      </c>
      <c r="C1653" s="5">
        <v>2016</v>
      </c>
      <c r="D1653" s="3">
        <v>93500</v>
      </c>
      <c r="E1653" s="11">
        <f t="shared" si="4844"/>
        <v>0</v>
      </c>
      <c r="F1653" s="3">
        <v>80375</v>
      </c>
      <c r="G1653" s="11">
        <f t="shared" si="4844"/>
        <v>0</v>
      </c>
      <c r="H1653" s="3">
        <v>50800</v>
      </c>
      <c r="I1653" s="11">
        <f t="shared" ref="I1653:K1653" si="4980">+IF(H1653="N/A","",((H1653-H1652)/H1652))</f>
        <v>0</v>
      </c>
      <c r="J1653" s="3">
        <v>134217.728</v>
      </c>
      <c r="K1653" s="11">
        <f t="shared" si="4980"/>
        <v>0</v>
      </c>
      <c r="L1653" s="3">
        <v>308682.62</v>
      </c>
      <c r="M1653" s="11">
        <f t="shared" ref="M1653:O1653" si="4981">+IF(L1653="N/A","",((L1653-L1652)/L1652))</f>
        <v>0</v>
      </c>
      <c r="N1653" s="3">
        <v>134217.728</v>
      </c>
      <c r="O1653" s="11">
        <f t="shared" si="4981"/>
        <v>0</v>
      </c>
      <c r="P1653" s="3">
        <v>134217.728</v>
      </c>
      <c r="Q1653" s="11">
        <f t="shared" ref="Q1653:S1653" si="4982">+IF(P1653="N/A","",((P1653-P1652)/P1652))</f>
        <v>0</v>
      </c>
      <c r="R1653" s="3">
        <v>56554.637000000002</v>
      </c>
      <c r="S1653" s="11">
        <f t="shared" si="4982"/>
        <v>0</v>
      </c>
    </row>
    <row r="1654" spans="1:19">
      <c r="A1654" s="5">
        <v>27</v>
      </c>
      <c r="B1654" s="5">
        <v>4</v>
      </c>
      <c r="C1654" s="5">
        <v>2016</v>
      </c>
      <c r="D1654" s="3">
        <v>93500</v>
      </c>
      <c r="E1654" s="11">
        <f t="shared" si="4844"/>
        <v>0</v>
      </c>
      <c r="F1654" s="3">
        <v>80375</v>
      </c>
      <c r="G1654" s="11">
        <f t="shared" si="4844"/>
        <v>0</v>
      </c>
      <c r="H1654" s="3">
        <v>50800</v>
      </c>
      <c r="I1654" s="11">
        <f t="shared" ref="I1654:K1654" si="4983">+IF(H1654="N/A","",((H1654-H1653)/H1653))</f>
        <v>0</v>
      </c>
      <c r="J1654" s="3">
        <v>134217.728</v>
      </c>
      <c r="K1654" s="11">
        <f t="shared" si="4983"/>
        <v>0</v>
      </c>
      <c r="L1654" s="3">
        <v>308682.62</v>
      </c>
      <c r="M1654" s="11">
        <f t="shared" ref="M1654:O1654" si="4984">+IF(L1654="N/A","",((L1654-L1653)/L1653))</f>
        <v>0</v>
      </c>
      <c r="N1654" s="3">
        <v>134217.728</v>
      </c>
      <c r="O1654" s="11">
        <f t="shared" si="4984"/>
        <v>0</v>
      </c>
      <c r="P1654" s="3">
        <v>134217.728</v>
      </c>
      <c r="Q1654" s="11">
        <f t="shared" ref="Q1654:S1654" si="4985">+IF(P1654="N/A","",((P1654-P1653)/P1653))</f>
        <v>0</v>
      </c>
      <c r="R1654" s="3">
        <v>56554.637000000002</v>
      </c>
      <c r="S1654" s="11">
        <f t="shared" si="4985"/>
        <v>0</v>
      </c>
    </row>
    <row r="1655" spans="1:19">
      <c r="A1655" s="5">
        <v>28</v>
      </c>
      <c r="B1655" s="5">
        <v>4</v>
      </c>
      <c r="C1655" s="5">
        <v>2016</v>
      </c>
      <c r="D1655" s="3">
        <v>93500</v>
      </c>
      <c r="E1655" s="11">
        <f t="shared" si="4844"/>
        <v>0</v>
      </c>
      <c r="F1655" s="3">
        <v>80375</v>
      </c>
      <c r="G1655" s="11">
        <f t="shared" si="4844"/>
        <v>0</v>
      </c>
      <c r="H1655" s="3">
        <v>50800</v>
      </c>
      <c r="I1655" s="11">
        <f t="shared" ref="I1655:K1655" si="4986">+IF(H1655="N/A","",((H1655-H1654)/H1654))</f>
        <v>0</v>
      </c>
      <c r="J1655" s="3">
        <v>134217.728</v>
      </c>
      <c r="K1655" s="11">
        <f t="shared" si="4986"/>
        <v>0</v>
      </c>
      <c r="L1655" s="3">
        <v>308682.62</v>
      </c>
      <c r="M1655" s="11">
        <f t="shared" ref="M1655:O1655" si="4987">+IF(L1655="N/A","",((L1655-L1654)/L1654))</f>
        <v>0</v>
      </c>
      <c r="N1655" s="3">
        <v>134217.728</v>
      </c>
      <c r="O1655" s="11">
        <f t="shared" si="4987"/>
        <v>0</v>
      </c>
      <c r="P1655" s="3">
        <v>134217.728</v>
      </c>
      <c r="Q1655" s="11">
        <f t="shared" ref="Q1655:S1655" si="4988">+IF(P1655="N/A","",((P1655-P1654)/P1654))</f>
        <v>0</v>
      </c>
      <c r="R1655" s="3">
        <v>56554.637000000002</v>
      </c>
      <c r="S1655" s="11">
        <f t="shared" si="4988"/>
        <v>0</v>
      </c>
    </row>
    <row r="1656" spans="1:19">
      <c r="A1656" s="5">
        <v>29</v>
      </c>
      <c r="B1656" s="5">
        <v>4</v>
      </c>
      <c r="C1656" s="5">
        <v>2016</v>
      </c>
      <c r="D1656" s="3">
        <v>93500</v>
      </c>
      <c r="E1656" s="11">
        <f t="shared" si="4844"/>
        <v>0</v>
      </c>
      <c r="F1656" s="3">
        <v>80375</v>
      </c>
      <c r="G1656" s="11">
        <f t="shared" si="4844"/>
        <v>0</v>
      </c>
      <c r="H1656" s="3">
        <v>50800</v>
      </c>
      <c r="I1656" s="11">
        <f t="shared" ref="I1656:K1656" si="4989">+IF(H1656="N/A","",((H1656-H1655)/H1655))</f>
        <v>0</v>
      </c>
      <c r="J1656" s="3">
        <v>134217.728</v>
      </c>
      <c r="K1656" s="11">
        <f t="shared" si="4989"/>
        <v>0</v>
      </c>
      <c r="L1656" s="3">
        <v>308682.62</v>
      </c>
      <c r="M1656" s="11">
        <f t="shared" ref="M1656:O1656" si="4990">+IF(L1656="N/A","",((L1656-L1655)/L1655))</f>
        <v>0</v>
      </c>
      <c r="N1656" s="3">
        <v>134217.728</v>
      </c>
      <c r="O1656" s="11">
        <f t="shared" si="4990"/>
        <v>0</v>
      </c>
      <c r="P1656" s="3">
        <v>134217.728</v>
      </c>
      <c r="Q1656" s="11">
        <f t="shared" ref="Q1656:S1656" si="4991">+IF(P1656="N/A","",((P1656-P1655)/P1655))</f>
        <v>0</v>
      </c>
      <c r="R1656" s="3">
        <v>56554.637000000002</v>
      </c>
      <c r="S1656" s="11">
        <f t="shared" si="4991"/>
        <v>0</v>
      </c>
    </row>
    <row r="1657" spans="1:19">
      <c r="A1657" s="5">
        <v>2</v>
      </c>
      <c r="B1657" s="5">
        <v>5</v>
      </c>
      <c r="C1657" s="5">
        <v>2016</v>
      </c>
      <c r="D1657" s="3">
        <v>93500</v>
      </c>
      <c r="E1657" s="11">
        <f t="shared" si="4844"/>
        <v>0</v>
      </c>
      <c r="F1657" s="3">
        <v>80375</v>
      </c>
      <c r="G1657" s="11">
        <f t="shared" si="4844"/>
        <v>0</v>
      </c>
      <c r="H1657" s="3">
        <v>50800</v>
      </c>
      <c r="I1657" s="11">
        <f t="shared" ref="I1657:K1657" si="4992">+IF(H1657="N/A","",((H1657-H1656)/H1656))</f>
        <v>0</v>
      </c>
      <c r="J1657" s="3">
        <v>134217.728</v>
      </c>
      <c r="K1657" s="11">
        <f t="shared" si="4992"/>
        <v>0</v>
      </c>
      <c r="L1657" s="3">
        <v>308682.62</v>
      </c>
      <c r="M1657" s="11">
        <f t="shared" ref="M1657:O1657" si="4993">+IF(L1657="N/A","",((L1657-L1656)/L1656))</f>
        <v>0</v>
      </c>
      <c r="N1657" s="3">
        <v>134217.728</v>
      </c>
      <c r="O1657" s="11">
        <f t="shared" si="4993"/>
        <v>0</v>
      </c>
      <c r="P1657" s="3">
        <v>134217.728</v>
      </c>
      <c r="Q1657" s="11">
        <f t="shared" ref="Q1657:S1657" si="4994">+IF(P1657="N/A","",((P1657-P1656)/P1656))</f>
        <v>0</v>
      </c>
      <c r="R1657" s="3">
        <v>56554.637000000002</v>
      </c>
      <c r="S1657" s="11">
        <f t="shared" si="4994"/>
        <v>0</v>
      </c>
    </row>
    <row r="1658" spans="1:19">
      <c r="A1658" s="5">
        <v>3</v>
      </c>
      <c r="B1658" s="5">
        <v>5</v>
      </c>
      <c r="C1658" s="5">
        <v>2016</v>
      </c>
      <c r="D1658" s="3">
        <v>93500</v>
      </c>
      <c r="E1658" s="11">
        <f t="shared" si="4844"/>
        <v>0</v>
      </c>
      <c r="F1658" s="3">
        <v>80375</v>
      </c>
      <c r="G1658" s="11">
        <f t="shared" si="4844"/>
        <v>0</v>
      </c>
      <c r="H1658" s="3">
        <v>50800</v>
      </c>
      <c r="I1658" s="11">
        <f t="shared" ref="I1658:K1658" si="4995">+IF(H1658="N/A","",((H1658-H1657)/H1657))</f>
        <v>0</v>
      </c>
      <c r="J1658" s="3">
        <v>134217.728</v>
      </c>
      <c r="K1658" s="11">
        <f t="shared" si="4995"/>
        <v>0</v>
      </c>
      <c r="L1658" s="3">
        <v>308682.62</v>
      </c>
      <c r="M1658" s="11">
        <f t="shared" ref="M1658:O1658" si="4996">+IF(L1658="N/A","",((L1658-L1657)/L1657))</f>
        <v>0</v>
      </c>
      <c r="N1658" s="3">
        <v>134217.728</v>
      </c>
      <c r="O1658" s="11">
        <f t="shared" si="4996"/>
        <v>0</v>
      </c>
      <c r="P1658" s="3">
        <v>134217.728</v>
      </c>
      <c r="Q1658" s="11">
        <f t="shared" ref="Q1658:S1658" si="4997">+IF(P1658="N/A","",((P1658-P1657)/P1657))</f>
        <v>0</v>
      </c>
      <c r="R1658" s="3">
        <v>56554.637000000002</v>
      </c>
      <c r="S1658" s="11">
        <f t="shared" si="4997"/>
        <v>0</v>
      </c>
    </row>
    <row r="1659" spans="1:19">
      <c r="A1659" s="5">
        <v>4</v>
      </c>
      <c r="B1659" s="5">
        <v>5</v>
      </c>
      <c r="C1659" s="5">
        <v>2016</v>
      </c>
      <c r="D1659" s="3">
        <v>93500</v>
      </c>
      <c r="E1659" s="11">
        <f t="shared" si="4844"/>
        <v>0</v>
      </c>
      <c r="F1659" s="3">
        <v>80375</v>
      </c>
      <c r="G1659" s="11">
        <f t="shared" si="4844"/>
        <v>0</v>
      </c>
      <c r="H1659" s="3">
        <v>50800</v>
      </c>
      <c r="I1659" s="11">
        <f t="shared" ref="I1659:K1659" si="4998">+IF(H1659="N/A","",((H1659-H1658)/H1658))</f>
        <v>0</v>
      </c>
      <c r="J1659" s="3">
        <v>134217.728</v>
      </c>
      <c r="K1659" s="11">
        <f t="shared" si="4998"/>
        <v>0</v>
      </c>
      <c r="L1659" s="3">
        <v>308682.62</v>
      </c>
      <c r="M1659" s="11">
        <f t="shared" ref="M1659:O1659" si="4999">+IF(L1659="N/A","",((L1659-L1658)/L1658))</f>
        <v>0</v>
      </c>
      <c r="N1659" s="3">
        <v>134217.728</v>
      </c>
      <c r="O1659" s="11">
        <f t="shared" si="4999"/>
        <v>0</v>
      </c>
      <c r="P1659" s="3">
        <v>134217.728</v>
      </c>
      <c r="Q1659" s="11">
        <f t="shared" ref="Q1659:S1659" si="5000">+IF(P1659="N/A","",((P1659-P1658)/P1658))</f>
        <v>0</v>
      </c>
      <c r="R1659" s="3">
        <v>56554.637000000002</v>
      </c>
      <c r="S1659" s="11">
        <f t="shared" si="5000"/>
        <v>0</v>
      </c>
    </row>
    <row r="1660" spans="1:19">
      <c r="A1660" s="5">
        <v>5</v>
      </c>
      <c r="B1660" s="5">
        <v>5</v>
      </c>
      <c r="C1660" s="5">
        <v>2016</v>
      </c>
      <c r="D1660" s="3">
        <v>93500</v>
      </c>
      <c r="E1660" s="11">
        <f t="shared" si="4844"/>
        <v>0</v>
      </c>
      <c r="F1660" s="3">
        <v>69050</v>
      </c>
      <c r="G1660" s="11">
        <f t="shared" si="4844"/>
        <v>-0.14090202177293934</v>
      </c>
      <c r="H1660" s="3">
        <v>50800</v>
      </c>
      <c r="I1660" s="11">
        <f t="shared" ref="I1660:K1660" si="5001">+IF(H1660="N/A","",((H1660-H1659)/H1659))</f>
        <v>0</v>
      </c>
      <c r="J1660" s="3">
        <v>134217.728</v>
      </c>
      <c r="K1660" s="11">
        <f t="shared" si="5001"/>
        <v>0</v>
      </c>
      <c r="L1660" s="3">
        <v>308682.62</v>
      </c>
      <c r="M1660" s="11">
        <f t="shared" ref="M1660:O1660" si="5002">+IF(L1660="N/A","",((L1660-L1659)/L1659))</f>
        <v>0</v>
      </c>
      <c r="N1660" s="3">
        <v>134217.728</v>
      </c>
      <c r="O1660" s="11">
        <f t="shared" si="5002"/>
        <v>0</v>
      </c>
      <c r="P1660" s="3">
        <v>134217.728</v>
      </c>
      <c r="Q1660" s="11">
        <f t="shared" ref="Q1660:S1660" si="5003">+IF(P1660="N/A","",((P1660-P1659)/P1659))</f>
        <v>0</v>
      </c>
      <c r="R1660" s="3">
        <v>56554.637000000002</v>
      </c>
      <c r="S1660" s="11">
        <f t="shared" si="5003"/>
        <v>0</v>
      </c>
    </row>
    <row r="1661" spans="1:19">
      <c r="A1661" s="5">
        <v>6</v>
      </c>
      <c r="B1661" s="5">
        <v>5</v>
      </c>
      <c r="C1661" s="5">
        <v>2016</v>
      </c>
      <c r="D1661" s="3">
        <v>93500</v>
      </c>
      <c r="E1661" s="11">
        <f t="shared" si="4844"/>
        <v>0</v>
      </c>
      <c r="F1661" s="3">
        <v>68750</v>
      </c>
      <c r="G1661" s="11">
        <f t="shared" si="4844"/>
        <v>-4.3446777697320783E-3</v>
      </c>
      <c r="H1661" s="3">
        <v>50800</v>
      </c>
      <c r="I1661" s="11">
        <f t="shared" ref="I1661:K1661" si="5004">+IF(H1661="N/A","",((H1661-H1660)/H1660))</f>
        <v>0</v>
      </c>
      <c r="J1661" s="3">
        <v>134217.728</v>
      </c>
      <c r="K1661" s="11">
        <f t="shared" si="5004"/>
        <v>0</v>
      </c>
      <c r="L1661" s="3">
        <v>308682.62</v>
      </c>
      <c r="M1661" s="11">
        <f t="shared" ref="M1661:O1661" si="5005">+IF(L1661="N/A","",((L1661-L1660)/L1660))</f>
        <v>0</v>
      </c>
      <c r="N1661" s="3">
        <v>134217.728</v>
      </c>
      <c r="O1661" s="11">
        <f t="shared" si="5005"/>
        <v>0</v>
      </c>
      <c r="P1661" s="3">
        <v>134217.728</v>
      </c>
      <c r="Q1661" s="11">
        <f t="shared" ref="Q1661:S1661" si="5006">+IF(P1661="N/A","",((P1661-P1660)/P1660))</f>
        <v>0</v>
      </c>
      <c r="R1661" s="3">
        <v>56554.637000000002</v>
      </c>
      <c r="S1661" s="11">
        <f t="shared" si="5006"/>
        <v>0</v>
      </c>
    </row>
    <row r="1662" spans="1:19">
      <c r="A1662" s="5">
        <v>9</v>
      </c>
      <c r="B1662" s="5">
        <v>5</v>
      </c>
      <c r="C1662" s="5">
        <v>2016</v>
      </c>
      <c r="D1662" s="3">
        <v>93500</v>
      </c>
      <c r="E1662" s="11">
        <f t="shared" si="4844"/>
        <v>0</v>
      </c>
      <c r="F1662" s="3">
        <v>68750</v>
      </c>
      <c r="G1662" s="11">
        <f t="shared" si="4844"/>
        <v>0</v>
      </c>
      <c r="H1662" s="3">
        <v>50800</v>
      </c>
      <c r="I1662" s="11">
        <f t="shared" ref="I1662:K1662" si="5007">+IF(H1662="N/A","",((H1662-H1661)/H1661))</f>
        <v>0</v>
      </c>
      <c r="J1662" s="3">
        <v>134217.728</v>
      </c>
      <c r="K1662" s="11">
        <f t="shared" si="5007"/>
        <v>0</v>
      </c>
      <c r="L1662" s="3">
        <v>308682.62</v>
      </c>
      <c r="M1662" s="11">
        <f t="shared" ref="M1662:O1662" si="5008">+IF(L1662="N/A","",((L1662-L1661)/L1661))</f>
        <v>0</v>
      </c>
      <c r="N1662" s="3">
        <v>134217.728</v>
      </c>
      <c r="O1662" s="11">
        <f t="shared" si="5008"/>
        <v>0</v>
      </c>
      <c r="P1662" s="3">
        <v>134217.728</v>
      </c>
      <c r="Q1662" s="11">
        <f t="shared" ref="Q1662:S1662" si="5009">+IF(P1662="N/A","",((P1662-P1661)/P1661))</f>
        <v>0</v>
      </c>
      <c r="R1662" s="3">
        <v>56554.637000000002</v>
      </c>
      <c r="S1662" s="11">
        <f t="shared" si="5009"/>
        <v>0</v>
      </c>
    </row>
    <row r="1663" spans="1:19">
      <c r="A1663" s="5">
        <v>10</v>
      </c>
      <c r="B1663" s="5">
        <v>5</v>
      </c>
      <c r="C1663" s="5">
        <v>2016</v>
      </c>
      <c r="D1663" s="3">
        <v>93500</v>
      </c>
      <c r="E1663" s="11">
        <f t="shared" si="4844"/>
        <v>0</v>
      </c>
      <c r="F1663" s="3">
        <v>68750</v>
      </c>
      <c r="G1663" s="11">
        <f t="shared" si="4844"/>
        <v>0</v>
      </c>
      <c r="H1663" s="3">
        <v>50800</v>
      </c>
      <c r="I1663" s="11">
        <f t="shared" ref="I1663:K1663" si="5010">+IF(H1663="N/A","",((H1663-H1662)/H1662))</f>
        <v>0</v>
      </c>
      <c r="J1663" s="3">
        <v>134217.728</v>
      </c>
      <c r="K1663" s="11">
        <f t="shared" si="5010"/>
        <v>0</v>
      </c>
      <c r="L1663" s="3">
        <v>308682.62</v>
      </c>
      <c r="M1663" s="11">
        <f t="shared" ref="M1663:O1663" si="5011">+IF(L1663="N/A","",((L1663-L1662)/L1662))</f>
        <v>0</v>
      </c>
      <c r="N1663" s="3">
        <v>134217.728</v>
      </c>
      <c r="O1663" s="11">
        <f t="shared" si="5011"/>
        <v>0</v>
      </c>
      <c r="P1663" s="3">
        <v>134217.728</v>
      </c>
      <c r="Q1663" s="11">
        <f t="shared" ref="Q1663:S1663" si="5012">+IF(P1663="N/A","",((P1663-P1662)/P1662))</f>
        <v>0</v>
      </c>
      <c r="R1663" s="3">
        <v>56554.637000000002</v>
      </c>
      <c r="S1663" s="11">
        <f t="shared" si="5012"/>
        <v>0</v>
      </c>
    </row>
    <row r="1664" spans="1:19">
      <c r="A1664" s="5">
        <v>11</v>
      </c>
      <c r="B1664" s="5">
        <v>5</v>
      </c>
      <c r="C1664" s="5">
        <v>2016</v>
      </c>
      <c r="D1664" s="3">
        <v>93500</v>
      </c>
      <c r="E1664" s="11">
        <f t="shared" si="4844"/>
        <v>0</v>
      </c>
      <c r="F1664" s="3">
        <v>68750</v>
      </c>
      <c r="G1664" s="11">
        <f t="shared" si="4844"/>
        <v>0</v>
      </c>
      <c r="H1664" s="3">
        <v>50800</v>
      </c>
      <c r="I1664" s="11">
        <f t="shared" ref="I1664:K1664" si="5013">+IF(H1664="N/A","",((H1664-H1663)/H1663))</f>
        <v>0</v>
      </c>
      <c r="J1664" s="3">
        <v>134217.728</v>
      </c>
      <c r="K1664" s="11">
        <f t="shared" si="5013"/>
        <v>0</v>
      </c>
      <c r="L1664" s="3">
        <v>308682.62</v>
      </c>
      <c r="M1664" s="11">
        <f t="shared" ref="M1664:O1664" si="5014">+IF(L1664="N/A","",((L1664-L1663)/L1663))</f>
        <v>0</v>
      </c>
      <c r="N1664" s="3">
        <v>134217.728</v>
      </c>
      <c r="O1664" s="11">
        <f t="shared" si="5014"/>
        <v>0</v>
      </c>
      <c r="P1664" s="3">
        <v>134217.728</v>
      </c>
      <c r="Q1664" s="11">
        <f t="shared" ref="Q1664:S1664" si="5015">+IF(P1664="N/A","",((P1664-P1663)/P1663))</f>
        <v>0</v>
      </c>
      <c r="R1664" s="3">
        <v>56554.637000000002</v>
      </c>
      <c r="S1664" s="11">
        <f t="shared" si="5015"/>
        <v>0</v>
      </c>
    </row>
    <row r="1665" spans="1:19">
      <c r="A1665" s="5">
        <v>12</v>
      </c>
      <c r="B1665" s="5">
        <v>5</v>
      </c>
      <c r="C1665" s="5">
        <v>2016</v>
      </c>
      <c r="D1665" s="3">
        <v>93500</v>
      </c>
      <c r="E1665" s="11">
        <f t="shared" si="4844"/>
        <v>0</v>
      </c>
      <c r="F1665" s="3">
        <v>68750</v>
      </c>
      <c r="G1665" s="11">
        <f t="shared" si="4844"/>
        <v>0</v>
      </c>
      <c r="H1665" s="3">
        <v>50800</v>
      </c>
      <c r="I1665" s="11">
        <f t="shared" ref="I1665:K1665" si="5016">+IF(H1665="N/A","",((H1665-H1664)/H1664))</f>
        <v>0</v>
      </c>
      <c r="J1665" s="3">
        <v>134217.728</v>
      </c>
      <c r="K1665" s="11">
        <f t="shared" si="5016"/>
        <v>0</v>
      </c>
      <c r="L1665" s="3">
        <v>308682.62</v>
      </c>
      <c r="M1665" s="11">
        <f t="shared" ref="M1665:O1665" si="5017">+IF(L1665="N/A","",((L1665-L1664)/L1664))</f>
        <v>0</v>
      </c>
      <c r="N1665" s="3">
        <v>134217.728</v>
      </c>
      <c r="O1665" s="11">
        <f t="shared" si="5017"/>
        <v>0</v>
      </c>
      <c r="P1665" s="3">
        <v>134217.728</v>
      </c>
      <c r="Q1665" s="11">
        <f t="shared" ref="Q1665:S1665" si="5018">+IF(P1665="N/A","",((P1665-P1664)/P1664))</f>
        <v>0</v>
      </c>
      <c r="R1665" s="3">
        <v>56554.637000000002</v>
      </c>
      <c r="S1665" s="11">
        <f t="shared" si="5018"/>
        <v>0</v>
      </c>
    </row>
    <row r="1666" spans="1:19">
      <c r="A1666" s="5">
        <v>13</v>
      </c>
      <c r="B1666" s="5">
        <v>5</v>
      </c>
      <c r="C1666" s="5">
        <v>2016</v>
      </c>
      <c r="D1666" s="3">
        <v>93500</v>
      </c>
      <c r="E1666" s="11">
        <f t="shared" si="4844"/>
        <v>0</v>
      </c>
      <c r="F1666" s="3">
        <v>68750</v>
      </c>
      <c r="G1666" s="11">
        <f t="shared" si="4844"/>
        <v>0</v>
      </c>
      <c r="H1666" s="3">
        <v>50800</v>
      </c>
      <c r="I1666" s="11">
        <f t="shared" ref="I1666:K1666" si="5019">+IF(H1666="N/A","",((H1666-H1665)/H1665))</f>
        <v>0</v>
      </c>
      <c r="J1666" s="3">
        <v>134217.728</v>
      </c>
      <c r="K1666" s="11">
        <f t="shared" si="5019"/>
        <v>0</v>
      </c>
      <c r="L1666" s="3">
        <v>308682.62</v>
      </c>
      <c r="M1666" s="11">
        <f t="shared" ref="M1666:O1666" si="5020">+IF(L1666="N/A","",((L1666-L1665)/L1665))</f>
        <v>0</v>
      </c>
      <c r="N1666" s="3">
        <v>134217.728</v>
      </c>
      <c r="O1666" s="11">
        <f t="shared" si="5020"/>
        <v>0</v>
      </c>
      <c r="P1666" s="3">
        <v>134217.728</v>
      </c>
      <c r="Q1666" s="11">
        <f t="shared" ref="Q1666:S1666" si="5021">+IF(P1666="N/A","",((P1666-P1665)/P1665))</f>
        <v>0</v>
      </c>
      <c r="R1666" s="3">
        <v>56554.637000000002</v>
      </c>
      <c r="S1666" s="11">
        <f t="shared" si="5021"/>
        <v>0</v>
      </c>
    </row>
    <row r="1667" spans="1:19">
      <c r="A1667" s="5">
        <v>16</v>
      </c>
      <c r="B1667" s="5">
        <v>5</v>
      </c>
      <c r="C1667" s="5">
        <v>2016</v>
      </c>
      <c r="D1667" s="3">
        <v>93500</v>
      </c>
      <c r="E1667" s="11">
        <f t="shared" si="4844"/>
        <v>0</v>
      </c>
      <c r="F1667" s="3">
        <v>68750</v>
      </c>
      <c r="G1667" s="11">
        <f t="shared" si="4844"/>
        <v>0</v>
      </c>
      <c r="H1667" s="3">
        <v>50800</v>
      </c>
      <c r="I1667" s="11">
        <f t="shared" ref="I1667:K1667" si="5022">+IF(H1667="N/A","",((H1667-H1666)/H1666))</f>
        <v>0</v>
      </c>
      <c r="J1667" s="3">
        <v>134217.728</v>
      </c>
      <c r="K1667" s="11">
        <f t="shared" si="5022"/>
        <v>0</v>
      </c>
      <c r="L1667" s="3">
        <v>308682.62</v>
      </c>
      <c r="M1667" s="11">
        <f t="shared" ref="M1667:O1667" si="5023">+IF(L1667="N/A","",((L1667-L1666)/L1666))</f>
        <v>0</v>
      </c>
      <c r="N1667" s="3">
        <v>134217.728</v>
      </c>
      <c r="O1667" s="11">
        <f t="shared" si="5023"/>
        <v>0</v>
      </c>
      <c r="P1667" s="3">
        <v>134217.728</v>
      </c>
      <c r="Q1667" s="11">
        <f t="shared" ref="Q1667:S1667" si="5024">+IF(P1667="N/A","",((P1667-P1666)/P1666))</f>
        <v>0</v>
      </c>
      <c r="R1667" s="3">
        <v>56554.637000000002</v>
      </c>
      <c r="S1667" s="11">
        <f t="shared" si="5024"/>
        <v>0</v>
      </c>
    </row>
    <row r="1668" spans="1:19">
      <c r="A1668" s="5">
        <v>17</v>
      </c>
      <c r="B1668" s="5">
        <v>5</v>
      </c>
      <c r="C1668" s="5">
        <v>2016</v>
      </c>
      <c r="D1668" s="3">
        <v>93500</v>
      </c>
      <c r="E1668" s="11">
        <f t="shared" si="4844"/>
        <v>0</v>
      </c>
      <c r="F1668" s="3">
        <v>68750</v>
      </c>
      <c r="G1668" s="11">
        <f t="shared" si="4844"/>
        <v>0</v>
      </c>
      <c r="H1668" s="3">
        <v>50800</v>
      </c>
      <c r="I1668" s="11">
        <f t="shared" ref="I1668:K1668" si="5025">+IF(H1668="N/A","",((H1668-H1667)/H1667))</f>
        <v>0</v>
      </c>
      <c r="J1668" s="3">
        <v>134217.728</v>
      </c>
      <c r="K1668" s="11">
        <f t="shared" si="5025"/>
        <v>0</v>
      </c>
      <c r="L1668" s="3">
        <v>308682.62</v>
      </c>
      <c r="M1668" s="11">
        <f t="shared" ref="M1668:O1668" si="5026">+IF(L1668="N/A","",((L1668-L1667)/L1667))</f>
        <v>0</v>
      </c>
      <c r="N1668" s="3">
        <v>134217.728</v>
      </c>
      <c r="O1668" s="11">
        <f t="shared" si="5026"/>
        <v>0</v>
      </c>
      <c r="P1668" s="3">
        <v>134217.728</v>
      </c>
      <c r="Q1668" s="11">
        <f t="shared" ref="Q1668:S1668" si="5027">+IF(P1668="N/A","",((P1668-P1667)/P1667))</f>
        <v>0</v>
      </c>
      <c r="R1668" s="3">
        <v>56554.637000000002</v>
      </c>
      <c r="S1668" s="11">
        <f t="shared" si="5027"/>
        <v>0</v>
      </c>
    </row>
    <row r="1669" spans="1:19">
      <c r="A1669" s="5">
        <v>18</v>
      </c>
      <c r="B1669" s="5">
        <v>5</v>
      </c>
      <c r="C1669" s="5">
        <v>2016</v>
      </c>
      <c r="D1669" s="3">
        <v>93500</v>
      </c>
      <c r="E1669" s="11">
        <f t="shared" si="4844"/>
        <v>0</v>
      </c>
      <c r="F1669" s="3">
        <v>68750</v>
      </c>
      <c r="G1669" s="11">
        <f t="shared" si="4844"/>
        <v>0</v>
      </c>
      <c r="H1669" s="3">
        <v>50800</v>
      </c>
      <c r="I1669" s="11">
        <f t="shared" ref="I1669:K1669" si="5028">+IF(H1669="N/A","",((H1669-H1668)/H1668))</f>
        <v>0</v>
      </c>
      <c r="J1669" s="3">
        <v>134217.728</v>
      </c>
      <c r="K1669" s="11">
        <f t="shared" si="5028"/>
        <v>0</v>
      </c>
      <c r="L1669" s="3">
        <v>308682.62</v>
      </c>
      <c r="M1669" s="11">
        <f t="shared" ref="M1669:O1669" si="5029">+IF(L1669="N/A","",((L1669-L1668)/L1668))</f>
        <v>0</v>
      </c>
      <c r="N1669" s="3">
        <v>134217.728</v>
      </c>
      <c r="O1669" s="11">
        <f t="shared" si="5029"/>
        <v>0</v>
      </c>
      <c r="P1669" s="3">
        <v>134217.728</v>
      </c>
      <c r="Q1669" s="11">
        <f t="shared" ref="Q1669:S1669" si="5030">+IF(P1669="N/A","",((P1669-P1668)/P1668))</f>
        <v>0</v>
      </c>
      <c r="R1669" s="3">
        <v>94794.9</v>
      </c>
      <c r="S1669" s="11">
        <f t="shared" si="5030"/>
        <v>0.67616494470647903</v>
      </c>
    </row>
    <row r="1670" spans="1:19">
      <c r="A1670" s="5">
        <v>19</v>
      </c>
      <c r="B1670" s="5">
        <v>5</v>
      </c>
      <c r="C1670" s="5">
        <v>2016</v>
      </c>
      <c r="D1670" s="3">
        <v>93500</v>
      </c>
      <c r="E1670" s="11">
        <f t="shared" si="4844"/>
        <v>0</v>
      </c>
      <c r="F1670" s="3">
        <v>68750</v>
      </c>
      <c r="G1670" s="11">
        <f t="shared" si="4844"/>
        <v>0</v>
      </c>
      <c r="H1670" s="3">
        <v>50800</v>
      </c>
      <c r="I1670" s="11">
        <f t="shared" ref="I1670:K1670" si="5031">+IF(H1670="N/A","",((H1670-H1669)/H1669))</f>
        <v>0</v>
      </c>
      <c r="J1670" s="3">
        <v>134217.728</v>
      </c>
      <c r="K1670" s="11">
        <f t="shared" si="5031"/>
        <v>0</v>
      </c>
      <c r="L1670" s="3">
        <v>308682.62</v>
      </c>
      <c r="M1670" s="11">
        <f t="shared" ref="M1670:O1670" si="5032">+IF(L1670="N/A","",((L1670-L1669)/L1669))</f>
        <v>0</v>
      </c>
      <c r="N1670" s="3">
        <v>134217.728</v>
      </c>
      <c r="O1670" s="11">
        <f t="shared" si="5032"/>
        <v>0</v>
      </c>
      <c r="P1670" s="3">
        <v>134217.728</v>
      </c>
      <c r="Q1670" s="11">
        <f t="shared" ref="Q1670:S1670" si="5033">+IF(P1670="N/A","",((P1670-P1669)/P1669))</f>
        <v>0</v>
      </c>
      <c r="R1670" s="3">
        <v>94794.9</v>
      </c>
      <c r="S1670" s="11">
        <f t="shared" si="5033"/>
        <v>0</v>
      </c>
    </row>
    <row r="1671" spans="1:19">
      <c r="A1671" s="5">
        <v>20</v>
      </c>
      <c r="B1671" s="5">
        <v>5</v>
      </c>
      <c r="C1671" s="5">
        <v>2016</v>
      </c>
      <c r="D1671" s="3">
        <v>93500</v>
      </c>
      <c r="E1671" s="11">
        <f t="shared" si="4844"/>
        <v>0</v>
      </c>
      <c r="F1671" s="3">
        <v>68750</v>
      </c>
      <c r="G1671" s="11">
        <f t="shared" si="4844"/>
        <v>0</v>
      </c>
      <c r="H1671" s="3">
        <v>50800</v>
      </c>
      <c r="I1671" s="11">
        <f t="shared" ref="I1671:K1671" si="5034">+IF(H1671="N/A","",((H1671-H1670)/H1670))</f>
        <v>0</v>
      </c>
      <c r="J1671" s="3">
        <v>134217.728</v>
      </c>
      <c r="K1671" s="11">
        <f t="shared" si="5034"/>
        <v>0</v>
      </c>
      <c r="L1671" s="3">
        <v>308682.62</v>
      </c>
      <c r="M1671" s="11">
        <f t="shared" ref="M1671:O1671" si="5035">+IF(L1671="N/A","",((L1671-L1670)/L1670))</f>
        <v>0</v>
      </c>
      <c r="N1671" s="3">
        <v>134217.728</v>
      </c>
      <c r="O1671" s="11">
        <f t="shared" si="5035"/>
        <v>0</v>
      </c>
      <c r="P1671" s="3">
        <v>134217.728</v>
      </c>
      <c r="Q1671" s="11">
        <f t="shared" ref="Q1671:S1671" si="5036">+IF(P1671="N/A","",((P1671-P1670)/P1670))</f>
        <v>0</v>
      </c>
      <c r="R1671" s="3">
        <v>94794.9</v>
      </c>
      <c r="S1671" s="11">
        <f t="shared" si="5036"/>
        <v>0</v>
      </c>
    </row>
    <row r="1672" spans="1:19">
      <c r="A1672" s="5">
        <v>23</v>
      </c>
      <c r="B1672" s="5">
        <v>5</v>
      </c>
      <c r="C1672" s="5">
        <v>2016</v>
      </c>
      <c r="D1672" s="3">
        <v>93500</v>
      </c>
      <c r="E1672" s="11">
        <f t="shared" ref="E1672:G1735" si="5037">+IF(D1672="N/A","",((D1672-D1671)/D1671))</f>
        <v>0</v>
      </c>
      <c r="F1672" s="3">
        <v>68750</v>
      </c>
      <c r="G1672" s="11">
        <f t="shared" si="5037"/>
        <v>0</v>
      </c>
      <c r="H1672" s="3">
        <v>50800</v>
      </c>
      <c r="I1672" s="11">
        <f t="shared" ref="I1672:K1672" si="5038">+IF(H1672="N/A","",((H1672-H1671)/H1671))</f>
        <v>0</v>
      </c>
      <c r="J1672" s="3">
        <v>134217.728</v>
      </c>
      <c r="K1672" s="11">
        <f t="shared" si="5038"/>
        <v>0</v>
      </c>
      <c r="L1672" s="3">
        <v>308682.62</v>
      </c>
      <c r="M1672" s="11">
        <f t="shared" ref="M1672:O1672" si="5039">+IF(L1672="N/A","",((L1672-L1671)/L1671))</f>
        <v>0</v>
      </c>
      <c r="N1672" s="3">
        <v>134217.728</v>
      </c>
      <c r="O1672" s="11">
        <f t="shared" si="5039"/>
        <v>0</v>
      </c>
      <c r="P1672" s="3">
        <v>134217.728</v>
      </c>
      <c r="Q1672" s="11">
        <f t="shared" ref="Q1672:S1672" si="5040">+IF(P1672="N/A","",((P1672-P1671)/P1671))</f>
        <v>0</v>
      </c>
      <c r="R1672" s="3">
        <v>94794.9</v>
      </c>
      <c r="S1672" s="11">
        <f t="shared" si="5040"/>
        <v>0</v>
      </c>
    </row>
    <row r="1673" spans="1:19">
      <c r="A1673" s="5">
        <v>24</v>
      </c>
      <c r="B1673" s="5">
        <v>5</v>
      </c>
      <c r="C1673" s="5">
        <v>2016</v>
      </c>
      <c r="D1673" s="3">
        <v>93500</v>
      </c>
      <c r="E1673" s="11">
        <f t="shared" si="5037"/>
        <v>0</v>
      </c>
      <c r="F1673" s="3">
        <v>68750</v>
      </c>
      <c r="G1673" s="11">
        <f t="shared" si="5037"/>
        <v>0</v>
      </c>
      <c r="H1673" s="3">
        <v>50800</v>
      </c>
      <c r="I1673" s="11">
        <f t="shared" ref="I1673:K1673" si="5041">+IF(H1673="N/A","",((H1673-H1672)/H1672))</f>
        <v>0</v>
      </c>
      <c r="J1673" s="3">
        <v>134217.728</v>
      </c>
      <c r="K1673" s="11">
        <f t="shared" si="5041"/>
        <v>0</v>
      </c>
      <c r="L1673" s="3">
        <v>308682.62</v>
      </c>
      <c r="M1673" s="11">
        <f t="shared" ref="M1673:O1673" si="5042">+IF(L1673="N/A","",((L1673-L1672)/L1672))</f>
        <v>0</v>
      </c>
      <c r="N1673" s="3">
        <v>134217.728</v>
      </c>
      <c r="O1673" s="11">
        <f t="shared" si="5042"/>
        <v>0</v>
      </c>
      <c r="P1673" s="3">
        <v>134217.728</v>
      </c>
      <c r="Q1673" s="11">
        <f t="shared" ref="Q1673:S1673" si="5043">+IF(P1673="N/A","",((P1673-P1672)/P1672))</f>
        <v>0</v>
      </c>
      <c r="R1673" s="3">
        <v>94794.9</v>
      </c>
      <c r="S1673" s="11">
        <f t="shared" si="5043"/>
        <v>0</v>
      </c>
    </row>
    <row r="1674" spans="1:19">
      <c r="A1674" s="5">
        <v>25</v>
      </c>
      <c r="B1674" s="5">
        <v>5</v>
      </c>
      <c r="C1674" s="5">
        <v>2016</v>
      </c>
      <c r="D1674" s="3">
        <v>93500</v>
      </c>
      <c r="E1674" s="11">
        <f t="shared" si="5037"/>
        <v>0</v>
      </c>
      <c r="F1674" s="3">
        <v>68750</v>
      </c>
      <c r="G1674" s="11">
        <f t="shared" si="5037"/>
        <v>0</v>
      </c>
      <c r="H1674" s="3">
        <v>50800</v>
      </c>
      <c r="I1674" s="11">
        <f t="shared" ref="I1674:K1674" si="5044">+IF(H1674="N/A","",((H1674-H1673)/H1673))</f>
        <v>0</v>
      </c>
      <c r="J1674" s="3">
        <v>134217.728</v>
      </c>
      <c r="K1674" s="11">
        <f t="shared" si="5044"/>
        <v>0</v>
      </c>
      <c r="L1674" s="3">
        <v>308682.62</v>
      </c>
      <c r="M1674" s="11">
        <f t="shared" ref="M1674:O1674" si="5045">+IF(L1674="N/A","",((L1674-L1673)/L1673))</f>
        <v>0</v>
      </c>
      <c r="N1674" s="3">
        <v>134217.728</v>
      </c>
      <c r="O1674" s="11">
        <f t="shared" si="5045"/>
        <v>0</v>
      </c>
      <c r="P1674" s="3">
        <v>134217.728</v>
      </c>
      <c r="Q1674" s="11">
        <f t="shared" ref="Q1674:S1674" si="5046">+IF(P1674="N/A","",((P1674-P1673)/P1673))</f>
        <v>0</v>
      </c>
      <c r="R1674" s="3">
        <v>94794.9</v>
      </c>
      <c r="S1674" s="11">
        <f t="shared" si="5046"/>
        <v>0</v>
      </c>
    </row>
    <row r="1675" spans="1:19">
      <c r="A1675" s="5">
        <v>26</v>
      </c>
      <c r="B1675" s="5">
        <v>5</v>
      </c>
      <c r="C1675" s="5">
        <v>2016</v>
      </c>
      <c r="D1675" s="3">
        <v>93500</v>
      </c>
      <c r="E1675" s="11">
        <f t="shared" si="5037"/>
        <v>0</v>
      </c>
      <c r="F1675" s="3">
        <v>68750</v>
      </c>
      <c r="G1675" s="11">
        <f t="shared" si="5037"/>
        <v>0</v>
      </c>
      <c r="H1675" s="3">
        <v>50800</v>
      </c>
      <c r="I1675" s="11">
        <f t="shared" ref="I1675:K1675" si="5047">+IF(H1675="N/A","",((H1675-H1674)/H1674))</f>
        <v>0</v>
      </c>
      <c r="J1675" s="3">
        <v>134217.728</v>
      </c>
      <c r="K1675" s="11">
        <f t="shared" si="5047"/>
        <v>0</v>
      </c>
      <c r="L1675" s="3">
        <v>308682.62</v>
      </c>
      <c r="M1675" s="11">
        <f t="shared" ref="M1675:O1675" si="5048">+IF(L1675="N/A","",((L1675-L1674)/L1674))</f>
        <v>0</v>
      </c>
      <c r="N1675" s="3">
        <v>134217.728</v>
      </c>
      <c r="O1675" s="11">
        <f t="shared" si="5048"/>
        <v>0</v>
      </c>
      <c r="P1675" s="3">
        <v>134217.728</v>
      </c>
      <c r="Q1675" s="11">
        <f t="shared" ref="Q1675:S1675" si="5049">+IF(P1675="N/A","",((P1675-P1674)/P1674))</f>
        <v>0</v>
      </c>
      <c r="R1675" s="3">
        <v>94794.9</v>
      </c>
      <c r="S1675" s="11">
        <f t="shared" si="5049"/>
        <v>0</v>
      </c>
    </row>
    <row r="1676" spans="1:19">
      <c r="A1676" s="5">
        <v>27</v>
      </c>
      <c r="B1676" s="5">
        <v>5</v>
      </c>
      <c r="C1676" s="5">
        <v>2016</v>
      </c>
      <c r="D1676" s="3">
        <v>93500</v>
      </c>
      <c r="E1676" s="11">
        <f t="shared" si="5037"/>
        <v>0</v>
      </c>
      <c r="F1676" s="3">
        <v>68750</v>
      </c>
      <c r="G1676" s="11">
        <f t="shared" si="5037"/>
        <v>0</v>
      </c>
      <c r="H1676" s="3">
        <v>50800</v>
      </c>
      <c r="I1676" s="11">
        <f t="shared" ref="I1676:K1676" si="5050">+IF(H1676="N/A","",((H1676-H1675)/H1675))</f>
        <v>0</v>
      </c>
      <c r="J1676" s="3">
        <v>134217.728</v>
      </c>
      <c r="K1676" s="11">
        <f t="shared" si="5050"/>
        <v>0</v>
      </c>
      <c r="L1676" s="3">
        <v>308682.62</v>
      </c>
      <c r="M1676" s="11">
        <f t="shared" ref="M1676:O1676" si="5051">+IF(L1676="N/A","",((L1676-L1675)/L1675))</f>
        <v>0</v>
      </c>
      <c r="N1676" s="3">
        <v>134217.728</v>
      </c>
      <c r="O1676" s="11">
        <f t="shared" si="5051"/>
        <v>0</v>
      </c>
      <c r="P1676" s="3">
        <v>134217.728</v>
      </c>
      <c r="Q1676" s="11">
        <f t="shared" ref="Q1676:S1676" si="5052">+IF(P1676="N/A","",((P1676-P1675)/P1675))</f>
        <v>0</v>
      </c>
      <c r="R1676" s="3">
        <v>94794.9</v>
      </c>
      <c r="S1676" s="11">
        <f t="shared" si="5052"/>
        <v>0</v>
      </c>
    </row>
    <row r="1677" spans="1:19">
      <c r="A1677" s="5">
        <v>30</v>
      </c>
      <c r="B1677" s="5">
        <v>5</v>
      </c>
      <c r="C1677" s="5">
        <v>2016</v>
      </c>
      <c r="D1677" s="3">
        <v>93500</v>
      </c>
      <c r="E1677" s="11">
        <f t="shared" si="5037"/>
        <v>0</v>
      </c>
      <c r="F1677" s="3">
        <v>68750</v>
      </c>
      <c r="G1677" s="11">
        <f t="shared" si="5037"/>
        <v>0</v>
      </c>
      <c r="H1677" s="3">
        <v>50800</v>
      </c>
      <c r="I1677" s="11">
        <f t="shared" ref="I1677:K1677" si="5053">+IF(H1677="N/A","",((H1677-H1676)/H1676))</f>
        <v>0</v>
      </c>
      <c r="J1677" s="3">
        <v>134217.728</v>
      </c>
      <c r="K1677" s="11">
        <f t="shared" si="5053"/>
        <v>0</v>
      </c>
      <c r="L1677" s="3">
        <v>308682.62</v>
      </c>
      <c r="M1677" s="11">
        <f t="shared" ref="M1677:O1677" si="5054">+IF(L1677="N/A","",((L1677-L1676)/L1676))</f>
        <v>0</v>
      </c>
      <c r="N1677" s="3">
        <v>134217.728</v>
      </c>
      <c r="O1677" s="11">
        <f t="shared" si="5054"/>
        <v>0</v>
      </c>
      <c r="P1677" s="3">
        <v>134217.728</v>
      </c>
      <c r="Q1677" s="11">
        <f t="shared" ref="Q1677:S1677" si="5055">+IF(P1677="N/A","",((P1677-P1676)/P1676))</f>
        <v>0</v>
      </c>
      <c r="R1677" s="3">
        <v>94794.9</v>
      </c>
      <c r="S1677" s="11">
        <f t="shared" si="5055"/>
        <v>0</v>
      </c>
    </row>
    <row r="1678" spans="1:19">
      <c r="A1678" s="5">
        <v>31</v>
      </c>
      <c r="B1678" s="5">
        <v>5</v>
      </c>
      <c r="C1678" s="5">
        <v>2016</v>
      </c>
      <c r="D1678" s="3">
        <v>93500</v>
      </c>
      <c r="E1678" s="11">
        <f t="shared" si="5037"/>
        <v>0</v>
      </c>
      <c r="F1678" s="3">
        <v>68750</v>
      </c>
      <c r="G1678" s="11">
        <f t="shared" si="5037"/>
        <v>0</v>
      </c>
      <c r="H1678" s="3">
        <v>50800</v>
      </c>
      <c r="I1678" s="11">
        <f t="shared" ref="I1678:K1678" si="5056">+IF(H1678="N/A","",((H1678-H1677)/H1677))</f>
        <v>0</v>
      </c>
      <c r="J1678" s="3">
        <v>134217.728</v>
      </c>
      <c r="K1678" s="11">
        <f t="shared" si="5056"/>
        <v>0</v>
      </c>
      <c r="L1678" s="3">
        <v>308682.62</v>
      </c>
      <c r="M1678" s="11">
        <f t="shared" ref="M1678:O1678" si="5057">+IF(L1678="N/A","",((L1678-L1677)/L1677))</f>
        <v>0</v>
      </c>
      <c r="N1678" s="3">
        <v>134217.728</v>
      </c>
      <c r="O1678" s="11">
        <f t="shared" si="5057"/>
        <v>0</v>
      </c>
      <c r="P1678" s="3">
        <v>134217.728</v>
      </c>
      <c r="Q1678" s="11">
        <f t="shared" ref="Q1678:S1678" si="5058">+IF(P1678="N/A","",((P1678-P1677)/P1677))</f>
        <v>0</v>
      </c>
      <c r="R1678" s="3">
        <v>94794.9</v>
      </c>
      <c r="S1678" s="11">
        <f t="shared" si="5058"/>
        <v>0</v>
      </c>
    </row>
    <row r="1679" spans="1:19">
      <c r="A1679" s="5">
        <v>1</v>
      </c>
      <c r="B1679" s="5">
        <v>6</v>
      </c>
      <c r="C1679" s="5">
        <v>2016</v>
      </c>
      <c r="D1679" s="3">
        <v>93500</v>
      </c>
      <c r="E1679" s="11">
        <f t="shared" si="5037"/>
        <v>0</v>
      </c>
      <c r="F1679" s="3">
        <v>68750</v>
      </c>
      <c r="G1679" s="11">
        <f t="shared" si="5037"/>
        <v>0</v>
      </c>
      <c r="H1679" s="3">
        <v>50800</v>
      </c>
      <c r="I1679" s="11">
        <f t="shared" ref="I1679:K1679" si="5059">+IF(H1679="N/A","",((H1679-H1678)/H1678))</f>
        <v>0</v>
      </c>
      <c r="J1679" s="3">
        <v>134217.728</v>
      </c>
      <c r="K1679" s="11">
        <f t="shared" si="5059"/>
        <v>0</v>
      </c>
      <c r="L1679" s="3">
        <v>308682.62</v>
      </c>
      <c r="M1679" s="11">
        <f t="shared" ref="M1679:O1679" si="5060">+IF(L1679="N/A","",((L1679-L1678)/L1678))</f>
        <v>0</v>
      </c>
      <c r="N1679" s="3">
        <v>134217.728</v>
      </c>
      <c r="O1679" s="11">
        <f t="shared" si="5060"/>
        <v>0</v>
      </c>
      <c r="P1679" s="3">
        <v>134217.728</v>
      </c>
      <c r="Q1679" s="11">
        <f t="shared" ref="Q1679:S1679" si="5061">+IF(P1679="N/A","",((P1679-P1678)/P1678))</f>
        <v>0</v>
      </c>
      <c r="R1679" s="3">
        <v>94794.9</v>
      </c>
      <c r="S1679" s="11">
        <f t="shared" si="5061"/>
        <v>0</v>
      </c>
    </row>
    <row r="1680" spans="1:19">
      <c r="A1680" s="5">
        <v>2</v>
      </c>
      <c r="B1680" s="5">
        <v>6</v>
      </c>
      <c r="C1680" s="5">
        <v>2016</v>
      </c>
      <c r="D1680" s="3">
        <v>93500</v>
      </c>
      <c r="E1680" s="11">
        <f t="shared" si="5037"/>
        <v>0</v>
      </c>
      <c r="F1680" s="3">
        <v>68750</v>
      </c>
      <c r="G1680" s="11">
        <f t="shared" si="5037"/>
        <v>0</v>
      </c>
      <c r="H1680" s="3">
        <v>50800</v>
      </c>
      <c r="I1680" s="11">
        <f t="shared" ref="I1680:K1680" si="5062">+IF(H1680="N/A","",((H1680-H1679)/H1679))</f>
        <v>0</v>
      </c>
      <c r="J1680" s="3">
        <v>134217.728</v>
      </c>
      <c r="K1680" s="11">
        <f t="shared" si="5062"/>
        <v>0</v>
      </c>
      <c r="L1680" s="3">
        <v>308682.62</v>
      </c>
      <c r="M1680" s="11">
        <f t="shared" ref="M1680:O1680" si="5063">+IF(L1680="N/A","",((L1680-L1679)/L1679))</f>
        <v>0</v>
      </c>
      <c r="N1680" s="3">
        <v>134217.728</v>
      </c>
      <c r="O1680" s="11">
        <f t="shared" si="5063"/>
        <v>0</v>
      </c>
      <c r="P1680" s="3">
        <v>134217.728</v>
      </c>
      <c r="Q1680" s="11">
        <f t="shared" ref="Q1680:S1680" si="5064">+IF(P1680="N/A","",((P1680-P1679)/P1679))</f>
        <v>0</v>
      </c>
      <c r="R1680" s="3">
        <v>94794.9</v>
      </c>
      <c r="S1680" s="11">
        <f t="shared" si="5064"/>
        <v>0</v>
      </c>
    </row>
    <row r="1681" spans="1:19">
      <c r="A1681" s="5">
        <v>3</v>
      </c>
      <c r="B1681" s="5">
        <v>6</v>
      </c>
      <c r="C1681" s="5">
        <v>2016</v>
      </c>
      <c r="D1681" s="3">
        <v>93500</v>
      </c>
      <c r="E1681" s="11">
        <f t="shared" si="5037"/>
        <v>0</v>
      </c>
      <c r="F1681" s="3">
        <v>68750</v>
      </c>
      <c r="G1681" s="11">
        <f t="shared" si="5037"/>
        <v>0</v>
      </c>
      <c r="H1681" s="3">
        <v>50800</v>
      </c>
      <c r="I1681" s="11">
        <f t="shared" ref="I1681:K1681" si="5065">+IF(H1681="N/A","",((H1681-H1680)/H1680))</f>
        <v>0</v>
      </c>
      <c r="J1681" s="3">
        <v>134217.728</v>
      </c>
      <c r="K1681" s="11">
        <f t="shared" si="5065"/>
        <v>0</v>
      </c>
      <c r="L1681" s="3">
        <v>308682.62</v>
      </c>
      <c r="M1681" s="11">
        <f t="shared" ref="M1681:O1681" si="5066">+IF(L1681="N/A","",((L1681-L1680)/L1680))</f>
        <v>0</v>
      </c>
      <c r="N1681" s="3">
        <v>134217.728</v>
      </c>
      <c r="O1681" s="11">
        <f t="shared" si="5066"/>
        <v>0</v>
      </c>
      <c r="P1681" s="3">
        <v>134217.728</v>
      </c>
      <c r="Q1681" s="11">
        <f t="shared" ref="Q1681:S1681" si="5067">+IF(P1681="N/A","",((P1681-P1680)/P1680))</f>
        <v>0</v>
      </c>
      <c r="R1681" s="3">
        <v>94794.9</v>
      </c>
      <c r="S1681" s="11">
        <f t="shared" si="5067"/>
        <v>0</v>
      </c>
    </row>
    <row r="1682" spans="1:19">
      <c r="A1682" s="5">
        <v>6</v>
      </c>
      <c r="B1682" s="5">
        <v>6</v>
      </c>
      <c r="C1682" s="5">
        <v>2016</v>
      </c>
      <c r="D1682" s="3">
        <v>93500</v>
      </c>
      <c r="E1682" s="11">
        <f t="shared" si="5037"/>
        <v>0</v>
      </c>
      <c r="F1682" s="3">
        <v>68750</v>
      </c>
      <c r="G1682" s="11">
        <f t="shared" si="5037"/>
        <v>0</v>
      </c>
      <c r="H1682" s="3">
        <v>50800</v>
      </c>
      <c r="I1682" s="11">
        <f t="shared" ref="I1682:K1682" si="5068">+IF(H1682="N/A","",((H1682-H1681)/H1681))</f>
        <v>0</v>
      </c>
      <c r="J1682" s="3">
        <v>134217.728</v>
      </c>
      <c r="K1682" s="11">
        <f t="shared" si="5068"/>
        <v>0</v>
      </c>
      <c r="L1682" s="3">
        <v>308682.62</v>
      </c>
      <c r="M1682" s="11">
        <f t="shared" ref="M1682:O1682" si="5069">+IF(L1682="N/A","",((L1682-L1681)/L1681))</f>
        <v>0</v>
      </c>
      <c r="N1682" s="3">
        <v>134217.728</v>
      </c>
      <c r="O1682" s="11">
        <f t="shared" si="5069"/>
        <v>0</v>
      </c>
      <c r="P1682" s="3">
        <v>134217.728</v>
      </c>
      <c r="Q1682" s="11">
        <f t="shared" ref="Q1682:S1682" si="5070">+IF(P1682="N/A","",((P1682-P1681)/P1681))</f>
        <v>0</v>
      </c>
      <c r="R1682" s="3">
        <v>94794.9</v>
      </c>
      <c r="S1682" s="11">
        <f t="shared" si="5070"/>
        <v>0</v>
      </c>
    </row>
    <row r="1683" spans="1:19">
      <c r="A1683" s="5">
        <v>7</v>
      </c>
      <c r="B1683" s="5">
        <v>6</v>
      </c>
      <c r="C1683" s="5">
        <v>2016</v>
      </c>
      <c r="D1683" s="3">
        <v>93500</v>
      </c>
      <c r="E1683" s="11">
        <f t="shared" si="5037"/>
        <v>0</v>
      </c>
      <c r="F1683" s="3">
        <v>68750</v>
      </c>
      <c r="G1683" s="11">
        <f t="shared" si="5037"/>
        <v>0</v>
      </c>
      <c r="H1683" s="3">
        <v>50800</v>
      </c>
      <c r="I1683" s="11">
        <f t="shared" ref="I1683:K1683" si="5071">+IF(H1683="N/A","",((H1683-H1682)/H1682))</f>
        <v>0</v>
      </c>
      <c r="J1683" s="3">
        <v>134217.728</v>
      </c>
      <c r="K1683" s="11">
        <f t="shared" si="5071"/>
        <v>0</v>
      </c>
      <c r="L1683" s="3">
        <v>308682.62</v>
      </c>
      <c r="M1683" s="11">
        <f t="shared" ref="M1683:O1683" si="5072">+IF(L1683="N/A","",((L1683-L1682)/L1682))</f>
        <v>0</v>
      </c>
      <c r="N1683" s="3">
        <v>134217.728</v>
      </c>
      <c r="O1683" s="11">
        <f t="shared" si="5072"/>
        <v>0</v>
      </c>
      <c r="P1683" s="3">
        <v>134217.728</v>
      </c>
      <c r="Q1683" s="11">
        <f t="shared" ref="Q1683:S1683" si="5073">+IF(P1683="N/A","",((P1683-P1682)/P1682))</f>
        <v>0</v>
      </c>
      <c r="R1683" s="3">
        <v>94794.9</v>
      </c>
      <c r="S1683" s="11">
        <f t="shared" si="5073"/>
        <v>0</v>
      </c>
    </row>
    <row r="1684" spans="1:19">
      <c r="A1684" s="5">
        <v>8</v>
      </c>
      <c r="B1684" s="5">
        <v>6</v>
      </c>
      <c r="C1684" s="5">
        <v>2016</v>
      </c>
      <c r="D1684" s="3">
        <v>93500</v>
      </c>
      <c r="E1684" s="11">
        <f t="shared" si="5037"/>
        <v>0</v>
      </c>
      <c r="F1684" s="3">
        <v>68750</v>
      </c>
      <c r="G1684" s="11">
        <f t="shared" si="5037"/>
        <v>0</v>
      </c>
      <c r="H1684" s="3">
        <v>50800</v>
      </c>
      <c r="I1684" s="11">
        <f t="shared" ref="I1684:K1684" si="5074">+IF(H1684="N/A","",((H1684-H1683)/H1683))</f>
        <v>0</v>
      </c>
      <c r="J1684" s="3">
        <v>134217.728</v>
      </c>
      <c r="K1684" s="11">
        <f t="shared" si="5074"/>
        <v>0</v>
      </c>
      <c r="L1684" s="3">
        <v>308682.62</v>
      </c>
      <c r="M1684" s="11">
        <f t="shared" ref="M1684:O1684" si="5075">+IF(L1684="N/A","",((L1684-L1683)/L1683))</f>
        <v>0</v>
      </c>
      <c r="N1684" s="3">
        <v>134217.728</v>
      </c>
      <c r="O1684" s="11">
        <f t="shared" si="5075"/>
        <v>0</v>
      </c>
      <c r="P1684" s="3">
        <v>134217.728</v>
      </c>
      <c r="Q1684" s="11">
        <f t="shared" ref="Q1684:S1684" si="5076">+IF(P1684="N/A","",((P1684-P1683)/P1683))</f>
        <v>0</v>
      </c>
      <c r="R1684" s="3">
        <v>94794.9</v>
      </c>
      <c r="S1684" s="11">
        <f t="shared" si="5076"/>
        <v>0</v>
      </c>
    </row>
    <row r="1685" spans="1:19">
      <c r="A1685" s="5">
        <v>9</v>
      </c>
      <c r="B1685" s="5">
        <v>6</v>
      </c>
      <c r="C1685" s="5">
        <v>2016</v>
      </c>
      <c r="D1685" s="3">
        <v>93500</v>
      </c>
      <c r="E1685" s="11">
        <f t="shared" si="5037"/>
        <v>0</v>
      </c>
      <c r="F1685" s="3">
        <v>68750</v>
      </c>
      <c r="G1685" s="11">
        <f t="shared" si="5037"/>
        <v>0</v>
      </c>
      <c r="H1685" s="3">
        <v>50800</v>
      </c>
      <c r="I1685" s="11">
        <f t="shared" ref="I1685:K1685" si="5077">+IF(H1685="N/A","",((H1685-H1684)/H1684))</f>
        <v>0</v>
      </c>
      <c r="J1685" s="3">
        <v>134217.728</v>
      </c>
      <c r="K1685" s="11">
        <f t="shared" si="5077"/>
        <v>0</v>
      </c>
      <c r="L1685" s="3">
        <v>308682.62</v>
      </c>
      <c r="M1685" s="11">
        <f t="shared" ref="M1685:O1685" si="5078">+IF(L1685="N/A","",((L1685-L1684)/L1684))</f>
        <v>0</v>
      </c>
      <c r="N1685" s="3">
        <v>134217.728</v>
      </c>
      <c r="O1685" s="11">
        <f t="shared" si="5078"/>
        <v>0</v>
      </c>
      <c r="P1685" s="3">
        <v>134217.728</v>
      </c>
      <c r="Q1685" s="11">
        <f t="shared" ref="Q1685:S1685" si="5079">+IF(P1685="N/A","",((P1685-P1684)/P1684))</f>
        <v>0</v>
      </c>
      <c r="R1685" s="3">
        <v>94794.9</v>
      </c>
      <c r="S1685" s="11">
        <f t="shared" si="5079"/>
        <v>0</v>
      </c>
    </row>
    <row r="1686" spans="1:19">
      <c r="A1686" s="5">
        <v>10</v>
      </c>
      <c r="B1686" s="5">
        <v>6</v>
      </c>
      <c r="C1686" s="5">
        <v>2016</v>
      </c>
      <c r="D1686" s="3">
        <v>93500</v>
      </c>
      <c r="E1686" s="11">
        <f t="shared" si="5037"/>
        <v>0</v>
      </c>
      <c r="F1686" s="3">
        <v>68750</v>
      </c>
      <c r="G1686" s="11">
        <f t="shared" si="5037"/>
        <v>0</v>
      </c>
      <c r="H1686" s="3">
        <v>50800</v>
      </c>
      <c r="I1686" s="11">
        <f t="shared" ref="I1686:K1686" si="5080">+IF(H1686="N/A","",((H1686-H1685)/H1685))</f>
        <v>0</v>
      </c>
      <c r="J1686" s="3">
        <v>134217.728</v>
      </c>
      <c r="K1686" s="11">
        <f t="shared" si="5080"/>
        <v>0</v>
      </c>
      <c r="L1686" s="3">
        <v>308682.62</v>
      </c>
      <c r="M1686" s="11">
        <f t="shared" ref="M1686:O1686" si="5081">+IF(L1686="N/A","",((L1686-L1685)/L1685))</f>
        <v>0</v>
      </c>
      <c r="N1686" s="3">
        <v>134217.728</v>
      </c>
      <c r="O1686" s="11">
        <f t="shared" si="5081"/>
        <v>0</v>
      </c>
      <c r="P1686" s="3">
        <v>134217.728</v>
      </c>
      <c r="Q1686" s="11">
        <f t="shared" ref="Q1686:S1686" si="5082">+IF(P1686="N/A","",((P1686-P1685)/P1685))</f>
        <v>0</v>
      </c>
      <c r="R1686" s="3">
        <v>94794.9</v>
      </c>
      <c r="S1686" s="11">
        <f t="shared" si="5082"/>
        <v>0</v>
      </c>
    </row>
    <row r="1687" spans="1:19">
      <c r="A1687" s="5">
        <v>13</v>
      </c>
      <c r="B1687" s="5">
        <v>6</v>
      </c>
      <c r="C1687" s="5">
        <v>2016</v>
      </c>
      <c r="D1687" s="3">
        <v>93500</v>
      </c>
      <c r="E1687" s="11">
        <f t="shared" si="5037"/>
        <v>0</v>
      </c>
      <c r="F1687" s="3">
        <v>68750</v>
      </c>
      <c r="G1687" s="11">
        <f t="shared" si="5037"/>
        <v>0</v>
      </c>
      <c r="H1687" s="3">
        <v>50800</v>
      </c>
      <c r="I1687" s="11">
        <f t="shared" ref="I1687:K1687" si="5083">+IF(H1687="N/A","",((H1687-H1686)/H1686))</f>
        <v>0</v>
      </c>
      <c r="J1687" s="3">
        <v>134217.728</v>
      </c>
      <c r="K1687" s="11">
        <f t="shared" si="5083"/>
        <v>0</v>
      </c>
      <c r="L1687" s="3">
        <v>308682.62</v>
      </c>
      <c r="M1687" s="11">
        <f t="shared" ref="M1687:O1687" si="5084">+IF(L1687="N/A","",((L1687-L1686)/L1686))</f>
        <v>0</v>
      </c>
      <c r="N1687" s="3">
        <v>134217.728</v>
      </c>
      <c r="O1687" s="11">
        <f t="shared" si="5084"/>
        <v>0</v>
      </c>
      <c r="P1687" s="3">
        <v>134217.728</v>
      </c>
      <c r="Q1687" s="11">
        <f t="shared" ref="Q1687:S1687" si="5085">+IF(P1687="N/A","",((P1687-P1686)/P1686))</f>
        <v>0</v>
      </c>
      <c r="R1687" s="3">
        <v>94794.9</v>
      </c>
      <c r="S1687" s="11">
        <f t="shared" si="5085"/>
        <v>0</v>
      </c>
    </row>
    <row r="1688" spans="1:19">
      <c r="A1688" s="5">
        <v>14</v>
      </c>
      <c r="B1688" s="5">
        <v>6</v>
      </c>
      <c r="C1688" s="5">
        <v>2016</v>
      </c>
      <c r="D1688" s="3">
        <v>93500</v>
      </c>
      <c r="E1688" s="11">
        <f t="shared" si="5037"/>
        <v>0</v>
      </c>
      <c r="F1688" s="3">
        <v>68750</v>
      </c>
      <c r="G1688" s="11">
        <f t="shared" si="5037"/>
        <v>0</v>
      </c>
      <c r="H1688" s="3">
        <v>50800</v>
      </c>
      <c r="I1688" s="11">
        <f t="shared" ref="I1688:K1688" si="5086">+IF(H1688="N/A","",((H1688-H1687)/H1687))</f>
        <v>0</v>
      </c>
      <c r="J1688" s="3">
        <v>134217.728</v>
      </c>
      <c r="K1688" s="11">
        <f t="shared" si="5086"/>
        <v>0</v>
      </c>
      <c r="L1688" s="3">
        <v>308682.62</v>
      </c>
      <c r="M1688" s="11">
        <f t="shared" ref="M1688:O1688" si="5087">+IF(L1688="N/A","",((L1688-L1687)/L1687))</f>
        <v>0</v>
      </c>
      <c r="N1688" s="3">
        <v>134217.728</v>
      </c>
      <c r="O1688" s="11">
        <f t="shared" si="5087"/>
        <v>0</v>
      </c>
      <c r="P1688" s="3">
        <v>134217.728</v>
      </c>
      <c r="Q1688" s="11">
        <f t="shared" ref="Q1688:S1688" si="5088">+IF(P1688="N/A","",((P1688-P1687)/P1687))</f>
        <v>0</v>
      </c>
      <c r="R1688" s="3">
        <v>94794.9</v>
      </c>
      <c r="S1688" s="11">
        <f t="shared" si="5088"/>
        <v>0</v>
      </c>
    </row>
    <row r="1689" spans="1:19">
      <c r="A1689" s="5">
        <v>15</v>
      </c>
      <c r="B1689" s="5">
        <v>6</v>
      </c>
      <c r="C1689" s="5">
        <v>2016</v>
      </c>
      <c r="D1689" s="3">
        <v>93500</v>
      </c>
      <c r="E1689" s="11">
        <f t="shared" si="5037"/>
        <v>0</v>
      </c>
      <c r="F1689" s="3">
        <v>68750</v>
      </c>
      <c r="G1689" s="11">
        <f t="shared" si="5037"/>
        <v>0</v>
      </c>
      <c r="H1689" s="3">
        <v>50800</v>
      </c>
      <c r="I1689" s="11">
        <f t="shared" ref="I1689:K1689" si="5089">+IF(H1689="N/A","",((H1689-H1688)/H1688))</f>
        <v>0</v>
      </c>
      <c r="J1689" s="3">
        <v>134217.728</v>
      </c>
      <c r="K1689" s="11">
        <f t="shared" si="5089"/>
        <v>0</v>
      </c>
      <c r="L1689" s="3">
        <v>308682.62</v>
      </c>
      <c r="M1689" s="11">
        <f t="shared" ref="M1689:O1689" si="5090">+IF(L1689="N/A","",((L1689-L1688)/L1688))</f>
        <v>0</v>
      </c>
      <c r="N1689" s="3">
        <v>134217.728</v>
      </c>
      <c r="O1689" s="11">
        <f t="shared" si="5090"/>
        <v>0</v>
      </c>
      <c r="P1689" s="3">
        <v>134217.728</v>
      </c>
      <c r="Q1689" s="11">
        <f t="shared" ref="Q1689:S1689" si="5091">+IF(P1689="N/A","",((P1689-P1688)/P1688))</f>
        <v>0</v>
      </c>
      <c r="R1689" s="3">
        <v>94794.9</v>
      </c>
      <c r="S1689" s="11">
        <f t="shared" si="5091"/>
        <v>0</v>
      </c>
    </row>
    <row r="1690" spans="1:19">
      <c r="A1690" s="5">
        <v>16</v>
      </c>
      <c r="B1690" s="5">
        <v>6</v>
      </c>
      <c r="C1690" s="5">
        <v>2016</v>
      </c>
      <c r="D1690" s="3">
        <v>93500</v>
      </c>
      <c r="E1690" s="11">
        <f t="shared" si="5037"/>
        <v>0</v>
      </c>
      <c r="F1690" s="3">
        <v>68750</v>
      </c>
      <c r="G1690" s="11">
        <f t="shared" si="5037"/>
        <v>0</v>
      </c>
      <c r="H1690" s="3">
        <v>50800</v>
      </c>
      <c r="I1690" s="11">
        <f t="shared" ref="I1690:K1690" si="5092">+IF(H1690="N/A","",((H1690-H1689)/H1689))</f>
        <v>0</v>
      </c>
      <c r="J1690" s="3">
        <v>134217.728</v>
      </c>
      <c r="K1690" s="11">
        <f t="shared" si="5092"/>
        <v>0</v>
      </c>
      <c r="L1690" s="3">
        <v>308682.62</v>
      </c>
      <c r="M1690" s="11">
        <f t="shared" ref="M1690:O1690" si="5093">+IF(L1690="N/A","",((L1690-L1689)/L1689))</f>
        <v>0</v>
      </c>
      <c r="N1690" s="3">
        <v>134217.728</v>
      </c>
      <c r="O1690" s="11">
        <f t="shared" si="5093"/>
        <v>0</v>
      </c>
      <c r="P1690" s="3">
        <v>134217.728</v>
      </c>
      <c r="Q1690" s="11">
        <f t="shared" ref="Q1690:S1690" si="5094">+IF(P1690="N/A","",((P1690-P1689)/P1689))</f>
        <v>0</v>
      </c>
      <c r="R1690" s="3">
        <v>94794.9</v>
      </c>
      <c r="S1690" s="11">
        <f t="shared" si="5094"/>
        <v>0</v>
      </c>
    </row>
    <row r="1691" spans="1:19">
      <c r="A1691" s="5">
        <v>17</v>
      </c>
      <c r="B1691" s="5">
        <v>6</v>
      </c>
      <c r="C1691" s="5">
        <v>2016</v>
      </c>
      <c r="D1691" s="3">
        <v>93500</v>
      </c>
      <c r="E1691" s="11">
        <f t="shared" si="5037"/>
        <v>0</v>
      </c>
      <c r="F1691" s="3">
        <v>68750</v>
      </c>
      <c r="G1691" s="11">
        <f t="shared" si="5037"/>
        <v>0</v>
      </c>
      <c r="H1691" s="3">
        <v>50800</v>
      </c>
      <c r="I1691" s="11">
        <f t="shared" ref="I1691:K1691" si="5095">+IF(H1691="N/A","",((H1691-H1690)/H1690))</f>
        <v>0</v>
      </c>
      <c r="J1691" s="3">
        <v>134217.728</v>
      </c>
      <c r="K1691" s="11">
        <f t="shared" si="5095"/>
        <v>0</v>
      </c>
      <c r="L1691" s="3">
        <v>308682.62</v>
      </c>
      <c r="M1691" s="11">
        <f t="shared" ref="M1691:O1691" si="5096">+IF(L1691="N/A","",((L1691-L1690)/L1690))</f>
        <v>0</v>
      </c>
      <c r="N1691" s="3">
        <v>134217.728</v>
      </c>
      <c r="O1691" s="11">
        <f t="shared" si="5096"/>
        <v>0</v>
      </c>
      <c r="P1691" s="3">
        <v>134217.728</v>
      </c>
      <c r="Q1691" s="11">
        <f t="shared" ref="Q1691:S1691" si="5097">+IF(P1691="N/A","",((P1691-P1690)/P1690))</f>
        <v>0</v>
      </c>
      <c r="R1691" s="3">
        <v>94794.9</v>
      </c>
      <c r="S1691" s="11">
        <f t="shared" si="5097"/>
        <v>0</v>
      </c>
    </row>
    <row r="1692" spans="1:19">
      <c r="A1692" s="5">
        <v>20</v>
      </c>
      <c r="B1692" s="5">
        <v>6</v>
      </c>
      <c r="C1692" s="5">
        <v>2016</v>
      </c>
      <c r="D1692" s="3">
        <v>93500</v>
      </c>
      <c r="E1692" s="11">
        <f t="shared" si="5037"/>
        <v>0</v>
      </c>
      <c r="F1692" s="3">
        <v>68750</v>
      </c>
      <c r="G1692" s="11">
        <f t="shared" si="5037"/>
        <v>0</v>
      </c>
      <c r="H1692" s="3">
        <v>50800</v>
      </c>
      <c r="I1692" s="11">
        <f t="shared" ref="I1692:K1692" si="5098">+IF(H1692="N/A","",((H1692-H1691)/H1691))</f>
        <v>0</v>
      </c>
      <c r="J1692" s="3">
        <v>134217.728</v>
      </c>
      <c r="K1692" s="11">
        <f t="shared" si="5098"/>
        <v>0</v>
      </c>
      <c r="L1692" s="3">
        <v>308682.62</v>
      </c>
      <c r="M1692" s="11">
        <f t="shared" ref="M1692:O1692" si="5099">+IF(L1692="N/A","",((L1692-L1691)/L1691))</f>
        <v>0</v>
      </c>
      <c r="N1692" s="3">
        <v>134217.728</v>
      </c>
      <c r="O1692" s="11">
        <f t="shared" si="5099"/>
        <v>0</v>
      </c>
      <c r="P1692" s="3">
        <v>134217.728</v>
      </c>
      <c r="Q1692" s="11">
        <f t="shared" ref="Q1692:S1692" si="5100">+IF(P1692="N/A","",((P1692-P1691)/P1691))</f>
        <v>0</v>
      </c>
      <c r="R1692" s="3">
        <v>94794.9</v>
      </c>
      <c r="S1692" s="11">
        <f t="shared" si="5100"/>
        <v>0</v>
      </c>
    </row>
    <row r="1693" spans="1:19">
      <c r="A1693" s="5">
        <v>21</v>
      </c>
      <c r="B1693" s="5">
        <v>6</v>
      </c>
      <c r="C1693" s="5">
        <v>2016</v>
      </c>
      <c r="D1693" s="3">
        <v>93500</v>
      </c>
      <c r="E1693" s="11">
        <f t="shared" si="5037"/>
        <v>0</v>
      </c>
      <c r="F1693" s="3">
        <v>68750</v>
      </c>
      <c r="G1693" s="11">
        <f t="shared" si="5037"/>
        <v>0</v>
      </c>
      <c r="H1693" s="3">
        <v>50800</v>
      </c>
      <c r="I1693" s="11">
        <f t="shared" ref="I1693:K1693" si="5101">+IF(H1693="N/A","",((H1693-H1692)/H1692))</f>
        <v>0</v>
      </c>
      <c r="J1693" s="3">
        <v>134217.728</v>
      </c>
      <c r="K1693" s="11">
        <f t="shared" si="5101"/>
        <v>0</v>
      </c>
      <c r="L1693" s="3">
        <v>308682.62</v>
      </c>
      <c r="M1693" s="11">
        <f t="shared" ref="M1693:O1693" si="5102">+IF(L1693="N/A","",((L1693-L1692)/L1692))</f>
        <v>0</v>
      </c>
      <c r="N1693" s="3">
        <v>134217.728</v>
      </c>
      <c r="O1693" s="11">
        <f t="shared" si="5102"/>
        <v>0</v>
      </c>
      <c r="P1693" s="3">
        <v>134217.728</v>
      </c>
      <c r="Q1693" s="11">
        <f t="shared" ref="Q1693:S1693" si="5103">+IF(P1693="N/A","",((P1693-P1692)/P1692))</f>
        <v>0</v>
      </c>
      <c r="R1693" s="3">
        <v>94794.9</v>
      </c>
      <c r="S1693" s="11">
        <f t="shared" si="5103"/>
        <v>0</v>
      </c>
    </row>
    <row r="1694" spans="1:19">
      <c r="A1694" s="5">
        <v>22</v>
      </c>
      <c r="B1694" s="5">
        <v>6</v>
      </c>
      <c r="C1694" s="5">
        <v>2016</v>
      </c>
      <c r="D1694" s="3">
        <v>93500</v>
      </c>
      <c r="E1694" s="11">
        <f t="shared" si="5037"/>
        <v>0</v>
      </c>
      <c r="F1694" s="3">
        <v>68750</v>
      </c>
      <c r="G1694" s="11">
        <f t="shared" si="5037"/>
        <v>0</v>
      </c>
      <c r="H1694" s="3">
        <v>50800</v>
      </c>
      <c r="I1694" s="11">
        <f t="shared" ref="I1694:K1694" si="5104">+IF(H1694="N/A","",((H1694-H1693)/H1693))</f>
        <v>0</v>
      </c>
      <c r="J1694" s="3">
        <v>134217.728</v>
      </c>
      <c r="K1694" s="11">
        <f t="shared" si="5104"/>
        <v>0</v>
      </c>
      <c r="L1694" s="3">
        <v>308682.62</v>
      </c>
      <c r="M1694" s="11">
        <f t="shared" ref="M1694:O1694" si="5105">+IF(L1694="N/A","",((L1694-L1693)/L1693))</f>
        <v>0</v>
      </c>
      <c r="N1694" s="3">
        <v>134217.728</v>
      </c>
      <c r="O1694" s="11">
        <f t="shared" si="5105"/>
        <v>0</v>
      </c>
      <c r="P1694" s="3">
        <v>134217.728</v>
      </c>
      <c r="Q1694" s="11">
        <f t="shared" ref="Q1694:S1694" si="5106">+IF(P1694="N/A","",((P1694-P1693)/P1693))</f>
        <v>0</v>
      </c>
      <c r="R1694" s="3">
        <v>94794.9</v>
      </c>
      <c r="S1694" s="11">
        <f t="shared" si="5106"/>
        <v>0</v>
      </c>
    </row>
    <row r="1695" spans="1:19">
      <c r="A1695" s="5">
        <v>23</v>
      </c>
      <c r="B1695" s="5">
        <v>6</v>
      </c>
      <c r="C1695" s="5">
        <v>2016</v>
      </c>
      <c r="D1695" s="3">
        <v>93500</v>
      </c>
      <c r="E1695" s="11">
        <f t="shared" si="5037"/>
        <v>0</v>
      </c>
      <c r="F1695" s="3">
        <v>68750</v>
      </c>
      <c r="G1695" s="11">
        <f t="shared" si="5037"/>
        <v>0</v>
      </c>
      <c r="H1695" s="3">
        <v>50800</v>
      </c>
      <c r="I1695" s="11">
        <f t="shared" ref="I1695:K1695" si="5107">+IF(H1695="N/A","",((H1695-H1694)/H1694))</f>
        <v>0</v>
      </c>
      <c r="J1695" s="3">
        <v>134217.728</v>
      </c>
      <c r="K1695" s="11">
        <f t="shared" si="5107"/>
        <v>0</v>
      </c>
      <c r="L1695" s="3">
        <v>308682.62</v>
      </c>
      <c r="M1695" s="11">
        <f t="shared" ref="M1695:O1695" si="5108">+IF(L1695="N/A","",((L1695-L1694)/L1694))</f>
        <v>0</v>
      </c>
      <c r="N1695" s="3">
        <v>134217.728</v>
      </c>
      <c r="O1695" s="11">
        <f t="shared" si="5108"/>
        <v>0</v>
      </c>
      <c r="P1695" s="3">
        <v>134217.728</v>
      </c>
      <c r="Q1695" s="11">
        <f t="shared" ref="Q1695:S1695" si="5109">+IF(P1695="N/A","",((P1695-P1694)/P1694))</f>
        <v>0</v>
      </c>
      <c r="R1695" s="3">
        <v>94794.9</v>
      </c>
      <c r="S1695" s="11">
        <f t="shared" si="5109"/>
        <v>0</v>
      </c>
    </row>
    <row r="1696" spans="1:19">
      <c r="A1696" s="5">
        <v>24</v>
      </c>
      <c r="B1696" s="5">
        <v>6</v>
      </c>
      <c r="C1696" s="5">
        <v>2016</v>
      </c>
      <c r="D1696" s="3">
        <v>93500</v>
      </c>
      <c r="E1696" s="11">
        <f t="shared" si="5037"/>
        <v>0</v>
      </c>
      <c r="F1696" s="3">
        <v>68750</v>
      </c>
      <c r="G1696" s="11">
        <f t="shared" si="5037"/>
        <v>0</v>
      </c>
      <c r="H1696" s="3">
        <v>50800</v>
      </c>
      <c r="I1696" s="11">
        <f t="shared" ref="I1696:K1696" si="5110">+IF(H1696="N/A","",((H1696-H1695)/H1695))</f>
        <v>0</v>
      </c>
      <c r="J1696" s="3">
        <v>134217.728</v>
      </c>
      <c r="K1696" s="11">
        <f t="shared" si="5110"/>
        <v>0</v>
      </c>
      <c r="L1696" s="3">
        <v>308682.62</v>
      </c>
      <c r="M1696" s="11">
        <f t="shared" ref="M1696:O1696" si="5111">+IF(L1696="N/A","",((L1696-L1695)/L1695))</f>
        <v>0</v>
      </c>
      <c r="N1696" s="3">
        <v>134217.728</v>
      </c>
      <c r="O1696" s="11">
        <f t="shared" si="5111"/>
        <v>0</v>
      </c>
      <c r="P1696" s="3">
        <v>134217.728</v>
      </c>
      <c r="Q1696" s="11">
        <f t="shared" ref="Q1696:S1696" si="5112">+IF(P1696="N/A","",((P1696-P1695)/P1695))</f>
        <v>0</v>
      </c>
      <c r="R1696" s="3">
        <v>94794.9</v>
      </c>
      <c r="S1696" s="11">
        <f t="shared" si="5112"/>
        <v>0</v>
      </c>
    </row>
    <row r="1697" spans="1:19">
      <c r="A1697" s="5">
        <v>27</v>
      </c>
      <c r="B1697" s="5">
        <v>6</v>
      </c>
      <c r="C1697" s="5">
        <v>2016</v>
      </c>
      <c r="D1697" s="3">
        <v>93500</v>
      </c>
      <c r="E1697" s="11">
        <f t="shared" si="5037"/>
        <v>0</v>
      </c>
      <c r="F1697" s="3">
        <v>68750</v>
      </c>
      <c r="G1697" s="11">
        <f t="shared" si="5037"/>
        <v>0</v>
      </c>
      <c r="H1697" s="3">
        <v>50800</v>
      </c>
      <c r="I1697" s="11">
        <f t="shared" ref="I1697:K1697" si="5113">+IF(H1697="N/A","",((H1697-H1696)/H1696))</f>
        <v>0</v>
      </c>
      <c r="J1697" s="3">
        <v>134217.728</v>
      </c>
      <c r="K1697" s="11">
        <f t="shared" si="5113"/>
        <v>0</v>
      </c>
      <c r="L1697" s="3">
        <v>308682.62</v>
      </c>
      <c r="M1697" s="11">
        <f t="shared" ref="M1697:O1697" si="5114">+IF(L1697="N/A","",((L1697-L1696)/L1696))</f>
        <v>0</v>
      </c>
      <c r="N1697" s="3">
        <v>134217.728</v>
      </c>
      <c r="O1697" s="11">
        <f t="shared" si="5114"/>
        <v>0</v>
      </c>
      <c r="P1697" s="3">
        <v>134217.728</v>
      </c>
      <c r="Q1697" s="11">
        <f t="shared" ref="Q1697:S1697" si="5115">+IF(P1697="N/A","",((P1697-P1696)/P1696))</f>
        <v>0</v>
      </c>
      <c r="R1697" s="3">
        <v>94794.9</v>
      </c>
      <c r="S1697" s="11">
        <f t="shared" si="5115"/>
        <v>0</v>
      </c>
    </row>
    <row r="1698" spans="1:19">
      <c r="A1698" s="5">
        <v>28</v>
      </c>
      <c r="B1698" s="5">
        <v>6</v>
      </c>
      <c r="C1698" s="5">
        <v>2016</v>
      </c>
      <c r="D1698" s="3">
        <v>93500</v>
      </c>
      <c r="E1698" s="11">
        <f t="shared" si="5037"/>
        <v>0</v>
      </c>
      <c r="F1698" s="3">
        <v>68750</v>
      </c>
      <c r="G1698" s="11">
        <f t="shared" si="5037"/>
        <v>0</v>
      </c>
      <c r="H1698" s="3">
        <v>50800</v>
      </c>
      <c r="I1698" s="11">
        <f t="shared" ref="I1698:K1698" si="5116">+IF(H1698="N/A","",((H1698-H1697)/H1697))</f>
        <v>0</v>
      </c>
      <c r="J1698" s="3">
        <v>134217.728</v>
      </c>
      <c r="K1698" s="11">
        <f t="shared" si="5116"/>
        <v>0</v>
      </c>
      <c r="L1698" s="3">
        <v>308682.62</v>
      </c>
      <c r="M1698" s="11">
        <f t="shared" ref="M1698:O1698" si="5117">+IF(L1698="N/A","",((L1698-L1697)/L1697))</f>
        <v>0</v>
      </c>
      <c r="N1698" s="3">
        <v>134217.728</v>
      </c>
      <c r="O1698" s="11">
        <f t="shared" si="5117"/>
        <v>0</v>
      </c>
      <c r="P1698" s="3">
        <v>134217.728</v>
      </c>
      <c r="Q1698" s="11">
        <f t="shared" ref="Q1698:S1698" si="5118">+IF(P1698="N/A","",((P1698-P1697)/P1697))</f>
        <v>0</v>
      </c>
      <c r="R1698" s="3">
        <v>94794.9</v>
      </c>
      <c r="S1698" s="11">
        <f t="shared" si="5118"/>
        <v>0</v>
      </c>
    </row>
    <row r="1699" spans="1:19">
      <c r="A1699" s="5">
        <v>29</v>
      </c>
      <c r="B1699" s="5">
        <v>6</v>
      </c>
      <c r="C1699" s="5">
        <v>2016</v>
      </c>
      <c r="D1699" s="3">
        <v>93500</v>
      </c>
      <c r="E1699" s="11">
        <f t="shared" si="5037"/>
        <v>0</v>
      </c>
      <c r="F1699" s="3">
        <v>68750</v>
      </c>
      <c r="G1699" s="11">
        <f t="shared" si="5037"/>
        <v>0</v>
      </c>
      <c r="H1699" s="3">
        <v>50800</v>
      </c>
      <c r="I1699" s="11">
        <f t="shared" ref="I1699:K1699" si="5119">+IF(H1699="N/A","",((H1699-H1698)/H1698))</f>
        <v>0</v>
      </c>
      <c r="J1699" s="3">
        <v>134217.728</v>
      </c>
      <c r="K1699" s="11">
        <f t="shared" si="5119"/>
        <v>0</v>
      </c>
      <c r="L1699" s="3">
        <v>308682.62</v>
      </c>
      <c r="M1699" s="11">
        <f t="shared" ref="M1699:O1699" si="5120">+IF(L1699="N/A","",((L1699-L1698)/L1698))</f>
        <v>0</v>
      </c>
      <c r="N1699" s="3">
        <v>134217.728</v>
      </c>
      <c r="O1699" s="11">
        <f t="shared" si="5120"/>
        <v>0</v>
      </c>
      <c r="P1699" s="3">
        <v>134217.728</v>
      </c>
      <c r="Q1699" s="11">
        <f t="shared" ref="Q1699:S1699" si="5121">+IF(P1699="N/A","",((P1699-P1698)/P1698))</f>
        <v>0</v>
      </c>
      <c r="R1699" s="3">
        <v>94794.9</v>
      </c>
      <c r="S1699" s="11">
        <f t="shared" si="5121"/>
        <v>0</v>
      </c>
    </row>
    <row r="1700" spans="1:19">
      <c r="A1700" s="5">
        <v>30</v>
      </c>
      <c r="B1700" s="5">
        <v>6</v>
      </c>
      <c r="C1700" s="5">
        <v>2016</v>
      </c>
      <c r="D1700" s="3">
        <v>93500</v>
      </c>
      <c r="E1700" s="11">
        <f t="shared" si="5037"/>
        <v>0</v>
      </c>
      <c r="F1700" s="3">
        <v>68750</v>
      </c>
      <c r="G1700" s="11">
        <f t="shared" si="5037"/>
        <v>0</v>
      </c>
      <c r="H1700" s="3">
        <v>50800</v>
      </c>
      <c r="I1700" s="11">
        <f t="shared" ref="I1700:K1700" si="5122">+IF(H1700="N/A","",((H1700-H1699)/H1699))</f>
        <v>0</v>
      </c>
      <c r="J1700" s="3">
        <v>134217.728</v>
      </c>
      <c r="K1700" s="11">
        <f t="shared" si="5122"/>
        <v>0</v>
      </c>
      <c r="L1700" s="3">
        <v>308682.62</v>
      </c>
      <c r="M1700" s="11">
        <f t="shared" ref="M1700:O1700" si="5123">+IF(L1700="N/A","",((L1700-L1699)/L1699))</f>
        <v>0</v>
      </c>
      <c r="N1700" s="3">
        <v>134217.728</v>
      </c>
      <c r="O1700" s="11">
        <f t="shared" si="5123"/>
        <v>0</v>
      </c>
      <c r="P1700" s="3">
        <v>134217.728</v>
      </c>
      <c r="Q1700" s="11">
        <f t="shared" ref="Q1700:S1700" si="5124">+IF(P1700="N/A","",((P1700-P1699)/P1699))</f>
        <v>0</v>
      </c>
      <c r="R1700" s="3">
        <v>94794.9</v>
      </c>
      <c r="S1700" s="11">
        <f t="shared" si="5124"/>
        <v>0</v>
      </c>
    </row>
    <row r="1701" spans="1:19">
      <c r="A1701" s="5">
        <v>1</v>
      </c>
      <c r="B1701" s="5">
        <v>7</v>
      </c>
      <c r="C1701" s="5">
        <v>2016</v>
      </c>
      <c r="D1701" s="3">
        <v>93500</v>
      </c>
      <c r="E1701" s="11">
        <f t="shared" si="5037"/>
        <v>0</v>
      </c>
      <c r="F1701" s="3">
        <v>68750</v>
      </c>
      <c r="G1701" s="11">
        <f t="shared" si="5037"/>
        <v>0</v>
      </c>
      <c r="H1701" s="3">
        <v>50800</v>
      </c>
      <c r="I1701" s="11">
        <f t="shared" ref="I1701:K1701" si="5125">+IF(H1701="N/A","",((H1701-H1700)/H1700))</f>
        <v>0</v>
      </c>
      <c r="J1701" s="3">
        <v>134217.728</v>
      </c>
      <c r="K1701" s="11">
        <f t="shared" si="5125"/>
        <v>0</v>
      </c>
      <c r="L1701" s="3">
        <v>308682.62</v>
      </c>
      <c r="M1701" s="11">
        <f t="shared" ref="M1701:O1701" si="5126">+IF(L1701="N/A","",((L1701-L1700)/L1700))</f>
        <v>0</v>
      </c>
      <c r="N1701" s="3">
        <v>134217.728</v>
      </c>
      <c r="O1701" s="11">
        <f t="shared" si="5126"/>
        <v>0</v>
      </c>
      <c r="P1701" s="3">
        <v>134217.728</v>
      </c>
      <c r="Q1701" s="11">
        <f t="shared" ref="Q1701:S1701" si="5127">+IF(P1701="N/A","",((P1701-P1700)/P1700))</f>
        <v>0</v>
      </c>
      <c r="R1701" s="3">
        <v>94794.9</v>
      </c>
      <c r="S1701" s="11">
        <f t="shared" si="5127"/>
        <v>0</v>
      </c>
    </row>
    <row r="1702" spans="1:19">
      <c r="A1702" s="5">
        <v>4</v>
      </c>
      <c r="B1702" s="5">
        <v>7</v>
      </c>
      <c r="C1702" s="5">
        <v>2016</v>
      </c>
      <c r="D1702" s="3">
        <v>93500</v>
      </c>
      <c r="E1702" s="11">
        <f t="shared" si="5037"/>
        <v>0</v>
      </c>
      <c r="F1702" s="3">
        <v>68750</v>
      </c>
      <c r="G1702" s="11">
        <f t="shared" si="5037"/>
        <v>0</v>
      </c>
      <c r="H1702" s="3">
        <v>50800</v>
      </c>
      <c r="I1702" s="11">
        <f t="shared" ref="I1702:K1702" si="5128">+IF(H1702="N/A","",((H1702-H1701)/H1701))</f>
        <v>0</v>
      </c>
      <c r="J1702" s="3">
        <v>134217.728</v>
      </c>
      <c r="K1702" s="11">
        <f t="shared" si="5128"/>
        <v>0</v>
      </c>
      <c r="L1702" s="3">
        <v>308682.62</v>
      </c>
      <c r="M1702" s="11">
        <f t="shared" ref="M1702:O1702" si="5129">+IF(L1702="N/A","",((L1702-L1701)/L1701))</f>
        <v>0</v>
      </c>
      <c r="N1702" s="3">
        <v>134217.728</v>
      </c>
      <c r="O1702" s="11">
        <f t="shared" si="5129"/>
        <v>0</v>
      </c>
      <c r="P1702" s="3">
        <v>134217.728</v>
      </c>
      <c r="Q1702" s="11">
        <f t="shared" ref="Q1702:S1702" si="5130">+IF(P1702="N/A","",((P1702-P1701)/P1701))</f>
        <v>0</v>
      </c>
      <c r="R1702" s="3">
        <v>94794.9</v>
      </c>
      <c r="S1702" s="11">
        <f t="shared" si="5130"/>
        <v>0</v>
      </c>
    </row>
    <row r="1703" spans="1:19">
      <c r="A1703" s="5">
        <v>5</v>
      </c>
      <c r="B1703" s="5">
        <v>7</v>
      </c>
      <c r="C1703" s="5">
        <v>2016</v>
      </c>
      <c r="D1703" s="3">
        <v>93500</v>
      </c>
      <c r="E1703" s="11">
        <f t="shared" si="5037"/>
        <v>0</v>
      </c>
      <c r="F1703" s="3">
        <v>68750</v>
      </c>
      <c r="G1703" s="11">
        <f t="shared" si="5037"/>
        <v>0</v>
      </c>
      <c r="H1703" s="3">
        <v>50800</v>
      </c>
      <c r="I1703" s="11">
        <f t="shared" ref="I1703:K1703" si="5131">+IF(H1703="N/A","",((H1703-H1702)/H1702))</f>
        <v>0</v>
      </c>
      <c r="J1703" s="3">
        <v>134217.728</v>
      </c>
      <c r="K1703" s="11">
        <f t="shared" si="5131"/>
        <v>0</v>
      </c>
      <c r="L1703" s="3">
        <v>308682.62</v>
      </c>
      <c r="M1703" s="11">
        <f t="shared" ref="M1703:O1703" si="5132">+IF(L1703="N/A","",((L1703-L1702)/L1702))</f>
        <v>0</v>
      </c>
      <c r="N1703" s="3">
        <v>134217.728</v>
      </c>
      <c r="O1703" s="11">
        <f t="shared" si="5132"/>
        <v>0</v>
      </c>
      <c r="P1703" s="3">
        <v>134217.728</v>
      </c>
      <c r="Q1703" s="11">
        <f t="shared" ref="Q1703:S1703" si="5133">+IF(P1703="N/A","",((P1703-P1702)/P1702))</f>
        <v>0</v>
      </c>
      <c r="R1703" s="3">
        <v>94794.9</v>
      </c>
      <c r="S1703" s="11">
        <f t="shared" si="5133"/>
        <v>0</v>
      </c>
    </row>
    <row r="1704" spans="1:19">
      <c r="A1704" s="5">
        <v>6</v>
      </c>
      <c r="B1704" s="5">
        <v>7</v>
      </c>
      <c r="C1704" s="5">
        <v>2016</v>
      </c>
      <c r="D1704" s="3">
        <v>93500</v>
      </c>
      <c r="E1704" s="11">
        <f t="shared" si="5037"/>
        <v>0</v>
      </c>
      <c r="F1704" s="3">
        <v>68750</v>
      </c>
      <c r="G1704" s="11">
        <f t="shared" si="5037"/>
        <v>0</v>
      </c>
      <c r="H1704" s="3">
        <v>50800</v>
      </c>
      <c r="I1704" s="11">
        <f t="shared" ref="I1704:K1704" si="5134">+IF(H1704="N/A","",((H1704-H1703)/H1703))</f>
        <v>0</v>
      </c>
      <c r="J1704" s="3">
        <v>134217.728</v>
      </c>
      <c r="K1704" s="11">
        <f t="shared" si="5134"/>
        <v>0</v>
      </c>
      <c r="L1704" s="3">
        <v>308682.62</v>
      </c>
      <c r="M1704" s="11">
        <f t="shared" ref="M1704:O1704" si="5135">+IF(L1704="N/A","",((L1704-L1703)/L1703))</f>
        <v>0</v>
      </c>
      <c r="N1704" s="3">
        <v>134217.728</v>
      </c>
      <c r="O1704" s="11">
        <f t="shared" si="5135"/>
        <v>0</v>
      </c>
      <c r="P1704" s="3">
        <v>134217.728</v>
      </c>
      <c r="Q1704" s="11">
        <f t="shared" ref="Q1704:S1704" si="5136">+IF(P1704="N/A","",((P1704-P1703)/P1703))</f>
        <v>0</v>
      </c>
      <c r="R1704" s="3">
        <v>94794.9</v>
      </c>
      <c r="S1704" s="11">
        <f t="shared" si="5136"/>
        <v>0</v>
      </c>
    </row>
    <row r="1705" spans="1:19">
      <c r="A1705" s="5">
        <v>7</v>
      </c>
      <c r="B1705" s="5">
        <v>7</v>
      </c>
      <c r="C1705" s="5">
        <v>2016</v>
      </c>
      <c r="D1705" s="3">
        <v>93500</v>
      </c>
      <c r="E1705" s="11">
        <f t="shared" si="5037"/>
        <v>0</v>
      </c>
      <c r="F1705" s="3">
        <v>68750</v>
      </c>
      <c r="G1705" s="11">
        <f t="shared" si="5037"/>
        <v>0</v>
      </c>
      <c r="H1705" s="3">
        <v>50800</v>
      </c>
      <c r="I1705" s="11">
        <f t="shared" ref="I1705:K1705" si="5137">+IF(H1705="N/A","",((H1705-H1704)/H1704))</f>
        <v>0</v>
      </c>
      <c r="J1705" s="3">
        <v>134217.728</v>
      </c>
      <c r="K1705" s="11">
        <f t="shared" si="5137"/>
        <v>0</v>
      </c>
      <c r="L1705" s="3">
        <v>308682.62</v>
      </c>
      <c r="M1705" s="11">
        <f t="shared" ref="M1705:O1705" si="5138">+IF(L1705="N/A","",((L1705-L1704)/L1704))</f>
        <v>0</v>
      </c>
      <c r="N1705" s="3">
        <v>134217.728</v>
      </c>
      <c r="O1705" s="11">
        <f t="shared" si="5138"/>
        <v>0</v>
      </c>
      <c r="P1705" s="3">
        <v>134217.728</v>
      </c>
      <c r="Q1705" s="11">
        <f t="shared" ref="Q1705:S1705" si="5139">+IF(P1705="N/A","",((P1705-P1704)/P1704))</f>
        <v>0</v>
      </c>
      <c r="R1705" s="3">
        <v>94794.9</v>
      </c>
      <c r="S1705" s="11">
        <f t="shared" si="5139"/>
        <v>0</v>
      </c>
    </row>
    <row r="1706" spans="1:19">
      <c r="A1706" s="5">
        <v>8</v>
      </c>
      <c r="B1706" s="5">
        <v>7</v>
      </c>
      <c r="C1706" s="5">
        <v>2016</v>
      </c>
      <c r="D1706" s="3">
        <v>93500</v>
      </c>
      <c r="E1706" s="11">
        <f t="shared" si="5037"/>
        <v>0</v>
      </c>
      <c r="F1706" s="3">
        <v>68750</v>
      </c>
      <c r="G1706" s="11">
        <f t="shared" si="5037"/>
        <v>0</v>
      </c>
      <c r="H1706" s="3">
        <v>50800</v>
      </c>
      <c r="I1706" s="11">
        <f t="shared" ref="I1706:K1706" si="5140">+IF(H1706="N/A","",((H1706-H1705)/H1705))</f>
        <v>0</v>
      </c>
      <c r="J1706" s="3">
        <v>134217.728</v>
      </c>
      <c r="K1706" s="11">
        <f t="shared" si="5140"/>
        <v>0</v>
      </c>
      <c r="L1706" s="3">
        <v>308682.62</v>
      </c>
      <c r="M1706" s="11">
        <f t="shared" ref="M1706:O1706" si="5141">+IF(L1706="N/A","",((L1706-L1705)/L1705))</f>
        <v>0</v>
      </c>
      <c r="N1706" s="3">
        <v>134217.728</v>
      </c>
      <c r="O1706" s="11">
        <f t="shared" si="5141"/>
        <v>0</v>
      </c>
      <c r="P1706" s="3">
        <v>134217.728</v>
      </c>
      <c r="Q1706" s="11">
        <f t="shared" ref="Q1706:S1706" si="5142">+IF(P1706="N/A","",((P1706-P1705)/P1705))</f>
        <v>0</v>
      </c>
      <c r="R1706" s="3">
        <v>94794.9</v>
      </c>
      <c r="S1706" s="11">
        <f t="shared" si="5142"/>
        <v>0</v>
      </c>
    </row>
    <row r="1707" spans="1:19">
      <c r="A1707" s="5">
        <v>11</v>
      </c>
      <c r="B1707" s="5">
        <v>7</v>
      </c>
      <c r="C1707" s="5">
        <v>2016</v>
      </c>
      <c r="D1707" s="3">
        <v>93500</v>
      </c>
      <c r="E1707" s="11">
        <f t="shared" si="5037"/>
        <v>0</v>
      </c>
      <c r="F1707" s="3">
        <v>68750</v>
      </c>
      <c r="G1707" s="11">
        <f t="shared" si="5037"/>
        <v>0</v>
      </c>
      <c r="H1707" s="3">
        <v>50800</v>
      </c>
      <c r="I1707" s="11">
        <f t="shared" ref="I1707:K1707" si="5143">+IF(H1707="N/A","",((H1707-H1706)/H1706))</f>
        <v>0</v>
      </c>
      <c r="J1707" s="3">
        <v>134217.728</v>
      </c>
      <c r="K1707" s="11">
        <f t="shared" si="5143"/>
        <v>0</v>
      </c>
      <c r="L1707" s="3">
        <v>308682.62</v>
      </c>
      <c r="M1707" s="11">
        <f t="shared" ref="M1707:O1707" si="5144">+IF(L1707="N/A","",((L1707-L1706)/L1706))</f>
        <v>0</v>
      </c>
      <c r="N1707" s="3">
        <v>134217.728</v>
      </c>
      <c r="O1707" s="11">
        <f t="shared" si="5144"/>
        <v>0</v>
      </c>
      <c r="P1707" s="3">
        <v>134217.728</v>
      </c>
      <c r="Q1707" s="11">
        <f t="shared" ref="Q1707:S1707" si="5145">+IF(P1707="N/A","",((P1707-P1706)/P1706))</f>
        <v>0</v>
      </c>
      <c r="R1707" s="3">
        <v>94794.9</v>
      </c>
      <c r="S1707" s="11">
        <f t="shared" si="5145"/>
        <v>0</v>
      </c>
    </row>
    <row r="1708" spans="1:19">
      <c r="A1708" s="5">
        <v>12</v>
      </c>
      <c r="B1708" s="5">
        <v>7</v>
      </c>
      <c r="C1708" s="5">
        <v>2016</v>
      </c>
      <c r="D1708" s="3">
        <v>93500</v>
      </c>
      <c r="E1708" s="11">
        <f t="shared" si="5037"/>
        <v>0</v>
      </c>
      <c r="F1708" s="3">
        <v>68750</v>
      </c>
      <c r="G1708" s="11">
        <f t="shared" si="5037"/>
        <v>0</v>
      </c>
      <c r="H1708" s="3">
        <v>50800</v>
      </c>
      <c r="I1708" s="11">
        <f t="shared" ref="I1708:K1708" si="5146">+IF(H1708="N/A","",((H1708-H1707)/H1707))</f>
        <v>0</v>
      </c>
      <c r="J1708" s="3">
        <v>134217.728</v>
      </c>
      <c r="K1708" s="11">
        <f t="shared" si="5146"/>
        <v>0</v>
      </c>
      <c r="L1708" s="3">
        <v>308682.62</v>
      </c>
      <c r="M1708" s="11">
        <f t="shared" ref="M1708:O1708" si="5147">+IF(L1708="N/A","",((L1708-L1707)/L1707))</f>
        <v>0</v>
      </c>
      <c r="N1708" s="3">
        <v>134217.728</v>
      </c>
      <c r="O1708" s="11">
        <f t="shared" si="5147"/>
        <v>0</v>
      </c>
      <c r="P1708" s="3">
        <v>134217.728</v>
      </c>
      <c r="Q1708" s="11">
        <f t="shared" ref="Q1708:S1708" si="5148">+IF(P1708="N/A","",((P1708-P1707)/P1707))</f>
        <v>0</v>
      </c>
      <c r="R1708" s="3">
        <v>94794.9</v>
      </c>
      <c r="S1708" s="11">
        <f t="shared" si="5148"/>
        <v>0</v>
      </c>
    </row>
    <row r="1709" spans="1:19">
      <c r="A1709" s="5">
        <v>13</v>
      </c>
      <c r="B1709" s="5">
        <v>7</v>
      </c>
      <c r="C1709" s="5">
        <v>2016</v>
      </c>
      <c r="D1709" s="3">
        <v>93500</v>
      </c>
      <c r="E1709" s="11">
        <f t="shared" si="5037"/>
        <v>0</v>
      </c>
      <c r="F1709" s="3">
        <v>68750</v>
      </c>
      <c r="G1709" s="11">
        <f t="shared" si="5037"/>
        <v>0</v>
      </c>
      <c r="H1709" s="3">
        <v>50800</v>
      </c>
      <c r="I1709" s="11">
        <f t="shared" ref="I1709:K1709" si="5149">+IF(H1709="N/A","",((H1709-H1708)/H1708))</f>
        <v>0</v>
      </c>
      <c r="J1709" s="3">
        <v>134217.728</v>
      </c>
      <c r="K1709" s="11">
        <f t="shared" si="5149"/>
        <v>0</v>
      </c>
      <c r="L1709" s="3">
        <v>308682.62</v>
      </c>
      <c r="M1709" s="11">
        <f t="shared" ref="M1709:O1709" si="5150">+IF(L1709="N/A","",((L1709-L1708)/L1708))</f>
        <v>0</v>
      </c>
      <c r="N1709" s="3">
        <v>134217.728</v>
      </c>
      <c r="O1709" s="11">
        <f t="shared" si="5150"/>
        <v>0</v>
      </c>
      <c r="P1709" s="3">
        <v>134217.728</v>
      </c>
      <c r="Q1709" s="11">
        <f t="shared" ref="Q1709:S1709" si="5151">+IF(P1709="N/A","",((P1709-P1708)/P1708))</f>
        <v>0</v>
      </c>
      <c r="R1709" s="3">
        <v>94794.9</v>
      </c>
      <c r="S1709" s="11">
        <f t="shared" si="5151"/>
        <v>0</v>
      </c>
    </row>
    <row r="1710" spans="1:19">
      <c r="A1710" s="5">
        <v>14</v>
      </c>
      <c r="B1710" s="5">
        <v>7</v>
      </c>
      <c r="C1710" s="5">
        <v>2016</v>
      </c>
      <c r="D1710" s="3">
        <v>108000</v>
      </c>
      <c r="E1710" s="11">
        <f t="shared" si="5037"/>
        <v>0.15508021390374332</v>
      </c>
      <c r="F1710" s="3">
        <v>72400</v>
      </c>
      <c r="G1710" s="11">
        <f t="shared" si="5037"/>
        <v>5.3090909090909091E-2</v>
      </c>
      <c r="H1710" s="3">
        <v>50800</v>
      </c>
      <c r="I1710" s="11">
        <f t="shared" ref="I1710:K1710" si="5152">+IF(H1710="N/A","",((H1710-H1709)/H1709))</f>
        <v>0</v>
      </c>
      <c r="J1710" s="3">
        <v>134217.728</v>
      </c>
      <c r="K1710" s="11">
        <f t="shared" si="5152"/>
        <v>0</v>
      </c>
      <c r="L1710" s="3">
        <v>308682.62</v>
      </c>
      <c r="M1710" s="11">
        <f t="shared" ref="M1710:O1710" si="5153">+IF(L1710="N/A","",((L1710-L1709)/L1709))</f>
        <v>0</v>
      </c>
      <c r="N1710" s="3">
        <v>134217.728</v>
      </c>
      <c r="O1710" s="11">
        <f t="shared" si="5153"/>
        <v>0</v>
      </c>
      <c r="P1710" s="3">
        <v>134217.728</v>
      </c>
      <c r="Q1710" s="11">
        <f t="shared" ref="Q1710:S1710" si="5154">+IF(P1710="N/A","",((P1710-P1709)/P1709))</f>
        <v>0</v>
      </c>
      <c r="R1710" s="3">
        <v>94794.9</v>
      </c>
      <c r="S1710" s="11">
        <f t="shared" si="5154"/>
        <v>0</v>
      </c>
    </row>
    <row r="1711" spans="1:19">
      <c r="A1711" s="5">
        <v>15</v>
      </c>
      <c r="B1711" s="5">
        <v>7</v>
      </c>
      <c r="C1711" s="5">
        <v>2016</v>
      </c>
      <c r="D1711" s="3">
        <v>108000</v>
      </c>
      <c r="E1711" s="11">
        <f t="shared" si="5037"/>
        <v>0</v>
      </c>
      <c r="F1711" s="3">
        <v>72900</v>
      </c>
      <c r="G1711" s="11">
        <f t="shared" si="5037"/>
        <v>6.9060773480662981E-3</v>
      </c>
      <c r="H1711" s="3">
        <v>40380</v>
      </c>
      <c r="I1711" s="11">
        <f t="shared" ref="I1711:K1711" si="5155">+IF(H1711="N/A","",((H1711-H1710)/H1710))</f>
        <v>-0.20511811023622048</v>
      </c>
      <c r="J1711" s="3">
        <v>131600</v>
      </c>
      <c r="K1711" s="11">
        <f t="shared" si="5155"/>
        <v>-1.950359344482424E-2</v>
      </c>
      <c r="L1711" s="3">
        <v>308682.62</v>
      </c>
      <c r="M1711" s="11">
        <f t="shared" ref="M1711:O1711" si="5156">+IF(L1711="N/A","",((L1711-L1710)/L1710))</f>
        <v>0</v>
      </c>
      <c r="N1711" s="3">
        <v>134217.728</v>
      </c>
      <c r="O1711" s="11">
        <f t="shared" si="5156"/>
        <v>0</v>
      </c>
      <c r="P1711" s="3">
        <v>188600</v>
      </c>
      <c r="Q1711" s="11">
        <f t="shared" ref="Q1711:S1711" si="5157">+IF(P1711="N/A","",((P1711-P1710)/P1710))</f>
        <v>0.40517950057983393</v>
      </c>
      <c r="R1711" s="3">
        <v>94794.9</v>
      </c>
      <c r="S1711" s="11">
        <f t="shared" si="5157"/>
        <v>0</v>
      </c>
    </row>
    <row r="1712" spans="1:19">
      <c r="A1712" s="5">
        <v>18</v>
      </c>
      <c r="B1712" s="5">
        <v>7</v>
      </c>
      <c r="C1712" s="5">
        <v>2016</v>
      </c>
      <c r="D1712" s="3">
        <v>108000</v>
      </c>
      <c r="E1712" s="11">
        <f t="shared" si="5037"/>
        <v>0</v>
      </c>
      <c r="F1712" s="3">
        <v>72900</v>
      </c>
      <c r="G1712" s="11">
        <f t="shared" si="5037"/>
        <v>0</v>
      </c>
      <c r="H1712" s="3">
        <v>40380</v>
      </c>
      <c r="I1712" s="11">
        <f t="shared" ref="I1712:K1712" si="5158">+IF(H1712="N/A","",((H1712-H1711)/H1711))</f>
        <v>0</v>
      </c>
      <c r="J1712" s="3">
        <v>131600</v>
      </c>
      <c r="K1712" s="11">
        <f t="shared" si="5158"/>
        <v>0</v>
      </c>
      <c r="L1712" s="3">
        <v>308682.62</v>
      </c>
      <c r="M1712" s="11">
        <f t="shared" ref="M1712:O1712" si="5159">+IF(L1712="N/A","",((L1712-L1711)/L1711))</f>
        <v>0</v>
      </c>
      <c r="N1712" s="3">
        <v>134217.728</v>
      </c>
      <c r="O1712" s="11">
        <f t="shared" si="5159"/>
        <v>0</v>
      </c>
      <c r="P1712" s="3">
        <v>188600</v>
      </c>
      <c r="Q1712" s="11">
        <f t="shared" ref="Q1712:S1712" si="5160">+IF(P1712="N/A","",((P1712-P1711)/P1711))</f>
        <v>0</v>
      </c>
      <c r="R1712" s="3">
        <v>94794.9</v>
      </c>
      <c r="S1712" s="11">
        <f t="shared" si="5160"/>
        <v>0</v>
      </c>
    </row>
    <row r="1713" spans="1:19">
      <c r="A1713" s="5">
        <v>19</v>
      </c>
      <c r="B1713" s="5">
        <v>7</v>
      </c>
      <c r="C1713" s="5">
        <v>2016</v>
      </c>
      <c r="D1713" s="3">
        <v>108000</v>
      </c>
      <c r="E1713" s="11">
        <f t="shared" si="5037"/>
        <v>0</v>
      </c>
      <c r="F1713" s="3">
        <v>72900</v>
      </c>
      <c r="G1713" s="11">
        <f t="shared" si="5037"/>
        <v>0</v>
      </c>
      <c r="H1713" s="3">
        <v>40380</v>
      </c>
      <c r="I1713" s="11">
        <f t="shared" ref="I1713:K1713" si="5161">+IF(H1713="N/A","",((H1713-H1712)/H1712))</f>
        <v>0</v>
      </c>
      <c r="J1713" s="3">
        <v>131600</v>
      </c>
      <c r="K1713" s="11">
        <f t="shared" si="5161"/>
        <v>0</v>
      </c>
      <c r="L1713" s="3">
        <v>308682.62</v>
      </c>
      <c r="M1713" s="11">
        <f t="shared" ref="M1713:O1713" si="5162">+IF(L1713="N/A","",((L1713-L1712)/L1712))</f>
        <v>0</v>
      </c>
      <c r="N1713" s="3">
        <v>134217.728</v>
      </c>
      <c r="O1713" s="11">
        <f t="shared" si="5162"/>
        <v>0</v>
      </c>
      <c r="P1713" s="3">
        <v>188600</v>
      </c>
      <c r="Q1713" s="11">
        <f t="shared" ref="Q1713:S1713" si="5163">+IF(P1713="N/A","",((P1713-P1712)/P1712))</f>
        <v>0</v>
      </c>
      <c r="R1713" s="3">
        <v>94794.9</v>
      </c>
      <c r="S1713" s="11">
        <f t="shared" si="5163"/>
        <v>0</v>
      </c>
    </row>
    <row r="1714" spans="1:19">
      <c r="A1714" s="5">
        <v>20</v>
      </c>
      <c r="B1714" s="5">
        <v>7</v>
      </c>
      <c r="C1714" s="5">
        <v>2016</v>
      </c>
      <c r="D1714" s="3">
        <v>108000</v>
      </c>
      <c r="E1714" s="11">
        <f t="shared" si="5037"/>
        <v>0</v>
      </c>
      <c r="F1714" s="3">
        <v>72900</v>
      </c>
      <c r="G1714" s="11">
        <f t="shared" si="5037"/>
        <v>0</v>
      </c>
      <c r="H1714" s="3">
        <v>40380</v>
      </c>
      <c r="I1714" s="11">
        <f t="shared" ref="I1714:K1714" si="5164">+IF(H1714="N/A","",((H1714-H1713)/H1713))</f>
        <v>0</v>
      </c>
      <c r="J1714" s="3">
        <v>131600</v>
      </c>
      <c r="K1714" s="11">
        <f t="shared" si="5164"/>
        <v>0</v>
      </c>
      <c r="L1714" s="3">
        <v>308682.62</v>
      </c>
      <c r="M1714" s="11">
        <f t="shared" ref="M1714:O1714" si="5165">+IF(L1714="N/A","",((L1714-L1713)/L1713))</f>
        <v>0</v>
      </c>
      <c r="N1714" s="3">
        <v>134217.728</v>
      </c>
      <c r="O1714" s="11">
        <f t="shared" si="5165"/>
        <v>0</v>
      </c>
      <c r="P1714" s="3">
        <v>188600</v>
      </c>
      <c r="Q1714" s="11">
        <f t="shared" ref="Q1714:S1714" si="5166">+IF(P1714="N/A","",((P1714-P1713)/P1713))</f>
        <v>0</v>
      </c>
      <c r="R1714" s="3">
        <v>94794.9</v>
      </c>
      <c r="S1714" s="11">
        <f t="shared" si="5166"/>
        <v>0</v>
      </c>
    </row>
    <row r="1715" spans="1:19">
      <c r="A1715" s="5">
        <v>21</v>
      </c>
      <c r="B1715" s="5">
        <v>7</v>
      </c>
      <c r="C1715" s="5">
        <v>2016</v>
      </c>
      <c r="D1715" s="3">
        <v>108000</v>
      </c>
      <c r="E1715" s="11">
        <f t="shared" si="5037"/>
        <v>0</v>
      </c>
      <c r="F1715" s="3">
        <v>72900</v>
      </c>
      <c r="G1715" s="11">
        <f t="shared" si="5037"/>
        <v>0</v>
      </c>
      <c r="H1715" s="3">
        <v>40380</v>
      </c>
      <c r="I1715" s="11">
        <f t="shared" ref="I1715:K1715" si="5167">+IF(H1715="N/A","",((H1715-H1714)/H1714))</f>
        <v>0</v>
      </c>
      <c r="J1715" s="3">
        <v>131600</v>
      </c>
      <c r="K1715" s="11">
        <f t="shared" si="5167"/>
        <v>0</v>
      </c>
      <c r="L1715" s="3">
        <v>308682.62</v>
      </c>
      <c r="M1715" s="11">
        <f t="shared" ref="M1715:O1715" si="5168">+IF(L1715="N/A","",((L1715-L1714)/L1714))</f>
        <v>0</v>
      </c>
      <c r="N1715" s="3">
        <v>134217.728</v>
      </c>
      <c r="O1715" s="11">
        <f t="shared" si="5168"/>
        <v>0</v>
      </c>
      <c r="P1715" s="3">
        <v>188600</v>
      </c>
      <c r="Q1715" s="11">
        <f t="shared" ref="Q1715:S1715" si="5169">+IF(P1715="N/A","",((P1715-P1714)/P1714))</f>
        <v>0</v>
      </c>
      <c r="R1715" s="3">
        <v>94794.9</v>
      </c>
      <c r="S1715" s="11">
        <f t="shared" si="5169"/>
        <v>0</v>
      </c>
    </row>
    <row r="1716" spans="1:19">
      <c r="A1716" s="5">
        <v>22</v>
      </c>
      <c r="B1716" s="5">
        <v>7</v>
      </c>
      <c r="C1716" s="5">
        <v>2016</v>
      </c>
      <c r="D1716" s="3">
        <v>108000</v>
      </c>
      <c r="E1716" s="11">
        <f t="shared" si="5037"/>
        <v>0</v>
      </c>
      <c r="F1716" s="3">
        <v>72900</v>
      </c>
      <c r="G1716" s="11">
        <f t="shared" si="5037"/>
        <v>0</v>
      </c>
      <c r="H1716" s="3">
        <v>40380</v>
      </c>
      <c r="I1716" s="11">
        <f t="shared" ref="I1716:K1716" si="5170">+IF(H1716="N/A","",((H1716-H1715)/H1715))</f>
        <v>0</v>
      </c>
      <c r="J1716" s="3">
        <v>131600</v>
      </c>
      <c r="K1716" s="11">
        <f t="shared" si="5170"/>
        <v>0</v>
      </c>
      <c r="L1716" s="3">
        <v>308682.62</v>
      </c>
      <c r="M1716" s="11">
        <f t="shared" ref="M1716:O1716" si="5171">+IF(L1716="N/A","",((L1716-L1715)/L1715))</f>
        <v>0</v>
      </c>
      <c r="N1716" s="3">
        <v>134217.728</v>
      </c>
      <c r="O1716" s="11">
        <f t="shared" si="5171"/>
        <v>0</v>
      </c>
      <c r="P1716" s="3">
        <v>188600</v>
      </c>
      <c r="Q1716" s="11">
        <f t="shared" ref="Q1716:S1716" si="5172">+IF(P1716="N/A","",((P1716-P1715)/P1715))</f>
        <v>0</v>
      </c>
      <c r="R1716" s="3">
        <v>94794.9</v>
      </c>
      <c r="S1716" s="11">
        <f t="shared" si="5172"/>
        <v>0</v>
      </c>
    </row>
    <row r="1717" spans="1:19">
      <c r="A1717" s="5">
        <v>25</v>
      </c>
      <c r="B1717" s="5">
        <v>7</v>
      </c>
      <c r="C1717" s="5">
        <v>2016</v>
      </c>
      <c r="D1717" s="3">
        <v>108000</v>
      </c>
      <c r="E1717" s="11">
        <f t="shared" si="5037"/>
        <v>0</v>
      </c>
      <c r="F1717" s="3">
        <v>72900</v>
      </c>
      <c r="G1717" s="11">
        <f t="shared" si="5037"/>
        <v>0</v>
      </c>
      <c r="H1717" s="3">
        <v>40380</v>
      </c>
      <c r="I1717" s="11">
        <f t="shared" ref="I1717:K1717" si="5173">+IF(H1717="N/A","",((H1717-H1716)/H1716))</f>
        <v>0</v>
      </c>
      <c r="J1717" s="3">
        <v>131600</v>
      </c>
      <c r="K1717" s="11">
        <f t="shared" si="5173"/>
        <v>0</v>
      </c>
      <c r="L1717" s="3">
        <v>308682.62</v>
      </c>
      <c r="M1717" s="11">
        <f t="shared" ref="M1717:O1717" si="5174">+IF(L1717="N/A","",((L1717-L1716)/L1716))</f>
        <v>0</v>
      </c>
      <c r="N1717" s="3">
        <v>134217.728</v>
      </c>
      <c r="O1717" s="11">
        <f t="shared" si="5174"/>
        <v>0</v>
      </c>
      <c r="P1717" s="3">
        <v>188600</v>
      </c>
      <c r="Q1717" s="11">
        <f t="shared" ref="Q1717:S1717" si="5175">+IF(P1717="N/A","",((P1717-P1716)/P1716))</f>
        <v>0</v>
      </c>
      <c r="R1717" s="3">
        <v>94794.9</v>
      </c>
      <c r="S1717" s="11">
        <f t="shared" si="5175"/>
        <v>0</v>
      </c>
    </row>
    <row r="1718" spans="1:19">
      <c r="A1718" s="5">
        <v>26</v>
      </c>
      <c r="B1718" s="5">
        <v>7</v>
      </c>
      <c r="C1718" s="5">
        <v>2016</v>
      </c>
      <c r="D1718" s="3">
        <v>108000</v>
      </c>
      <c r="E1718" s="11">
        <f t="shared" si="5037"/>
        <v>0</v>
      </c>
      <c r="F1718" s="3">
        <v>72900</v>
      </c>
      <c r="G1718" s="11">
        <f t="shared" si="5037"/>
        <v>0</v>
      </c>
      <c r="H1718" s="3">
        <v>40380</v>
      </c>
      <c r="I1718" s="11">
        <f t="shared" ref="I1718:K1718" si="5176">+IF(H1718="N/A","",((H1718-H1717)/H1717))</f>
        <v>0</v>
      </c>
      <c r="J1718" s="3">
        <v>131600</v>
      </c>
      <c r="K1718" s="11">
        <f t="shared" si="5176"/>
        <v>0</v>
      </c>
      <c r="L1718" s="3">
        <v>308682.62</v>
      </c>
      <c r="M1718" s="11">
        <f t="shared" ref="M1718:O1718" si="5177">+IF(L1718="N/A","",((L1718-L1717)/L1717))</f>
        <v>0</v>
      </c>
      <c r="N1718" s="3">
        <v>134217.728</v>
      </c>
      <c r="O1718" s="11">
        <f t="shared" si="5177"/>
        <v>0</v>
      </c>
      <c r="P1718" s="3">
        <v>188600</v>
      </c>
      <c r="Q1718" s="11">
        <f t="shared" ref="Q1718:S1718" si="5178">+IF(P1718="N/A","",((P1718-P1717)/P1717))</f>
        <v>0</v>
      </c>
      <c r="R1718" s="3">
        <v>94794.9</v>
      </c>
      <c r="S1718" s="11">
        <f t="shared" si="5178"/>
        <v>0</v>
      </c>
    </row>
    <row r="1719" spans="1:19">
      <c r="A1719" s="5">
        <v>27</v>
      </c>
      <c r="B1719" s="5">
        <v>7</v>
      </c>
      <c r="C1719" s="5">
        <v>2016</v>
      </c>
      <c r="D1719" s="3">
        <v>108000</v>
      </c>
      <c r="E1719" s="11">
        <f t="shared" si="5037"/>
        <v>0</v>
      </c>
      <c r="F1719" s="3">
        <v>72900</v>
      </c>
      <c r="G1719" s="11">
        <f t="shared" si="5037"/>
        <v>0</v>
      </c>
      <c r="H1719" s="3">
        <v>40380</v>
      </c>
      <c r="I1719" s="11">
        <f t="shared" ref="I1719:K1719" si="5179">+IF(H1719="N/A","",((H1719-H1718)/H1718))</f>
        <v>0</v>
      </c>
      <c r="J1719" s="3">
        <v>131600</v>
      </c>
      <c r="K1719" s="11">
        <f t="shared" si="5179"/>
        <v>0</v>
      </c>
      <c r="L1719" s="3">
        <v>308682.62</v>
      </c>
      <c r="M1719" s="11">
        <f t="shared" ref="M1719:O1719" si="5180">+IF(L1719="N/A","",((L1719-L1718)/L1718))</f>
        <v>0</v>
      </c>
      <c r="N1719" s="3">
        <v>134217.728</v>
      </c>
      <c r="O1719" s="11">
        <f t="shared" si="5180"/>
        <v>0</v>
      </c>
      <c r="P1719" s="3">
        <v>188600</v>
      </c>
      <c r="Q1719" s="11">
        <f t="shared" ref="Q1719:S1719" si="5181">+IF(P1719="N/A","",((P1719-P1718)/P1718))</f>
        <v>0</v>
      </c>
      <c r="R1719" s="3">
        <v>94794.9</v>
      </c>
      <c r="S1719" s="11">
        <f t="shared" si="5181"/>
        <v>0</v>
      </c>
    </row>
    <row r="1720" spans="1:19">
      <c r="A1720" s="5">
        <v>28</v>
      </c>
      <c r="B1720" s="5">
        <v>7</v>
      </c>
      <c r="C1720" s="5">
        <v>2016</v>
      </c>
      <c r="D1720" s="3">
        <v>108000</v>
      </c>
      <c r="E1720" s="11">
        <f t="shared" si="5037"/>
        <v>0</v>
      </c>
      <c r="F1720" s="3">
        <v>72900</v>
      </c>
      <c r="G1720" s="11">
        <f t="shared" si="5037"/>
        <v>0</v>
      </c>
      <c r="H1720" s="3">
        <v>40380</v>
      </c>
      <c r="I1720" s="11">
        <f t="shared" ref="I1720:K1720" si="5182">+IF(H1720="N/A","",((H1720-H1719)/H1719))</f>
        <v>0</v>
      </c>
      <c r="J1720" s="3">
        <v>131600</v>
      </c>
      <c r="K1720" s="11">
        <f t="shared" si="5182"/>
        <v>0</v>
      </c>
      <c r="L1720" s="3">
        <v>308682.62</v>
      </c>
      <c r="M1720" s="11">
        <f t="shared" ref="M1720:O1720" si="5183">+IF(L1720="N/A","",((L1720-L1719)/L1719))</f>
        <v>0</v>
      </c>
      <c r="N1720" s="3">
        <v>134217.728</v>
      </c>
      <c r="O1720" s="11">
        <f t="shared" si="5183"/>
        <v>0</v>
      </c>
      <c r="P1720" s="3">
        <v>188600</v>
      </c>
      <c r="Q1720" s="11">
        <f t="shared" ref="Q1720:S1720" si="5184">+IF(P1720="N/A","",((P1720-P1719)/P1719))</f>
        <v>0</v>
      </c>
      <c r="R1720" s="3">
        <v>94794.9</v>
      </c>
      <c r="S1720" s="11">
        <f t="shared" si="5184"/>
        <v>0</v>
      </c>
    </row>
    <row r="1721" spans="1:19">
      <c r="A1721" s="5">
        <v>29</v>
      </c>
      <c r="B1721" s="5">
        <v>7</v>
      </c>
      <c r="C1721" s="5">
        <v>2016</v>
      </c>
      <c r="D1721" s="3">
        <v>108000</v>
      </c>
      <c r="E1721" s="11">
        <f t="shared" si="5037"/>
        <v>0</v>
      </c>
      <c r="F1721" s="3">
        <v>72900</v>
      </c>
      <c r="G1721" s="11">
        <f t="shared" si="5037"/>
        <v>0</v>
      </c>
      <c r="H1721" s="3">
        <v>40380</v>
      </c>
      <c r="I1721" s="11">
        <f t="shared" ref="I1721:K1721" si="5185">+IF(H1721="N/A","",((H1721-H1720)/H1720))</f>
        <v>0</v>
      </c>
      <c r="J1721" s="3">
        <v>131600</v>
      </c>
      <c r="K1721" s="11">
        <f t="shared" si="5185"/>
        <v>0</v>
      </c>
      <c r="L1721" s="3">
        <v>308682.62</v>
      </c>
      <c r="M1721" s="11">
        <f t="shared" ref="M1721:O1721" si="5186">+IF(L1721="N/A","",((L1721-L1720)/L1720))</f>
        <v>0</v>
      </c>
      <c r="N1721" s="3">
        <v>134217.728</v>
      </c>
      <c r="O1721" s="11">
        <f t="shared" si="5186"/>
        <v>0</v>
      </c>
      <c r="P1721" s="3">
        <v>188600</v>
      </c>
      <c r="Q1721" s="11">
        <f t="shared" ref="Q1721:S1721" si="5187">+IF(P1721="N/A","",((P1721-P1720)/P1720))</f>
        <v>0</v>
      </c>
      <c r="R1721" s="3">
        <v>94794.9</v>
      </c>
      <c r="S1721" s="11">
        <f t="shared" si="5187"/>
        <v>0</v>
      </c>
    </row>
    <row r="1722" spans="1:19">
      <c r="A1722" s="5">
        <v>1</v>
      </c>
      <c r="B1722" s="5">
        <v>8</v>
      </c>
      <c r="C1722" s="5">
        <v>2016</v>
      </c>
      <c r="D1722" s="3">
        <v>108000</v>
      </c>
      <c r="E1722" s="11">
        <f t="shared" si="5037"/>
        <v>0</v>
      </c>
      <c r="F1722" s="3">
        <v>72900</v>
      </c>
      <c r="G1722" s="11">
        <f t="shared" si="5037"/>
        <v>0</v>
      </c>
      <c r="H1722" s="3">
        <v>40380</v>
      </c>
      <c r="I1722" s="11">
        <f t="shared" ref="I1722:K1722" si="5188">+IF(H1722="N/A","",((H1722-H1721)/H1721))</f>
        <v>0</v>
      </c>
      <c r="J1722" s="3">
        <v>131600</v>
      </c>
      <c r="K1722" s="11">
        <f t="shared" si="5188"/>
        <v>0</v>
      </c>
      <c r="L1722" s="3">
        <v>308682.62</v>
      </c>
      <c r="M1722" s="11">
        <f t="shared" ref="M1722:O1722" si="5189">+IF(L1722="N/A","",((L1722-L1721)/L1721))</f>
        <v>0</v>
      </c>
      <c r="N1722" s="3">
        <v>134217.728</v>
      </c>
      <c r="O1722" s="11">
        <f t="shared" si="5189"/>
        <v>0</v>
      </c>
      <c r="P1722" s="3">
        <v>188600</v>
      </c>
      <c r="Q1722" s="11">
        <f t="shared" ref="Q1722:S1722" si="5190">+IF(P1722="N/A","",((P1722-P1721)/P1721))</f>
        <v>0</v>
      </c>
      <c r="R1722" s="3">
        <v>94794.9</v>
      </c>
      <c r="S1722" s="11">
        <f t="shared" si="5190"/>
        <v>0</v>
      </c>
    </row>
    <row r="1723" spans="1:19">
      <c r="A1723" s="5">
        <v>2</v>
      </c>
      <c r="B1723" s="5">
        <v>8</v>
      </c>
      <c r="C1723" s="5">
        <v>2016</v>
      </c>
      <c r="D1723" s="3">
        <v>108000</v>
      </c>
      <c r="E1723" s="11">
        <f t="shared" si="5037"/>
        <v>0</v>
      </c>
      <c r="F1723" s="3">
        <v>72900</v>
      </c>
      <c r="G1723" s="11">
        <f t="shared" si="5037"/>
        <v>0</v>
      </c>
      <c r="H1723" s="3">
        <v>40380</v>
      </c>
      <c r="I1723" s="11">
        <f t="shared" ref="I1723:K1723" si="5191">+IF(H1723="N/A","",((H1723-H1722)/H1722))</f>
        <v>0</v>
      </c>
      <c r="J1723" s="3">
        <v>131600</v>
      </c>
      <c r="K1723" s="11">
        <f t="shared" si="5191"/>
        <v>0</v>
      </c>
      <c r="L1723" s="3">
        <v>308682.62</v>
      </c>
      <c r="M1723" s="11">
        <f t="shared" ref="M1723:O1723" si="5192">+IF(L1723="N/A","",((L1723-L1722)/L1722))</f>
        <v>0</v>
      </c>
      <c r="N1723" s="3">
        <v>134217.728</v>
      </c>
      <c r="O1723" s="11">
        <f t="shared" si="5192"/>
        <v>0</v>
      </c>
      <c r="P1723" s="3">
        <v>188600</v>
      </c>
      <c r="Q1723" s="11">
        <f t="shared" ref="Q1723:S1723" si="5193">+IF(P1723="N/A","",((P1723-P1722)/P1722))</f>
        <v>0</v>
      </c>
      <c r="R1723" s="3">
        <v>94794.9</v>
      </c>
      <c r="S1723" s="11">
        <f t="shared" si="5193"/>
        <v>0</v>
      </c>
    </row>
    <row r="1724" spans="1:19">
      <c r="A1724" s="5">
        <v>3</v>
      </c>
      <c r="B1724" s="5">
        <v>8</v>
      </c>
      <c r="C1724" s="5">
        <v>2016</v>
      </c>
      <c r="D1724" s="3">
        <v>108000</v>
      </c>
      <c r="E1724" s="11">
        <f t="shared" si="5037"/>
        <v>0</v>
      </c>
      <c r="F1724" s="3">
        <v>72900</v>
      </c>
      <c r="G1724" s="11">
        <f t="shared" si="5037"/>
        <v>0</v>
      </c>
      <c r="H1724" s="3">
        <v>40380</v>
      </c>
      <c r="I1724" s="11">
        <f t="shared" ref="I1724:K1724" si="5194">+IF(H1724="N/A","",((H1724-H1723)/H1723))</f>
        <v>0</v>
      </c>
      <c r="J1724" s="3">
        <v>131600</v>
      </c>
      <c r="K1724" s="11">
        <f t="shared" si="5194"/>
        <v>0</v>
      </c>
      <c r="L1724" s="3">
        <v>308682.62</v>
      </c>
      <c r="M1724" s="11">
        <f t="shared" ref="M1724:O1724" si="5195">+IF(L1724="N/A","",((L1724-L1723)/L1723))</f>
        <v>0</v>
      </c>
      <c r="N1724" s="3">
        <v>134217.728</v>
      </c>
      <c r="O1724" s="11">
        <f t="shared" si="5195"/>
        <v>0</v>
      </c>
      <c r="P1724" s="3">
        <v>188600</v>
      </c>
      <c r="Q1724" s="11">
        <f t="shared" ref="Q1724:S1724" si="5196">+IF(P1724="N/A","",((P1724-P1723)/P1723))</f>
        <v>0</v>
      </c>
      <c r="R1724" s="3">
        <v>94794.9</v>
      </c>
      <c r="S1724" s="11">
        <f t="shared" si="5196"/>
        <v>0</v>
      </c>
    </row>
    <row r="1725" spans="1:19">
      <c r="A1725" s="5">
        <v>4</v>
      </c>
      <c r="B1725" s="5">
        <v>8</v>
      </c>
      <c r="C1725" s="5">
        <v>2016</v>
      </c>
      <c r="D1725" s="3">
        <v>108000</v>
      </c>
      <c r="E1725" s="11">
        <f t="shared" si="5037"/>
        <v>0</v>
      </c>
      <c r="F1725" s="3">
        <v>72900</v>
      </c>
      <c r="G1725" s="11">
        <f t="shared" si="5037"/>
        <v>0</v>
      </c>
      <c r="H1725" s="3">
        <v>40380</v>
      </c>
      <c r="I1725" s="11">
        <f t="shared" ref="I1725:K1725" si="5197">+IF(H1725="N/A","",((H1725-H1724)/H1724))</f>
        <v>0</v>
      </c>
      <c r="J1725" s="3">
        <v>131600</v>
      </c>
      <c r="K1725" s="11">
        <f t="shared" si="5197"/>
        <v>0</v>
      </c>
      <c r="L1725" s="3">
        <v>308682.62</v>
      </c>
      <c r="M1725" s="11">
        <f t="shared" ref="M1725:O1725" si="5198">+IF(L1725="N/A","",((L1725-L1724)/L1724))</f>
        <v>0</v>
      </c>
      <c r="N1725" s="3">
        <v>134217.728</v>
      </c>
      <c r="O1725" s="11">
        <f t="shared" si="5198"/>
        <v>0</v>
      </c>
      <c r="P1725" s="3">
        <v>188600</v>
      </c>
      <c r="Q1725" s="11">
        <f t="shared" ref="Q1725:S1725" si="5199">+IF(P1725="N/A","",((P1725-P1724)/P1724))</f>
        <v>0</v>
      </c>
      <c r="R1725" s="3">
        <v>94794.9</v>
      </c>
      <c r="S1725" s="11">
        <f t="shared" si="5199"/>
        <v>0</v>
      </c>
    </row>
    <row r="1726" spans="1:19">
      <c r="A1726" s="5">
        <v>5</v>
      </c>
      <c r="B1726" s="5">
        <v>8</v>
      </c>
      <c r="C1726" s="5">
        <v>2016</v>
      </c>
      <c r="D1726" s="3">
        <v>108000</v>
      </c>
      <c r="E1726" s="11">
        <f t="shared" si="5037"/>
        <v>0</v>
      </c>
      <c r="F1726" s="3">
        <v>72900</v>
      </c>
      <c r="G1726" s="11">
        <f t="shared" si="5037"/>
        <v>0</v>
      </c>
      <c r="H1726" s="3">
        <v>40380</v>
      </c>
      <c r="I1726" s="11">
        <f t="shared" ref="I1726:K1726" si="5200">+IF(H1726="N/A","",((H1726-H1725)/H1725))</f>
        <v>0</v>
      </c>
      <c r="J1726" s="3">
        <v>131600</v>
      </c>
      <c r="K1726" s="11">
        <f t="shared" si="5200"/>
        <v>0</v>
      </c>
      <c r="L1726" s="3">
        <v>308682.62</v>
      </c>
      <c r="M1726" s="11">
        <f t="shared" ref="M1726:O1726" si="5201">+IF(L1726="N/A","",((L1726-L1725)/L1725))</f>
        <v>0</v>
      </c>
      <c r="N1726" s="3">
        <v>134217.728</v>
      </c>
      <c r="O1726" s="11">
        <f t="shared" si="5201"/>
        <v>0</v>
      </c>
      <c r="P1726" s="3">
        <v>188600</v>
      </c>
      <c r="Q1726" s="11">
        <f t="shared" ref="Q1726:S1726" si="5202">+IF(P1726="N/A","",((P1726-P1725)/P1725))</f>
        <v>0</v>
      </c>
      <c r="R1726" s="3">
        <v>94794.9</v>
      </c>
      <c r="S1726" s="11">
        <f t="shared" si="5202"/>
        <v>0</v>
      </c>
    </row>
    <row r="1727" spans="1:19">
      <c r="A1727" s="5">
        <v>8</v>
      </c>
      <c r="B1727" s="5">
        <v>8</v>
      </c>
      <c r="C1727" s="5">
        <v>2016</v>
      </c>
      <c r="D1727" s="3">
        <v>108000</v>
      </c>
      <c r="E1727" s="11">
        <f t="shared" si="5037"/>
        <v>0</v>
      </c>
      <c r="F1727" s="3">
        <v>72900</v>
      </c>
      <c r="G1727" s="11">
        <f t="shared" si="5037"/>
        <v>0</v>
      </c>
      <c r="H1727" s="3">
        <v>40380</v>
      </c>
      <c r="I1727" s="11">
        <f t="shared" ref="I1727:K1727" si="5203">+IF(H1727="N/A","",((H1727-H1726)/H1726))</f>
        <v>0</v>
      </c>
      <c r="J1727" s="3">
        <v>131600</v>
      </c>
      <c r="K1727" s="11">
        <f t="shared" si="5203"/>
        <v>0</v>
      </c>
      <c r="L1727" s="3">
        <v>308682.62</v>
      </c>
      <c r="M1727" s="11">
        <f t="shared" ref="M1727:O1727" si="5204">+IF(L1727="N/A","",((L1727-L1726)/L1726))</f>
        <v>0</v>
      </c>
      <c r="N1727" s="3">
        <v>134217.728</v>
      </c>
      <c r="O1727" s="11">
        <f t="shared" si="5204"/>
        <v>0</v>
      </c>
      <c r="P1727" s="3">
        <v>188600</v>
      </c>
      <c r="Q1727" s="11">
        <f t="shared" ref="Q1727:S1727" si="5205">+IF(P1727="N/A","",((P1727-P1726)/P1726))</f>
        <v>0</v>
      </c>
      <c r="R1727" s="3">
        <v>94794.9</v>
      </c>
      <c r="S1727" s="11">
        <f t="shared" si="5205"/>
        <v>0</v>
      </c>
    </row>
    <row r="1728" spans="1:19">
      <c r="A1728" s="5">
        <v>9</v>
      </c>
      <c r="B1728" s="5">
        <v>8</v>
      </c>
      <c r="C1728" s="5">
        <v>2016</v>
      </c>
      <c r="D1728" s="3">
        <v>108000</v>
      </c>
      <c r="E1728" s="11">
        <f t="shared" si="5037"/>
        <v>0</v>
      </c>
      <c r="F1728" s="3">
        <v>72900</v>
      </c>
      <c r="G1728" s="11">
        <f t="shared" si="5037"/>
        <v>0</v>
      </c>
      <c r="H1728" s="3">
        <v>40380</v>
      </c>
      <c r="I1728" s="11">
        <f t="shared" ref="I1728:K1728" si="5206">+IF(H1728="N/A","",((H1728-H1727)/H1727))</f>
        <v>0</v>
      </c>
      <c r="J1728" s="3">
        <v>131600</v>
      </c>
      <c r="K1728" s="11">
        <f t="shared" si="5206"/>
        <v>0</v>
      </c>
      <c r="L1728" s="3">
        <v>308682.62</v>
      </c>
      <c r="M1728" s="11">
        <f t="shared" ref="M1728:O1728" si="5207">+IF(L1728="N/A","",((L1728-L1727)/L1727))</f>
        <v>0</v>
      </c>
      <c r="N1728" s="3">
        <v>134217.728</v>
      </c>
      <c r="O1728" s="11">
        <f t="shared" si="5207"/>
        <v>0</v>
      </c>
      <c r="P1728" s="3">
        <v>188600</v>
      </c>
      <c r="Q1728" s="11">
        <f t="shared" ref="Q1728:S1728" si="5208">+IF(P1728="N/A","",((P1728-P1727)/P1727))</f>
        <v>0</v>
      </c>
      <c r="R1728" s="3">
        <v>94794.9</v>
      </c>
      <c r="S1728" s="11">
        <f t="shared" si="5208"/>
        <v>0</v>
      </c>
    </row>
    <row r="1729" spans="1:19">
      <c r="A1729" s="5">
        <v>10</v>
      </c>
      <c r="B1729" s="5">
        <v>8</v>
      </c>
      <c r="C1729" s="5">
        <v>2016</v>
      </c>
      <c r="D1729" s="3">
        <v>108000</v>
      </c>
      <c r="E1729" s="11">
        <f t="shared" si="5037"/>
        <v>0</v>
      </c>
      <c r="F1729" s="3">
        <v>72900</v>
      </c>
      <c r="G1729" s="11">
        <f t="shared" si="5037"/>
        <v>0</v>
      </c>
      <c r="H1729" s="3">
        <v>40380</v>
      </c>
      <c r="I1729" s="11">
        <f t="shared" ref="I1729:K1729" si="5209">+IF(H1729="N/A","",((H1729-H1728)/H1728))</f>
        <v>0</v>
      </c>
      <c r="J1729" s="3">
        <v>131600</v>
      </c>
      <c r="K1729" s="11">
        <f t="shared" si="5209"/>
        <v>0</v>
      </c>
      <c r="L1729" s="3">
        <v>308682.62</v>
      </c>
      <c r="M1729" s="11">
        <f t="shared" ref="M1729:O1729" si="5210">+IF(L1729="N/A","",((L1729-L1728)/L1728))</f>
        <v>0</v>
      </c>
      <c r="N1729" s="3">
        <v>134217.728</v>
      </c>
      <c r="O1729" s="11">
        <f t="shared" si="5210"/>
        <v>0</v>
      </c>
      <c r="P1729" s="3">
        <v>188600</v>
      </c>
      <c r="Q1729" s="11">
        <f t="shared" ref="Q1729:S1729" si="5211">+IF(P1729="N/A","",((P1729-P1728)/P1728))</f>
        <v>0</v>
      </c>
      <c r="R1729" s="3">
        <v>94794.9</v>
      </c>
      <c r="S1729" s="11">
        <f t="shared" si="5211"/>
        <v>0</v>
      </c>
    </row>
    <row r="1730" spans="1:19">
      <c r="A1730" s="5">
        <v>11</v>
      </c>
      <c r="B1730" s="5">
        <v>8</v>
      </c>
      <c r="C1730" s="5">
        <v>2016</v>
      </c>
      <c r="D1730" s="3">
        <v>108000</v>
      </c>
      <c r="E1730" s="11">
        <f t="shared" si="5037"/>
        <v>0</v>
      </c>
      <c r="F1730" s="3">
        <v>72900</v>
      </c>
      <c r="G1730" s="11">
        <f t="shared" si="5037"/>
        <v>0</v>
      </c>
      <c r="H1730" s="3">
        <v>40380</v>
      </c>
      <c r="I1730" s="11">
        <f t="shared" ref="I1730:K1730" si="5212">+IF(H1730="N/A","",((H1730-H1729)/H1729))</f>
        <v>0</v>
      </c>
      <c r="J1730" s="3">
        <v>131600</v>
      </c>
      <c r="K1730" s="11">
        <f t="shared" si="5212"/>
        <v>0</v>
      </c>
      <c r="L1730" s="3">
        <v>308682.62</v>
      </c>
      <c r="M1730" s="11">
        <f t="shared" ref="M1730:O1730" si="5213">+IF(L1730="N/A","",((L1730-L1729)/L1729))</f>
        <v>0</v>
      </c>
      <c r="N1730" s="3">
        <v>134217.728</v>
      </c>
      <c r="O1730" s="11">
        <f t="shared" si="5213"/>
        <v>0</v>
      </c>
      <c r="P1730" s="3">
        <v>188600</v>
      </c>
      <c r="Q1730" s="11">
        <f t="shared" ref="Q1730:S1730" si="5214">+IF(P1730="N/A","",((P1730-P1729)/P1729))</f>
        <v>0</v>
      </c>
      <c r="R1730" s="3">
        <v>94794.9</v>
      </c>
      <c r="S1730" s="11">
        <f t="shared" si="5214"/>
        <v>0</v>
      </c>
    </row>
    <row r="1731" spans="1:19">
      <c r="A1731" s="5">
        <v>12</v>
      </c>
      <c r="B1731" s="5">
        <v>8</v>
      </c>
      <c r="C1731" s="5">
        <v>2016</v>
      </c>
      <c r="D1731" s="3">
        <v>108000</v>
      </c>
      <c r="E1731" s="11">
        <f t="shared" si="5037"/>
        <v>0</v>
      </c>
      <c r="F1731" s="3">
        <v>72900</v>
      </c>
      <c r="G1731" s="11">
        <f t="shared" si="5037"/>
        <v>0</v>
      </c>
      <c r="H1731" s="3">
        <v>40380</v>
      </c>
      <c r="I1731" s="11">
        <f t="shared" ref="I1731:K1731" si="5215">+IF(H1731="N/A","",((H1731-H1730)/H1730))</f>
        <v>0</v>
      </c>
      <c r="J1731" s="3">
        <v>131600</v>
      </c>
      <c r="K1731" s="11">
        <f t="shared" si="5215"/>
        <v>0</v>
      </c>
      <c r="L1731" s="3">
        <v>308682.62</v>
      </c>
      <c r="M1731" s="11">
        <f t="shared" ref="M1731:O1731" si="5216">+IF(L1731="N/A","",((L1731-L1730)/L1730))</f>
        <v>0</v>
      </c>
      <c r="N1731" s="3">
        <v>134217.728</v>
      </c>
      <c r="O1731" s="11">
        <f t="shared" si="5216"/>
        <v>0</v>
      </c>
      <c r="P1731" s="3">
        <v>188600</v>
      </c>
      <c r="Q1731" s="11">
        <f t="shared" ref="Q1731:S1731" si="5217">+IF(P1731="N/A","",((P1731-P1730)/P1730))</f>
        <v>0</v>
      </c>
      <c r="R1731" s="3">
        <v>94794.9</v>
      </c>
      <c r="S1731" s="11">
        <f t="shared" si="5217"/>
        <v>0</v>
      </c>
    </row>
    <row r="1732" spans="1:19">
      <c r="A1732" s="5">
        <v>15</v>
      </c>
      <c r="B1732" s="5">
        <v>8</v>
      </c>
      <c r="C1732" s="5">
        <v>2016</v>
      </c>
      <c r="D1732" s="3">
        <v>108000</v>
      </c>
      <c r="E1732" s="11">
        <f t="shared" si="5037"/>
        <v>0</v>
      </c>
      <c r="F1732" s="3">
        <v>72900</v>
      </c>
      <c r="G1732" s="11">
        <f t="shared" si="5037"/>
        <v>0</v>
      </c>
      <c r="H1732" s="3">
        <v>40380</v>
      </c>
      <c r="I1732" s="11">
        <f t="shared" ref="I1732:K1732" si="5218">+IF(H1732="N/A","",((H1732-H1731)/H1731))</f>
        <v>0</v>
      </c>
      <c r="J1732" s="3">
        <v>131600</v>
      </c>
      <c r="K1732" s="11">
        <f t="shared" si="5218"/>
        <v>0</v>
      </c>
      <c r="L1732" s="3">
        <v>308682.62</v>
      </c>
      <c r="M1732" s="11">
        <f t="shared" ref="M1732:O1732" si="5219">+IF(L1732="N/A","",((L1732-L1731)/L1731))</f>
        <v>0</v>
      </c>
      <c r="N1732" s="3">
        <v>134217.728</v>
      </c>
      <c r="O1732" s="11">
        <f t="shared" si="5219"/>
        <v>0</v>
      </c>
      <c r="P1732" s="3">
        <v>188600</v>
      </c>
      <c r="Q1732" s="11">
        <f t="shared" ref="Q1732:S1732" si="5220">+IF(P1732="N/A","",((P1732-P1731)/P1731))</f>
        <v>0</v>
      </c>
      <c r="R1732" s="3">
        <v>94794.9</v>
      </c>
      <c r="S1732" s="11">
        <f t="shared" si="5220"/>
        <v>0</v>
      </c>
    </row>
    <row r="1733" spans="1:19">
      <c r="A1733" s="5">
        <v>16</v>
      </c>
      <c r="B1733" s="5">
        <v>8</v>
      </c>
      <c r="C1733" s="5">
        <v>2016</v>
      </c>
      <c r="D1733" s="3">
        <v>108000</v>
      </c>
      <c r="E1733" s="11">
        <f t="shared" si="5037"/>
        <v>0</v>
      </c>
      <c r="F1733" s="3">
        <v>72900</v>
      </c>
      <c r="G1733" s="11">
        <f t="shared" si="5037"/>
        <v>0</v>
      </c>
      <c r="H1733" s="3">
        <v>40380</v>
      </c>
      <c r="I1733" s="11">
        <f t="shared" ref="I1733:K1733" si="5221">+IF(H1733="N/A","",((H1733-H1732)/H1732))</f>
        <v>0</v>
      </c>
      <c r="J1733" s="3">
        <v>131600</v>
      </c>
      <c r="K1733" s="11">
        <f t="shared" si="5221"/>
        <v>0</v>
      </c>
      <c r="L1733" s="3">
        <v>308682.62</v>
      </c>
      <c r="M1733" s="11">
        <f t="shared" ref="M1733:O1733" si="5222">+IF(L1733="N/A","",((L1733-L1732)/L1732))</f>
        <v>0</v>
      </c>
      <c r="N1733" s="3">
        <v>134217.728</v>
      </c>
      <c r="O1733" s="11">
        <f t="shared" si="5222"/>
        <v>0</v>
      </c>
      <c r="P1733" s="3">
        <v>188600</v>
      </c>
      <c r="Q1733" s="11">
        <f t="shared" ref="Q1733:S1733" si="5223">+IF(P1733="N/A","",((P1733-P1732)/P1732))</f>
        <v>0</v>
      </c>
      <c r="R1733" s="3">
        <v>94794.9</v>
      </c>
      <c r="S1733" s="11">
        <f t="shared" si="5223"/>
        <v>0</v>
      </c>
    </row>
    <row r="1734" spans="1:19">
      <c r="A1734" s="5">
        <v>17</v>
      </c>
      <c r="B1734" s="5">
        <v>8</v>
      </c>
      <c r="C1734" s="5">
        <v>2016</v>
      </c>
      <c r="D1734" s="3">
        <v>108000</v>
      </c>
      <c r="E1734" s="11">
        <f t="shared" si="5037"/>
        <v>0</v>
      </c>
      <c r="F1734" s="3">
        <v>72900</v>
      </c>
      <c r="G1734" s="11">
        <f t="shared" si="5037"/>
        <v>0</v>
      </c>
      <c r="H1734" s="3">
        <v>40380</v>
      </c>
      <c r="I1734" s="11">
        <f t="shared" ref="I1734:K1734" si="5224">+IF(H1734="N/A","",((H1734-H1733)/H1733))</f>
        <v>0</v>
      </c>
      <c r="J1734" s="3">
        <v>131600</v>
      </c>
      <c r="K1734" s="11">
        <f t="shared" si="5224"/>
        <v>0</v>
      </c>
      <c r="L1734" s="3">
        <v>308682.62</v>
      </c>
      <c r="M1734" s="11">
        <f t="shared" ref="M1734:O1734" si="5225">+IF(L1734="N/A","",((L1734-L1733)/L1733))</f>
        <v>0</v>
      </c>
      <c r="N1734" s="3">
        <v>134217.728</v>
      </c>
      <c r="O1734" s="11">
        <f t="shared" si="5225"/>
        <v>0</v>
      </c>
      <c r="P1734" s="3">
        <v>188600</v>
      </c>
      <c r="Q1734" s="11">
        <f t="shared" ref="Q1734:S1734" si="5226">+IF(P1734="N/A","",((P1734-P1733)/P1733))</f>
        <v>0</v>
      </c>
      <c r="R1734" s="3">
        <v>94794.9</v>
      </c>
      <c r="S1734" s="11">
        <f t="shared" si="5226"/>
        <v>0</v>
      </c>
    </row>
    <row r="1735" spans="1:19">
      <c r="A1735" s="5">
        <v>18</v>
      </c>
      <c r="B1735" s="5">
        <v>8</v>
      </c>
      <c r="C1735" s="5">
        <v>2016</v>
      </c>
      <c r="D1735" s="3">
        <v>108000</v>
      </c>
      <c r="E1735" s="11">
        <f t="shared" si="5037"/>
        <v>0</v>
      </c>
      <c r="F1735" s="3">
        <v>72900</v>
      </c>
      <c r="G1735" s="11">
        <f t="shared" si="5037"/>
        <v>0</v>
      </c>
      <c r="H1735" s="3">
        <v>40380</v>
      </c>
      <c r="I1735" s="11">
        <f t="shared" ref="I1735:K1735" si="5227">+IF(H1735="N/A","",((H1735-H1734)/H1734))</f>
        <v>0</v>
      </c>
      <c r="J1735" s="3">
        <v>131600</v>
      </c>
      <c r="K1735" s="11">
        <f t="shared" si="5227"/>
        <v>0</v>
      </c>
      <c r="L1735" s="3">
        <v>308682.62</v>
      </c>
      <c r="M1735" s="11">
        <f t="shared" ref="M1735:O1735" si="5228">+IF(L1735="N/A","",((L1735-L1734)/L1734))</f>
        <v>0</v>
      </c>
      <c r="N1735" s="3">
        <v>134217.728</v>
      </c>
      <c r="O1735" s="11">
        <f t="shared" si="5228"/>
        <v>0</v>
      </c>
      <c r="P1735" s="3">
        <v>188600</v>
      </c>
      <c r="Q1735" s="11">
        <f t="shared" ref="Q1735:S1735" si="5229">+IF(P1735="N/A","",((P1735-P1734)/P1734))</f>
        <v>0</v>
      </c>
      <c r="R1735" s="3">
        <v>94794.9</v>
      </c>
      <c r="S1735" s="11">
        <f t="shared" si="5229"/>
        <v>0</v>
      </c>
    </row>
    <row r="1736" spans="1:19">
      <c r="A1736" s="5">
        <v>19</v>
      </c>
      <c r="B1736" s="5">
        <v>8</v>
      </c>
      <c r="C1736" s="5">
        <v>2016</v>
      </c>
      <c r="D1736" s="3">
        <v>108000</v>
      </c>
      <c r="E1736" s="11">
        <f t="shared" ref="E1736:G1799" si="5230">+IF(D1736="N/A","",((D1736-D1735)/D1735))</f>
        <v>0</v>
      </c>
      <c r="F1736" s="3">
        <v>72900</v>
      </c>
      <c r="G1736" s="11">
        <f t="shared" si="5230"/>
        <v>0</v>
      </c>
      <c r="H1736" s="3">
        <v>40380</v>
      </c>
      <c r="I1736" s="11">
        <f t="shared" ref="I1736:K1736" si="5231">+IF(H1736="N/A","",((H1736-H1735)/H1735))</f>
        <v>0</v>
      </c>
      <c r="J1736" s="3">
        <v>131600</v>
      </c>
      <c r="K1736" s="11">
        <f t="shared" si="5231"/>
        <v>0</v>
      </c>
      <c r="L1736" s="3">
        <v>308682.62</v>
      </c>
      <c r="M1736" s="11">
        <f t="shared" ref="M1736:O1736" si="5232">+IF(L1736="N/A","",((L1736-L1735)/L1735))</f>
        <v>0</v>
      </c>
      <c r="N1736" s="3">
        <v>134217.728</v>
      </c>
      <c r="O1736" s="11">
        <f t="shared" si="5232"/>
        <v>0</v>
      </c>
      <c r="P1736" s="3">
        <v>188600</v>
      </c>
      <c r="Q1736" s="11">
        <f t="shared" ref="Q1736:S1736" si="5233">+IF(P1736="N/A","",((P1736-P1735)/P1735))</f>
        <v>0</v>
      </c>
      <c r="R1736" s="3">
        <v>94794.9</v>
      </c>
      <c r="S1736" s="11">
        <f t="shared" si="5233"/>
        <v>0</v>
      </c>
    </row>
    <row r="1737" spans="1:19">
      <c r="A1737" s="5">
        <v>22</v>
      </c>
      <c r="B1737" s="5">
        <v>8</v>
      </c>
      <c r="C1737" s="5">
        <v>2016</v>
      </c>
      <c r="D1737" s="3">
        <v>108000</v>
      </c>
      <c r="E1737" s="11">
        <f t="shared" si="5230"/>
        <v>0</v>
      </c>
      <c r="F1737" s="3">
        <v>72900</v>
      </c>
      <c r="G1737" s="11">
        <f t="shared" si="5230"/>
        <v>0</v>
      </c>
      <c r="H1737" s="3">
        <v>40380</v>
      </c>
      <c r="I1737" s="11">
        <f t="shared" ref="I1737:K1737" si="5234">+IF(H1737="N/A","",((H1737-H1736)/H1736))</f>
        <v>0</v>
      </c>
      <c r="J1737" s="3">
        <v>131600</v>
      </c>
      <c r="K1737" s="11">
        <f t="shared" si="5234"/>
        <v>0</v>
      </c>
      <c r="L1737" s="3">
        <v>308682.62</v>
      </c>
      <c r="M1737" s="11">
        <f t="shared" ref="M1737:O1737" si="5235">+IF(L1737="N/A","",((L1737-L1736)/L1736))</f>
        <v>0</v>
      </c>
      <c r="N1737" s="3">
        <v>134217.728</v>
      </c>
      <c r="O1737" s="11">
        <f t="shared" si="5235"/>
        <v>0</v>
      </c>
      <c r="P1737" s="3">
        <v>188600</v>
      </c>
      <c r="Q1737" s="11">
        <f t="shared" ref="Q1737:S1737" si="5236">+IF(P1737="N/A","",((P1737-P1736)/P1736))</f>
        <v>0</v>
      </c>
      <c r="R1737" s="3">
        <v>94794.9</v>
      </c>
      <c r="S1737" s="11">
        <f t="shared" si="5236"/>
        <v>0</v>
      </c>
    </row>
    <row r="1738" spans="1:19">
      <c r="A1738" s="5">
        <v>23</v>
      </c>
      <c r="B1738" s="5">
        <v>8</v>
      </c>
      <c r="C1738" s="5">
        <v>2016</v>
      </c>
      <c r="D1738" s="3">
        <v>108000</v>
      </c>
      <c r="E1738" s="11">
        <f t="shared" si="5230"/>
        <v>0</v>
      </c>
      <c r="F1738" s="3">
        <v>72900</v>
      </c>
      <c r="G1738" s="11">
        <f t="shared" si="5230"/>
        <v>0</v>
      </c>
      <c r="H1738" s="3">
        <v>40380</v>
      </c>
      <c r="I1738" s="11">
        <f t="shared" ref="I1738:K1738" si="5237">+IF(H1738="N/A","",((H1738-H1737)/H1737))</f>
        <v>0</v>
      </c>
      <c r="J1738" s="3">
        <v>131600</v>
      </c>
      <c r="K1738" s="11">
        <f t="shared" si="5237"/>
        <v>0</v>
      </c>
      <c r="L1738" s="3">
        <v>308682.62</v>
      </c>
      <c r="M1738" s="11">
        <f t="shared" ref="M1738:O1738" si="5238">+IF(L1738="N/A","",((L1738-L1737)/L1737))</f>
        <v>0</v>
      </c>
      <c r="N1738" s="3">
        <v>134217.728</v>
      </c>
      <c r="O1738" s="11">
        <f t="shared" si="5238"/>
        <v>0</v>
      </c>
      <c r="P1738" s="3">
        <v>188600</v>
      </c>
      <c r="Q1738" s="11">
        <f t="shared" ref="Q1738:S1738" si="5239">+IF(P1738="N/A","",((P1738-P1737)/P1737))</f>
        <v>0</v>
      </c>
      <c r="R1738" s="3">
        <v>94794.9</v>
      </c>
      <c r="S1738" s="11">
        <f t="shared" si="5239"/>
        <v>0</v>
      </c>
    </row>
    <row r="1739" spans="1:19">
      <c r="A1739" s="5">
        <v>24</v>
      </c>
      <c r="B1739" s="5">
        <v>8</v>
      </c>
      <c r="C1739" s="5">
        <v>2016</v>
      </c>
      <c r="D1739" s="3">
        <v>108000</v>
      </c>
      <c r="E1739" s="11">
        <f t="shared" si="5230"/>
        <v>0</v>
      </c>
      <c r="F1739" s="3">
        <v>72900</v>
      </c>
      <c r="G1739" s="11">
        <f t="shared" si="5230"/>
        <v>0</v>
      </c>
      <c r="H1739" s="3">
        <v>40380</v>
      </c>
      <c r="I1739" s="11">
        <f t="shared" ref="I1739:K1739" si="5240">+IF(H1739="N/A","",((H1739-H1738)/H1738))</f>
        <v>0</v>
      </c>
      <c r="J1739" s="3">
        <v>131600</v>
      </c>
      <c r="K1739" s="11">
        <f t="shared" si="5240"/>
        <v>0</v>
      </c>
      <c r="L1739" s="3">
        <v>308682.62</v>
      </c>
      <c r="M1739" s="11">
        <f t="shared" ref="M1739:O1739" si="5241">+IF(L1739="N/A","",((L1739-L1738)/L1738))</f>
        <v>0</v>
      </c>
      <c r="N1739" s="3">
        <v>134217.728</v>
      </c>
      <c r="O1739" s="11">
        <f t="shared" si="5241"/>
        <v>0</v>
      </c>
      <c r="P1739" s="3">
        <v>188600</v>
      </c>
      <c r="Q1739" s="11">
        <f t="shared" ref="Q1739:S1739" si="5242">+IF(P1739="N/A","",((P1739-P1738)/P1738))</f>
        <v>0</v>
      </c>
      <c r="R1739" s="3">
        <v>94794.9</v>
      </c>
      <c r="S1739" s="11">
        <f t="shared" si="5242"/>
        <v>0</v>
      </c>
    </row>
    <row r="1740" spans="1:19">
      <c r="A1740" s="5">
        <v>25</v>
      </c>
      <c r="B1740" s="5">
        <v>8</v>
      </c>
      <c r="C1740" s="5">
        <v>2016</v>
      </c>
      <c r="D1740" s="3">
        <v>108000</v>
      </c>
      <c r="E1740" s="11">
        <f t="shared" si="5230"/>
        <v>0</v>
      </c>
      <c r="F1740" s="3">
        <v>77750</v>
      </c>
      <c r="G1740" s="11">
        <f t="shared" si="5230"/>
        <v>6.6529492455418379E-2</v>
      </c>
      <c r="H1740" s="3">
        <v>40380</v>
      </c>
      <c r="I1740" s="11">
        <f t="shared" ref="I1740:K1740" si="5243">+IF(H1740="N/A","",((H1740-H1739)/H1739))</f>
        <v>0</v>
      </c>
      <c r="J1740" s="3">
        <v>131600</v>
      </c>
      <c r="K1740" s="11">
        <f t="shared" si="5243"/>
        <v>0</v>
      </c>
      <c r="L1740" s="3">
        <v>308682.62</v>
      </c>
      <c r="M1740" s="11">
        <f t="shared" ref="M1740:O1740" si="5244">+IF(L1740="N/A","",((L1740-L1739)/L1739))</f>
        <v>0</v>
      </c>
      <c r="N1740" s="3">
        <v>134217.728</v>
      </c>
      <c r="O1740" s="11">
        <f t="shared" si="5244"/>
        <v>0</v>
      </c>
      <c r="P1740" s="3">
        <v>188600</v>
      </c>
      <c r="Q1740" s="11">
        <f t="shared" ref="Q1740:S1740" si="5245">+IF(P1740="N/A","",((P1740-P1739)/P1739))</f>
        <v>0</v>
      </c>
      <c r="R1740" s="3">
        <v>94794.9</v>
      </c>
      <c r="S1740" s="11">
        <f t="shared" si="5245"/>
        <v>0</v>
      </c>
    </row>
    <row r="1741" spans="1:19">
      <c r="A1741" s="5">
        <v>26</v>
      </c>
      <c r="B1741" s="5">
        <v>8</v>
      </c>
      <c r="C1741" s="5">
        <v>2016</v>
      </c>
      <c r="D1741" s="3">
        <v>108000</v>
      </c>
      <c r="E1741" s="11">
        <f t="shared" si="5230"/>
        <v>0</v>
      </c>
      <c r="F1741" s="3">
        <v>77750</v>
      </c>
      <c r="G1741" s="11">
        <f t="shared" si="5230"/>
        <v>0</v>
      </c>
      <c r="H1741" s="3">
        <v>40380</v>
      </c>
      <c r="I1741" s="11">
        <f t="shared" ref="I1741:K1741" si="5246">+IF(H1741="N/A","",((H1741-H1740)/H1740))</f>
        <v>0</v>
      </c>
      <c r="J1741" s="3">
        <v>131600</v>
      </c>
      <c r="K1741" s="11">
        <f t="shared" si="5246"/>
        <v>0</v>
      </c>
      <c r="L1741" s="3">
        <v>308682.62</v>
      </c>
      <c r="M1741" s="11">
        <f t="shared" ref="M1741:O1741" si="5247">+IF(L1741="N/A","",((L1741-L1740)/L1740))</f>
        <v>0</v>
      </c>
      <c r="N1741" s="3">
        <v>134217.728</v>
      </c>
      <c r="O1741" s="11">
        <f t="shared" si="5247"/>
        <v>0</v>
      </c>
      <c r="P1741" s="3">
        <v>188600</v>
      </c>
      <c r="Q1741" s="11">
        <f t="shared" ref="Q1741:S1741" si="5248">+IF(P1741="N/A","",((P1741-P1740)/P1740))</f>
        <v>0</v>
      </c>
      <c r="R1741" s="3">
        <v>94794.9</v>
      </c>
      <c r="S1741" s="11">
        <f t="shared" si="5248"/>
        <v>0</v>
      </c>
    </row>
    <row r="1742" spans="1:19">
      <c r="A1742" s="5">
        <v>29</v>
      </c>
      <c r="B1742" s="5">
        <v>8</v>
      </c>
      <c r="C1742" s="5">
        <v>2016</v>
      </c>
      <c r="D1742" s="3">
        <v>108000</v>
      </c>
      <c r="E1742" s="11">
        <f t="shared" si="5230"/>
        <v>0</v>
      </c>
      <c r="F1742" s="3">
        <v>77750</v>
      </c>
      <c r="G1742" s="11">
        <f t="shared" si="5230"/>
        <v>0</v>
      </c>
      <c r="H1742" s="3">
        <v>40380</v>
      </c>
      <c r="I1742" s="11">
        <f t="shared" ref="I1742:K1742" si="5249">+IF(H1742="N/A","",((H1742-H1741)/H1741))</f>
        <v>0</v>
      </c>
      <c r="J1742" s="3">
        <v>131600</v>
      </c>
      <c r="K1742" s="11">
        <f t="shared" si="5249"/>
        <v>0</v>
      </c>
      <c r="L1742" s="3">
        <v>308682.62</v>
      </c>
      <c r="M1742" s="11">
        <f t="shared" ref="M1742:O1742" si="5250">+IF(L1742="N/A","",((L1742-L1741)/L1741))</f>
        <v>0</v>
      </c>
      <c r="N1742" s="3">
        <v>134217.728</v>
      </c>
      <c r="O1742" s="11">
        <f t="shared" si="5250"/>
        <v>0</v>
      </c>
      <c r="P1742" s="3">
        <v>188600</v>
      </c>
      <c r="Q1742" s="11">
        <f t="shared" ref="Q1742:S1742" si="5251">+IF(P1742="N/A","",((P1742-P1741)/P1741))</f>
        <v>0</v>
      </c>
      <c r="R1742" s="3">
        <v>94794.9</v>
      </c>
      <c r="S1742" s="11">
        <f t="shared" si="5251"/>
        <v>0</v>
      </c>
    </row>
    <row r="1743" spans="1:19">
      <c r="A1743" s="5">
        <v>30</v>
      </c>
      <c r="B1743" s="5">
        <v>8</v>
      </c>
      <c r="C1743" s="5">
        <v>2016</v>
      </c>
      <c r="D1743" s="3">
        <v>108000</v>
      </c>
      <c r="E1743" s="11">
        <f t="shared" si="5230"/>
        <v>0</v>
      </c>
      <c r="F1743" s="3">
        <v>77750</v>
      </c>
      <c r="G1743" s="11">
        <f t="shared" si="5230"/>
        <v>0</v>
      </c>
      <c r="H1743" s="3">
        <v>40380</v>
      </c>
      <c r="I1743" s="11">
        <f t="shared" ref="I1743:K1743" si="5252">+IF(H1743="N/A","",((H1743-H1742)/H1742))</f>
        <v>0</v>
      </c>
      <c r="J1743" s="3">
        <v>131600</v>
      </c>
      <c r="K1743" s="11">
        <f t="shared" si="5252"/>
        <v>0</v>
      </c>
      <c r="L1743" s="3">
        <v>308682.62</v>
      </c>
      <c r="M1743" s="11">
        <f t="shared" ref="M1743:O1743" si="5253">+IF(L1743="N/A","",((L1743-L1742)/L1742))</f>
        <v>0</v>
      </c>
      <c r="N1743" s="3">
        <v>134217.728</v>
      </c>
      <c r="O1743" s="11">
        <f t="shared" si="5253"/>
        <v>0</v>
      </c>
      <c r="P1743" s="3">
        <v>188600</v>
      </c>
      <c r="Q1743" s="11">
        <f t="shared" ref="Q1743:S1743" si="5254">+IF(P1743="N/A","",((P1743-P1742)/P1742))</f>
        <v>0</v>
      </c>
      <c r="R1743" s="3">
        <v>94794.9</v>
      </c>
      <c r="S1743" s="11">
        <f t="shared" si="5254"/>
        <v>0</v>
      </c>
    </row>
    <row r="1744" spans="1:19">
      <c r="A1744" s="5">
        <v>31</v>
      </c>
      <c r="B1744" s="5">
        <v>8</v>
      </c>
      <c r="C1744" s="5">
        <v>2016</v>
      </c>
      <c r="D1744" s="3">
        <v>108000</v>
      </c>
      <c r="E1744" s="11">
        <f t="shared" si="5230"/>
        <v>0</v>
      </c>
      <c r="F1744" s="3">
        <v>77750</v>
      </c>
      <c r="G1744" s="11">
        <f t="shared" si="5230"/>
        <v>0</v>
      </c>
      <c r="H1744" s="3">
        <v>40380</v>
      </c>
      <c r="I1744" s="11">
        <f t="shared" ref="I1744:K1744" si="5255">+IF(H1744="N/A","",((H1744-H1743)/H1743))</f>
        <v>0</v>
      </c>
      <c r="J1744" s="3">
        <v>131600</v>
      </c>
      <c r="K1744" s="11">
        <f t="shared" si="5255"/>
        <v>0</v>
      </c>
      <c r="L1744" s="3">
        <v>308682.62</v>
      </c>
      <c r="M1744" s="11">
        <f t="shared" ref="M1744:O1744" si="5256">+IF(L1744="N/A","",((L1744-L1743)/L1743))</f>
        <v>0</v>
      </c>
      <c r="N1744" s="3">
        <v>134217.728</v>
      </c>
      <c r="O1744" s="11">
        <f t="shared" si="5256"/>
        <v>0</v>
      </c>
      <c r="P1744" s="3">
        <v>188600</v>
      </c>
      <c r="Q1744" s="11">
        <f t="shared" ref="Q1744:S1744" si="5257">+IF(P1744="N/A","",((P1744-P1743)/P1743))</f>
        <v>0</v>
      </c>
      <c r="R1744" s="3">
        <v>94794.9</v>
      </c>
      <c r="S1744" s="11">
        <f t="shared" si="5257"/>
        <v>0</v>
      </c>
    </row>
    <row r="1745" spans="1:19">
      <c r="A1745" s="5">
        <v>1</v>
      </c>
      <c r="B1745" s="5">
        <v>9</v>
      </c>
      <c r="C1745" s="5">
        <v>2016</v>
      </c>
      <c r="D1745" s="3">
        <v>108000</v>
      </c>
      <c r="E1745" s="11">
        <f t="shared" si="5230"/>
        <v>0</v>
      </c>
      <c r="F1745" s="3">
        <v>77750</v>
      </c>
      <c r="G1745" s="11">
        <f t="shared" si="5230"/>
        <v>0</v>
      </c>
      <c r="H1745" s="3">
        <v>40380</v>
      </c>
      <c r="I1745" s="11">
        <f t="shared" ref="I1745:K1745" si="5258">+IF(H1745="N/A","",((H1745-H1744)/H1744))</f>
        <v>0</v>
      </c>
      <c r="J1745" s="3">
        <v>131600</v>
      </c>
      <c r="K1745" s="11">
        <f t="shared" si="5258"/>
        <v>0</v>
      </c>
      <c r="L1745" s="3">
        <v>308682.62</v>
      </c>
      <c r="M1745" s="11">
        <f t="shared" ref="M1745:O1745" si="5259">+IF(L1745="N/A","",((L1745-L1744)/L1744))</f>
        <v>0</v>
      </c>
      <c r="N1745" s="3">
        <v>134217.728</v>
      </c>
      <c r="O1745" s="11">
        <f t="shared" si="5259"/>
        <v>0</v>
      </c>
      <c r="P1745" s="3">
        <v>188600</v>
      </c>
      <c r="Q1745" s="11">
        <f t="shared" ref="Q1745:S1745" si="5260">+IF(P1745="N/A","",((P1745-P1744)/P1744))</f>
        <v>0</v>
      </c>
      <c r="R1745" s="3">
        <v>94794.9</v>
      </c>
      <c r="S1745" s="11">
        <f t="shared" si="5260"/>
        <v>0</v>
      </c>
    </row>
    <row r="1746" spans="1:19">
      <c r="A1746" s="5">
        <v>2</v>
      </c>
      <c r="B1746" s="5">
        <v>9</v>
      </c>
      <c r="C1746" s="5">
        <v>2016</v>
      </c>
      <c r="D1746" s="3">
        <v>108000</v>
      </c>
      <c r="E1746" s="11">
        <f t="shared" si="5230"/>
        <v>0</v>
      </c>
      <c r="F1746" s="3">
        <v>77750</v>
      </c>
      <c r="G1746" s="11">
        <f t="shared" si="5230"/>
        <v>0</v>
      </c>
      <c r="H1746" s="3">
        <v>40380</v>
      </c>
      <c r="I1746" s="11">
        <f t="shared" ref="I1746:K1746" si="5261">+IF(H1746="N/A","",((H1746-H1745)/H1745))</f>
        <v>0</v>
      </c>
      <c r="J1746" s="3">
        <v>131600</v>
      </c>
      <c r="K1746" s="11">
        <f t="shared" si="5261"/>
        <v>0</v>
      </c>
      <c r="L1746" s="3">
        <v>308682.62</v>
      </c>
      <c r="M1746" s="11">
        <f t="shared" ref="M1746:O1746" si="5262">+IF(L1746="N/A","",((L1746-L1745)/L1745))</f>
        <v>0</v>
      </c>
      <c r="N1746" s="3">
        <v>134217.728</v>
      </c>
      <c r="O1746" s="11">
        <f t="shared" si="5262"/>
        <v>0</v>
      </c>
      <c r="P1746" s="3">
        <v>188600</v>
      </c>
      <c r="Q1746" s="11">
        <f t="shared" ref="Q1746:S1746" si="5263">+IF(P1746="N/A","",((P1746-P1745)/P1745))</f>
        <v>0</v>
      </c>
      <c r="R1746" s="3">
        <v>94794.9</v>
      </c>
      <c r="S1746" s="11">
        <f t="shared" si="5263"/>
        <v>0</v>
      </c>
    </row>
    <row r="1747" spans="1:19">
      <c r="A1747" s="5">
        <v>5</v>
      </c>
      <c r="B1747" s="5">
        <v>9</v>
      </c>
      <c r="C1747" s="5">
        <v>2016</v>
      </c>
      <c r="D1747" s="3">
        <v>108000</v>
      </c>
      <c r="E1747" s="11">
        <f t="shared" si="5230"/>
        <v>0</v>
      </c>
      <c r="F1747" s="3">
        <v>77750</v>
      </c>
      <c r="G1747" s="11">
        <f t="shared" si="5230"/>
        <v>0</v>
      </c>
      <c r="H1747" s="3">
        <v>40380</v>
      </c>
      <c r="I1747" s="11">
        <f t="shared" ref="I1747:K1747" si="5264">+IF(H1747="N/A","",((H1747-H1746)/H1746))</f>
        <v>0</v>
      </c>
      <c r="J1747" s="3">
        <v>131600</v>
      </c>
      <c r="K1747" s="11">
        <f t="shared" si="5264"/>
        <v>0</v>
      </c>
      <c r="L1747" s="3">
        <v>308682.62</v>
      </c>
      <c r="M1747" s="11">
        <f t="shared" ref="M1747:O1747" si="5265">+IF(L1747="N/A","",((L1747-L1746)/L1746))</f>
        <v>0</v>
      </c>
      <c r="N1747" s="3">
        <v>134217.728</v>
      </c>
      <c r="O1747" s="11">
        <f t="shared" si="5265"/>
        <v>0</v>
      </c>
      <c r="P1747" s="3">
        <v>188600</v>
      </c>
      <c r="Q1747" s="11">
        <f t="shared" ref="Q1747:S1747" si="5266">+IF(P1747="N/A","",((P1747-P1746)/P1746))</f>
        <v>0</v>
      </c>
      <c r="R1747" s="3">
        <v>94794.9</v>
      </c>
      <c r="S1747" s="11">
        <f t="shared" si="5266"/>
        <v>0</v>
      </c>
    </row>
    <row r="1748" spans="1:19">
      <c r="A1748" s="5">
        <v>6</v>
      </c>
      <c r="B1748" s="5">
        <v>9</v>
      </c>
      <c r="C1748" s="5">
        <v>2016</v>
      </c>
      <c r="D1748" s="3">
        <v>108000</v>
      </c>
      <c r="E1748" s="11">
        <f t="shared" si="5230"/>
        <v>0</v>
      </c>
      <c r="F1748" s="3">
        <v>77750</v>
      </c>
      <c r="G1748" s="11">
        <f t="shared" si="5230"/>
        <v>0</v>
      </c>
      <c r="H1748" s="3">
        <v>40380</v>
      </c>
      <c r="I1748" s="11">
        <f t="shared" ref="I1748:K1748" si="5267">+IF(H1748="N/A","",((H1748-H1747)/H1747))</f>
        <v>0</v>
      </c>
      <c r="J1748" s="3">
        <v>131600</v>
      </c>
      <c r="K1748" s="11">
        <f t="shared" si="5267"/>
        <v>0</v>
      </c>
      <c r="L1748" s="3">
        <v>308682.62</v>
      </c>
      <c r="M1748" s="11">
        <f t="shared" ref="M1748:O1748" si="5268">+IF(L1748="N/A","",((L1748-L1747)/L1747))</f>
        <v>0</v>
      </c>
      <c r="N1748" s="3">
        <v>134217.728</v>
      </c>
      <c r="O1748" s="11">
        <f t="shared" si="5268"/>
        <v>0</v>
      </c>
      <c r="P1748" s="3">
        <v>188600</v>
      </c>
      <c r="Q1748" s="11">
        <f t="shared" ref="Q1748:S1748" si="5269">+IF(P1748="N/A","",((P1748-P1747)/P1747))</f>
        <v>0</v>
      </c>
      <c r="R1748" s="3">
        <v>94794.9</v>
      </c>
      <c r="S1748" s="11">
        <f t="shared" si="5269"/>
        <v>0</v>
      </c>
    </row>
    <row r="1749" spans="1:19">
      <c r="A1749" s="5">
        <v>7</v>
      </c>
      <c r="B1749" s="5">
        <v>9</v>
      </c>
      <c r="C1749" s="5">
        <v>2016</v>
      </c>
      <c r="D1749" s="3">
        <v>108000</v>
      </c>
      <c r="E1749" s="11">
        <f t="shared" si="5230"/>
        <v>0</v>
      </c>
      <c r="F1749" s="3">
        <v>77750</v>
      </c>
      <c r="G1749" s="11">
        <f t="shared" si="5230"/>
        <v>0</v>
      </c>
      <c r="H1749" s="3">
        <v>40380</v>
      </c>
      <c r="I1749" s="11">
        <f t="shared" ref="I1749:K1749" si="5270">+IF(H1749="N/A","",((H1749-H1748)/H1748))</f>
        <v>0</v>
      </c>
      <c r="J1749" s="3">
        <v>131600</v>
      </c>
      <c r="K1749" s="11">
        <f t="shared" si="5270"/>
        <v>0</v>
      </c>
      <c r="L1749" s="3">
        <v>308682.62</v>
      </c>
      <c r="M1749" s="11">
        <f t="shared" ref="M1749:O1749" si="5271">+IF(L1749="N/A","",((L1749-L1748)/L1748))</f>
        <v>0</v>
      </c>
      <c r="N1749" s="3">
        <v>134217.728</v>
      </c>
      <c r="O1749" s="11">
        <f t="shared" si="5271"/>
        <v>0</v>
      </c>
      <c r="P1749" s="3">
        <v>188600</v>
      </c>
      <c r="Q1749" s="11">
        <f t="shared" ref="Q1749:S1749" si="5272">+IF(P1749="N/A","",((P1749-P1748)/P1748))</f>
        <v>0</v>
      </c>
      <c r="R1749" s="3">
        <v>94794.9</v>
      </c>
      <c r="S1749" s="11">
        <f t="shared" si="5272"/>
        <v>0</v>
      </c>
    </row>
    <row r="1750" spans="1:19">
      <c r="A1750" s="5">
        <v>8</v>
      </c>
      <c r="B1750" s="5">
        <v>9</v>
      </c>
      <c r="C1750" s="5">
        <v>2016</v>
      </c>
      <c r="D1750" s="3">
        <v>108000</v>
      </c>
      <c r="E1750" s="11">
        <f t="shared" si="5230"/>
        <v>0</v>
      </c>
      <c r="F1750" s="3">
        <v>77750</v>
      </c>
      <c r="G1750" s="11">
        <f t="shared" si="5230"/>
        <v>0</v>
      </c>
      <c r="H1750" s="3">
        <v>40380</v>
      </c>
      <c r="I1750" s="11">
        <f t="shared" ref="I1750:K1750" si="5273">+IF(H1750="N/A","",((H1750-H1749)/H1749))</f>
        <v>0</v>
      </c>
      <c r="J1750" s="3">
        <v>131600</v>
      </c>
      <c r="K1750" s="11">
        <f t="shared" si="5273"/>
        <v>0</v>
      </c>
      <c r="L1750" s="3">
        <v>308682.62</v>
      </c>
      <c r="M1750" s="11">
        <f t="shared" ref="M1750:O1750" si="5274">+IF(L1750="N/A","",((L1750-L1749)/L1749))</f>
        <v>0</v>
      </c>
      <c r="N1750" s="3">
        <v>134217.728</v>
      </c>
      <c r="O1750" s="11">
        <f t="shared" si="5274"/>
        <v>0</v>
      </c>
      <c r="P1750" s="3">
        <v>188600</v>
      </c>
      <c r="Q1750" s="11">
        <f t="shared" ref="Q1750:S1750" si="5275">+IF(P1750="N/A","",((P1750-P1749)/P1749))</f>
        <v>0</v>
      </c>
      <c r="R1750" s="3">
        <v>94794.9</v>
      </c>
      <c r="S1750" s="11">
        <f t="shared" si="5275"/>
        <v>0</v>
      </c>
    </row>
    <row r="1751" spans="1:19">
      <c r="A1751" s="5">
        <v>9</v>
      </c>
      <c r="B1751" s="5">
        <v>9</v>
      </c>
      <c r="C1751" s="5">
        <v>2016</v>
      </c>
      <c r="D1751" s="3">
        <v>108000</v>
      </c>
      <c r="E1751" s="11">
        <f t="shared" si="5230"/>
        <v>0</v>
      </c>
      <c r="F1751" s="3">
        <v>77750</v>
      </c>
      <c r="G1751" s="11">
        <f t="shared" si="5230"/>
        <v>0</v>
      </c>
      <c r="H1751" s="3">
        <v>40380</v>
      </c>
      <c r="I1751" s="11">
        <f t="shared" ref="I1751:K1751" si="5276">+IF(H1751="N/A","",((H1751-H1750)/H1750))</f>
        <v>0</v>
      </c>
      <c r="J1751" s="3">
        <v>131600</v>
      </c>
      <c r="K1751" s="11">
        <f t="shared" si="5276"/>
        <v>0</v>
      </c>
      <c r="L1751" s="3">
        <v>308682.62</v>
      </c>
      <c r="M1751" s="11">
        <f t="shared" ref="M1751:O1751" si="5277">+IF(L1751="N/A","",((L1751-L1750)/L1750))</f>
        <v>0</v>
      </c>
      <c r="N1751" s="3">
        <v>134217.728</v>
      </c>
      <c r="O1751" s="11">
        <f t="shared" si="5277"/>
        <v>0</v>
      </c>
      <c r="P1751" s="3">
        <v>188600</v>
      </c>
      <c r="Q1751" s="11">
        <f t="shared" ref="Q1751:S1751" si="5278">+IF(P1751="N/A","",((P1751-P1750)/P1750))</f>
        <v>0</v>
      </c>
      <c r="R1751" s="3">
        <v>94794.9</v>
      </c>
      <c r="S1751" s="11">
        <f t="shared" si="5278"/>
        <v>0</v>
      </c>
    </row>
    <row r="1752" spans="1:19">
      <c r="A1752" s="5">
        <v>12</v>
      </c>
      <c r="B1752" s="5">
        <v>9</v>
      </c>
      <c r="C1752" s="5">
        <v>2016</v>
      </c>
      <c r="D1752" s="3">
        <v>108000</v>
      </c>
      <c r="E1752" s="11">
        <f t="shared" si="5230"/>
        <v>0</v>
      </c>
      <c r="F1752" s="3">
        <v>77750</v>
      </c>
      <c r="G1752" s="11">
        <f t="shared" si="5230"/>
        <v>0</v>
      </c>
      <c r="H1752" s="3">
        <v>40380</v>
      </c>
      <c r="I1752" s="11">
        <f t="shared" ref="I1752:K1752" si="5279">+IF(H1752="N/A","",((H1752-H1751)/H1751))</f>
        <v>0</v>
      </c>
      <c r="J1752" s="3">
        <v>131600</v>
      </c>
      <c r="K1752" s="11">
        <f t="shared" si="5279"/>
        <v>0</v>
      </c>
      <c r="L1752" s="3">
        <v>308682.62</v>
      </c>
      <c r="M1752" s="11">
        <f t="shared" ref="M1752:O1752" si="5280">+IF(L1752="N/A","",((L1752-L1751)/L1751))</f>
        <v>0</v>
      </c>
      <c r="N1752" s="3">
        <v>134217.728</v>
      </c>
      <c r="O1752" s="11">
        <f t="shared" si="5280"/>
        <v>0</v>
      </c>
      <c r="P1752" s="3">
        <v>188600</v>
      </c>
      <c r="Q1752" s="11">
        <f t="shared" ref="Q1752:S1752" si="5281">+IF(P1752="N/A","",((P1752-P1751)/P1751))</f>
        <v>0</v>
      </c>
      <c r="R1752" s="3">
        <v>94794.9</v>
      </c>
      <c r="S1752" s="11">
        <f t="shared" si="5281"/>
        <v>0</v>
      </c>
    </row>
    <row r="1753" spans="1:19">
      <c r="A1753" s="5">
        <v>13</v>
      </c>
      <c r="B1753" s="5">
        <v>9</v>
      </c>
      <c r="C1753" s="5">
        <v>2016</v>
      </c>
      <c r="D1753" s="3">
        <v>108000</v>
      </c>
      <c r="E1753" s="11">
        <f t="shared" si="5230"/>
        <v>0</v>
      </c>
      <c r="F1753" s="3">
        <v>77750</v>
      </c>
      <c r="G1753" s="11">
        <f t="shared" si="5230"/>
        <v>0</v>
      </c>
      <c r="H1753" s="3">
        <v>40380</v>
      </c>
      <c r="I1753" s="11">
        <f t="shared" ref="I1753:K1753" si="5282">+IF(H1753="N/A","",((H1753-H1752)/H1752))</f>
        <v>0</v>
      </c>
      <c r="J1753" s="3">
        <v>131600</v>
      </c>
      <c r="K1753" s="11">
        <f t="shared" si="5282"/>
        <v>0</v>
      </c>
      <c r="L1753" s="3">
        <v>308682.62</v>
      </c>
      <c r="M1753" s="11">
        <f t="shared" ref="M1753:O1753" si="5283">+IF(L1753="N/A","",((L1753-L1752)/L1752))</f>
        <v>0</v>
      </c>
      <c r="N1753" s="3">
        <v>134217.728</v>
      </c>
      <c r="O1753" s="11">
        <f t="shared" si="5283"/>
        <v>0</v>
      </c>
      <c r="P1753" s="3">
        <v>188600</v>
      </c>
      <c r="Q1753" s="11">
        <f t="shared" ref="Q1753:S1753" si="5284">+IF(P1753="N/A","",((P1753-P1752)/P1752))</f>
        <v>0</v>
      </c>
      <c r="R1753" s="3">
        <v>94794.9</v>
      </c>
      <c r="S1753" s="11">
        <f t="shared" si="5284"/>
        <v>0</v>
      </c>
    </row>
    <row r="1754" spans="1:19">
      <c r="A1754" s="5">
        <v>14</v>
      </c>
      <c r="B1754" s="5">
        <v>9</v>
      </c>
      <c r="C1754" s="5">
        <v>2016</v>
      </c>
      <c r="D1754" s="3">
        <v>108000</v>
      </c>
      <c r="E1754" s="11">
        <f t="shared" si="5230"/>
        <v>0</v>
      </c>
      <c r="F1754" s="3">
        <v>77750</v>
      </c>
      <c r="G1754" s="11">
        <f t="shared" si="5230"/>
        <v>0</v>
      </c>
      <c r="H1754" s="3">
        <v>40380</v>
      </c>
      <c r="I1754" s="11">
        <f t="shared" ref="I1754:K1754" si="5285">+IF(H1754="N/A","",((H1754-H1753)/H1753))</f>
        <v>0</v>
      </c>
      <c r="J1754" s="3">
        <v>131600</v>
      </c>
      <c r="K1754" s="11">
        <f t="shared" si="5285"/>
        <v>0</v>
      </c>
      <c r="L1754" s="3">
        <v>308682.62</v>
      </c>
      <c r="M1754" s="11">
        <f t="shared" ref="M1754:O1754" si="5286">+IF(L1754="N/A","",((L1754-L1753)/L1753))</f>
        <v>0</v>
      </c>
      <c r="N1754" s="3">
        <v>134217.728</v>
      </c>
      <c r="O1754" s="11">
        <f t="shared" si="5286"/>
        <v>0</v>
      </c>
      <c r="P1754" s="3">
        <v>188600</v>
      </c>
      <c r="Q1754" s="11">
        <f t="shared" ref="Q1754:S1754" si="5287">+IF(P1754="N/A","",((P1754-P1753)/P1753))</f>
        <v>0</v>
      </c>
      <c r="R1754" s="3">
        <v>94794.9</v>
      </c>
      <c r="S1754" s="11">
        <f t="shared" si="5287"/>
        <v>0</v>
      </c>
    </row>
    <row r="1755" spans="1:19">
      <c r="A1755" s="5">
        <v>15</v>
      </c>
      <c r="B1755" s="5">
        <v>9</v>
      </c>
      <c r="C1755" s="5">
        <v>2016</v>
      </c>
      <c r="D1755" s="3">
        <v>108000</v>
      </c>
      <c r="E1755" s="11">
        <f t="shared" si="5230"/>
        <v>0</v>
      </c>
      <c r="F1755" s="3">
        <v>77750</v>
      </c>
      <c r="G1755" s="11">
        <f t="shared" si="5230"/>
        <v>0</v>
      </c>
      <c r="H1755" s="3">
        <v>40380</v>
      </c>
      <c r="I1755" s="11">
        <f t="shared" ref="I1755:K1755" si="5288">+IF(H1755="N/A","",((H1755-H1754)/H1754))</f>
        <v>0</v>
      </c>
      <c r="J1755" s="3">
        <v>131600</v>
      </c>
      <c r="K1755" s="11">
        <f t="shared" si="5288"/>
        <v>0</v>
      </c>
      <c r="L1755" s="3">
        <v>308682.62</v>
      </c>
      <c r="M1755" s="11">
        <f t="shared" ref="M1755:O1755" si="5289">+IF(L1755="N/A","",((L1755-L1754)/L1754))</f>
        <v>0</v>
      </c>
      <c r="N1755" s="3">
        <v>134217.728</v>
      </c>
      <c r="O1755" s="11">
        <f t="shared" si="5289"/>
        <v>0</v>
      </c>
      <c r="P1755" s="3">
        <v>188600</v>
      </c>
      <c r="Q1755" s="11">
        <f t="shared" ref="Q1755:S1755" si="5290">+IF(P1755="N/A","",((P1755-P1754)/P1754))</f>
        <v>0</v>
      </c>
      <c r="R1755" s="3">
        <v>94794.9</v>
      </c>
      <c r="S1755" s="11">
        <f t="shared" si="5290"/>
        <v>0</v>
      </c>
    </row>
    <row r="1756" spans="1:19">
      <c r="A1756" s="5">
        <v>16</v>
      </c>
      <c r="B1756" s="5">
        <v>9</v>
      </c>
      <c r="C1756" s="5">
        <v>2016</v>
      </c>
      <c r="D1756" s="3">
        <v>108000</v>
      </c>
      <c r="E1756" s="11">
        <f t="shared" si="5230"/>
        <v>0</v>
      </c>
      <c r="F1756" s="3">
        <v>77750</v>
      </c>
      <c r="G1756" s="11">
        <f t="shared" si="5230"/>
        <v>0</v>
      </c>
      <c r="H1756" s="3">
        <v>40380</v>
      </c>
      <c r="I1756" s="11">
        <f t="shared" ref="I1756:K1756" si="5291">+IF(H1756="N/A","",((H1756-H1755)/H1755))</f>
        <v>0</v>
      </c>
      <c r="J1756" s="3">
        <v>131600</v>
      </c>
      <c r="K1756" s="11">
        <f t="shared" si="5291"/>
        <v>0</v>
      </c>
      <c r="L1756" s="3">
        <v>308682.62</v>
      </c>
      <c r="M1756" s="11">
        <f t="shared" ref="M1756:O1756" si="5292">+IF(L1756="N/A","",((L1756-L1755)/L1755))</f>
        <v>0</v>
      </c>
      <c r="N1756" s="3">
        <v>134217.728</v>
      </c>
      <c r="O1756" s="11">
        <f t="shared" si="5292"/>
        <v>0</v>
      </c>
      <c r="P1756" s="3">
        <v>188600</v>
      </c>
      <c r="Q1756" s="11">
        <f t="shared" ref="Q1756:S1756" si="5293">+IF(P1756="N/A","",((P1756-P1755)/P1755))</f>
        <v>0</v>
      </c>
      <c r="R1756" s="3">
        <v>94794.9</v>
      </c>
      <c r="S1756" s="11">
        <f t="shared" si="5293"/>
        <v>0</v>
      </c>
    </row>
    <row r="1757" spans="1:19">
      <c r="A1757" s="5">
        <v>19</v>
      </c>
      <c r="B1757" s="5">
        <v>9</v>
      </c>
      <c r="C1757" s="5">
        <v>2016</v>
      </c>
      <c r="D1757" s="3">
        <v>108000</v>
      </c>
      <c r="E1757" s="11">
        <f t="shared" si="5230"/>
        <v>0</v>
      </c>
      <c r="F1757" s="3">
        <v>77750</v>
      </c>
      <c r="G1757" s="11">
        <f t="shared" si="5230"/>
        <v>0</v>
      </c>
      <c r="H1757" s="3">
        <v>40380</v>
      </c>
      <c r="I1757" s="11">
        <f t="shared" ref="I1757:K1757" si="5294">+IF(H1757="N/A","",((H1757-H1756)/H1756))</f>
        <v>0</v>
      </c>
      <c r="J1757" s="3">
        <v>131600</v>
      </c>
      <c r="K1757" s="11">
        <f t="shared" si="5294"/>
        <v>0</v>
      </c>
      <c r="L1757" s="3">
        <v>308682.62</v>
      </c>
      <c r="M1757" s="11">
        <f t="shared" ref="M1757:O1757" si="5295">+IF(L1757="N/A","",((L1757-L1756)/L1756))</f>
        <v>0</v>
      </c>
      <c r="N1757" s="3">
        <v>134217.728</v>
      </c>
      <c r="O1757" s="11">
        <f t="shared" si="5295"/>
        <v>0</v>
      </c>
      <c r="P1757" s="3">
        <v>188600</v>
      </c>
      <c r="Q1757" s="11">
        <f t="shared" ref="Q1757:S1757" si="5296">+IF(P1757="N/A","",((P1757-P1756)/P1756))</f>
        <v>0</v>
      </c>
      <c r="R1757" s="3">
        <v>94794.9</v>
      </c>
      <c r="S1757" s="11">
        <f t="shared" si="5296"/>
        <v>0</v>
      </c>
    </row>
    <row r="1758" spans="1:19">
      <c r="A1758" s="5">
        <v>20</v>
      </c>
      <c r="B1758" s="5">
        <v>9</v>
      </c>
      <c r="C1758" s="5">
        <v>2016</v>
      </c>
      <c r="D1758" s="3">
        <v>108000</v>
      </c>
      <c r="E1758" s="11">
        <f t="shared" si="5230"/>
        <v>0</v>
      </c>
      <c r="F1758" s="3">
        <v>77750</v>
      </c>
      <c r="G1758" s="11">
        <f t="shared" si="5230"/>
        <v>0</v>
      </c>
      <c r="H1758" s="3">
        <v>40380</v>
      </c>
      <c r="I1758" s="11">
        <f t="shared" ref="I1758:K1758" si="5297">+IF(H1758="N/A","",((H1758-H1757)/H1757))</f>
        <v>0</v>
      </c>
      <c r="J1758" s="3">
        <v>131600</v>
      </c>
      <c r="K1758" s="11">
        <f t="shared" si="5297"/>
        <v>0</v>
      </c>
      <c r="L1758" s="3">
        <v>308682.62</v>
      </c>
      <c r="M1758" s="11">
        <f t="shared" ref="M1758:O1758" si="5298">+IF(L1758="N/A","",((L1758-L1757)/L1757))</f>
        <v>0</v>
      </c>
      <c r="N1758" s="3">
        <v>134217.728</v>
      </c>
      <c r="O1758" s="11">
        <f t="shared" si="5298"/>
        <v>0</v>
      </c>
      <c r="P1758" s="3">
        <v>188600</v>
      </c>
      <c r="Q1758" s="11">
        <f t="shared" ref="Q1758:S1758" si="5299">+IF(P1758="N/A","",((P1758-P1757)/P1757))</f>
        <v>0</v>
      </c>
      <c r="R1758" s="3">
        <v>94794.9</v>
      </c>
      <c r="S1758" s="11">
        <f t="shared" si="5299"/>
        <v>0</v>
      </c>
    </row>
    <row r="1759" spans="1:19">
      <c r="A1759" s="5">
        <v>21</v>
      </c>
      <c r="B1759" s="5">
        <v>9</v>
      </c>
      <c r="C1759" s="5">
        <v>2016</v>
      </c>
      <c r="D1759" s="3">
        <v>108000</v>
      </c>
      <c r="E1759" s="11">
        <f t="shared" si="5230"/>
        <v>0</v>
      </c>
      <c r="F1759" s="3">
        <v>77750</v>
      </c>
      <c r="G1759" s="11">
        <f t="shared" si="5230"/>
        <v>0</v>
      </c>
      <c r="H1759" s="3">
        <v>40380</v>
      </c>
      <c r="I1759" s="11">
        <f t="shared" ref="I1759:K1759" si="5300">+IF(H1759="N/A","",((H1759-H1758)/H1758))</f>
        <v>0</v>
      </c>
      <c r="J1759" s="3">
        <v>131600</v>
      </c>
      <c r="K1759" s="11">
        <f t="shared" si="5300"/>
        <v>0</v>
      </c>
      <c r="L1759" s="3">
        <v>308682.62</v>
      </c>
      <c r="M1759" s="11">
        <f t="shared" ref="M1759:O1759" si="5301">+IF(L1759="N/A","",((L1759-L1758)/L1758))</f>
        <v>0</v>
      </c>
      <c r="N1759" s="3">
        <v>134217.728</v>
      </c>
      <c r="O1759" s="11">
        <f t="shared" si="5301"/>
        <v>0</v>
      </c>
      <c r="P1759" s="3">
        <v>188600</v>
      </c>
      <c r="Q1759" s="11">
        <f t="shared" ref="Q1759:S1759" si="5302">+IF(P1759="N/A","",((P1759-P1758)/P1758))</f>
        <v>0</v>
      </c>
      <c r="R1759" s="3">
        <v>94794.9</v>
      </c>
      <c r="S1759" s="11">
        <f t="shared" si="5302"/>
        <v>0</v>
      </c>
    </row>
    <row r="1760" spans="1:19">
      <c r="A1760" s="5">
        <v>22</v>
      </c>
      <c r="B1760" s="5">
        <v>9</v>
      </c>
      <c r="C1760" s="5">
        <v>2016</v>
      </c>
      <c r="D1760" s="3">
        <v>108000</v>
      </c>
      <c r="E1760" s="11">
        <f t="shared" si="5230"/>
        <v>0</v>
      </c>
      <c r="F1760" s="3">
        <v>77750</v>
      </c>
      <c r="G1760" s="11">
        <f t="shared" si="5230"/>
        <v>0</v>
      </c>
      <c r="H1760" s="3">
        <v>40380</v>
      </c>
      <c r="I1760" s="11">
        <f t="shared" ref="I1760:K1760" si="5303">+IF(H1760="N/A","",((H1760-H1759)/H1759))</f>
        <v>0</v>
      </c>
      <c r="J1760" s="3">
        <v>131600</v>
      </c>
      <c r="K1760" s="11">
        <f t="shared" si="5303"/>
        <v>0</v>
      </c>
      <c r="L1760" s="3">
        <v>308682.62</v>
      </c>
      <c r="M1760" s="11">
        <f t="shared" ref="M1760:O1760" si="5304">+IF(L1760="N/A","",((L1760-L1759)/L1759))</f>
        <v>0</v>
      </c>
      <c r="N1760" s="3">
        <v>134217.728</v>
      </c>
      <c r="O1760" s="11">
        <f t="shared" si="5304"/>
        <v>0</v>
      </c>
      <c r="P1760" s="3">
        <v>188600</v>
      </c>
      <c r="Q1760" s="11">
        <f t="shared" ref="Q1760:S1760" si="5305">+IF(P1760="N/A","",((P1760-P1759)/P1759))</f>
        <v>0</v>
      </c>
      <c r="R1760" s="3">
        <v>94794.9</v>
      </c>
      <c r="S1760" s="11">
        <f t="shared" si="5305"/>
        <v>0</v>
      </c>
    </row>
    <row r="1761" spans="1:19">
      <c r="A1761" s="5">
        <v>23</v>
      </c>
      <c r="B1761" s="5">
        <v>9</v>
      </c>
      <c r="C1761" s="5">
        <v>2016</v>
      </c>
      <c r="D1761" s="3">
        <v>108000</v>
      </c>
      <c r="E1761" s="11">
        <f t="shared" si="5230"/>
        <v>0</v>
      </c>
      <c r="F1761" s="3">
        <v>77750</v>
      </c>
      <c r="G1761" s="11">
        <f t="shared" si="5230"/>
        <v>0</v>
      </c>
      <c r="H1761" s="3">
        <v>40380</v>
      </c>
      <c r="I1761" s="11">
        <f t="shared" ref="I1761:K1761" si="5306">+IF(H1761="N/A","",((H1761-H1760)/H1760))</f>
        <v>0</v>
      </c>
      <c r="J1761" s="3">
        <v>131600</v>
      </c>
      <c r="K1761" s="11">
        <f t="shared" si="5306"/>
        <v>0</v>
      </c>
      <c r="L1761" s="3">
        <v>308682.62</v>
      </c>
      <c r="M1761" s="11">
        <f t="shared" ref="M1761:O1761" si="5307">+IF(L1761="N/A","",((L1761-L1760)/L1760))</f>
        <v>0</v>
      </c>
      <c r="N1761" s="3">
        <v>134217.728</v>
      </c>
      <c r="O1761" s="11">
        <f t="shared" si="5307"/>
        <v>0</v>
      </c>
      <c r="P1761" s="3">
        <v>188600</v>
      </c>
      <c r="Q1761" s="11">
        <f t="shared" ref="Q1761:S1761" si="5308">+IF(P1761="N/A","",((P1761-P1760)/P1760))</f>
        <v>0</v>
      </c>
      <c r="R1761" s="3">
        <v>94794.9</v>
      </c>
      <c r="S1761" s="11">
        <f t="shared" si="5308"/>
        <v>0</v>
      </c>
    </row>
    <row r="1762" spans="1:19">
      <c r="A1762" s="5">
        <v>26</v>
      </c>
      <c r="B1762" s="5">
        <v>9</v>
      </c>
      <c r="C1762" s="5">
        <v>2016</v>
      </c>
      <c r="D1762" s="3">
        <v>108000</v>
      </c>
      <c r="E1762" s="11">
        <f t="shared" si="5230"/>
        <v>0</v>
      </c>
      <c r="F1762" s="3">
        <v>77750</v>
      </c>
      <c r="G1762" s="11">
        <f t="shared" si="5230"/>
        <v>0</v>
      </c>
      <c r="H1762" s="3">
        <v>40380</v>
      </c>
      <c r="I1762" s="11">
        <f t="shared" ref="I1762:K1762" si="5309">+IF(H1762="N/A","",((H1762-H1761)/H1761))</f>
        <v>0</v>
      </c>
      <c r="J1762" s="3">
        <v>131600</v>
      </c>
      <c r="K1762" s="11">
        <f t="shared" si="5309"/>
        <v>0</v>
      </c>
      <c r="L1762" s="3">
        <v>308682.62</v>
      </c>
      <c r="M1762" s="11">
        <f t="shared" ref="M1762:O1762" si="5310">+IF(L1762="N/A","",((L1762-L1761)/L1761))</f>
        <v>0</v>
      </c>
      <c r="N1762" s="3">
        <v>134217.728</v>
      </c>
      <c r="O1762" s="11">
        <f t="shared" si="5310"/>
        <v>0</v>
      </c>
      <c r="P1762" s="3">
        <v>188600</v>
      </c>
      <c r="Q1762" s="11">
        <f t="shared" ref="Q1762:S1762" si="5311">+IF(P1762="N/A","",((P1762-P1761)/P1761))</f>
        <v>0</v>
      </c>
      <c r="R1762" s="3">
        <v>94794.9</v>
      </c>
      <c r="S1762" s="11">
        <f t="shared" si="5311"/>
        <v>0</v>
      </c>
    </row>
    <row r="1763" spans="1:19">
      <c r="A1763" s="5">
        <v>27</v>
      </c>
      <c r="B1763" s="5">
        <v>9</v>
      </c>
      <c r="C1763" s="5">
        <v>2016</v>
      </c>
      <c r="D1763" s="3">
        <v>108000</v>
      </c>
      <c r="E1763" s="11">
        <f t="shared" si="5230"/>
        <v>0</v>
      </c>
      <c r="F1763" s="3">
        <v>77750</v>
      </c>
      <c r="G1763" s="11">
        <f t="shared" si="5230"/>
        <v>0</v>
      </c>
      <c r="H1763" s="3">
        <v>40380</v>
      </c>
      <c r="I1763" s="11">
        <f t="shared" ref="I1763:K1763" si="5312">+IF(H1763="N/A","",((H1763-H1762)/H1762))</f>
        <v>0</v>
      </c>
      <c r="J1763" s="3">
        <v>131600</v>
      </c>
      <c r="K1763" s="11">
        <f t="shared" si="5312"/>
        <v>0</v>
      </c>
      <c r="L1763" s="3">
        <v>308682.62</v>
      </c>
      <c r="M1763" s="11">
        <f t="shared" ref="M1763:O1763" si="5313">+IF(L1763="N/A","",((L1763-L1762)/L1762))</f>
        <v>0</v>
      </c>
      <c r="N1763" s="3">
        <v>134217.728</v>
      </c>
      <c r="O1763" s="11">
        <f t="shared" si="5313"/>
        <v>0</v>
      </c>
      <c r="P1763" s="3">
        <v>188600</v>
      </c>
      <c r="Q1763" s="11">
        <f t="shared" ref="Q1763:S1763" si="5314">+IF(P1763="N/A","",((P1763-P1762)/P1762))</f>
        <v>0</v>
      </c>
      <c r="R1763" s="3">
        <v>94794.9</v>
      </c>
      <c r="S1763" s="11">
        <f t="shared" si="5314"/>
        <v>0</v>
      </c>
    </row>
    <row r="1764" spans="1:19">
      <c r="A1764" s="5">
        <v>28</v>
      </c>
      <c r="B1764" s="5">
        <v>9</v>
      </c>
      <c r="C1764" s="5">
        <v>2016</v>
      </c>
      <c r="D1764" s="3">
        <v>108000</v>
      </c>
      <c r="E1764" s="11">
        <f t="shared" si="5230"/>
        <v>0</v>
      </c>
      <c r="F1764" s="3">
        <v>77750</v>
      </c>
      <c r="G1764" s="11">
        <f t="shared" si="5230"/>
        <v>0</v>
      </c>
      <c r="H1764" s="3">
        <v>40380</v>
      </c>
      <c r="I1764" s="11">
        <f t="shared" ref="I1764:K1764" si="5315">+IF(H1764="N/A","",((H1764-H1763)/H1763))</f>
        <v>0</v>
      </c>
      <c r="J1764" s="3">
        <v>131600</v>
      </c>
      <c r="K1764" s="11">
        <f t="shared" si="5315"/>
        <v>0</v>
      </c>
      <c r="L1764" s="3">
        <v>308682.62</v>
      </c>
      <c r="M1764" s="11">
        <f t="shared" ref="M1764:O1764" si="5316">+IF(L1764="N/A","",((L1764-L1763)/L1763))</f>
        <v>0</v>
      </c>
      <c r="N1764" s="3">
        <v>134217.728</v>
      </c>
      <c r="O1764" s="11">
        <f t="shared" si="5316"/>
        <v>0</v>
      </c>
      <c r="P1764" s="3">
        <v>188600</v>
      </c>
      <c r="Q1764" s="11">
        <f t="shared" ref="Q1764:S1764" si="5317">+IF(P1764="N/A","",((P1764-P1763)/P1763))</f>
        <v>0</v>
      </c>
      <c r="R1764" s="3">
        <v>94794.9</v>
      </c>
      <c r="S1764" s="11">
        <f t="shared" si="5317"/>
        <v>0</v>
      </c>
    </row>
    <row r="1765" spans="1:19">
      <c r="A1765" s="5">
        <v>29</v>
      </c>
      <c r="B1765" s="5">
        <v>9</v>
      </c>
      <c r="C1765" s="5">
        <v>2016</v>
      </c>
      <c r="D1765" s="3">
        <v>108000</v>
      </c>
      <c r="E1765" s="11">
        <f t="shared" si="5230"/>
        <v>0</v>
      </c>
      <c r="F1765" s="3">
        <v>77750</v>
      </c>
      <c r="G1765" s="11">
        <f t="shared" si="5230"/>
        <v>0</v>
      </c>
      <c r="H1765" s="3">
        <v>40380</v>
      </c>
      <c r="I1765" s="11">
        <f t="shared" ref="I1765:K1765" si="5318">+IF(H1765="N/A","",((H1765-H1764)/H1764))</f>
        <v>0</v>
      </c>
      <c r="J1765" s="3">
        <v>131600</v>
      </c>
      <c r="K1765" s="11">
        <f t="shared" si="5318"/>
        <v>0</v>
      </c>
      <c r="L1765" s="3">
        <v>308682.62</v>
      </c>
      <c r="M1765" s="11">
        <f t="shared" ref="M1765:O1765" si="5319">+IF(L1765="N/A","",((L1765-L1764)/L1764))</f>
        <v>0</v>
      </c>
      <c r="N1765" s="3">
        <v>134217.728</v>
      </c>
      <c r="O1765" s="11">
        <f t="shared" si="5319"/>
        <v>0</v>
      </c>
      <c r="P1765" s="3">
        <v>188600</v>
      </c>
      <c r="Q1765" s="11">
        <f t="shared" ref="Q1765:S1765" si="5320">+IF(P1765="N/A","",((P1765-P1764)/P1764))</f>
        <v>0</v>
      </c>
      <c r="R1765" s="3">
        <v>94794.9</v>
      </c>
      <c r="S1765" s="11">
        <f t="shared" si="5320"/>
        <v>0</v>
      </c>
    </row>
    <row r="1766" spans="1:19">
      <c r="A1766" s="5">
        <v>30</v>
      </c>
      <c r="B1766" s="5">
        <v>9</v>
      </c>
      <c r="C1766" s="5">
        <v>2016</v>
      </c>
      <c r="D1766" s="3">
        <v>108000</v>
      </c>
      <c r="E1766" s="11">
        <f t="shared" si="5230"/>
        <v>0</v>
      </c>
      <c r="F1766" s="3">
        <v>77750</v>
      </c>
      <c r="G1766" s="11">
        <f t="shared" si="5230"/>
        <v>0</v>
      </c>
      <c r="H1766" s="3">
        <v>40380</v>
      </c>
      <c r="I1766" s="11">
        <f t="shared" ref="I1766:K1766" si="5321">+IF(H1766="N/A","",((H1766-H1765)/H1765))</f>
        <v>0</v>
      </c>
      <c r="J1766" s="3">
        <v>131600</v>
      </c>
      <c r="K1766" s="11">
        <f t="shared" si="5321"/>
        <v>0</v>
      </c>
      <c r="L1766" s="3">
        <v>308682.62</v>
      </c>
      <c r="M1766" s="11">
        <f t="shared" ref="M1766:O1766" si="5322">+IF(L1766="N/A","",((L1766-L1765)/L1765))</f>
        <v>0</v>
      </c>
      <c r="N1766" s="3">
        <v>134217.728</v>
      </c>
      <c r="O1766" s="11">
        <f t="shared" si="5322"/>
        <v>0</v>
      </c>
      <c r="P1766" s="3">
        <v>188600</v>
      </c>
      <c r="Q1766" s="11">
        <f t="shared" ref="Q1766:S1766" si="5323">+IF(P1766="N/A","",((P1766-P1765)/P1765))</f>
        <v>0</v>
      </c>
      <c r="R1766" s="3">
        <v>94794.9</v>
      </c>
      <c r="S1766" s="11">
        <f t="shared" si="5323"/>
        <v>0</v>
      </c>
    </row>
    <row r="1767" spans="1:19">
      <c r="A1767" s="5">
        <v>3</v>
      </c>
      <c r="B1767" s="5">
        <v>10</v>
      </c>
      <c r="C1767" s="5">
        <v>2016</v>
      </c>
      <c r="D1767" s="3">
        <v>108000</v>
      </c>
      <c r="E1767" s="11">
        <f t="shared" si="5230"/>
        <v>0</v>
      </c>
      <c r="F1767" s="3">
        <v>77750</v>
      </c>
      <c r="G1767" s="11">
        <f t="shared" si="5230"/>
        <v>0</v>
      </c>
      <c r="H1767" s="3">
        <v>40380</v>
      </c>
      <c r="I1767" s="11">
        <f t="shared" ref="I1767:K1767" si="5324">+IF(H1767="N/A","",((H1767-H1766)/H1766))</f>
        <v>0</v>
      </c>
      <c r="J1767" s="3">
        <v>131600</v>
      </c>
      <c r="K1767" s="11">
        <f t="shared" si="5324"/>
        <v>0</v>
      </c>
      <c r="L1767" s="3">
        <v>308682.62</v>
      </c>
      <c r="M1767" s="11">
        <f t="shared" ref="M1767:O1767" si="5325">+IF(L1767="N/A","",((L1767-L1766)/L1766))</f>
        <v>0</v>
      </c>
      <c r="N1767" s="3">
        <v>134217.728</v>
      </c>
      <c r="O1767" s="11">
        <f t="shared" si="5325"/>
        <v>0</v>
      </c>
      <c r="P1767" s="3">
        <v>188600</v>
      </c>
      <c r="Q1767" s="11">
        <f t="shared" ref="Q1767:S1767" si="5326">+IF(P1767="N/A","",((P1767-P1766)/P1766))</f>
        <v>0</v>
      </c>
      <c r="R1767" s="3">
        <v>94794.9</v>
      </c>
      <c r="S1767" s="11">
        <f t="shared" si="5326"/>
        <v>0</v>
      </c>
    </row>
    <row r="1768" spans="1:19">
      <c r="A1768" s="5">
        <v>4</v>
      </c>
      <c r="B1768" s="5">
        <v>10</v>
      </c>
      <c r="C1768" s="5">
        <v>2016</v>
      </c>
      <c r="D1768" s="3">
        <v>108000</v>
      </c>
      <c r="E1768" s="11">
        <f t="shared" si="5230"/>
        <v>0</v>
      </c>
      <c r="F1768" s="3">
        <v>77750</v>
      </c>
      <c r="G1768" s="11">
        <f t="shared" si="5230"/>
        <v>0</v>
      </c>
      <c r="H1768" s="3">
        <v>40380</v>
      </c>
      <c r="I1768" s="11">
        <f t="shared" ref="I1768:K1768" si="5327">+IF(H1768="N/A","",((H1768-H1767)/H1767))</f>
        <v>0</v>
      </c>
      <c r="J1768" s="3">
        <v>131600</v>
      </c>
      <c r="K1768" s="11">
        <f t="shared" si="5327"/>
        <v>0</v>
      </c>
      <c r="L1768" s="3">
        <v>308682.62</v>
      </c>
      <c r="M1768" s="11">
        <f t="shared" ref="M1768:O1768" si="5328">+IF(L1768="N/A","",((L1768-L1767)/L1767))</f>
        <v>0</v>
      </c>
      <c r="N1768" s="3">
        <v>134217.728</v>
      </c>
      <c r="O1768" s="11">
        <f t="shared" si="5328"/>
        <v>0</v>
      </c>
      <c r="P1768" s="3">
        <v>188600</v>
      </c>
      <c r="Q1768" s="11">
        <f t="shared" ref="Q1768:S1768" si="5329">+IF(P1768="N/A","",((P1768-P1767)/P1767))</f>
        <v>0</v>
      </c>
      <c r="R1768" s="3">
        <v>94794.9</v>
      </c>
      <c r="S1768" s="11">
        <f t="shared" si="5329"/>
        <v>0</v>
      </c>
    </row>
    <row r="1769" spans="1:19">
      <c r="A1769" s="5">
        <v>5</v>
      </c>
      <c r="B1769" s="5">
        <v>10</v>
      </c>
      <c r="C1769" s="5">
        <v>2016</v>
      </c>
      <c r="D1769" s="3">
        <v>108000</v>
      </c>
      <c r="E1769" s="11">
        <f t="shared" si="5230"/>
        <v>0</v>
      </c>
      <c r="F1769" s="3">
        <v>77750</v>
      </c>
      <c r="G1769" s="11">
        <f t="shared" si="5230"/>
        <v>0</v>
      </c>
      <c r="H1769" s="3">
        <v>40380</v>
      </c>
      <c r="I1769" s="11">
        <f t="shared" ref="I1769:K1769" si="5330">+IF(H1769="N/A","",((H1769-H1768)/H1768))</f>
        <v>0</v>
      </c>
      <c r="J1769" s="3">
        <v>131600</v>
      </c>
      <c r="K1769" s="11">
        <f t="shared" si="5330"/>
        <v>0</v>
      </c>
      <c r="L1769" s="3">
        <v>308682.62</v>
      </c>
      <c r="M1769" s="11">
        <f t="shared" ref="M1769:O1769" si="5331">+IF(L1769="N/A","",((L1769-L1768)/L1768))</f>
        <v>0</v>
      </c>
      <c r="N1769" s="3">
        <v>134217.728</v>
      </c>
      <c r="O1769" s="11">
        <f t="shared" si="5331"/>
        <v>0</v>
      </c>
      <c r="P1769" s="3">
        <v>188600</v>
      </c>
      <c r="Q1769" s="11">
        <f t="shared" ref="Q1769:S1769" si="5332">+IF(P1769="N/A","",((P1769-P1768)/P1768))</f>
        <v>0</v>
      </c>
      <c r="R1769" s="3">
        <v>94794.9</v>
      </c>
      <c r="S1769" s="11">
        <f t="shared" si="5332"/>
        <v>0</v>
      </c>
    </row>
    <row r="1770" spans="1:19">
      <c r="A1770" s="5">
        <v>6</v>
      </c>
      <c r="B1770" s="5">
        <v>10</v>
      </c>
      <c r="C1770" s="5">
        <v>2016</v>
      </c>
      <c r="D1770" s="3">
        <v>108000</v>
      </c>
      <c r="E1770" s="11">
        <f t="shared" si="5230"/>
        <v>0</v>
      </c>
      <c r="F1770" s="3">
        <v>77750</v>
      </c>
      <c r="G1770" s="11">
        <f t="shared" si="5230"/>
        <v>0</v>
      </c>
      <c r="H1770" s="3">
        <v>40380</v>
      </c>
      <c r="I1770" s="11">
        <f t="shared" ref="I1770:K1770" si="5333">+IF(H1770="N/A","",((H1770-H1769)/H1769))</f>
        <v>0</v>
      </c>
      <c r="J1770" s="3">
        <v>131600</v>
      </c>
      <c r="K1770" s="11">
        <f t="shared" si="5333"/>
        <v>0</v>
      </c>
      <c r="L1770" s="3">
        <v>308682.62</v>
      </c>
      <c r="M1770" s="11">
        <f t="shared" ref="M1770:O1770" si="5334">+IF(L1770="N/A","",((L1770-L1769)/L1769))</f>
        <v>0</v>
      </c>
      <c r="N1770" s="3">
        <v>134217.728</v>
      </c>
      <c r="O1770" s="11">
        <f t="shared" si="5334"/>
        <v>0</v>
      </c>
      <c r="P1770" s="3">
        <v>188600</v>
      </c>
      <c r="Q1770" s="11">
        <f t="shared" ref="Q1770:S1770" si="5335">+IF(P1770="N/A","",((P1770-P1769)/P1769))</f>
        <v>0</v>
      </c>
      <c r="R1770" s="3">
        <v>94794.9</v>
      </c>
      <c r="S1770" s="11">
        <f t="shared" si="5335"/>
        <v>0</v>
      </c>
    </row>
    <row r="1771" spans="1:19">
      <c r="A1771" s="5">
        <v>7</v>
      </c>
      <c r="B1771" s="5">
        <v>10</v>
      </c>
      <c r="C1771" s="5">
        <v>2016</v>
      </c>
      <c r="D1771" s="3">
        <v>108000</v>
      </c>
      <c r="E1771" s="11">
        <f t="shared" si="5230"/>
        <v>0</v>
      </c>
      <c r="F1771" s="3">
        <v>77750</v>
      </c>
      <c r="G1771" s="11">
        <f t="shared" si="5230"/>
        <v>0</v>
      </c>
      <c r="H1771" s="3">
        <v>46100</v>
      </c>
      <c r="I1771" s="11">
        <f t="shared" ref="I1771:K1771" si="5336">+IF(H1771="N/A","",((H1771-H1770)/H1770))</f>
        <v>0.141654284299158</v>
      </c>
      <c r="J1771" s="3">
        <v>131600</v>
      </c>
      <c r="K1771" s="11">
        <f t="shared" si="5336"/>
        <v>0</v>
      </c>
      <c r="L1771" s="3">
        <v>308682.62</v>
      </c>
      <c r="M1771" s="11">
        <f t="shared" ref="M1771:O1771" si="5337">+IF(L1771="N/A","",((L1771-L1770)/L1770))</f>
        <v>0</v>
      </c>
      <c r="N1771" s="3">
        <v>134217.728</v>
      </c>
      <c r="O1771" s="11">
        <f t="shared" si="5337"/>
        <v>0</v>
      </c>
      <c r="P1771" s="3">
        <v>188600</v>
      </c>
      <c r="Q1771" s="11">
        <f t="shared" ref="Q1771:S1771" si="5338">+IF(P1771="N/A","",((P1771-P1770)/P1770))</f>
        <v>0</v>
      </c>
      <c r="R1771" s="3">
        <v>94794.9</v>
      </c>
      <c r="S1771" s="11">
        <f t="shared" si="5338"/>
        <v>0</v>
      </c>
    </row>
    <row r="1772" spans="1:19">
      <c r="A1772" s="5">
        <v>10</v>
      </c>
      <c r="B1772" s="5">
        <v>10</v>
      </c>
      <c r="C1772" s="5">
        <v>2016</v>
      </c>
      <c r="D1772" s="3">
        <v>108000</v>
      </c>
      <c r="E1772" s="11">
        <f t="shared" si="5230"/>
        <v>0</v>
      </c>
      <c r="F1772" s="3">
        <v>77750</v>
      </c>
      <c r="G1772" s="11">
        <f t="shared" si="5230"/>
        <v>0</v>
      </c>
      <c r="H1772" s="3">
        <v>46100</v>
      </c>
      <c r="I1772" s="11">
        <f t="shared" ref="I1772:K1772" si="5339">+IF(H1772="N/A","",((H1772-H1771)/H1771))</f>
        <v>0</v>
      </c>
      <c r="J1772" s="3">
        <v>131600</v>
      </c>
      <c r="K1772" s="11">
        <f t="shared" si="5339"/>
        <v>0</v>
      </c>
      <c r="L1772" s="3">
        <v>308682.62</v>
      </c>
      <c r="M1772" s="11">
        <f t="shared" ref="M1772:O1772" si="5340">+IF(L1772="N/A","",((L1772-L1771)/L1771))</f>
        <v>0</v>
      </c>
      <c r="N1772" s="3">
        <v>134217.728</v>
      </c>
      <c r="O1772" s="11">
        <f t="shared" si="5340"/>
        <v>0</v>
      </c>
      <c r="P1772" s="3">
        <v>188600</v>
      </c>
      <c r="Q1772" s="11">
        <f t="shared" ref="Q1772:S1772" si="5341">+IF(P1772="N/A","",((P1772-P1771)/P1771))</f>
        <v>0</v>
      </c>
      <c r="R1772" s="3">
        <v>94794.9</v>
      </c>
      <c r="S1772" s="11">
        <f t="shared" si="5341"/>
        <v>0</v>
      </c>
    </row>
    <row r="1773" spans="1:19">
      <c r="A1773" s="5">
        <v>11</v>
      </c>
      <c r="B1773" s="5">
        <v>10</v>
      </c>
      <c r="C1773" s="5">
        <v>2016</v>
      </c>
      <c r="D1773" s="3">
        <v>108000</v>
      </c>
      <c r="E1773" s="11">
        <f t="shared" si="5230"/>
        <v>0</v>
      </c>
      <c r="F1773" s="3">
        <v>77750</v>
      </c>
      <c r="G1773" s="11">
        <f t="shared" si="5230"/>
        <v>0</v>
      </c>
      <c r="H1773" s="3">
        <v>46100</v>
      </c>
      <c r="I1773" s="11">
        <f t="shared" ref="I1773:K1773" si="5342">+IF(H1773="N/A","",((H1773-H1772)/H1772))</f>
        <v>0</v>
      </c>
      <c r="J1773" s="3">
        <v>131600</v>
      </c>
      <c r="K1773" s="11">
        <f t="shared" si="5342"/>
        <v>0</v>
      </c>
      <c r="L1773" s="3">
        <v>308682.62</v>
      </c>
      <c r="M1773" s="11">
        <f t="shared" ref="M1773:O1773" si="5343">+IF(L1773="N/A","",((L1773-L1772)/L1772))</f>
        <v>0</v>
      </c>
      <c r="N1773" s="3">
        <v>134217.728</v>
      </c>
      <c r="O1773" s="11">
        <f t="shared" si="5343"/>
        <v>0</v>
      </c>
      <c r="P1773" s="3">
        <v>188600</v>
      </c>
      <c r="Q1773" s="11">
        <f t="shared" ref="Q1773:S1773" si="5344">+IF(P1773="N/A","",((P1773-P1772)/P1772))</f>
        <v>0</v>
      </c>
      <c r="R1773" s="3">
        <v>94794.9</v>
      </c>
      <c r="S1773" s="11">
        <f t="shared" si="5344"/>
        <v>0</v>
      </c>
    </row>
    <row r="1774" spans="1:19">
      <c r="A1774" s="5">
        <v>12</v>
      </c>
      <c r="B1774" s="5">
        <v>10</v>
      </c>
      <c r="C1774" s="5">
        <v>2016</v>
      </c>
      <c r="D1774" s="3">
        <v>108000</v>
      </c>
      <c r="E1774" s="11">
        <f t="shared" si="5230"/>
        <v>0</v>
      </c>
      <c r="F1774" s="3">
        <v>77750</v>
      </c>
      <c r="G1774" s="11">
        <f t="shared" si="5230"/>
        <v>0</v>
      </c>
      <c r="H1774" s="3">
        <v>46100</v>
      </c>
      <c r="I1774" s="11">
        <f t="shared" ref="I1774:K1774" si="5345">+IF(H1774="N/A","",((H1774-H1773)/H1773))</f>
        <v>0</v>
      </c>
      <c r="J1774" s="3">
        <v>131600</v>
      </c>
      <c r="K1774" s="11">
        <f t="shared" si="5345"/>
        <v>0</v>
      </c>
      <c r="L1774" s="3">
        <v>308682.62</v>
      </c>
      <c r="M1774" s="11">
        <f t="shared" ref="M1774:O1774" si="5346">+IF(L1774="N/A","",((L1774-L1773)/L1773))</f>
        <v>0</v>
      </c>
      <c r="N1774" s="3">
        <v>134217.728</v>
      </c>
      <c r="O1774" s="11">
        <f t="shared" si="5346"/>
        <v>0</v>
      </c>
      <c r="P1774" s="3">
        <v>188600</v>
      </c>
      <c r="Q1774" s="11">
        <f t="shared" ref="Q1774:S1774" si="5347">+IF(P1774="N/A","",((P1774-P1773)/P1773))</f>
        <v>0</v>
      </c>
      <c r="R1774" s="3">
        <v>94794.9</v>
      </c>
      <c r="S1774" s="11">
        <f t="shared" si="5347"/>
        <v>0</v>
      </c>
    </row>
    <row r="1775" spans="1:19">
      <c r="A1775" s="5">
        <v>13</v>
      </c>
      <c r="B1775" s="5">
        <v>10</v>
      </c>
      <c r="C1775" s="5">
        <v>2016</v>
      </c>
      <c r="D1775" s="3">
        <v>108000</v>
      </c>
      <c r="E1775" s="11">
        <f t="shared" si="5230"/>
        <v>0</v>
      </c>
      <c r="F1775" s="3">
        <v>77750</v>
      </c>
      <c r="G1775" s="11">
        <f t="shared" si="5230"/>
        <v>0</v>
      </c>
      <c r="H1775" s="3">
        <v>46100</v>
      </c>
      <c r="I1775" s="11">
        <f t="shared" ref="I1775:K1775" si="5348">+IF(H1775="N/A","",((H1775-H1774)/H1774))</f>
        <v>0</v>
      </c>
      <c r="J1775" s="3">
        <v>131600</v>
      </c>
      <c r="K1775" s="11">
        <f t="shared" si="5348"/>
        <v>0</v>
      </c>
      <c r="L1775" s="3">
        <v>308682.62</v>
      </c>
      <c r="M1775" s="11">
        <f t="shared" ref="M1775:O1775" si="5349">+IF(L1775="N/A","",((L1775-L1774)/L1774))</f>
        <v>0</v>
      </c>
      <c r="N1775" s="3">
        <v>134217.728</v>
      </c>
      <c r="O1775" s="11">
        <f t="shared" si="5349"/>
        <v>0</v>
      </c>
      <c r="P1775" s="3">
        <v>188600</v>
      </c>
      <c r="Q1775" s="11">
        <f t="shared" ref="Q1775:S1775" si="5350">+IF(P1775="N/A","",((P1775-P1774)/P1774))</f>
        <v>0</v>
      </c>
      <c r="R1775" s="3">
        <v>94794.9</v>
      </c>
      <c r="S1775" s="11">
        <f t="shared" si="5350"/>
        <v>0</v>
      </c>
    </row>
    <row r="1776" spans="1:19">
      <c r="A1776" s="5">
        <v>14</v>
      </c>
      <c r="B1776" s="5">
        <v>10</v>
      </c>
      <c r="C1776" s="5">
        <v>2016</v>
      </c>
      <c r="D1776" s="3">
        <v>108000</v>
      </c>
      <c r="E1776" s="11">
        <f t="shared" si="5230"/>
        <v>0</v>
      </c>
      <c r="F1776" s="3">
        <v>77750</v>
      </c>
      <c r="G1776" s="11">
        <f t="shared" si="5230"/>
        <v>0</v>
      </c>
      <c r="H1776" s="3">
        <v>46100</v>
      </c>
      <c r="I1776" s="11">
        <f t="shared" ref="I1776:K1776" si="5351">+IF(H1776="N/A","",((H1776-H1775)/H1775))</f>
        <v>0</v>
      </c>
      <c r="J1776" s="3">
        <v>131600</v>
      </c>
      <c r="K1776" s="11">
        <f t="shared" si="5351"/>
        <v>0</v>
      </c>
      <c r="L1776" s="3">
        <v>308682.62</v>
      </c>
      <c r="M1776" s="11">
        <f t="shared" ref="M1776:O1776" si="5352">+IF(L1776="N/A","",((L1776-L1775)/L1775))</f>
        <v>0</v>
      </c>
      <c r="N1776" s="3">
        <v>134217.728</v>
      </c>
      <c r="O1776" s="11">
        <f t="shared" si="5352"/>
        <v>0</v>
      </c>
      <c r="P1776" s="3">
        <v>188600</v>
      </c>
      <c r="Q1776" s="11">
        <f t="shared" ref="Q1776:S1776" si="5353">+IF(P1776="N/A","",((P1776-P1775)/P1775))</f>
        <v>0</v>
      </c>
      <c r="R1776" s="3">
        <v>94794.9</v>
      </c>
      <c r="S1776" s="11">
        <f t="shared" si="5353"/>
        <v>0</v>
      </c>
    </row>
    <row r="1777" spans="1:19">
      <c r="A1777" s="5">
        <v>17</v>
      </c>
      <c r="B1777" s="5">
        <v>10</v>
      </c>
      <c r="C1777" s="5">
        <v>2016</v>
      </c>
      <c r="D1777" s="3">
        <v>108000</v>
      </c>
      <c r="E1777" s="11">
        <f t="shared" si="5230"/>
        <v>0</v>
      </c>
      <c r="F1777" s="3">
        <v>77750</v>
      </c>
      <c r="G1777" s="11">
        <f t="shared" si="5230"/>
        <v>0</v>
      </c>
      <c r="H1777" s="3">
        <v>46100</v>
      </c>
      <c r="I1777" s="11">
        <f t="shared" ref="I1777:K1777" si="5354">+IF(H1777="N/A","",((H1777-H1776)/H1776))</f>
        <v>0</v>
      </c>
      <c r="J1777" s="3">
        <v>131600</v>
      </c>
      <c r="K1777" s="11">
        <f t="shared" si="5354"/>
        <v>0</v>
      </c>
      <c r="L1777" s="3">
        <v>308682.62</v>
      </c>
      <c r="M1777" s="11">
        <f t="shared" ref="M1777:O1777" si="5355">+IF(L1777="N/A","",((L1777-L1776)/L1776))</f>
        <v>0</v>
      </c>
      <c r="N1777" s="3">
        <v>134217.728</v>
      </c>
      <c r="O1777" s="11">
        <f t="shared" si="5355"/>
        <v>0</v>
      </c>
      <c r="P1777" s="3">
        <v>188600</v>
      </c>
      <c r="Q1777" s="11">
        <f t="shared" ref="Q1777:S1777" si="5356">+IF(P1777="N/A","",((P1777-P1776)/P1776))</f>
        <v>0</v>
      </c>
      <c r="R1777" s="3">
        <v>94794.9</v>
      </c>
      <c r="S1777" s="11">
        <f t="shared" si="5356"/>
        <v>0</v>
      </c>
    </row>
    <row r="1778" spans="1:19">
      <c r="A1778" s="5">
        <v>18</v>
      </c>
      <c r="B1778" s="5">
        <v>10</v>
      </c>
      <c r="C1778" s="5">
        <v>2016</v>
      </c>
      <c r="D1778" s="3">
        <v>108000</v>
      </c>
      <c r="E1778" s="11">
        <f t="shared" si="5230"/>
        <v>0</v>
      </c>
      <c r="F1778" s="3">
        <v>77750</v>
      </c>
      <c r="G1778" s="11">
        <f t="shared" si="5230"/>
        <v>0</v>
      </c>
      <c r="H1778" s="3">
        <v>46100</v>
      </c>
      <c r="I1778" s="11">
        <f t="shared" ref="I1778:K1778" si="5357">+IF(H1778="N/A","",((H1778-H1777)/H1777))</f>
        <v>0</v>
      </c>
      <c r="J1778" s="3">
        <v>131600</v>
      </c>
      <c r="K1778" s="11">
        <f t="shared" si="5357"/>
        <v>0</v>
      </c>
      <c r="L1778" s="3">
        <v>308682.62</v>
      </c>
      <c r="M1778" s="11">
        <f t="shared" ref="M1778:O1778" si="5358">+IF(L1778="N/A","",((L1778-L1777)/L1777))</f>
        <v>0</v>
      </c>
      <c r="N1778" s="3">
        <v>134217.728</v>
      </c>
      <c r="O1778" s="11">
        <f t="shared" si="5358"/>
        <v>0</v>
      </c>
      <c r="P1778" s="3">
        <v>188600</v>
      </c>
      <c r="Q1778" s="11">
        <f t="shared" ref="Q1778:S1778" si="5359">+IF(P1778="N/A","",((P1778-P1777)/P1777))</f>
        <v>0</v>
      </c>
      <c r="R1778" s="3">
        <v>94794.9</v>
      </c>
      <c r="S1778" s="11">
        <f t="shared" si="5359"/>
        <v>0</v>
      </c>
    </row>
    <row r="1779" spans="1:19">
      <c r="A1779" s="5">
        <v>19</v>
      </c>
      <c r="B1779" s="5">
        <v>10</v>
      </c>
      <c r="C1779" s="5">
        <v>2016</v>
      </c>
      <c r="D1779" s="3">
        <v>108000</v>
      </c>
      <c r="E1779" s="11">
        <f t="shared" si="5230"/>
        <v>0</v>
      </c>
      <c r="F1779" s="3">
        <v>77750</v>
      </c>
      <c r="G1779" s="11">
        <f t="shared" si="5230"/>
        <v>0</v>
      </c>
      <c r="H1779" s="3">
        <v>46100</v>
      </c>
      <c r="I1779" s="11">
        <f t="shared" ref="I1779:K1779" si="5360">+IF(H1779="N/A","",((H1779-H1778)/H1778))</f>
        <v>0</v>
      </c>
      <c r="J1779" s="3">
        <v>131600</v>
      </c>
      <c r="K1779" s="11">
        <f t="shared" si="5360"/>
        <v>0</v>
      </c>
      <c r="L1779" s="3">
        <v>308682.62</v>
      </c>
      <c r="M1779" s="11">
        <f t="shared" ref="M1779:O1779" si="5361">+IF(L1779="N/A","",((L1779-L1778)/L1778))</f>
        <v>0</v>
      </c>
      <c r="N1779" s="3">
        <v>134217.728</v>
      </c>
      <c r="O1779" s="11">
        <f t="shared" si="5361"/>
        <v>0</v>
      </c>
      <c r="P1779" s="3">
        <v>188600</v>
      </c>
      <c r="Q1779" s="11">
        <f t="shared" ref="Q1779:S1779" si="5362">+IF(P1779="N/A","",((P1779-P1778)/P1778))</f>
        <v>0</v>
      </c>
      <c r="R1779" s="3">
        <v>94794.9</v>
      </c>
      <c r="S1779" s="11">
        <f t="shared" si="5362"/>
        <v>0</v>
      </c>
    </row>
    <row r="1780" spans="1:19">
      <c r="A1780" s="5">
        <v>20</v>
      </c>
      <c r="B1780" s="5">
        <v>10</v>
      </c>
      <c r="C1780" s="5">
        <v>2016</v>
      </c>
      <c r="D1780" s="3">
        <v>108000</v>
      </c>
      <c r="E1780" s="11">
        <f t="shared" si="5230"/>
        <v>0</v>
      </c>
      <c r="F1780" s="3">
        <v>77750</v>
      </c>
      <c r="G1780" s="11">
        <f t="shared" si="5230"/>
        <v>0</v>
      </c>
      <c r="H1780" s="3">
        <v>46100</v>
      </c>
      <c r="I1780" s="11">
        <f t="shared" ref="I1780:K1780" si="5363">+IF(H1780="N/A","",((H1780-H1779)/H1779))</f>
        <v>0</v>
      </c>
      <c r="J1780" s="3">
        <v>131600</v>
      </c>
      <c r="K1780" s="11">
        <f t="shared" si="5363"/>
        <v>0</v>
      </c>
      <c r="L1780" s="3">
        <v>308682.62</v>
      </c>
      <c r="M1780" s="11">
        <f t="shared" ref="M1780:O1780" si="5364">+IF(L1780="N/A","",((L1780-L1779)/L1779))</f>
        <v>0</v>
      </c>
      <c r="N1780" s="3">
        <v>134217.728</v>
      </c>
      <c r="O1780" s="11">
        <f t="shared" si="5364"/>
        <v>0</v>
      </c>
      <c r="P1780" s="3">
        <v>188600</v>
      </c>
      <c r="Q1780" s="11">
        <f t="shared" ref="Q1780:S1780" si="5365">+IF(P1780="N/A","",((P1780-P1779)/P1779))</f>
        <v>0</v>
      </c>
      <c r="R1780" s="3">
        <v>94794.9</v>
      </c>
      <c r="S1780" s="11">
        <f t="shared" si="5365"/>
        <v>0</v>
      </c>
    </row>
    <row r="1781" spans="1:19">
      <c r="A1781" s="5">
        <v>21</v>
      </c>
      <c r="B1781" s="5">
        <v>10</v>
      </c>
      <c r="C1781" s="5">
        <v>2016</v>
      </c>
      <c r="D1781" s="3">
        <v>108000</v>
      </c>
      <c r="E1781" s="11">
        <f t="shared" si="5230"/>
        <v>0</v>
      </c>
      <c r="F1781" s="3">
        <v>77750</v>
      </c>
      <c r="G1781" s="11">
        <f t="shared" si="5230"/>
        <v>0</v>
      </c>
      <c r="H1781" s="3">
        <v>46100</v>
      </c>
      <c r="I1781" s="11">
        <f t="shared" ref="I1781:K1781" si="5366">+IF(H1781="N/A","",((H1781-H1780)/H1780))</f>
        <v>0</v>
      </c>
      <c r="J1781" s="3">
        <v>131600</v>
      </c>
      <c r="K1781" s="11">
        <f t="shared" si="5366"/>
        <v>0</v>
      </c>
      <c r="L1781" s="3">
        <v>308682.62</v>
      </c>
      <c r="M1781" s="11">
        <f t="shared" ref="M1781:O1781" si="5367">+IF(L1781="N/A","",((L1781-L1780)/L1780))</f>
        <v>0</v>
      </c>
      <c r="N1781" s="3">
        <v>134217.728</v>
      </c>
      <c r="O1781" s="11">
        <f t="shared" si="5367"/>
        <v>0</v>
      </c>
      <c r="P1781" s="3">
        <v>188600</v>
      </c>
      <c r="Q1781" s="11">
        <f t="shared" ref="Q1781:S1781" si="5368">+IF(P1781="N/A","",((P1781-P1780)/P1780))</f>
        <v>0</v>
      </c>
      <c r="R1781" s="3">
        <v>94794.9</v>
      </c>
      <c r="S1781" s="11">
        <f t="shared" si="5368"/>
        <v>0</v>
      </c>
    </row>
    <row r="1782" spans="1:19">
      <c r="A1782" s="5">
        <v>24</v>
      </c>
      <c r="B1782" s="5">
        <v>10</v>
      </c>
      <c r="C1782" s="5">
        <v>2016</v>
      </c>
      <c r="D1782" s="3">
        <v>108000</v>
      </c>
      <c r="E1782" s="11">
        <f t="shared" si="5230"/>
        <v>0</v>
      </c>
      <c r="F1782" s="3">
        <v>77750</v>
      </c>
      <c r="G1782" s="11">
        <f t="shared" si="5230"/>
        <v>0</v>
      </c>
      <c r="H1782" s="3">
        <v>46100</v>
      </c>
      <c r="I1782" s="11">
        <f t="shared" ref="I1782:K1782" si="5369">+IF(H1782="N/A","",((H1782-H1781)/H1781))</f>
        <v>0</v>
      </c>
      <c r="J1782" s="3">
        <v>131600</v>
      </c>
      <c r="K1782" s="11">
        <f t="shared" si="5369"/>
        <v>0</v>
      </c>
      <c r="L1782" s="3">
        <v>308682.62</v>
      </c>
      <c r="M1782" s="11">
        <f t="shared" ref="M1782:O1782" si="5370">+IF(L1782="N/A","",((L1782-L1781)/L1781))</f>
        <v>0</v>
      </c>
      <c r="N1782" s="3">
        <v>134217.728</v>
      </c>
      <c r="O1782" s="11">
        <f t="shared" si="5370"/>
        <v>0</v>
      </c>
      <c r="P1782" s="3">
        <v>188600</v>
      </c>
      <c r="Q1782" s="11">
        <f t="shared" ref="Q1782:S1782" si="5371">+IF(P1782="N/A","",((P1782-P1781)/P1781))</f>
        <v>0</v>
      </c>
      <c r="R1782" s="3">
        <v>94794.9</v>
      </c>
      <c r="S1782" s="11">
        <f t="shared" si="5371"/>
        <v>0</v>
      </c>
    </row>
    <row r="1783" spans="1:19">
      <c r="A1783" s="5">
        <v>25</v>
      </c>
      <c r="B1783" s="5">
        <v>10</v>
      </c>
      <c r="C1783" s="5">
        <v>2016</v>
      </c>
      <c r="D1783" s="3">
        <v>108000</v>
      </c>
      <c r="E1783" s="11">
        <f t="shared" si="5230"/>
        <v>0</v>
      </c>
      <c r="F1783" s="3">
        <v>77750</v>
      </c>
      <c r="G1783" s="11">
        <f t="shared" si="5230"/>
        <v>0</v>
      </c>
      <c r="H1783" s="3">
        <v>46100</v>
      </c>
      <c r="I1783" s="11">
        <f t="shared" ref="I1783:K1783" si="5372">+IF(H1783="N/A","",((H1783-H1782)/H1782))</f>
        <v>0</v>
      </c>
      <c r="J1783" s="3">
        <v>131600</v>
      </c>
      <c r="K1783" s="11">
        <f t="shared" si="5372"/>
        <v>0</v>
      </c>
      <c r="L1783" s="3">
        <v>308682.62</v>
      </c>
      <c r="M1783" s="11">
        <f t="shared" ref="M1783:O1783" si="5373">+IF(L1783="N/A","",((L1783-L1782)/L1782))</f>
        <v>0</v>
      </c>
      <c r="N1783" s="3">
        <v>134217.728</v>
      </c>
      <c r="O1783" s="11">
        <f t="shared" si="5373"/>
        <v>0</v>
      </c>
      <c r="P1783" s="3">
        <v>188600</v>
      </c>
      <c r="Q1783" s="11">
        <f t="shared" ref="Q1783:S1783" si="5374">+IF(P1783="N/A","",((P1783-P1782)/P1782))</f>
        <v>0</v>
      </c>
      <c r="R1783" s="3">
        <v>94794.9</v>
      </c>
      <c r="S1783" s="11">
        <f t="shared" si="5374"/>
        <v>0</v>
      </c>
    </row>
    <row r="1784" spans="1:19">
      <c r="A1784" s="5">
        <v>26</v>
      </c>
      <c r="B1784" s="5">
        <v>10</v>
      </c>
      <c r="C1784" s="5">
        <v>2016</v>
      </c>
      <c r="D1784" s="3">
        <v>108000</v>
      </c>
      <c r="E1784" s="11">
        <f t="shared" si="5230"/>
        <v>0</v>
      </c>
      <c r="F1784" s="3">
        <v>77750</v>
      </c>
      <c r="G1784" s="11">
        <f t="shared" si="5230"/>
        <v>0</v>
      </c>
      <c r="H1784" s="3">
        <v>46100</v>
      </c>
      <c r="I1784" s="11">
        <f t="shared" ref="I1784:K1784" si="5375">+IF(H1784="N/A","",((H1784-H1783)/H1783))</f>
        <v>0</v>
      </c>
      <c r="J1784" s="3">
        <v>131600</v>
      </c>
      <c r="K1784" s="11">
        <f t="shared" si="5375"/>
        <v>0</v>
      </c>
      <c r="L1784" s="3">
        <v>308682.62</v>
      </c>
      <c r="M1784" s="11">
        <f t="shared" ref="M1784:O1784" si="5376">+IF(L1784="N/A","",((L1784-L1783)/L1783))</f>
        <v>0</v>
      </c>
      <c r="N1784" s="3">
        <v>134217.728</v>
      </c>
      <c r="O1784" s="11">
        <f t="shared" si="5376"/>
        <v>0</v>
      </c>
      <c r="P1784" s="3">
        <v>188600</v>
      </c>
      <c r="Q1784" s="11">
        <f t="shared" ref="Q1784:S1784" si="5377">+IF(P1784="N/A","",((P1784-P1783)/P1783))</f>
        <v>0</v>
      </c>
      <c r="R1784" s="3">
        <v>94794.9</v>
      </c>
      <c r="S1784" s="11">
        <f t="shared" si="5377"/>
        <v>0</v>
      </c>
    </row>
    <row r="1785" spans="1:19">
      <c r="A1785" s="5">
        <v>27</v>
      </c>
      <c r="B1785" s="5">
        <v>10</v>
      </c>
      <c r="C1785" s="5">
        <v>2016</v>
      </c>
      <c r="D1785" s="3">
        <v>108000</v>
      </c>
      <c r="E1785" s="11">
        <f t="shared" si="5230"/>
        <v>0</v>
      </c>
      <c r="F1785" s="3">
        <v>77750</v>
      </c>
      <c r="G1785" s="11">
        <f t="shared" si="5230"/>
        <v>0</v>
      </c>
      <c r="H1785" s="3">
        <v>46100</v>
      </c>
      <c r="I1785" s="11">
        <f t="shared" ref="I1785:K1785" si="5378">+IF(H1785="N/A","",((H1785-H1784)/H1784))</f>
        <v>0</v>
      </c>
      <c r="J1785" s="3">
        <v>131600</v>
      </c>
      <c r="K1785" s="11">
        <f t="shared" si="5378"/>
        <v>0</v>
      </c>
      <c r="L1785" s="3">
        <v>308682.62</v>
      </c>
      <c r="M1785" s="11">
        <f t="shared" ref="M1785:O1785" si="5379">+IF(L1785="N/A","",((L1785-L1784)/L1784))</f>
        <v>0</v>
      </c>
      <c r="N1785" s="3">
        <v>134217.728</v>
      </c>
      <c r="O1785" s="11">
        <f t="shared" si="5379"/>
        <v>0</v>
      </c>
      <c r="P1785" s="3">
        <v>188600</v>
      </c>
      <c r="Q1785" s="11">
        <f t="shared" ref="Q1785:S1785" si="5380">+IF(P1785="N/A","",((P1785-P1784)/P1784))</f>
        <v>0</v>
      </c>
      <c r="R1785" s="3">
        <v>94794.9</v>
      </c>
      <c r="S1785" s="11">
        <f t="shared" si="5380"/>
        <v>0</v>
      </c>
    </row>
    <row r="1786" spans="1:19">
      <c r="A1786" s="5">
        <v>28</v>
      </c>
      <c r="B1786" s="5">
        <v>10</v>
      </c>
      <c r="C1786" s="5">
        <v>2016</v>
      </c>
      <c r="D1786" s="3">
        <v>108000</v>
      </c>
      <c r="E1786" s="11">
        <f t="shared" si="5230"/>
        <v>0</v>
      </c>
      <c r="F1786" s="3">
        <v>77750</v>
      </c>
      <c r="G1786" s="11">
        <f t="shared" si="5230"/>
        <v>0</v>
      </c>
      <c r="H1786" s="3">
        <v>46100</v>
      </c>
      <c r="I1786" s="11">
        <f t="shared" ref="I1786:K1786" si="5381">+IF(H1786="N/A","",((H1786-H1785)/H1785))</f>
        <v>0</v>
      </c>
      <c r="J1786" s="3">
        <v>131600</v>
      </c>
      <c r="K1786" s="11">
        <f t="shared" si="5381"/>
        <v>0</v>
      </c>
      <c r="L1786" s="3">
        <v>308682.62</v>
      </c>
      <c r="M1786" s="11">
        <f t="shared" ref="M1786:O1786" si="5382">+IF(L1786="N/A","",((L1786-L1785)/L1785))</f>
        <v>0</v>
      </c>
      <c r="N1786" s="3">
        <v>134217.728</v>
      </c>
      <c r="O1786" s="11">
        <f t="shared" si="5382"/>
        <v>0</v>
      </c>
      <c r="P1786" s="3">
        <v>188600</v>
      </c>
      <c r="Q1786" s="11">
        <f t="shared" ref="Q1786:S1786" si="5383">+IF(P1786="N/A","",((P1786-P1785)/P1785))</f>
        <v>0</v>
      </c>
      <c r="R1786" s="3">
        <v>94794.9</v>
      </c>
      <c r="S1786" s="11">
        <f t="shared" si="5383"/>
        <v>0</v>
      </c>
    </row>
    <row r="1787" spans="1:19">
      <c r="A1787" s="5">
        <v>31</v>
      </c>
      <c r="B1787" s="5">
        <v>10</v>
      </c>
      <c r="C1787" s="5">
        <v>2016</v>
      </c>
      <c r="D1787" s="3">
        <v>108000</v>
      </c>
      <c r="E1787" s="11">
        <f t="shared" si="5230"/>
        <v>0</v>
      </c>
      <c r="F1787" s="3">
        <v>77750</v>
      </c>
      <c r="G1787" s="11">
        <f t="shared" si="5230"/>
        <v>0</v>
      </c>
      <c r="H1787" s="3">
        <v>46100</v>
      </c>
      <c r="I1787" s="11">
        <f t="shared" ref="I1787:K1787" si="5384">+IF(H1787="N/A","",((H1787-H1786)/H1786))</f>
        <v>0</v>
      </c>
      <c r="J1787" s="3">
        <v>131600</v>
      </c>
      <c r="K1787" s="11">
        <f t="shared" si="5384"/>
        <v>0</v>
      </c>
      <c r="L1787" s="3">
        <v>308682.62</v>
      </c>
      <c r="M1787" s="11">
        <f t="shared" ref="M1787:O1787" si="5385">+IF(L1787="N/A","",((L1787-L1786)/L1786))</f>
        <v>0</v>
      </c>
      <c r="N1787" s="3">
        <v>134217.728</v>
      </c>
      <c r="O1787" s="11">
        <f t="shared" si="5385"/>
        <v>0</v>
      </c>
      <c r="P1787" s="3">
        <v>188600</v>
      </c>
      <c r="Q1787" s="11">
        <f t="shared" ref="Q1787:S1787" si="5386">+IF(P1787="N/A","",((P1787-P1786)/P1786))</f>
        <v>0</v>
      </c>
      <c r="R1787" s="3">
        <v>94794.9</v>
      </c>
      <c r="S1787" s="11">
        <f t="shared" si="5386"/>
        <v>0</v>
      </c>
    </row>
    <row r="1788" spans="1:19">
      <c r="A1788" s="5">
        <v>1</v>
      </c>
      <c r="B1788" s="5">
        <v>11</v>
      </c>
      <c r="C1788" s="5">
        <v>2016</v>
      </c>
      <c r="D1788" s="3">
        <v>108000</v>
      </c>
      <c r="E1788" s="11">
        <f t="shared" si="5230"/>
        <v>0</v>
      </c>
      <c r="F1788" s="3">
        <v>77750</v>
      </c>
      <c r="G1788" s="11">
        <f t="shared" si="5230"/>
        <v>0</v>
      </c>
      <c r="H1788" s="3">
        <v>46100</v>
      </c>
      <c r="I1788" s="11">
        <f t="shared" ref="I1788:K1788" si="5387">+IF(H1788="N/A","",((H1788-H1787)/H1787))</f>
        <v>0</v>
      </c>
      <c r="J1788" s="3">
        <v>131600</v>
      </c>
      <c r="K1788" s="11">
        <f t="shared" si="5387"/>
        <v>0</v>
      </c>
      <c r="L1788" s="3">
        <v>308682.62</v>
      </c>
      <c r="M1788" s="11">
        <f t="shared" ref="M1788:O1788" si="5388">+IF(L1788="N/A","",((L1788-L1787)/L1787))</f>
        <v>0</v>
      </c>
      <c r="N1788" s="3">
        <v>134217.728</v>
      </c>
      <c r="O1788" s="11">
        <f t="shared" si="5388"/>
        <v>0</v>
      </c>
      <c r="P1788" s="3">
        <v>188600</v>
      </c>
      <c r="Q1788" s="11">
        <f t="shared" ref="Q1788:S1788" si="5389">+IF(P1788="N/A","",((P1788-P1787)/P1787))</f>
        <v>0</v>
      </c>
      <c r="R1788" s="3">
        <v>94794.9</v>
      </c>
      <c r="S1788" s="11">
        <f t="shared" si="5389"/>
        <v>0</v>
      </c>
    </row>
    <row r="1789" spans="1:19">
      <c r="A1789" s="5">
        <v>2</v>
      </c>
      <c r="B1789" s="5">
        <v>11</v>
      </c>
      <c r="C1789" s="5">
        <v>2016</v>
      </c>
      <c r="D1789" s="3">
        <v>108000</v>
      </c>
      <c r="E1789" s="11">
        <f t="shared" si="5230"/>
        <v>0</v>
      </c>
      <c r="F1789" s="3">
        <v>77750</v>
      </c>
      <c r="G1789" s="11">
        <f t="shared" si="5230"/>
        <v>0</v>
      </c>
      <c r="H1789" s="3">
        <v>46100</v>
      </c>
      <c r="I1789" s="11">
        <f t="shared" ref="I1789:K1789" si="5390">+IF(H1789="N/A","",((H1789-H1788)/H1788))</f>
        <v>0</v>
      </c>
      <c r="J1789" s="3">
        <v>131600</v>
      </c>
      <c r="K1789" s="11">
        <f t="shared" si="5390"/>
        <v>0</v>
      </c>
      <c r="L1789" s="3">
        <v>308682.62</v>
      </c>
      <c r="M1789" s="11">
        <f t="shared" ref="M1789:O1789" si="5391">+IF(L1789="N/A","",((L1789-L1788)/L1788))</f>
        <v>0</v>
      </c>
      <c r="N1789" s="3">
        <v>134217.728</v>
      </c>
      <c r="O1789" s="11">
        <f t="shared" si="5391"/>
        <v>0</v>
      </c>
      <c r="P1789" s="3">
        <v>188600</v>
      </c>
      <c r="Q1789" s="11">
        <f t="shared" ref="Q1789:S1789" si="5392">+IF(P1789="N/A","",((P1789-P1788)/P1788))</f>
        <v>0</v>
      </c>
      <c r="R1789" s="3">
        <v>94794.9</v>
      </c>
      <c r="S1789" s="11">
        <f t="shared" si="5392"/>
        <v>0</v>
      </c>
    </row>
    <row r="1790" spans="1:19">
      <c r="A1790" s="5">
        <v>3</v>
      </c>
      <c r="B1790" s="5">
        <v>11</v>
      </c>
      <c r="C1790" s="5">
        <v>2016</v>
      </c>
      <c r="D1790" s="3">
        <v>108000</v>
      </c>
      <c r="E1790" s="11">
        <f t="shared" si="5230"/>
        <v>0</v>
      </c>
      <c r="F1790" s="3">
        <v>77750</v>
      </c>
      <c r="G1790" s="11">
        <f t="shared" si="5230"/>
        <v>0</v>
      </c>
      <c r="H1790" s="3">
        <v>46100</v>
      </c>
      <c r="I1790" s="11">
        <f t="shared" ref="I1790:K1790" si="5393">+IF(H1790="N/A","",((H1790-H1789)/H1789))</f>
        <v>0</v>
      </c>
      <c r="J1790" s="3">
        <v>131600</v>
      </c>
      <c r="K1790" s="11">
        <f t="shared" si="5393"/>
        <v>0</v>
      </c>
      <c r="L1790" s="3">
        <v>308682.62</v>
      </c>
      <c r="M1790" s="11">
        <f t="shared" ref="M1790:O1790" si="5394">+IF(L1790="N/A","",((L1790-L1789)/L1789))</f>
        <v>0</v>
      </c>
      <c r="N1790" s="3">
        <v>134217.728</v>
      </c>
      <c r="O1790" s="11">
        <f t="shared" si="5394"/>
        <v>0</v>
      </c>
      <c r="P1790" s="3">
        <v>188600</v>
      </c>
      <c r="Q1790" s="11">
        <f t="shared" ref="Q1790:S1790" si="5395">+IF(P1790="N/A","",((P1790-P1789)/P1789))</f>
        <v>0</v>
      </c>
      <c r="R1790" s="3">
        <v>94794.9</v>
      </c>
      <c r="S1790" s="11">
        <f t="shared" si="5395"/>
        <v>0</v>
      </c>
    </row>
    <row r="1791" spans="1:19">
      <c r="A1791" s="5">
        <v>4</v>
      </c>
      <c r="B1791" s="5">
        <v>11</v>
      </c>
      <c r="C1791" s="5">
        <v>2016</v>
      </c>
      <c r="D1791" s="3">
        <v>108000</v>
      </c>
      <c r="E1791" s="11">
        <f t="shared" si="5230"/>
        <v>0</v>
      </c>
      <c r="F1791" s="3">
        <v>77750</v>
      </c>
      <c r="G1791" s="11">
        <f t="shared" si="5230"/>
        <v>0</v>
      </c>
      <c r="H1791" s="3">
        <v>46100</v>
      </c>
      <c r="I1791" s="11">
        <f t="shared" ref="I1791:K1791" si="5396">+IF(H1791="N/A","",((H1791-H1790)/H1790))</f>
        <v>0</v>
      </c>
      <c r="J1791" s="3">
        <v>131600</v>
      </c>
      <c r="K1791" s="11">
        <f t="shared" si="5396"/>
        <v>0</v>
      </c>
      <c r="L1791" s="3">
        <v>308682.62</v>
      </c>
      <c r="M1791" s="11">
        <f t="shared" ref="M1791:O1791" si="5397">+IF(L1791="N/A","",((L1791-L1790)/L1790))</f>
        <v>0</v>
      </c>
      <c r="N1791" s="3">
        <v>134217.728</v>
      </c>
      <c r="O1791" s="11">
        <f t="shared" si="5397"/>
        <v>0</v>
      </c>
      <c r="P1791" s="3">
        <v>188600</v>
      </c>
      <c r="Q1791" s="11">
        <f t="shared" ref="Q1791:S1791" si="5398">+IF(P1791="N/A","",((P1791-P1790)/P1790))</f>
        <v>0</v>
      </c>
      <c r="R1791" s="3">
        <v>94794.9</v>
      </c>
      <c r="S1791" s="11">
        <f t="shared" si="5398"/>
        <v>0</v>
      </c>
    </row>
    <row r="1792" spans="1:19">
      <c r="A1792" s="5">
        <v>7</v>
      </c>
      <c r="B1792" s="5">
        <v>11</v>
      </c>
      <c r="C1792" s="5">
        <v>2016</v>
      </c>
      <c r="D1792" s="3">
        <v>108000</v>
      </c>
      <c r="E1792" s="11">
        <f t="shared" si="5230"/>
        <v>0</v>
      </c>
      <c r="F1792" s="3">
        <v>77750</v>
      </c>
      <c r="G1792" s="11">
        <f t="shared" si="5230"/>
        <v>0</v>
      </c>
      <c r="H1792" s="3">
        <v>46100</v>
      </c>
      <c r="I1792" s="11">
        <f t="shared" ref="I1792:K1792" si="5399">+IF(H1792="N/A","",((H1792-H1791)/H1791))</f>
        <v>0</v>
      </c>
      <c r="J1792" s="3">
        <v>131600</v>
      </c>
      <c r="K1792" s="11">
        <f t="shared" si="5399"/>
        <v>0</v>
      </c>
      <c r="L1792" s="3">
        <v>308682.62</v>
      </c>
      <c r="M1792" s="11">
        <f t="shared" ref="M1792:O1792" si="5400">+IF(L1792="N/A","",((L1792-L1791)/L1791))</f>
        <v>0</v>
      </c>
      <c r="N1792" s="3">
        <v>134217.728</v>
      </c>
      <c r="O1792" s="11">
        <f t="shared" si="5400"/>
        <v>0</v>
      </c>
      <c r="P1792" s="3">
        <v>188600</v>
      </c>
      <c r="Q1792" s="11">
        <f t="shared" ref="Q1792:S1792" si="5401">+IF(P1792="N/A","",((P1792-P1791)/P1791))</f>
        <v>0</v>
      </c>
      <c r="R1792" s="3">
        <v>94794.9</v>
      </c>
      <c r="S1792" s="11">
        <f t="shared" si="5401"/>
        <v>0</v>
      </c>
    </row>
    <row r="1793" spans="1:19">
      <c r="A1793" s="5">
        <v>8</v>
      </c>
      <c r="B1793" s="5">
        <v>11</v>
      </c>
      <c r="C1793" s="5">
        <v>2016</v>
      </c>
      <c r="D1793" s="3">
        <v>108000</v>
      </c>
      <c r="E1793" s="11">
        <f t="shared" si="5230"/>
        <v>0</v>
      </c>
      <c r="F1793" s="3">
        <v>77750</v>
      </c>
      <c r="G1793" s="11">
        <f t="shared" si="5230"/>
        <v>0</v>
      </c>
      <c r="H1793" s="3">
        <v>46100</v>
      </c>
      <c r="I1793" s="11">
        <f t="shared" ref="I1793:K1793" si="5402">+IF(H1793="N/A","",((H1793-H1792)/H1792))</f>
        <v>0</v>
      </c>
      <c r="J1793" s="3">
        <v>131600</v>
      </c>
      <c r="K1793" s="11">
        <f t="shared" si="5402"/>
        <v>0</v>
      </c>
      <c r="L1793" s="3">
        <v>308682.62</v>
      </c>
      <c r="M1793" s="11">
        <f t="shared" ref="M1793:O1793" si="5403">+IF(L1793="N/A","",((L1793-L1792)/L1792))</f>
        <v>0</v>
      </c>
      <c r="N1793" s="3">
        <v>134217.728</v>
      </c>
      <c r="O1793" s="11">
        <f t="shared" si="5403"/>
        <v>0</v>
      </c>
      <c r="P1793" s="3">
        <v>188600</v>
      </c>
      <c r="Q1793" s="11">
        <f t="shared" ref="Q1793:S1793" si="5404">+IF(P1793="N/A","",((P1793-P1792)/P1792))</f>
        <v>0</v>
      </c>
      <c r="R1793" s="3">
        <v>94794.9</v>
      </c>
      <c r="S1793" s="11">
        <f t="shared" si="5404"/>
        <v>0</v>
      </c>
    </row>
    <row r="1794" spans="1:19">
      <c r="A1794" s="5">
        <v>9</v>
      </c>
      <c r="B1794" s="5">
        <v>11</v>
      </c>
      <c r="C1794" s="5">
        <v>2016</v>
      </c>
      <c r="D1794" s="3">
        <v>108000</v>
      </c>
      <c r="E1794" s="11">
        <f t="shared" si="5230"/>
        <v>0</v>
      </c>
      <c r="F1794" s="3">
        <v>77750</v>
      </c>
      <c r="G1794" s="11">
        <f t="shared" si="5230"/>
        <v>0</v>
      </c>
      <c r="H1794" s="3">
        <v>46100</v>
      </c>
      <c r="I1794" s="11">
        <f t="shared" ref="I1794:K1794" si="5405">+IF(H1794="N/A","",((H1794-H1793)/H1793))</f>
        <v>0</v>
      </c>
      <c r="J1794" s="3">
        <v>131600</v>
      </c>
      <c r="K1794" s="11">
        <f t="shared" si="5405"/>
        <v>0</v>
      </c>
      <c r="L1794" s="3">
        <v>308682.62</v>
      </c>
      <c r="M1794" s="11">
        <f t="shared" ref="M1794:O1794" si="5406">+IF(L1794="N/A","",((L1794-L1793)/L1793))</f>
        <v>0</v>
      </c>
      <c r="N1794" s="3">
        <v>134217.728</v>
      </c>
      <c r="O1794" s="11">
        <f t="shared" si="5406"/>
        <v>0</v>
      </c>
      <c r="P1794" s="3">
        <v>188600</v>
      </c>
      <c r="Q1794" s="11">
        <f t="shared" ref="Q1794:S1794" si="5407">+IF(P1794="N/A","",((P1794-P1793)/P1793))</f>
        <v>0</v>
      </c>
      <c r="R1794" s="3">
        <v>94794.9</v>
      </c>
      <c r="S1794" s="11">
        <f t="shared" si="5407"/>
        <v>0</v>
      </c>
    </row>
    <row r="1795" spans="1:19">
      <c r="A1795" s="5">
        <v>10</v>
      </c>
      <c r="B1795" s="5">
        <v>11</v>
      </c>
      <c r="C1795" s="5">
        <v>2016</v>
      </c>
      <c r="D1795" s="3">
        <v>108000</v>
      </c>
      <c r="E1795" s="11">
        <f t="shared" si="5230"/>
        <v>0</v>
      </c>
      <c r="F1795" s="3">
        <v>77750</v>
      </c>
      <c r="G1795" s="11">
        <f t="shared" si="5230"/>
        <v>0</v>
      </c>
      <c r="H1795" s="3">
        <v>46100</v>
      </c>
      <c r="I1795" s="11">
        <f t="shared" ref="I1795:K1795" si="5408">+IF(H1795="N/A","",((H1795-H1794)/H1794))</f>
        <v>0</v>
      </c>
      <c r="J1795" s="3">
        <v>131600</v>
      </c>
      <c r="K1795" s="11">
        <f t="shared" si="5408"/>
        <v>0</v>
      </c>
      <c r="L1795" s="3">
        <v>308682.62</v>
      </c>
      <c r="M1795" s="11">
        <f t="shared" ref="M1795:O1795" si="5409">+IF(L1795="N/A","",((L1795-L1794)/L1794))</f>
        <v>0</v>
      </c>
      <c r="N1795" s="3">
        <v>134217.728</v>
      </c>
      <c r="O1795" s="11">
        <f t="shared" si="5409"/>
        <v>0</v>
      </c>
      <c r="P1795" s="3">
        <v>188600</v>
      </c>
      <c r="Q1795" s="11">
        <f t="shared" ref="Q1795:S1795" si="5410">+IF(P1795="N/A","",((P1795-P1794)/P1794))</f>
        <v>0</v>
      </c>
      <c r="R1795" s="3">
        <v>94794.9</v>
      </c>
      <c r="S1795" s="11">
        <f t="shared" si="5410"/>
        <v>0</v>
      </c>
    </row>
    <row r="1796" spans="1:19">
      <c r="A1796" s="5">
        <v>11</v>
      </c>
      <c r="B1796" s="5">
        <v>11</v>
      </c>
      <c r="C1796" s="5">
        <v>2016</v>
      </c>
      <c r="D1796" s="3">
        <v>108000</v>
      </c>
      <c r="E1796" s="11">
        <f t="shared" si="5230"/>
        <v>0</v>
      </c>
      <c r="F1796" s="3">
        <v>77750</v>
      </c>
      <c r="G1796" s="11">
        <f t="shared" si="5230"/>
        <v>0</v>
      </c>
      <c r="H1796" s="3">
        <v>46100</v>
      </c>
      <c r="I1796" s="11">
        <f t="shared" ref="I1796:K1796" si="5411">+IF(H1796="N/A","",((H1796-H1795)/H1795))</f>
        <v>0</v>
      </c>
      <c r="J1796" s="3">
        <v>131600</v>
      </c>
      <c r="K1796" s="11">
        <f t="shared" si="5411"/>
        <v>0</v>
      </c>
      <c r="L1796" s="3">
        <v>308682.62</v>
      </c>
      <c r="M1796" s="11">
        <f t="shared" ref="M1796:O1796" si="5412">+IF(L1796="N/A","",((L1796-L1795)/L1795))</f>
        <v>0</v>
      </c>
      <c r="N1796" s="3">
        <v>134217.728</v>
      </c>
      <c r="O1796" s="11">
        <f t="shared" si="5412"/>
        <v>0</v>
      </c>
      <c r="P1796" s="3">
        <v>188600</v>
      </c>
      <c r="Q1796" s="11">
        <f t="shared" ref="Q1796:S1796" si="5413">+IF(P1796="N/A","",((P1796-P1795)/P1795))</f>
        <v>0</v>
      </c>
      <c r="R1796" s="3">
        <v>94794.9</v>
      </c>
      <c r="S1796" s="11">
        <f t="shared" si="5413"/>
        <v>0</v>
      </c>
    </row>
    <row r="1797" spans="1:19">
      <c r="A1797" s="5">
        <v>14</v>
      </c>
      <c r="B1797" s="5">
        <v>11</v>
      </c>
      <c r="C1797" s="5">
        <v>2016</v>
      </c>
      <c r="D1797" s="3">
        <v>108000</v>
      </c>
      <c r="E1797" s="11">
        <f t="shared" si="5230"/>
        <v>0</v>
      </c>
      <c r="F1797" s="3">
        <v>77750</v>
      </c>
      <c r="G1797" s="11">
        <f t="shared" si="5230"/>
        <v>0</v>
      </c>
      <c r="H1797" s="3">
        <v>46100</v>
      </c>
      <c r="I1797" s="11">
        <f t="shared" ref="I1797:K1797" si="5414">+IF(H1797="N/A","",((H1797-H1796)/H1796))</f>
        <v>0</v>
      </c>
      <c r="J1797" s="3">
        <v>131600</v>
      </c>
      <c r="K1797" s="11">
        <f t="shared" si="5414"/>
        <v>0</v>
      </c>
      <c r="L1797" s="3">
        <v>308682.62</v>
      </c>
      <c r="M1797" s="11">
        <f t="shared" ref="M1797:O1797" si="5415">+IF(L1797="N/A","",((L1797-L1796)/L1796))</f>
        <v>0</v>
      </c>
      <c r="N1797" s="3">
        <v>134217.728</v>
      </c>
      <c r="O1797" s="11">
        <f t="shared" si="5415"/>
        <v>0</v>
      </c>
      <c r="P1797" s="3">
        <v>188600</v>
      </c>
      <c r="Q1797" s="11">
        <f t="shared" ref="Q1797:S1797" si="5416">+IF(P1797="N/A","",((P1797-P1796)/P1796))</f>
        <v>0</v>
      </c>
      <c r="R1797" s="3">
        <v>94794.9</v>
      </c>
      <c r="S1797" s="11">
        <f t="shared" si="5416"/>
        <v>0</v>
      </c>
    </row>
    <row r="1798" spans="1:19">
      <c r="A1798" s="5">
        <v>15</v>
      </c>
      <c r="B1798" s="5">
        <v>11</v>
      </c>
      <c r="C1798" s="5">
        <v>2016</v>
      </c>
      <c r="D1798" s="3">
        <v>108000</v>
      </c>
      <c r="E1798" s="11">
        <f t="shared" si="5230"/>
        <v>0</v>
      </c>
      <c r="F1798" s="3">
        <v>77750</v>
      </c>
      <c r="G1798" s="11">
        <f t="shared" si="5230"/>
        <v>0</v>
      </c>
      <c r="H1798" s="3">
        <v>46100</v>
      </c>
      <c r="I1798" s="11">
        <f t="shared" ref="I1798:K1798" si="5417">+IF(H1798="N/A","",((H1798-H1797)/H1797))</f>
        <v>0</v>
      </c>
      <c r="J1798" s="3">
        <v>131600</v>
      </c>
      <c r="K1798" s="11">
        <f t="shared" si="5417"/>
        <v>0</v>
      </c>
      <c r="L1798" s="3">
        <v>308682.62</v>
      </c>
      <c r="M1798" s="11">
        <f t="shared" ref="M1798:O1798" si="5418">+IF(L1798="N/A","",((L1798-L1797)/L1797))</f>
        <v>0</v>
      </c>
      <c r="N1798" s="3">
        <v>134217.728</v>
      </c>
      <c r="O1798" s="11">
        <f t="shared" si="5418"/>
        <v>0</v>
      </c>
      <c r="P1798" s="3">
        <v>188600</v>
      </c>
      <c r="Q1798" s="11">
        <f t="shared" ref="Q1798:S1798" si="5419">+IF(P1798="N/A","",((P1798-P1797)/P1797))</f>
        <v>0</v>
      </c>
      <c r="R1798" s="3">
        <v>94794.9</v>
      </c>
      <c r="S1798" s="11">
        <f t="shared" si="5419"/>
        <v>0</v>
      </c>
    </row>
    <row r="1799" spans="1:19">
      <c r="A1799" s="5">
        <v>16</v>
      </c>
      <c r="B1799" s="5">
        <v>11</v>
      </c>
      <c r="C1799" s="5">
        <v>2016</v>
      </c>
      <c r="D1799" s="3">
        <v>108000</v>
      </c>
      <c r="E1799" s="11">
        <f t="shared" si="5230"/>
        <v>0</v>
      </c>
      <c r="F1799" s="3">
        <v>77750</v>
      </c>
      <c r="G1799" s="11">
        <f t="shared" si="5230"/>
        <v>0</v>
      </c>
      <c r="H1799" s="3">
        <v>46100</v>
      </c>
      <c r="I1799" s="11">
        <f t="shared" ref="I1799:K1799" si="5420">+IF(H1799="N/A","",((H1799-H1798)/H1798))</f>
        <v>0</v>
      </c>
      <c r="J1799" s="3">
        <v>131600</v>
      </c>
      <c r="K1799" s="11">
        <f t="shared" si="5420"/>
        <v>0</v>
      </c>
      <c r="L1799" s="3">
        <v>308682.62</v>
      </c>
      <c r="M1799" s="11">
        <f t="shared" ref="M1799:O1799" si="5421">+IF(L1799="N/A","",((L1799-L1798)/L1798))</f>
        <v>0</v>
      </c>
      <c r="N1799" s="3">
        <v>134217.728</v>
      </c>
      <c r="O1799" s="11">
        <f t="shared" si="5421"/>
        <v>0</v>
      </c>
      <c r="P1799" s="3">
        <v>188600</v>
      </c>
      <c r="Q1799" s="11">
        <f t="shared" ref="Q1799:S1799" si="5422">+IF(P1799="N/A","",((P1799-P1798)/P1798))</f>
        <v>0</v>
      </c>
      <c r="R1799" s="3">
        <v>94794.9</v>
      </c>
      <c r="S1799" s="11">
        <f t="shared" si="5422"/>
        <v>0</v>
      </c>
    </row>
    <row r="1800" spans="1:19">
      <c r="A1800" s="5">
        <v>17</v>
      </c>
      <c r="B1800" s="5">
        <v>11</v>
      </c>
      <c r="C1800" s="5">
        <v>2016</v>
      </c>
      <c r="D1800" s="3">
        <v>108000</v>
      </c>
      <c r="E1800" s="11">
        <f t="shared" ref="E1800:G1863" si="5423">+IF(D1800="N/A","",((D1800-D1799)/D1799))</f>
        <v>0</v>
      </c>
      <c r="F1800" s="3">
        <v>77750</v>
      </c>
      <c r="G1800" s="11">
        <f t="shared" si="5423"/>
        <v>0</v>
      </c>
      <c r="H1800" s="3">
        <v>46100</v>
      </c>
      <c r="I1800" s="11">
        <f t="shared" ref="I1800:K1800" si="5424">+IF(H1800="N/A","",((H1800-H1799)/H1799))</f>
        <v>0</v>
      </c>
      <c r="J1800" s="3">
        <v>131600</v>
      </c>
      <c r="K1800" s="11">
        <f t="shared" si="5424"/>
        <v>0</v>
      </c>
      <c r="L1800" s="3">
        <v>308682.62</v>
      </c>
      <c r="M1800" s="11">
        <f t="shared" ref="M1800:O1800" si="5425">+IF(L1800="N/A","",((L1800-L1799)/L1799))</f>
        <v>0</v>
      </c>
      <c r="N1800" s="3">
        <v>134217.728</v>
      </c>
      <c r="O1800" s="11">
        <f t="shared" si="5425"/>
        <v>0</v>
      </c>
      <c r="P1800" s="3">
        <v>188600</v>
      </c>
      <c r="Q1800" s="11">
        <f t="shared" ref="Q1800:S1800" si="5426">+IF(P1800="N/A","",((P1800-P1799)/P1799))</f>
        <v>0</v>
      </c>
      <c r="R1800" s="3">
        <v>94794.9</v>
      </c>
      <c r="S1800" s="11">
        <f t="shared" si="5426"/>
        <v>0</v>
      </c>
    </row>
    <row r="1801" spans="1:19">
      <c r="A1801" s="5">
        <v>18</v>
      </c>
      <c r="B1801" s="5">
        <v>11</v>
      </c>
      <c r="C1801" s="5">
        <v>2016</v>
      </c>
      <c r="D1801" s="3">
        <v>108000</v>
      </c>
      <c r="E1801" s="11">
        <f t="shared" si="5423"/>
        <v>0</v>
      </c>
      <c r="F1801" s="3">
        <v>77750</v>
      </c>
      <c r="G1801" s="11">
        <f t="shared" si="5423"/>
        <v>0</v>
      </c>
      <c r="H1801" s="3">
        <v>46100</v>
      </c>
      <c r="I1801" s="11">
        <f t="shared" ref="I1801:K1801" si="5427">+IF(H1801="N/A","",((H1801-H1800)/H1800))</f>
        <v>0</v>
      </c>
      <c r="J1801" s="3">
        <v>131600</v>
      </c>
      <c r="K1801" s="11">
        <f t="shared" si="5427"/>
        <v>0</v>
      </c>
      <c r="L1801" s="3">
        <v>308682.62</v>
      </c>
      <c r="M1801" s="11">
        <f t="shared" ref="M1801:O1801" si="5428">+IF(L1801="N/A","",((L1801-L1800)/L1800))</f>
        <v>0</v>
      </c>
      <c r="N1801" s="3">
        <v>134217.728</v>
      </c>
      <c r="O1801" s="11">
        <f t="shared" si="5428"/>
        <v>0</v>
      </c>
      <c r="P1801" s="3">
        <v>188600</v>
      </c>
      <c r="Q1801" s="11">
        <f t="shared" ref="Q1801:S1801" si="5429">+IF(P1801="N/A","",((P1801-P1800)/P1800))</f>
        <v>0</v>
      </c>
      <c r="R1801" s="3">
        <v>94794.9</v>
      </c>
      <c r="S1801" s="11">
        <f t="shared" si="5429"/>
        <v>0</v>
      </c>
    </row>
    <row r="1802" spans="1:19">
      <c r="A1802" s="5">
        <v>21</v>
      </c>
      <c r="B1802" s="5">
        <v>11</v>
      </c>
      <c r="C1802" s="5">
        <v>2016</v>
      </c>
      <c r="D1802" s="3">
        <v>108000</v>
      </c>
      <c r="E1802" s="11">
        <f t="shared" si="5423"/>
        <v>0</v>
      </c>
      <c r="F1802" s="3">
        <v>77750</v>
      </c>
      <c r="G1802" s="11">
        <f t="shared" si="5423"/>
        <v>0</v>
      </c>
      <c r="H1802" s="3">
        <v>46100</v>
      </c>
      <c r="I1802" s="11">
        <f t="shared" ref="I1802:K1802" si="5430">+IF(H1802="N/A","",((H1802-H1801)/H1801))</f>
        <v>0</v>
      </c>
      <c r="J1802" s="3">
        <v>131600</v>
      </c>
      <c r="K1802" s="11">
        <f t="shared" si="5430"/>
        <v>0</v>
      </c>
      <c r="L1802" s="3">
        <v>308682.62</v>
      </c>
      <c r="M1802" s="11">
        <f t="shared" ref="M1802:O1802" si="5431">+IF(L1802="N/A","",((L1802-L1801)/L1801))</f>
        <v>0</v>
      </c>
      <c r="N1802" s="3">
        <v>134217.728</v>
      </c>
      <c r="O1802" s="11">
        <f t="shared" si="5431"/>
        <v>0</v>
      </c>
      <c r="P1802" s="3">
        <v>188600</v>
      </c>
      <c r="Q1802" s="11">
        <f t="shared" ref="Q1802:S1802" si="5432">+IF(P1802="N/A","",((P1802-P1801)/P1801))</f>
        <v>0</v>
      </c>
      <c r="R1802" s="3">
        <v>94794.9</v>
      </c>
      <c r="S1802" s="11">
        <f t="shared" si="5432"/>
        <v>0</v>
      </c>
    </row>
    <row r="1803" spans="1:19">
      <c r="A1803" s="5">
        <v>22</v>
      </c>
      <c r="B1803" s="5">
        <v>11</v>
      </c>
      <c r="C1803" s="5">
        <v>2016</v>
      </c>
      <c r="D1803" s="3">
        <v>108000</v>
      </c>
      <c r="E1803" s="11">
        <f t="shared" si="5423"/>
        <v>0</v>
      </c>
      <c r="F1803" s="3">
        <v>77750</v>
      </c>
      <c r="G1803" s="11">
        <f t="shared" si="5423"/>
        <v>0</v>
      </c>
      <c r="H1803" s="3">
        <v>46100</v>
      </c>
      <c r="I1803" s="11">
        <f t="shared" ref="I1803:K1803" si="5433">+IF(H1803="N/A","",((H1803-H1802)/H1802))</f>
        <v>0</v>
      </c>
      <c r="J1803" s="3">
        <v>131600</v>
      </c>
      <c r="K1803" s="11">
        <f t="shared" si="5433"/>
        <v>0</v>
      </c>
      <c r="L1803" s="3">
        <v>308682.62</v>
      </c>
      <c r="M1803" s="11">
        <f t="shared" ref="M1803:O1803" si="5434">+IF(L1803="N/A","",((L1803-L1802)/L1802))</f>
        <v>0</v>
      </c>
      <c r="N1803" s="3">
        <v>134217.728</v>
      </c>
      <c r="O1803" s="11">
        <f t="shared" si="5434"/>
        <v>0</v>
      </c>
      <c r="P1803" s="3">
        <v>188600</v>
      </c>
      <c r="Q1803" s="11">
        <f t="shared" ref="Q1803:S1803" si="5435">+IF(P1803="N/A","",((P1803-P1802)/P1802))</f>
        <v>0</v>
      </c>
      <c r="R1803" s="3">
        <v>94794.9</v>
      </c>
      <c r="S1803" s="11">
        <f t="shared" si="5435"/>
        <v>0</v>
      </c>
    </row>
    <row r="1804" spans="1:19">
      <c r="A1804" s="5">
        <v>23</v>
      </c>
      <c r="B1804" s="5">
        <v>11</v>
      </c>
      <c r="C1804" s="5">
        <v>2016</v>
      </c>
      <c r="D1804" s="3">
        <v>108000</v>
      </c>
      <c r="E1804" s="11">
        <f t="shared" si="5423"/>
        <v>0</v>
      </c>
      <c r="F1804" s="3">
        <v>77750</v>
      </c>
      <c r="G1804" s="11">
        <f t="shared" si="5423"/>
        <v>0</v>
      </c>
      <c r="H1804" s="3">
        <v>46100</v>
      </c>
      <c r="I1804" s="11">
        <f t="shared" ref="I1804:K1804" si="5436">+IF(H1804="N/A","",((H1804-H1803)/H1803))</f>
        <v>0</v>
      </c>
      <c r="J1804" s="3">
        <v>131600</v>
      </c>
      <c r="K1804" s="11">
        <f t="shared" si="5436"/>
        <v>0</v>
      </c>
      <c r="L1804" s="3">
        <v>308682.62</v>
      </c>
      <c r="M1804" s="11">
        <f t="shared" ref="M1804:O1804" si="5437">+IF(L1804="N/A","",((L1804-L1803)/L1803))</f>
        <v>0</v>
      </c>
      <c r="N1804" s="3">
        <v>134217.728</v>
      </c>
      <c r="O1804" s="11">
        <f t="shared" si="5437"/>
        <v>0</v>
      </c>
      <c r="P1804" s="3">
        <v>188600</v>
      </c>
      <c r="Q1804" s="11">
        <f t="shared" ref="Q1804:S1804" si="5438">+IF(P1804="N/A","",((P1804-P1803)/P1803))</f>
        <v>0</v>
      </c>
      <c r="R1804" s="3">
        <v>94794.9</v>
      </c>
      <c r="S1804" s="11">
        <f t="shared" si="5438"/>
        <v>0</v>
      </c>
    </row>
    <row r="1805" spans="1:19">
      <c r="A1805" s="5">
        <v>24</v>
      </c>
      <c r="B1805" s="5">
        <v>11</v>
      </c>
      <c r="C1805" s="5">
        <v>2016</v>
      </c>
      <c r="D1805" s="3">
        <v>108000</v>
      </c>
      <c r="E1805" s="11">
        <f t="shared" si="5423"/>
        <v>0</v>
      </c>
      <c r="F1805" s="3">
        <v>77750</v>
      </c>
      <c r="G1805" s="11">
        <f t="shared" si="5423"/>
        <v>0</v>
      </c>
      <c r="H1805" s="3">
        <v>46100</v>
      </c>
      <c r="I1805" s="11">
        <f t="shared" ref="I1805:K1805" si="5439">+IF(H1805="N/A","",((H1805-H1804)/H1804))</f>
        <v>0</v>
      </c>
      <c r="J1805" s="3">
        <v>131600</v>
      </c>
      <c r="K1805" s="11">
        <f t="shared" si="5439"/>
        <v>0</v>
      </c>
      <c r="L1805" s="3">
        <v>308682.62</v>
      </c>
      <c r="M1805" s="11">
        <f t="shared" ref="M1805:O1805" si="5440">+IF(L1805="N/A","",((L1805-L1804)/L1804))</f>
        <v>0</v>
      </c>
      <c r="N1805" s="3">
        <v>134217.728</v>
      </c>
      <c r="O1805" s="11">
        <f t="shared" si="5440"/>
        <v>0</v>
      </c>
      <c r="P1805" s="3">
        <v>188600</v>
      </c>
      <c r="Q1805" s="11">
        <f t="shared" ref="Q1805:S1805" si="5441">+IF(P1805="N/A","",((P1805-P1804)/P1804))</f>
        <v>0</v>
      </c>
      <c r="R1805" s="3">
        <v>94794.9</v>
      </c>
      <c r="S1805" s="11">
        <f t="shared" si="5441"/>
        <v>0</v>
      </c>
    </row>
    <row r="1806" spans="1:19">
      <c r="A1806" s="5">
        <v>25</v>
      </c>
      <c r="B1806" s="5">
        <v>11</v>
      </c>
      <c r="C1806" s="5">
        <v>2016</v>
      </c>
      <c r="D1806" s="3">
        <v>108000</v>
      </c>
      <c r="E1806" s="11">
        <f t="shared" si="5423"/>
        <v>0</v>
      </c>
      <c r="F1806" s="3">
        <v>77750</v>
      </c>
      <c r="G1806" s="11">
        <f t="shared" si="5423"/>
        <v>0</v>
      </c>
      <c r="H1806" s="3">
        <v>46100</v>
      </c>
      <c r="I1806" s="11">
        <f t="shared" ref="I1806:K1806" si="5442">+IF(H1806="N/A","",((H1806-H1805)/H1805))</f>
        <v>0</v>
      </c>
      <c r="J1806" s="3">
        <v>178500</v>
      </c>
      <c r="K1806" s="11">
        <f t="shared" si="5442"/>
        <v>0.35638297872340424</v>
      </c>
      <c r="L1806" s="3">
        <v>308682.62</v>
      </c>
      <c r="M1806" s="11">
        <f t="shared" ref="M1806:O1806" si="5443">+IF(L1806="N/A","",((L1806-L1805)/L1805))</f>
        <v>0</v>
      </c>
      <c r="N1806" s="3">
        <v>134217.728</v>
      </c>
      <c r="O1806" s="11">
        <f t="shared" si="5443"/>
        <v>0</v>
      </c>
      <c r="P1806" s="3">
        <v>188600</v>
      </c>
      <c r="Q1806" s="11">
        <f t="shared" ref="Q1806:S1806" si="5444">+IF(P1806="N/A","",((P1806-P1805)/P1805))</f>
        <v>0</v>
      </c>
      <c r="R1806" s="3">
        <v>94794.9</v>
      </c>
      <c r="S1806" s="11">
        <f t="shared" si="5444"/>
        <v>0</v>
      </c>
    </row>
    <row r="1807" spans="1:19">
      <c r="A1807" s="5">
        <v>28</v>
      </c>
      <c r="B1807" s="5">
        <v>11</v>
      </c>
      <c r="C1807" s="5">
        <v>2016</v>
      </c>
      <c r="D1807" s="3">
        <v>108000</v>
      </c>
      <c r="E1807" s="11">
        <f t="shared" si="5423"/>
        <v>0</v>
      </c>
      <c r="F1807" s="3">
        <v>77750</v>
      </c>
      <c r="G1807" s="11">
        <f t="shared" si="5423"/>
        <v>0</v>
      </c>
      <c r="H1807" s="3">
        <v>46100</v>
      </c>
      <c r="I1807" s="11">
        <f t="shared" ref="I1807:K1807" si="5445">+IF(H1807="N/A","",((H1807-H1806)/H1806))</f>
        <v>0</v>
      </c>
      <c r="J1807" s="3">
        <v>178500</v>
      </c>
      <c r="K1807" s="11">
        <f t="shared" si="5445"/>
        <v>0</v>
      </c>
      <c r="L1807" s="3">
        <v>308682.62</v>
      </c>
      <c r="M1807" s="11">
        <f t="shared" ref="M1807:O1807" si="5446">+IF(L1807="N/A","",((L1807-L1806)/L1806))</f>
        <v>0</v>
      </c>
      <c r="N1807" s="3">
        <v>134217.728</v>
      </c>
      <c r="O1807" s="11">
        <f t="shared" si="5446"/>
        <v>0</v>
      </c>
      <c r="P1807" s="3">
        <v>188600</v>
      </c>
      <c r="Q1807" s="11">
        <f t="shared" ref="Q1807:S1807" si="5447">+IF(P1807="N/A","",((P1807-P1806)/P1806))</f>
        <v>0</v>
      </c>
      <c r="R1807" s="3">
        <v>94794.9</v>
      </c>
      <c r="S1807" s="11">
        <f t="shared" si="5447"/>
        <v>0</v>
      </c>
    </row>
    <row r="1808" spans="1:19">
      <c r="A1808" s="5">
        <v>29</v>
      </c>
      <c r="B1808" s="5">
        <v>11</v>
      </c>
      <c r="C1808" s="5">
        <v>2016</v>
      </c>
      <c r="D1808" s="3">
        <v>108000</v>
      </c>
      <c r="E1808" s="11">
        <f t="shared" si="5423"/>
        <v>0</v>
      </c>
      <c r="F1808" s="3">
        <v>77750</v>
      </c>
      <c r="G1808" s="11">
        <f t="shared" si="5423"/>
        <v>0</v>
      </c>
      <c r="H1808" s="3">
        <v>46100</v>
      </c>
      <c r="I1808" s="11">
        <f t="shared" ref="I1808:K1808" si="5448">+IF(H1808="N/A","",((H1808-H1807)/H1807))</f>
        <v>0</v>
      </c>
      <c r="J1808" s="3">
        <v>178500</v>
      </c>
      <c r="K1808" s="11">
        <f t="shared" si="5448"/>
        <v>0</v>
      </c>
      <c r="L1808" s="3">
        <v>308682.62</v>
      </c>
      <c r="M1808" s="11">
        <f t="shared" ref="M1808:O1808" si="5449">+IF(L1808="N/A","",((L1808-L1807)/L1807))</f>
        <v>0</v>
      </c>
      <c r="N1808" s="3">
        <v>134217.728</v>
      </c>
      <c r="O1808" s="11">
        <f t="shared" si="5449"/>
        <v>0</v>
      </c>
      <c r="P1808" s="3">
        <v>188600</v>
      </c>
      <c r="Q1808" s="11">
        <f t="shared" ref="Q1808:S1808" si="5450">+IF(P1808="N/A","",((P1808-P1807)/P1807))</f>
        <v>0</v>
      </c>
      <c r="R1808" s="3">
        <v>94794.9</v>
      </c>
      <c r="S1808" s="11">
        <f t="shared" si="5450"/>
        <v>0</v>
      </c>
    </row>
    <row r="1809" spans="1:19">
      <c r="A1809" s="5">
        <v>30</v>
      </c>
      <c r="B1809" s="5">
        <v>11</v>
      </c>
      <c r="C1809" s="5">
        <v>2016</v>
      </c>
      <c r="D1809" s="3">
        <v>108000</v>
      </c>
      <c r="E1809" s="11">
        <f t="shared" si="5423"/>
        <v>0</v>
      </c>
      <c r="F1809" s="3">
        <v>77750</v>
      </c>
      <c r="G1809" s="11">
        <f t="shared" si="5423"/>
        <v>0</v>
      </c>
      <c r="H1809" s="3">
        <v>46100</v>
      </c>
      <c r="I1809" s="11">
        <f t="shared" ref="I1809:K1809" si="5451">+IF(H1809="N/A","",((H1809-H1808)/H1808))</f>
        <v>0</v>
      </c>
      <c r="J1809" s="3">
        <v>178500</v>
      </c>
      <c r="K1809" s="11">
        <f t="shared" si="5451"/>
        <v>0</v>
      </c>
      <c r="L1809" s="3">
        <v>308682.62</v>
      </c>
      <c r="M1809" s="11">
        <f t="shared" ref="M1809:O1809" si="5452">+IF(L1809="N/A","",((L1809-L1808)/L1808))</f>
        <v>0</v>
      </c>
      <c r="N1809" s="3">
        <v>134217.728</v>
      </c>
      <c r="O1809" s="11">
        <f t="shared" si="5452"/>
        <v>0</v>
      </c>
      <c r="P1809" s="3">
        <v>188600</v>
      </c>
      <c r="Q1809" s="11">
        <f t="shared" ref="Q1809:S1809" si="5453">+IF(P1809="N/A","",((P1809-P1808)/P1808))</f>
        <v>0</v>
      </c>
      <c r="R1809" s="3">
        <v>94794.9</v>
      </c>
      <c r="S1809" s="11">
        <f t="shared" si="5453"/>
        <v>0</v>
      </c>
    </row>
    <row r="1810" spans="1:19">
      <c r="A1810" s="5">
        <v>1</v>
      </c>
      <c r="B1810" s="5">
        <v>12</v>
      </c>
      <c r="C1810" s="5">
        <v>2016</v>
      </c>
      <c r="D1810" s="3">
        <v>108000</v>
      </c>
      <c r="E1810" s="11">
        <f t="shared" si="5423"/>
        <v>0</v>
      </c>
      <c r="F1810" s="3">
        <v>77750</v>
      </c>
      <c r="G1810" s="11">
        <f t="shared" si="5423"/>
        <v>0</v>
      </c>
      <c r="H1810" s="3">
        <v>46100</v>
      </c>
      <c r="I1810" s="11">
        <f t="shared" ref="I1810:K1810" si="5454">+IF(H1810="N/A","",((H1810-H1809)/H1809))</f>
        <v>0</v>
      </c>
      <c r="J1810" s="3">
        <v>178500</v>
      </c>
      <c r="K1810" s="11">
        <f t="shared" si="5454"/>
        <v>0</v>
      </c>
      <c r="L1810" s="3">
        <v>308682.62</v>
      </c>
      <c r="M1810" s="11">
        <f t="shared" ref="M1810:O1810" si="5455">+IF(L1810="N/A","",((L1810-L1809)/L1809))</f>
        <v>0</v>
      </c>
      <c r="N1810" s="3">
        <v>134217.728</v>
      </c>
      <c r="O1810" s="11">
        <f t="shared" si="5455"/>
        <v>0</v>
      </c>
      <c r="P1810" s="3">
        <v>188600</v>
      </c>
      <c r="Q1810" s="11">
        <f t="shared" ref="Q1810:S1810" si="5456">+IF(P1810="N/A","",((P1810-P1809)/P1809))</f>
        <v>0</v>
      </c>
      <c r="R1810" s="3">
        <v>94794.9</v>
      </c>
      <c r="S1810" s="11">
        <f t="shared" si="5456"/>
        <v>0</v>
      </c>
    </row>
    <row r="1811" spans="1:19">
      <c r="A1811" s="5">
        <v>2</v>
      </c>
      <c r="B1811" s="5">
        <v>12</v>
      </c>
      <c r="C1811" s="5">
        <v>2016</v>
      </c>
      <c r="D1811" s="3">
        <v>108000</v>
      </c>
      <c r="E1811" s="11">
        <f t="shared" si="5423"/>
        <v>0</v>
      </c>
      <c r="F1811" s="3">
        <v>77750</v>
      </c>
      <c r="G1811" s="11">
        <f t="shared" si="5423"/>
        <v>0</v>
      </c>
      <c r="H1811" s="3">
        <v>46100</v>
      </c>
      <c r="I1811" s="11">
        <f t="shared" ref="I1811:K1811" si="5457">+IF(H1811="N/A","",((H1811-H1810)/H1810))</f>
        <v>0</v>
      </c>
      <c r="J1811" s="3">
        <v>178500</v>
      </c>
      <c r="K1811" s="11">
        <f t="shared" si="5457"/>
        <v>0</v>
      </c>
      <c r="L1811" s="3">
        <v>308682.62</v>
      </c>
      <c r="M1811" s="11">
        <f t="shared" ref="M1811:O1811" si="5458">+IF(L1811="N/A","",((L1811-L1810)/L1810))</f>
        <v>0</v>
      </c>
      <c r="N1811" s="3">
        <v>134217.728</v>
      </c>
      <c r="O1811" s="11">
        <f t="shared" si="5458"/>
        <v>0</v>
      </c>
      <c r="P1811" s="3">
        <v>188600</v>
      </c>
      <c r="Q1811" s="11">
        <f t="shared" ref="Q1811:S1811" si="5459">+IF(P1811="N/A","",((P1811-P1810)/P1810))</f>
        <v>0</v>
      </c>
      <c r="R1811" s="3">
        <v>94794.9</v>
      </c>
      <c r="S1811" s="11">
        <f t="shared" si="5459"/>
        <v>0</v>
      </c>
    </row>
    <row r="1812" spans="1:19">
      <c r="A1812" s="5">
        <v>5</v>
      </c>
      <c r="B1812" s="5">
        <v>12</v>
      </c>
      <c r="C1812" s="5">
        <v>2016</v>
      </c>
      <c r="D1812" s="3">
        <v>108000</v>
      </c>
      <c r="E1812" s="11">
        <f t="shared" si="5423"/>
        <v>0</v>
      </c>
      <c r="F1812" s="3">
        <v>77750</v>
      </c>
      <c r="G1812" s="11">
        <f t="shared" si="5423"/>
        <v>0</v>
      </c>
      <c r="H1812" s="3">
        <v>46100</v>
      </c>
      <c r="I1812" s="11">
        <f t="shared" ref="I1812:K1812" si="5460">+IF(H1812="N/A","",((H1812-H1811)/H1811))</f>
        <v>0</v>
      </c>
      <c r="J1812" s="3">
        <v>178500</v>
      </c>
      <c r="K1812" s="11">
        <f t="shared" si="5460"/>
        <v>0</v>
      </c>
      <c r="L1812" s="3">
        <v>308682.62</v>
      </c>
      <c r="M1812" s="11">
        <f t="shared" ref="M1812:O1812" si="5461">+IF(L1812="N/A","",((L1812-L1811)/L1811))</f>
        <v>0</v>
      </c>
      <c r="N1812" s="3">
        <v>134217.728</v>
      </c>
      <c r="O1812" s="11">
        <f t="shared" si="5461"/>
        <v>0</v>
      </c>
      <c r="P1812" s="3">
        <v>188600</v>
      </c>
      <c r="Q1812" s="11">
        <f t="shared" ref="Q1812:S1812" si="5462">+IF(P1812="N/A","",((P1812-P1811)/P1811))</f>
        <v>0</v>
      </c>
      <c r="R1812" s="3">
        <v>94794.9</v>
      </c>
      <c r="S1812" s="11">
        <f t="shared" si="5462"/>
        <v>0</v>
      </c>
    </row>
    <row r="1813" spans="1:19">
      <c r="A1813" s="5">
        <v>6</v>
      </c>
      <c r="B1813" s="5">
        <v>12</v>
      </c>
      <c r="C1813" s="5">
        <v>2016</v>
      </c>
      <c r="D1813" s="3">
        <v>108000</v>
      </c>
      <c r="E1813" s="11">
        <f t="shared" si="5423"/>
        <v>0</v>
      </c>
      <c r="F1813" s="3">
        <v>77750</v>
      </c>
      <c r="G1813" s="11">
        <f t="shared" si="5423"/>
        <v>0</v>
      </c>
      <c r="H1813" s="3">
        <v>46100</v>
      </c>
      <c r="I1813" s="11">
        <f t="shared" ref="I1813:K1813" si="5463">+IF(H1813="N/A","",((H1813-H1812)/H1812))</f>
        <v>0</v>
      </c>
      <c r="J1813" s="3">
        <v>178500</v>
      </c>
      <c r="K1813" s="11">
        <f t="shared" si="5463"/>
        <v>0</v>
      </c>
      <c r="L1813" s="3">
        <v>308682.62</v>
      </c>
      <c r="M1813" s="11">
        <f t="shared" ref="M1813:O1813" si="5464">+IF(L1813="N/A","",((L1813-L1812)/L1812))</f>
        <v>0</v>
      </c>
      <c r="N1813" s="3">
        <v>134217.728</v>
      </c>
      <c r="O1813" s="11">
        <f t="shared" si="5464"/>
        <v>0</v>
      </c>
      <c r="P1813" s="3">
        <v>188600</v>
      </c>
      <c r="Q1813" s="11">
        <f t="shared" ref="Q1813:S1813" si="5465">+IF(P1813="N/A","",((P1813-P1812)/P1812))</f>
        <v>0</v>
      </c>
      <c r="R1813" s="3">
        <v>94794.9</v>
      </c>
      <c r="S1813" s="11">
        <f t="shared" si="5465"/>
        <v>0</v>
      </c>
    </row>
    <row r="1814" spans="1:19">
      <c r="A1814" s="5">
        <v>7</v>
      </c>
      <c r="B1814" s="5">
        <v>12</v>
      </c>
      <c r="C1814" s="5">
        <v>2016</v>
      </c>
      <c r="D1814" s="3">
        <v>108000</v>
      </c>
      <c r="E1814" s="11">
        <f t="shared" si="5423"/>
        <v>0</v>
      </c>
      <c r="F1814" s="3">
        <v>77750</v>
      </c>
      <c r="G1814" s="11">
        <f t="shared" si="5423"/>
        <v>0</v>
      </c>
      <c r="H1814" s="3">
        <v>46100</v>
      </c>
      <c r="I1814" s="11">
        <f t="shared" ref="I1814:K1814" si="5466">+IF(H1814="N/A","",((H1814-H1813)/H1813))</f>
        <v>0</v>
      </c>
      <c r="J1814" s="3">
        <v>178500</v>
      </c>
      <c r="K1814" s="11">
        <f t="shared" si="5466"/>
        <v>0</v>
      </c>
      <c r="L1814" s="3">
        <v>308682.62</v>
      </c>
      <c r="M1814" s="11">
        <f t="shared" ref="M1814:O1814" si="5467">+IF(L1814="N/A","",((L1814-L1813)/L1813))</f>
        <v>0</v>
      </c>
      <c r="N1814" s="3">
        <v>134217.728</v>
      </c>
      <c r="O1814" s="11">
        <f t="shared" si="5467"/>
        <v>0</v>
      </c>
      <c r="P1814" s="3">
        <v>188600</v>
      </c>
      <c r="Q1814" s="11">
        <f t="shared" ref="Q1814:S1814" si="5468">+IF(P1814="N/A","",((P1814-P1813)/P1813))</f>
        <v>0</v>
      </c>
      <c r="R1814" s="3">
        <v>94794.9</v>
      </c>
      <c r="S1814" s="11">
        <f t="shared" si="5468"/>
        <v>0</v>
      </c>
    </row>
    <row r="1815" spans="1:19">
      <c r="A1815" s="5">
        <v>8</v>
      </c>
      <c r="B1815" s="5">
        <v>12</v>
      </c>
      <c r="C1815" s="5">
        <v>2016</v>
      </c>
      <c r="D1815" s="3">
        <v>108000</v>
      </c>
      <c r="E1815" s="11">
        <f t="shared" si="5423"/>
        <v>0</v>
      </c>
      <c r="F1815" s="3">
        <v>77750</v>
      </c>
      <c r="G1815" s="11">
        <f t="shared" si="5423"/>
        <v>0</v>
      </c>
      <c r="H1815" s="3">
        <v>46100</v>
      </c>
      <c r="I1815" s="11">
        <f t="shared" ref="I1815:K1815" si="5469">+IF(H1815="N/A","",((H1815-H1814)/H1814))</f>
        <v>0</v>
      </c>
      <c r="J1815" s="3">
        <v>178500</v>
      </c>
      <c r="K1815" s="11">
        <f t="shared" si="5469"/>
        <v>0</v>
      </c>
      <c r="L1815" s="3">
        <v>308682.62</v>
      </c>
      <c r="M1815" s="11">
        <f t="shared" ref="M1815:O1815" si="5470">+IF(L1815="N/A","",((L1815-L1814)/L1814))</f>
        <v>0</v>
      </c>
      <c r="N1815" s="3">
        <v>134217.728</v>
      </c>
      <c r="O1815" s="11">
        <f t="shared" si="5470"/>
        <v>0</v>
      </c>
      <c r="P1815" s="3">
        <v>188600</v>
      </c>
      <c r="Q1815" s="11">
        <f t="shared" ref="Q1815:S1815" si="5471">+IF(P1815="N/A","",((P1815-P1814)/P1814))</f>
        <v>0</v>
      </c>
      <c r="R1815" s="3">
        <v>94794.9</v>
      </c>
      <c r="S1815" s="11">
        <f t="shared" si="5471"/>
        <v>0</v>
      </c>
    </row>
    <row r="1816" spans="1:19">
      <c r="A1816" s="5">
        <v>9</v>
      </c>
      <c r="B1816" s="5">
        <v>12</v>
      </c>
      <c r="C1816" s="5">
        <v>2016</v>
      </c>
      <c r="D1816" s="3">
        <v>108000</v>
      </c>
      <c r="E1816" s="11">
        <f t="shared" si="5423"/>
        <v>0</v>
      </c>
      <c r="F1816" s="3">
        <v>77750</v>
      </c>
      <c r="G1816" s="11">
        <f t="shared" si="5423"/>
        <v>0</v>
      </c>
      <c r="H1816" s="3">
        <v>46100</v>
      </c>
      <c r="I1816" s="11">
        <f t="shared" ref="I1816:K1816" si="5472">+IF(H1816="N/A","",((H1816-H1815)/H1815))</f>
        <v>0</v>
      </c>
      <c r="J1816" s="3">
        <v>178500</v>
      </c>
      <c r="K1816" s="11">
        <f t="shared" si="5472"/>
        <v>0</v>
      </c>
      <c r="L1816" s="3">
        <v>308682.62</v>
      </c>
      <c r="M1816" s="11">
        <f t="shared" ref="M1816:O1816" si="5473">+IF(L1816="N/A","",((L1816-L1815)/L1815))</f>
        <v>0</v>
      </c>
      <c r="N1816" s="3">
        <v>134217.728</v>
      </c>
      <c r="O1816" s="11">
        <f t="shared" si="5473"/>
        <v>0</v>
      </c>
      <c r="P1816" s="3">
        <v>188600</v>
      </c>
      <c r="Q1816" s="11">
        <f t="shared" ref="Q1816:S1816" si="5474">+IF(P1816="N/A","",((P1816-P1815)/P1815))</f>
        <v>0</v>
      </c>
      <c r="R1816" s="3">
        <v>94794.9</v>
      </c>
      <c r="S1816" s="11">
        <f t="shared" si="5474"/>
        <v>0</v>
      </c>
    </row>
    <row r="1817" spans="1:19">
      <c r="A1817" s="5">
        <v>12</v>
      </c>
      <c r="B1817" s="5">
        <v>12</v>
      </c>
      <c r="C1817" s="5">
        <v>2016</v>
      </c>
      <c r="D1817" s="3">
        <v>108000</v>
      </c>
      <c r="E1817" s="11">
        <f t="shared" si="5423"/>
        <v>0</v>
      </c>
      <c r="F1817" s="3">
        <v>77750</v>
      </c>
      <c r="G1817" s="11">
        <f t="shared" si="5423"/>
        <v>0</v>
      </c>
      <c r="H1817" s="3">
        <v>46100</v>
      </c>
      <c r="I1817" s="11">
        <f t="shared" ref="I1817:K1817" si="5475">+IF(H1817="N/A","",((H1817-H1816)/H1816))</f>
        <v>0</v>
      </c>
      <c r="J1817" s="3">
        <v>178500</v>
      </c>
      <c r="K1817" s="11">
        <f t="shared" si="5475"/>
        <v>0</v>
      </c>
      <c r="L1817" s="3">
        <v>308682.62</v>
      </c>
      <c r="M1817" s="11">
        <f t="shared" ref="M1817:O1817" si="5476">+IF(L1817="N/A","",((L1817-L1816)/L1816))</f>
        <v>0</v>
      </c>
      <c r="N1817" s="3">
        <v>134217.728</v>
      </c>
      <c r="O1817" s="11">
        <f t="shared" si="5476"/>
        <v>0</v>
      </c>
      <c r="P1817" s="3">
        <v>188600</v>
      </c>
      <c r="Q1817" s="11">
        <f t="shared" ref="Q1817:S1817" si="5477">+IF(P1817="N/A","",((P1817-P1816)/P1816))</f>
        <v>0</v>
      </c>
      <c r="R1817" s="3">
        <v>94794.9</v>
      </c>
      <c r="S1817" s="11">
        <f t="shared" si="5477"/>
        <v>0</v>
      </c>
    </row>
    <row r="1818" spans="1:19">
      <c r="A1818" s="5">
        <v>13</v>
      </c>
      <c r="B1818" s="5">
        <v>12</v>
      </c>
      <c r="C1818" s="5">
        <v>2016</v>
      </c>
      <c r="D1818" s="3">
        <v>108000</v>
      </c>
      <c r="E1818" s="11">
        <f t="shared" si="5423"/>
        <v>0</v>
      </c>
      <c r="F1818" s="3">
        <v>77750</v>
      </c>
      <c r="G1818" s="11">
        <f t="shared" si="5423"/>
        <v>0</v>
      </c>
      <c r="H1818" s="3">
        <v>46100</v>
      </c>
      <c r="I1818" s="11">
        <f t="shared" ref="I1818:K1818" si="5478">+IF(H1818="N/A","",((H1818-H1817)/H1817))</f>
        <v>0</v>
      </c>
      <c r="J1818" s="3">
        <v>178500</v>
      </c>
      <c r="K1818" s="11">
        <f t="shared" si="5478"/>
        <v>0</v>
      </c>
      <c r="L1818" s="3">
        <v>308682.62</v>
      </c>
      <c r="M1818" s="11">
        <f t="shared" ref="M1818:O1818" si="5479">+IF(L1818="N/A","",((L1818-L1817)/L1817))</f>
        <v>0</v>
      </c>
      <c r="N1818" s="3">
        <v>134217.728</v>
      </c>
      <c r="O1818" s="11">
        <f t="shared" si="5479"/>
        <v>0</v>
      </c>
      <c r="P1818" s="3">
        <v>188600</v>
      </c>
      <c r="Q1818" s="11">
        <f t="shared" ref="Q1818:S1818" si="5480">+IF(P1818="N/A","",((P1818-P1817)/P1817))</f>
        <v>0</v>
      </c>
      <c r="R1818" s="3">
        <v>94794.9</v>
      </c>
      <c r="S1818" s="11">
        <f t="shared" si="5480"/>
        <v>0</v>
      </c>
    </row>
    <row r="1819" spans="1:19">
      <c r="A1819" s="5">
        <v>14</v>
      </c>
      <c r="B1819" s="5">
        <v>12</v>
      </c>
      <c r="C1819" s="5">
        <v>2016</v>
      </c>
      <c r="D1819" s="3">
        <v>108000</v>
      </c>
      <c r="E1819" s="11">
        <f t="shared" si="5423"/>
        <v>0</v>
      </c>
      <c r="F1819" s="3">
        <v>77750</v>
      </c>
      <c r="G1819" s="11">
        <f t="shared" si="5423"/>
        <v>0</v>
      </c>
      <c r="H1819" s="3">
        <v>46100</v>
      </c>
      <c r="I1819" s="11">
        <f t="shared" ref="I1819:K1819" si="5481">+IF(H1819="N/A","",((H1819-H1818)/H1818))</f>
        <v>0</v>
      </c>
      <c r="J1819" s="3">
        <v>178500</v>
      </c>
      <c r="K1819" s="11">
        <f t="shared" si="5481"/>
        <v>0</v>
      </c>
      <c r="L1819" s="3">
        <v>308682.62</v>
      </c>
      <c r="M1819" s="11">
        <f t="shared" ref="M1819:O1819" si="5482">+IF(L1819="N/A","",((L1819-L1818)/L1818))</f>
        <v>0</v>
      </c>
      <c r="N1819" s="3">
        <v>134217.728</v>
      </c>
      <c r="O1819" s="11">
        <f t="shared" si="5482"/>
        <v>0</v>
      </c>
      <c r="P1819" s="3">
        <v>188600</v>
      </c>
      <c r="Q1819" s="11">
        <f t="shared" ref="Q1819:S1819" si="5483">+IF(P1819="N/A","",((P1819-P1818)/P1818))</f>
        <v>0</v>
      </c>
      <c r="R1819" s="3">
        <v>94794.9</v>
      </c>
      <c r="S1819" s="11">
        <f t="shared" si="5483"/>
        <v>0</v>
      </c>
    </row>
    <row r="1820" spans="1:19">
      <c r="A1820" s="5">
        <v>15</v>
      </c>
      <c r="B1820" s="5">
        <v>12</v>
      </c>
      <c r="C1820" s="5">
        <v>2016</v>
      </c>
      <c r="D1820" s="3">
        <v>108000</v>
      </c>
      <c r="E1820" s="11">
        <f t="shared" si="5423"/>
        <v>0</v>
      </c>
      <c r="F1820" s="3">
        <v>77750</v>
      </c>
      <c r="G1820" s="11">
        <f t="shared" si="5423"/>
        <v>0</v>
      </c>
      <c r="H1820" s="3">
        <v>46100</v>
      </c>
      <c r="I1820" s="11">
        <f t="shared" ref="I1820:K1820" si="5484">+IF(H1820="N/A","",((H1820-H1819)/H1819))</f>
        <v>0</v>
      </c>
      <c r="J1820" s="3">
        <v>178500</v>
      </c>
      <c r="K1820" s="11">
        <f t="shared" si="5484"/>
        <v>0</v>
      </c>
      <c r="L1820" s="3">
        <v>308682.62</v>
      </c>
      <c r="M1820" s="11">
        <f t="shared" ref="M1820:O1820" si="5485">+IF(L1820="N/A","",((L1820-L1819)/L1819))</f>
        <v>0</v>
      </c>
      <c r="N1820" s="3">
        <v>134217.728</v>
      </c>
      <c r="O1820" s="11">
        <f t="shared" si="5485"/>
        <v>0</v>
      </c>
      <c r="P1820" s="3">
        <v>188600</v>
      </c>
      <c r="Q1820" s="11">
        <f t="shared" ref="Q1820:S1820" si="5486">+IF(P1820="N/A","",((P1820-P1819)/P1819))</f>
        <v>0</v>
      </c>
      <c r="R1820" s="3">
        <v>94794.9</v>
      </c>
      <c r="S1820" s="11">
        <f t="shared" si="5486"/>
        <v>0</v>
      </c>
    </row>
    <row r="1821" spans="1:19">
      <c r="A1821" s="5">
        <v>16</v>
      </c>
      <c r="B1821" s="5">
        <v>12</v>
      </c>
      <c r="C1821" s="5">
        <v>2016</v>
      </c>
      <c r="D1821" s="3">
        <v>108000</v>
      </c>
      <c r="E1821" s="11">
        <f t="shared" si="5423"/>
        <v>0</v>
      </c>
      <c r="F1821" s="3">
        <v>77750</v>
      </c>
      <c r="G1821" s="11">
        <f t="shared" si="5423"/>
        <v>0</v>
      </c>
      <c r="H1821" s="3">
        <v>46100</v>
      </c>
      <c r="I1821" s="11">
        <f t="shared" ref="I1821:K1821" si="5487">+IF(H1821="N/A","",((H1821-H1820)/H1820))</f>
        <v>0</v>
      </c>
      <c r="J1821" s="3">
        <v>178500</v>
      </c>
      <c r="K1821" s="11">
        <f t="shared" si="5487"/>
        <v>0</v>
      </c>
      <c r="L1821" s="3">
        <v>308682.62</v>
      </c>
      <c r="M1821" s="11">
        <f t="shared" ref="M1821:O1821" si="5488">+IF(L1821="N/A","",((L1821-L1820)/L1820))</f>
        <v>0</v>
      </c>
      <c r="N1821" s="3">
        <v>134217.728</v>
      </c>
      <c r="O1821" s="11">
        <f t="shared" si="5488"/>
        <v>0</v>
      </c>
      <c r="P1821" s="3">
        <v>188600</v>
      </c>
      <c r="Q1821" s="11">
        <f t="shared" ref="Q1821:S1821" si="5489">+IF(P1821="N/A","",((P1821-P1820)/P1820))</f>
        <v>0</v>
      </c>
      <c r="R1821" s="3">
        <v>94794.9</v>
      </c>
      <c r="S1821" s="11">
        <f t="shared" si="5489"/>
        <v>0</v>
      </c>
    </row>
    <row r="1822" spans="1:19">
      <c r="A1822" s="5">
        <v>19</v>
      </c>
      <c r="B1822" s="5">
        <v>12</v>
      </c>
      <c r="C1822" s="5">
        <v>2016</v>
      </c>
      <c r="D1822" s="3">
        <v>108000</v>
      </c>
      <c r="E1822" s="11">
        <f t="shared" si="5423"/>
        <v>0</v>
      </c>
      <c r="F1822" s="3">
        <v>77750</v>
      </c>
      <c r="G1822" s="11">
        <f t="shared" si="5423"/>
        <v>0</v>
      </c>
      <c r="H1822" s="3">
        <v>46100</v>
      </c>
      <c r="I1822" s="11">
        <f t="shared" ref="I1822:K1822" si="5490">+IF(H1822="N/A","",((H1822-H1821)/H1821))</f>
        <v>0</v>
      </c>
      <c r="J1822" s="3">
        <v>178500</v>
      </c>
      <c r="K1822" s="11">
        <f t="shared" si="5490"/>
        <v>0</v>
      </c>
      <c r="L1822" s="3">
        <v>308682.62</v>
      </c>
      <c r="M1822" s="11">
        <f t="shared" ref="M1822:O1822" si="5491">+IF(L1822="N/A","",((L1822-L1821)/L1821))</f>
        <v>0</v>
      </c>
      <c r="N1822" s="3">
        <v>134217.728</v>
      </c>
      <c r="O1822" s="11">
        <f t="shared" si="5491"/>
        <v>0</v>
      </c>
      <c r="P1822" s="3">
        <v>188600</v>
      </c>
      <c r="Q1822" s="11">
        <f t="shared" ref="Q1822:S1822" si="5492">+IF(P1822="N/A","",((P1822-P1821)/P1821))</f>
        <v>0</v>
      </c>
      <c r="R1822" s="3">
        <v>94794.9</v>
      </c>
      <c r="S1822" s="11">
        <f t="shared" si="5492"/>
        <v>0</v>
      </c>
    </row>
    <row r="1823" spans="1:19">
      <c r="A1823" s="5">
        <v>20</v>
      </c>
      <c r="B1823" s="5">
        <v>12</v>
      </c>
      <c r="C1823" s="5">
        <v>2016</v>
      </c>
      <c r="D1823" s="3">
        <v>108000</v>
      </c>
      <c r="E1823" s="11">
        <f t="shared" si="5423"/>
        <v>0</v>
      </c>
      <c r="F1823" s="3">
        <v>77750</v>
      </c>
      <c r="G1823" s="11">
        <f t="shared" si="5423"/>
        <v>0</v>
      </c>
      <c r="H1823" s="3">
        <v>46100</v>
      </c>
      <c r="I1823" s="11">
        <f t="shared" ref="I1823:K1823" si="5493">+IF(H1823="N/A","",((H1823-H1822)/H1822))</f>
        <v>0</v>
      </c>
      <c r="J1823" s="3">
        <v>178500</v>
      </c>
      <c r="K1823" s="11">
        <f t="shared" si="5493"/>
        <v>0</v>
      </c>
      <c r="L1823" s="3">
        <v>308682.62</v>
      </c>
      <c r="M1823" s="11">
        <f t="shared" ref="M1823:O1823" si="5494">+IF(L1823="N/A","",((L1823-L1822)/L1822))</f>
        <v>0</v>
      </c>
      <c r="N1823" s="3">
        <v>134217.728</v>
      </c>
      <c r="O1823" s="11">
        <f t="shared" si="5494"/>
        <v>0</v>
      </c>
      <c r="P1823" s="3">
        <v>188600</v>
      </c>
      <c r="Q1823" s="11">
        <f t="shared" ref="Q1823:S1823" si="5495">+IF(P1823="N/A","",((P1823-P1822)/P1822))</f>
        <v>0</v>
      </c>
      <c r="R1823" s="3">
        <v>94794.9</v>
      </c>
      <c r="S1823" s="11">
        <f t="shared" si="5495"/>
        <v>0</v>
      </c>
    </row>
    <row r="1824" spans="1:19">
      <c r="A1824" s="5">
        <v>21</v>
      </c>
      <c r="B1824" s="5">
        <v>12</v>
      </c>
      <c r="C1824" s="5">
        <v>2016</v>
      </c>
      <c r="D1824" s="3">
        <v>108000</v>
      </c>
      <c r="E1824" s="11">
        <f t="shared" si="5423"/>
        <v>0</v>
      </c>
      <c r="F1824" s="3">
        <v>77750</v>
      </c>
      <c r="G1824" s="11">
        <f t="shared" si="5423"/>
        <v>0</v>
      </c>
      <c r="H1824" s="3">
        <v>46100</v>
      </c>
      <c r="I1824" s="11">
        <f t="shared" ref="I1824:K1824" si="5496">+IF(H1824="N/A","",((H1824-H1823)/H1823))</f>
        <v>0</v>
      </c>
      <c r="J1824" s="3">
        <v>178500</v>
      </c>
      <c r="K1824" s="11">
        <f t="shared" si="5496"/>
        <v>0</v>
      </c>
      <c r="L1824" s="3">
        <v>308682.62</v>
      </c>
      <c r="M1824" s="11">
        <f t="shared" ref="M1824:O1824" si="5497">+IF(L1824="N/A","",((L1824-L1823)/L1823))</f>
        <v>0</v>
      </c>
      <c r="N1824" s="3">
        <v>134217.728</v>
      </c>
      <c r="O1824" s="11">
        <f t="shared" si="5497"/>
        <v>0</v>
      </c>
      <c r="P1824" s="3">
        <v>188600</v>
      </c>
      <c r="Q1824" s="11">
        <f t="shared" ref="Q1824:S1824" si="5498">+IF(P1824="N/A","",((P1824-P1823)/P1823))</f>
        <v>0</v>
      </c>
      <c r="R1824" s="3">
        <v>94794.9</v>
      </c>
      <c r="S1824" s="11">
        <f t="shared" si="5498"/>
        <v>0</v>
      </c>
    </row>
    <row r="1825" spans="1:19">
      <c r="A1825" s="5">
        <v>22</v>
      </c>
      <c r="B1825" s="5">
        <v>12</v>
      </c>
      <c r="C1825" s="5">
        <v>2016</v>
      </c>
      <c r="D1825" s="3">
        <v>108000</v>
      </c>
      <c r="E1825" s="11">
        <f t="shared" si="5423"/>
        <v>0</v>
      </c>
      <c r="F1825" s="3">
        <v>77750</v>
      </c>
      <c r="G1825" s="11">
        <f t="shared" si="5423"/>
        <v>0</v>
      </c>
      <c r="H1825" s="3">
        <v>46100</v>
      </c>
      <c r="I1825" s="11">
        <f t="shared" ref="I1825:K1825" si="5499">+IF(H1825="N/A","",((H1825-H1824)/H1824))</f>
        <v>0</v>
      </c>
      <c r="J1825" s="3">
        <v>178500</v>
      </c>
      <c r="K1825" s="11">
        <f t="shared" si="5499"/>
        <v>0</v>
      </c>
      <c r="L1825" s="3">
        <v>308682.62</v>
      </c>
      <c r="M1825" s="11">
        <f t="shared" ref="M1825:O1825" si="5500">+IF(L1825="N/A","",((L1825-L1824)/L1824))</f>
        <v>0</v>
      </c>
      <c r="N1825" s="3">
        <v>134217.728</v>
      </c>
      <c r="O1825" s="11">
        <f t="shared" si="5500"/>
        <v>0</v>
      </c>
      <c r="P1825" s="3">
        <v>188600</v>
      </c>
      <c r="Q1825" s="11">
        <f t="shared" ref="Q1825:S1825" si="5501">+IF(P1825="N/A","",((P1825-P1824)/P1824))</f>
        <v>0</v>
      </c>
      <c r="R1825" s="3">
        <v>94794.9</v>
      </c>
      <c r="S1825" s="11">
        <f t="shared" si="5501"/>
        <v>0</v>
      </c>
    </row>
    <row r="1826" spans="1:19">
      <c r="A1826" s="5">
        <v>23</v>
      </c>
      <c r="B1826" s="5">
        <v>12</v>
      </c>
      <c r="C1826" s="5">
        <v>2016</v>
      </c>
      <c r="D1826" s="3">
        <v>108000</v>
      </c>
      <c r="E1826" s="11">
        <f t="shared" si="5423"/>
        <v>0</v>
      </c>
      <c r="F1826" s="3">
        <v>77750</v>
      </c>
      <c r="G1826" s="11">
        <f t="shared" si="5423"/>
        <v>0</v>
      </c>
      <c r="H1826" s="3">
        <v>46100</v>
      </c>
      <c r="I1826" s="11">
        <f t="shared" ref="I1826:K1826" si="5502">+IF(H1826="N/A","",((H1826-H1825)/H1825))</f>
        <v>0</v>
      </c>
      <c r="J1826" s="3">
        <v>178500</v>
      </c>
      <c r="K1826" s="11">
        <f t="shared" si="5502"/>
        <v>0</v>
      </c>
      <c r="L1826" s="3">
        <v>308682.62</v>
      </c>
      <c r="M1826" s="11">
        <f t="shared" ref="M1826:O1826" si="5503">+IF(L1826="N/A","",((L1826-L1825)/L1825))</f>
        <v>0</v>
      </c>
      <c r="N1826" s="3">
        <v>134217.728</v>
      </c>
      <c r="O1826" s="11">
        <f t="shared" si="5503"/>
        <v>0</v>
      </c>
      <c r="P1826" s="3">
        <v>188600</v>
      </c>
      <c r="Q1826" s="11">
        <f t="shared" ref="Q1826:S1826" si="5504">+IF(P1826="N/A","",((P1826-P1825)/P1825))</f>
        <v>0</v>
      </c>
      <c r="R1826" s="3">
        <v>94794.9</v>
      </c>
      <c r="S1826" s="11">
        <f t="shared" si="5504"/>
        <v>0</v>
      </c>
    </row>
    <row r="1827" spans="1:19">
      <c r="A1827" s="5">
        <v>26</v>
      </c>
      <c r="B1827" s="5">
        <v>12</v>
      </c>
      <c r="C1827" s="5">
        <v>2016</v>
      </c>
      <c r="D1827" s="3">
        <v>108000</v>
      </c>
      <c r="E1827" s="11">
        <f t="shared" si="5423"/>
        <v>0</v>
      </c>
      <c r="F1827" s="3">
        <v>77750</v>
      </c>
      <c r="G1827" s="11">
        <f t="shared" si="5423"/>
        <v>0</v>
      </c>
      <c r="H1827" s="3">
        <v>46100</v>
      </c>
      <c r="I1827" s="11">
        <f t="shared" ref="I1827:K1827" si="5505">+IF(H1827="N/A","",((H1827-H1826)/H1826))</f>
        <v>0</v>
      </c>
      <c r="J1827" s="3">
        <v>178500</v>
      </c>
      <c r="K1827" s="11">
        <f t="shared" si="5505"/>
        <v>0</v>
      </c>
      <c r="L1827" s="3">
        <v>308682.62</v>
      </c>
      <c r="M1827" s="11">
        <f t="shared" ref="M1827:O1827" si="5506">+IF(L1827="N/A","",((L1827-L1826)/L1826))</f>
        <v>0</v>
      </c>
      <c r="N1827" s="3">
        <v>134217.728</v>
      </c>
      <c r="O1827" s="11">
        <f t="shared" si="5506"/>
        <v>0</v>
      </c>
      <c r="P1827" s="3">
        <v>188600</v>
      </c>
      <c r="Q1827" s="11">
        <f t="shared" ref="Q1827:S1827" si="5507">+IF(P1827="N/A","",((P1827-P1826)/P1826))</f>
        <v>0</v>
      </c>
      <c r="R1827" s="3">
        <v>94794.9</v>
      </c>
      <c r="S1827" s="11">
        <f t="shared" si="5507"/>
        <v>0</v>
      </c>
    </row>
    <row r="1828" spans="1:19">
      <c r="A1828" s="5">
        <v>27</v>
      </c>
      <c r="B1828" s="5">
        <v>12</v>
      </c>
      <c r="C1828" s="5">
        <v>2016</v>
      </c>
      <c r="D1828" s="3">
        <v>108000</v>
      </c>
      <c r="E1828" s="11">
        <f t="shared" si="5423"/>
        <v>0</v>
      </c>
      <c r="F1828" s="3">
        <v>77750</v>
      </c>
      <c r="G1828" s="11">
        <f t="shared" si="5423"/>
        <v>0</v>
      </c>
      <c r="H1828" s="3">
        <v>46100</v>
      </c>
      <c r="I1828" s="11">
        <f t="shared" ref="I1828:K1828" si="5508">+IF(H1828="N/A","",((H1828-H1827)/H1827))</f>
        <v>0</v>
      </c>
      <c r="J1828" s="3">
        <v>178500</v>
      </c>
      <c r="K1828" s="11">
        <f t="shared" si="5508"/>
        <v>0</v>
      </c>
      <c r="L1828" s="3">
        <v>308682.62</v>
      </c>
      <c r="M1828" s="11">
        <f t="shared" ref="M1828:O1828" si="5509">+IF(L1828="N/A","",((L1828-L1827)/L1827))</f>
        <v>0</v>
      </c>
      <c r="N1828" s="3">
        <v>134217.728</v>
      </c>
      <c r="O1828" s="11">
        <f t="shared" si="5509"/>
        <v>0</v>
      </c>
      <c r="P1828" s="3">
        <v>188600</v>
      </c>
      <c r="Q1828" s="11">
        <f t="shared" ref="Q1828:S1828" si="5510">+IF(P1828="N/A","",((P1828-P1827)/P1827))</f>
        <v>0</v>
      </c>
      <c r="R1828" s="3">
        <v>94794.9</v>
      </c>
      <c r="S1828" s="11">
        <f t="shared" si="5510"/>
        <v>0</v>
      </c>
    </row>
    <row r="1829" spans="1:19">
      <c r="A1829" s="5">
        <v>28</v>
      </c>
      <c r="B1829" s="5">
        <v>12</v>
      </c>
      <c r="C1829" s="5">
        <v>2016</v>
      </c>
      <c r="D1829" s="3">
        <v>108000</v>
      </c>
      <c r="E1829" s="11">
        <f t="shared" si="5423"/>
        <v>0</v>
      </c>
      <c r="F1829" s="3">
        <v>77750</v>
      </c>
      <c r="G1829" s="11">
        <f t="shared" si="5423"/>
        <v>0</v>
      </c>
      <c r="H1829" s="3">
        <v>46100</v>
      </c>
      <c r="I1829" s="11">
        <f t="shared" ref="I1829:K1829" si="5511">+IF(H1829="N/A","",((H1829-H1828)/H1828))</f>
        <v>0</v>
      </c>
      <c r="J1829" s="3">
        <v>178500</v>
      </c>
      <c r="K1829" s="11">
        <f t="shared" si="5511"/>
        <v>0</v>
      </c>
      <c r="L1829" s="3">
        <v>308682.62</v>
      </c>
      <c r="M1829" s="11">
        <f t="shared" ref="M1829:O1829" si="5512">+IF(L1829="N/A","",((L1829-L1828)/L1828))</f>
        <v>0</v>
      </c>
      <c r="N1829" s="3">
        <v>134217.728</v>
      </c>
      <c r="O1829" s="11">
        <f t="shared" si="5512"/>
        <v>0</v>
      </c>
      <c r="P1829" s="3">
        <v>188600</v>
      </c>
      <c r="Q1829" s="11">
        <f t="shared" ref="Q1829:S1829" si="5513">+IF(P1829="N/A","",((P1829-P1828)/P1828))</f>
        <v>0</v>
      </c>
      <c r="R1829" s="3">
        <v>94794.9</v>
      </c>
      <c r="S1829" s="11">
        <f t="shared" si="5513"/>
        <v>0</v>
      </c>
    </row>
    <row r="1830" spans="1:19">
      <c r="A1830" s="5">
        <v>29</v>
      </c>
      <c r="B1830" s="5">
        <v>12</v>
      </c>
      <c r="C1830" s="5">
        <v>2016</v>
      </c>
      <c r="D1830" s="3">
        <v>108000</v>
      </c>
      <c r="E1830" s="11">
        <f t="shared" si="5423"/>
        <v>0</v>
      </c>
      <c r="F1830" s="3">
        <v>77750</v>
      </c>
      <c r="G1830" s="11">
        <f t="shared" si="5423"/>
        <v>0</v>
      </c>
      <c r="H1830" s="3">
        <v>46100</v>
      </c>
      <c r="I1830" s="11">
        <f t="shared" ref="I1830:K1830" si="5514">+IF(H1830="N/A","",((H1830-H1829)/H1829))</f>
        <v>0</v>
      </c>
      <c r="J1830" s="3">
        <v>178500</v>
      </c>
      <c r="K1830" s="11">
        <f t="shared" si="5514"/>
        <v>0</v>
      </c>
      <c r="L1830" s="3">
        <v>308682.62</v>
      </c>
      <c r="M1830" s="11">
        <f t="shared" ref="M1830:O1830" si="5515">+IF(L1830="N/A","",((L1830-L1829)/L1829))</f>
        <v>0</v>
      </c>
      <c r="N1830" s="3">
        <v>134217.728</v>
      </c>
      <c r="O1830" s="11">
        <f t="shared" si="5515"/>
        <v>0</v>
      </c>
      <c r="P1830" s="3">
        <v>188600</v>
      </c>
      <c r="Q1830" s="11">
        <f t="shared" ref="Q1830:S1830" si="5516">+IF(P1830="N/A","",((P1830-P1829)/P1829))</f>
        <v>0</v>
      </c>
      <c r="R1830" s="3">
        <v>94794.9</v>
      </c>
      <c r="S1830" s="11">
        <f t="shared" si="5516"/>
        <v>0</v>
      </c>
    </row>
    <row r="1831" spans="1:19">
      <c r="A1831" s="5">
        <v>30</v>
      </c>
      <c r="B1831" s="5">
        <v>12</v>
      </c>
      <c r="C1831" s="5">
        <v>2016</v>
      </c>
      <c r="D1831" s="3">
        <v>108000</v>
      </c>
      <c r="E1831" s="11">
        <f t="shared" si="5423"/>
        <v>0</v>
      </c>
      <c r="F1831" s="3">
        <v>77750</v>
      </c>
      <c r="G1831" s="11">
        <f t="shared" si="5423"/>
        <v>0</v>
      </c>
      <c r="H1831" s="3">
        <v>46100</v>
      </c>
      <c r="I1831" s="11">
        <f t="shared" ref="I1831:K1831" si="5517">+IF(H1831="N/A","",((H1831-H1830)/H1830))</f>
        <v>0</v>
      </c>
      <c r="J1831" s="3">
        <v>178500</v>
      </c>
      <c r="K1831" s="11">
        <f t="shared" si="5517"/>
        <v>0</v>
      </c>
      <c r="L1831" s="3">
        <v>308682.62</v>
      </c>
      <c r="M1831" s="11">
        <f t="shared" ref="M1831:O1831" si="5518">+IF(L1831="N/A","",((L1831-L1830)/L1830))</f>
        <v>0</v>
      </c>
      <c r="N1831" s="3">
        <v>134217.728</v>
      </c>
      <c r="O1831" s="11">
        <f t="shared" si="5518"/>
        <v>0</v>
      </c>
      <c r="P1831" s="3">
        <v>188600</v>
      </c>
      <c r="Q1831" s="11">
        <f t="shared" ref="Q1831:S1831" si="5519">+IF(P1831="N/A","",((P1831-P1830)/P1830))</f>
        <v>0</v>
      </c>
      <c r="R1831" s="3">
        <v>94794.9</v>
      </c>
      <c r="S1831" s="11">
        <f t="shared" si="5519"/>
        <v>0</v>
      </c>
    </row>
    <row r="1832" spans="1:19">
      <c r="A1832" s="5">
        <v>2</v>
      </c>
      <c r="B1832" s="5">
        <v>1</v>
      </c>
      <c r="C1832" s="5">
        <v>2017</v>
      </c>
      <c r="D1832" s="3">
        <v>108000</v>
      </c>
      <c r="E1832" s="11">
        <f t="shared" si="5423"/>
        <v>0</v>
      </c>
      <c r="F1832" s="3">
        <v>77750</v>
      </c>
      <c r="G1832" s="11">
        <f t="shared" si="5423"/>
        <v>0</v>
      </c>
      <c r="H1832" s="3">
        <v>46100</v>
      </c>
      <c r="I1832" s="11">
        <f t="shared" ref="I1832:K1832" si="5520">+IF(H1832="N/A","",((H1832-H1831)/H1831))</f>
        <v>0</v>
      </c>
      <c r="J1832" s="3">
        <v>178500</v>
      </c>
      <c r="K1832" s="11">
        <f t="shared" si="5520"/>
        <v>0</v>
      </c>
      <c r="L1832" s="3">
        <v>308682.62</v>
      </c>
      <c r="M1832" s="11">
        <f t="shared" ref="M1832:O1832" si="5521">+IF(L1832="N/A","",((L1832-L1831)/L1831))</f>
        <v>0</v>
      </c>
      <c r="N1832" s="3">
        <v>134217.728</v>
      </c>
      <c r="O1832" s="11">
        <f t="shared" si="5521"/>
        <v>0</v>
      </c>
      <c r="P1832" s="3">
        <v>188600</v>
      </c>
      <c r="Q1832" s="11">
        <f t="shared" ref="Q1832:S1832" si="5522">+IF(P1832="N/A","",((P1832-P1831)/P1831))</f>
        <v>0</v>
      </c>
      <c r="R1832" s="3">
        <v>94794.9</v>
      </c>
      <c r="S1832" s="11">
        <f t="shared" si="5522"/>
        <v>0</v>
      </c>
    </row>
    <row r="1833" spans="1:19">
      <c r="A1833" s="5">
        <v>3</v>
      </c>
      <c r="B1833" s="5">
        <v>1</v>
      </c>
      <c r="C1833" s="5">
        <v>2017</v>
      </c>
      <c r="D1833" s="3">
        <v>108000</v>
      </c>
      <c r="E1833" s="11">
        <f t="shared" si="5423"/>
        <v>0</v>
      </c>
      <c r="F1833" s="3">
        <v>77750</v>
      </c>
      <c r="G1833" s="11">
        <f t="shared" si="5423"/>
        <v>0</v>
      </c>
      <c r="H1833" s="3">
        <v>46100</v>
      </c>
      <c r="I1833" s="11">
        <f t="shared" ref="I1833:K1833" si="5523">+IF(H1833="N/A","",((H1833-H1832)/H1832))</f>
        <v>0</v>
      </c>
      <c r="J1833" s="3">
        <v>178500</v>
      </c>
      <c r="K1833" s="11">
        <f t="shared" si="5523"/>
        <v>0</v>
      </c>
      <c r="L1833" s="3">
        <v>308682.62</v>
      </c>
      <c r="M1833" s="11">
        <f t="shared" ref="M1833:O1833" si="5524">+IF(L1833="N/A","",((L1833-L1832)/L1832))</f>
        <v>0</v>
      </c>
      <c r="N1833" s="3">
        <v>134217.728</v>
      </c>
      <c r="O1833" s="11">
        <f t="shared" si="5524"/>
        <v>0</v>
      </c>
      <c r="P1833" s="3">
        <v>188600</v>
      </c>
      <c r="Q1833" s="11">
        <f t="shared" ref="Q1833:S1833" si="5525">+IF(P1833="N/A","",((P1833-P1832)/P1832))</f>
        <v>0</v>
      </c>
      <c r="R1833" s="3">
        <v>94794.9</v>
      </c>
      <c r="S1833" s="11">
        <f t="shared" si="5525"/>
        <v>0</v>
      </c>
    </row>
    <row r="1834" spans="1:19">
      <c r="A1834" s="5">
        <v>4</v>
      </c>
      <c r="B1834" s="5">
        <v>1</v>
      </c>
      <c r="C1834" s="5">
        <v>2017</v>
      </c>
      <c r="D1834" s="3">
        <v>108000</v>
      </c>
      <c r="E1834" s="11">
        <f t="shared" si="5423"/>
        <v>0</v>
      </c>
      <c r="F1834" s="3">
        <v>77750</v>
      </c>
      <c r="G1834" s="11">
        <f t="shared" si="5423"/>
        <v>0</v>
      </c>
      <c r="H1834" s="3">
        <v>46100</v>
      </c>
      <c r="I1834" s="11">
        <f t="shared" ref="I1834:K1834" si="5526">+IF(H1834="N/A","",((H1834-H1833)/H1833))</f>
        <v>0</v>
      </c>
      <c r="J1834" s="3">
        <v>178500</v>
      </c>
      <c r="K1834" s="11">
        <f t="shared" si="5526"/>
        <v>0</v>
      </c>
      <c r="L1834" s="3">
        <v>308682.62</v>
      </c>
      <c r="M1834" s="11">
        <f t="shared" ref="M1834:O1834" si="5527">+IF(L1834="N/A","",((L1834-L1833)/L1833))</f>
        <v>0</v>
      </c>
      <c r="N1834" s="3">
        <v>134217.728</v>
      </c>
      <c r="O1834" s="11">
        <f t="shared" si="5527"/>
        <v>0</v>
      </c>
      <c r="P1834" s="3">
        <v>188600</v>
      </c>
      <c r="Q1834" s="11">
        <f t="shared" ref="Q1834:S1834" si="5528">+IF(P1834="N/A","",((P1834-P1833)/P1833))</f>
        <v>0</v>
      </c>
      <c r="R1834" s="3">
        <v>94794.9</v>
      </c>
      <c r="S1834" s="11">
        <f t="shared" si="5528"/>
        <v>0</v>
      </c>
    </row>
    <row r="1835" spans="1:19">
      <c r="A1835" s="5">
        <v>5</v>
      </c>
      <c r="B1835" s="5">
        <v>1</v>
      </c>
      <c r="C1835" s="5">
        <v>2017</v>
      </c>
      <c r="D1835" s="3">
        <v>108000</v>
      </c>
      <c r="E1835" s="11">
        <f t="shared" si="5423"/>
        <v>0</v>
      </c>
      <c r="F1835" s="3">
        <v>77750</v>
      </c>
      <c r="G1835" s="11">
        <f t="shared" si="5423"/>
        <v>0</v>
      </c>
      <c r="H1835" s="3">
        <v>46100</v>
      </c>
      <c r="I1835" s="11">
        <f t="shared" ref="I1835:K1835" si="5529">+IF(H1835="N/A","",((H1835-H1834)/H1834))</f>
        <v>0</v>
      </c>
      <c r="J1835" s="3">
        <v>178500</v>
      </c>
      <c r="K1835" s="11">
        <f t="shared" si="5529"/>
        <v>0</v>
      </c>
      <c r="L1835" s="3">
        <v>308682.62</v>
      </c>
      <c r="M1835" s="11">
        <f t="shared" ref="M1835:O1835" si="5530">+IF(L1835="N/A","",((L1835-L1834)/L1834))</f>
        <v>0</v>
      </c>
      <c r="N1835" s="3">
        <v>134217.728</v>
      </c>
      <c r="O1835" s="11">
        <f t="shared" si="5530"/>
        <v>0</v>
      </c>
      <c r="P1835" s="3">
        <v>188600</v>
      </c>
      <c r="Q1835" s="11">
        <f t="shared" ref="Q1835:S1835" si="5531">+IF(P1835="N/A","",((P1835-P1834)/P1834))</f>
        <v>0</v>
      </c>
      <c r="R1835" s="3">
        <v>94794.9</v>
      </c>
      <c r="S1835" s="11">
        <f t="shared" si="5531"/>
        <v>0</v>
      </c>
    </row>
    <row r="1836" spans="1:19">
      <c r="A1836" s="5">
        <v>6</v>
      </c>
      <c r="B1836" s="5">
        <v>1</v>
      </c>
      <c r="C1836" s="5">
        <v>2017</v>
      </c>
      <c r="D1836" s="3">
        <v>108000</v>
      </c>
      <c r="E1836" s="11">
        <f t="shared" si="5423"/>
        <v>0</v>
      </c>
      <c r="F1836" s="3">
        <v>77750</v>
      </c>
      <c r="G1836" s="11">
        <f t="shared" si="5423"/>
        <v>0</v>
      </c>
      <c r="H1836" s="3">
        <v>46100</v>
      </c>
      <c r="I1836" s="11">
        <f t="shared" ref="I1836:K1836" si="5532">+IF(H1836="N/A","",((H1836-H1835)/H1835))</f>
        <v>0</v>
      </c>
      <c r="J1836" s="3">
        <v>178500</v>
      </c>
      <c r="K1836" s="11">
        <f t="shared" si="5532"/>
        <v>0</v>
      </c>
      <c r="L1836" s="3">
        <v>308682.62</v>
      </c>
      <c r="M1836" s="11">
        <f t="shared" ref="M1836:O1836" si="5533">+IF(L1836="N/A","",((L1836-L1835)/L1835))</f>
        <v>0</v>
      </c>
      <c r="N1836" s="3">
        <v>134217.728</v>
      </c>
      <c r="O1836" s="11">
        <f t="shared" si="5533"/>
        <v>0</v>
      </c>
      <c r="P1836" s="3">
        <v>188600</v>
      </c>
      <c r="Q1836" s="11">
        <f t="shared" ref="Q1836:S1836" si="5534">+IF(P1836="N/A","",((P1836-P1835)/P1835))</f>
        <v>0</v>
      </c>
      <c r="R1836" s="3">
        <v>94794.9</v>
      </c>
      <c r="S1836" s="11">
        <f t="shared" si="5534"/>
        <v>0</v>
      </c>
    </row>
    <row r="1837" spans="1:19">
      <c r="A1837" s="5">
        <v>9</v>
      </c>
      <c r="B1837" s="5">
        <v>1</v>
      </c>
      <c r="C1837" s="5">
        <v>2017</v>
      </c>
      <c r="D1837" s="3">
        <v>108000</v>
      </c>
      <c r="E1837" s="11">
        <f t="shared" si="5423"/>
        <v>0</v>
      </c>
      <c r="F1837" s="3">
        <v>77750</v>
      </c>
      <c r="G1837" s="11">
        <f t="shared" si="5423"/>
        <v>0</v>
      </c>
      <c r="H1837" s="3">
        <v>46100</v>
      </c>
      <c r="I1837" s="11">
        <f t="shared" ref="I1837:K1837" si="5535">+IF(H1837="N/A","",((H1837-H1836)/H1836))</f>
        <v>0</v>
      </c>
      <c r="J1837" s="3">
        <v>178500</v>
      </c>
      <c r="K1837" s="11">
        <f t="shared" si="5535"/>
        <v>0</v>
      </c>
      <c r="L1837" s="3">
        <v>308682.62</v>
      </c>
      <c r="M1837" s="11">
        <f t="shared" ref="M1837:O1837" si="5536">+IF(L1837="N/A","",((L1837-L1836)/L1836))</f>
        <v>0</v>
      </c>
      <c r="N1837" s="3">
        <v>134217.728</v>
      </c>
      <c r="O1837" s="11">
        <f t="shared" si="5536"/>
        <v>0</v>
      </c>
      <c r="P1837" s="3">
        <v>188600</v>
      </c>
      <c r="Q1837" s="11">
        <f t="shared" ref="Q1837:S1837" si="5537">+IF(P1837="N/A","",((P1837-P1836)/P1836))</f>
        <v>0</v>
      </c>
      <c r="R1837" s="3">
        <v>94794.9</v>
      </c>
      <c r="S1837" s="11">
        <f t="shared" si="5537"/>
        <v>0</v>
      </c>
    </row>
    <row r="1838" spans="1:19">
      <c r="A1838" s="5">
        <v>10</v>
      </c>
      <c r="B1838" s="5">
        <v>1</v>
      </c>
      <c r="C1838" s="5">
        <v>2017</v>
      </c>
      <c r="D1838" s="3">
        <v>108000</v>
      </c>
      <c r="E1838" s="11">
        <f t="shared" si="5423"/>
        <v>0</v>
      </c>
      <c r="F1838" s="3">
        <v>77750</v>
      </c>
      <c r="G1838" s="11">
        <f t="shared" si="5423"/>
        <v>0</v>
      </c>
      <c r="H1838" s="3">
        <v>46100</v>
      </c>
      <c r="I1838" s="11">
        <f t="shared" ref="I1838:K1838" si="5538">+IF(H1838="N/A","",((H1838-H1837)/H1837))</f>
        <v>0</v>
      </c>
      <c r="J1838" s="3">
        <v>178500</v>
      </c>
      <c r="K1838" s="11">
        <f t="shared" si="5538"/>
        <v>0</v>
      </c>
      <c r="L1838" s="3">
        <v>308682.62</v>
      </c>
      <c r="M1838" s="11">
        <f t="shared" ref="M1838:O1838" si="5539">+IF(L1838="N/A","",((L1838-L1837)/L1837))</f>
        <v>0</v>
      </c>
      <c r="N1838" s="3">
        <v>134217.728</v>
      </c>
      <c r="O1838" s="11">
        <f t="shared" si="5539"/>
        <v>0</v>
      </c>
      <c r="P1838" s="3">
        <v>188600</v>
      </c>
      <c r="Q1838" s="11">
        <f t="shared" ref="Q1838:S1838" si="5540">+IF(P1838="N/A","",((P1838-P1837)/P1837))</f>
        <v>0</v>
      </c>
      <c r="R1838" s="3">
        <v>94794.9</v>
      </c>
      <c r="S1838" s="11">
        <f t="shared" si="5540"/>
        <v>0</v>
      </c>
    </row>
    <row r="1839" spans="1:19">
      <c r="A1839" s="5">
        <v>11</v>
      </c>
      <c r="B1839" s="5">
        <v>1</v>
      </c>
      <c r="C1839" s="5">
        <v>2017</v>
      </c>
      <c r="D1839" s="3">
        <v>108000</v>
      </c>
      <c r="E1839" s="11">
        <f t="shared" si="5423"/>
        <v>0</v>
      </c>
      <c r="F1839" s="3">
        <v>77750</v>
      </c>
      <c r="G1839" s="11">
        <f t="shared" si="5423"/>
        <v>0</v>
      </c>
      <c r="H1839" s="3">
        <v>46100</v>
      </c>
      <c r="I1839" s="11">
        <f t="shared" ref="I1839:K1839" si="5541">+IF(H1839="N/A","",((H1839-H1838)/H1838))</f>
        <v>0</v>
      </c>
      <c r="J1839" s="3">
        <v>178500</v>
      </c>
      <c r="K1839" s="11">
        <f t="shared" si="5541"/>
        <v>0</v>
      </c>
      <c r="L1839" s="3">
        <v>308682.62</v>
      </c>
      <c r="M1839" s="11">
        <f t="shared" ref="M1839:O1839" si="5542">+IF(L1839="N/A","",((L1839-L1838)/L1838))</f>
        <v>0</v>
      </c>
      <c r="N1839" s="3">
        <v>134217.728</v>
      </c>
      <c r="O1839" s="11">
        <f t="shared" si="5542"/>
        <v>0</v>
      </c>
      <c r="P1839" s="3">
        <v>188600</v>
      </c>
      <c r="Q1839" s="11">
        <f t="shared" ref="Q1839:S1839" si="5543">+IF(P1839="N/A","",((P1839-P1838)/P1838))</f>
        <v>0</v>
      </c>
      <c r="R1839" s="3">
        <v>94794.9</v>
      </c>
      <c r="S1839" s="11">
        <f t="shared" si="5543"/>
        <v>0</v>
      </c>
    </row>
    <row r="1840" spans="1:19">
      <c r="A1840" s="5">
        <v>12</v>
      </c>
      <c r="B1840" s="5">
        <v>1</v>
      </c>
      <c r="C1840" s="5">
        <v>2017</v>
      </c>
      <c r="D1840" s="3">
        <v>108000</v>
      </c>
      <c r="E1840" s="11">
        <f t="shared" si="5423"/>
        <v>0</v>
      </c>
      <c r="F1840" s="3">
        <v>77750</v>
      </c>
      <c r="G1840" s="11">
        <f t="shared" si="5423"/>
        <v>0</v>
      </c>
      <c r="H1840" s="3">
        <v>46100</v>
      </c>
      <c r="I1840" s="11">
        <f t="shared" ref="I1840:K1840" si="5544">+IF(H1840="N/A","",((H1840-H1839)/H1839))</f>
        <v>0</v>
      </c>
      <c r="J1840" s="3">
        <v>178500</v>
      </c>
      <c r="K1840" s="11">
        <f t="shared" si="5544"/>
        <v>0</v>
      </c>
      <c r="L1840" s="3">
        <v>308682.62</v>
      </c>
      <c r="M1840" s="11">
        <f t="shared" ref="M1840:O1840" si="5545">+IF(L1840="N/A","",((L1840-L1839)/L1839))</f>
        <v>0</v>
      </c>
      <c r="N1840" s="3">
        <v>134217.728</v>
      </c>
      <c r="O1840" s="11">
        <f t="shared" si="5545"/>
        <v>0</v>
      </c>
      <c r="P1840" s="3">
        <v>188600</v>
      </c>
      <c r="Q1840" s="11">
        <f t="shared" ref="Q1840:S1840" si="5546">+IF(P1840="N/A","",((P1840-P1839)/P1839))</f>
        <v>0</v>
      </c>
      <c r="R1840" s="3">
        <v>94794.9</v>
      </c>
      <c r="S1840" s="11">
        <f t="shared" si="5546"/>
        <v>0</v>
      </c>
    </row>
    <row r="1841" spans="1:19">
      <c r="A1841" s="5">
        <v>13</v>
      </c>
      <c r="B1841" s="5">
        <v>1</v>
      </c>
      <c r="C1841" s="5">
        <v>2017</v>
      </c>
      <c r="D1841" s="3">
        <v>108000</v>
      </c>
      <c r="E1841" s="11">
        <f t="shared" si="5423"/>
        <v>0</v>
      </c>
      <c r="F1841" s="3">
        <v>77750</v>
      </c>
      <c r="G1841" s="11">
        <f t="shared" si="5423"/>
        <v>0</v>
      </c>
      <c r="H1841" s="3">
        <v>46100</v>
      </c>
      <c r="I1841" s="11">
        <f t="shared" ref="I1841:K1841" si="5547">+IF(H1841="N/A","",((H1841-H1840)/H1840))</f>
        <v>0</v>
      </c>
      <c r="J1841" s="3">
        <v>178500</v>
      </c>
      <c r="K1841" s="11">
        <f t="shared" si="5547"/>
        <v>0</v>
      </c>
      <c r="L1841" s="3">
        <v>308682.62</v>
      </c>
      <c r="M1841" s="11">
        <f t="shared" ref="M1841:O1841" si="5548">+IF(L1841="N/A","",((L1841-L1840)/L1840))</f>
        <v>0</v>
      </c>
      <c r="N1841" s="3">
        <v>134217.728</v>
      </c>
      <c r="O1841" s="11">
        <f t="shared" si="5548"/>
        <v>0</v>
      </c>
      <c r="P1841" s="3">
        <v>188600</v>
      </c>
      <c r="Q1841" s="11">
        <f t="shared" ref="Q1841:S1841" si="5549">+IF(P1841="N/A","",((P1841-P1840)/P1840))</f>
        <v>0</v>
      </c>
      <c r="R1841" s="3">
        <v>94794.9</v>
      </c>
      <c r="S1841" s="11">
        <f t="shared" si="5549"/>
        <v>0</v>
      </c>
    </row>
    <row r="1842" spans="1:19">
      <c r="A1842" s="5">
        <v>16</v>
      </c>
      <c r="B1842" s="5">
        <v>1</v>
      </c>
      <c r="C1842" s="5">
        <v>2017</v>
      </c>
      <c r="D1842" s="3">
        <v>108000</v>
      </c>
      <c r="E1842" s="11">
        <f t="shared" si="5423"/>
        <v>0</v>
      </c>
      <c r="F1842" s="3">
        <v>77750</v>
      </c>
      <c r="G1842" s="11">
        <f t="shared" si="5423"/>
        <v>0</v>
      </c>
      <c r="H1842" s="3">
        <v>46100</v>
      </c>
      <c r="I1842" s="11">
        <f t="shared" ref="I1842:K1842" si="5550">+IF(H1842="N/A","",((H1842-H1841)/H1841))</f>
        <v>0</v>
      </c>
      <c r="J1842" s="3">
        <v>178500</v>
      </c>
      <c r="K1842" s="11">
        <f t="shared" si="5550"/>
        <v>0</v>
      </c>
      <c r="L1842" s="3">
        <v>308682.62</v>
      </c>
      <c r="M1842" s="11">
        <f t="shared" ref="M1842:O1842" si="5551">+IF(L1842="N/A","",((L1842-L1841)/L1841))</f>
        <v>0</v>
      </c>
      <c r="N1842" s="3">
        <v>134217.728</v>
      </c>
      <c r="O1842" s="11">
        <f t="shared" si="5551"/>
        <v>0</v>
      </c>
      <c r="P1842" s="3">
        <v>188600</v>
      </c>
      <c r="Q1842" s="11">
        <f t="shared" ref="Q1842:S1842" si="5552">+IF(P1842="N/A","",((P1842-P1841)/P1841))</f>
        <v>0</v>
      </c>
      <c r="R1842" s="3">
        <v>94794.9</v>
      </c>
      <c r="S1842" s="11">
        <f t="shared" si="5552"/>
        <v>0</v>
      </c>
    </row>
    <row r="1843" spans="1:19">
      <c r="A1843" s="5">
        <v>17</v>
      </c>
      <c r="B1843" s="5">
        <v>1</v>
      </c>
      <c r="C1843" s="5">
        <v>2017</v>
      </c>
      <c r="D1843" s="3">
        <v>108000</v>
      </c>
      <c r="E1843" s="11">
        <f t="shared" si="5423"/>
        <v>0</v>
      </c>
      <c r="F1843" s="3">
        <v>77750</v>
      </c>
      <c r="G1843" s="11">
        <f t="shared" si="5423"/>
        <v>0</v>
      </c>
      <c r="H1843" s="3">
        <v>46100</v>
      </c>
      <c r="I1843" s="11">
        <f t="shared" ref="I1843:K1843" si="5553">+IF(H1843="N/A","",((H1843-H1842)/H1842))</f>
        <v>0</v>
      </c>
      <c r="J1843" s="3">
        <v>178500</v>
      </c>
      <c r="K1843" s="11">
        <f t="shared" si="5553"/>
        <v>0</v>
      </c>
      <c r="L1843" s="3">
        <v>308682.62</v>
      </c>
      <c r="M1843" s="11">
        <f t="shared" ref="M1843:O1843" si="5554">+IF(L1843="N/A","",((L1843-L1842)/L1842))</f>
        <v>0</v>
      </c>
      <c r="N1843" s="3">
        <v>134217.728</v>
      </c>
      <c r="O1843" s="11">
        <f t="shared" si="5554"/>
        <v>0</v>
      </c>
      <c r="P1843" s="3">
        <v>188600</v>
      </c>
      <c r="Q1843" s="11">
        <f t="shared" ref="Q1843:S1843" si="5555">+IF(P1843="N/A","",((P1843-P1842)/P1842))</f>
        <v>0</v>
      </c>
      <c r="R1843" s="3">
        <v>94794.9</v>
      </c>
      <c r="S1843" s="11">
        <f t="shared" si="5555"/>
        <v>0</v>
      </c>
    </row>
    <row r="1844" spans="1:19">
      <c r="A1844" s="5">
        <v>18</v>
      </c>
      <c r="B1844" s="5">
        <v>1</v>
      </c>
      <c r="C1844" s="5">
        <v>2017</v>
      </c>
      <c r="D1844" s="3">
        <v>108000</v>
      </c>
      <c r="E1844" s="11">
        <f t="shared" si="5423"/>
        <v>0</v>
      </c>
      <c r="F1844" s="3">
        <v>77750</v>
      </c>
      <c r="G1844" s="11">
        <f t="shared" si="5423"/>
        <v>0</v>
      </c>
      <c r="H1844" s="3">
        <v>46100</v>
      </c>
      <c r="I1844" s="11">
        <f t="shared" ref="I1844:K1844" si="5556">+IF(H1844="N/A","",((H1844-H1843)/H1843))</f>
        <v>0</v>
      </c>
      <c r="J1844" s="3">
        <v>178500</v>
      </c>
      <c r="K1844" s="11">
        <f t="shared" si="5556"/>
        <v>0</v>
      </c>
      <c r="L1844" s="3">
        <v>308682.62</v>
      </c>
      <c r="M1844" s="11">
        <f t="shared" ref="M1844:O1844" si="5557">+IF(L1844="N/A","",((L1844-L1843)/L1843))</f>
        <v>0</v>
      </c>
      <c r="N1844" s="3">
        <v>134217.728</v>
      </c>
      <c r="O1844" s="11">
        <f t="shared" si="5557"/>
        <v>0</v>
      </c>
      <c r="P1844" s="3">
        <v>188600</v>
      </c>
      <c r="Q1844" s="11">
        <f t="shared" ref="Q1844:S1844" si="5558">+IF(P1844="N/A","",((P1844-P1843)/P1843))</f>
        <v>0</v>
      </c>
      <c r="R1844" s="3">
        <v>94794.9</v>
      </c>
      <c r="S1844" s="11">
        <f t="shared" si="5558"/>
        <v>0</v>
      </c>
    </row>
    <row r="1845" spans="1:19">
      <c r="A1845" s="5">
        <v>19</v>
      </c>
      <c r="B1845" s="5">
        <v>1</v>
      </c>
      <c r="C1845" s="5">
        <v>2017</v>
      </c>
      <c r="D1845" s="3">
        <v>108000</v>
      </c>
      <c r="E1845" s="11">
        <f t="shared" si="5423"/>
        <v>0</v>
      </c>
      <c r="F1845" s="3">
        <v>77750</v>
      </c>
      <c r="G1845" s="11">
        <f t="shared" si="5423"/>
        <v>0</v>
      </c>
      <c r="H1845" s="3">
        <v>46100</v>
      </c>
      <c r="I1845" s="11">
        <f t="shared" ref="I1845:K1845" si="5559">+IF(H1845="N/A","",((H1845-H1844)/H1844))</f>
        <v>0</v>
      </c>
      <c r="J1845" s="3">
        <v>178500</v>
      </c>
      <c r="K1845" s="11">
        <f t="shared" si="5559"/>
        <v>0</v>
      </c>
      <c r="L1845" s="3">
        <v>308682.62</v>
      </c>
      <c r="M1845" s="11">
        <f t="shared" ref="M1845:O1845" si="5560">+IF(L1845="N/A","",((L1845-L1844)/L1844))</f>
        <v>0</v>
      </c>
      <c r="N1845" s="3">
        <v>134217.728</v>
      </c>
      <c r="O1845" s="11">
        <f t="shared" si="5560"/>
        <v>0</v>
      </c>
      <c r="P1845" s="3">
        <v>188600</v>
      </c>
      <c r="Q1845" s="11">
        <f t="shared" ref="Q1845:S1845" si="5561">+IF(P1845="N/A","",((P1845-P1844)/P1844))</f>
        <v>0</v>
      </c>
      <c r="R1845" s="3">
        <v>94794.9</v>
      </c>
      <c r="S1845" s="11">
        <f t="shared" si="5561"/>
        <v>0</v>
      </c>
    </row>
    <row r="1846" spans="1:19">
      <c r="A1846" s="5">
        <v>20</v>
      </c>
      <c r="B1846" s="5">
        <v>1</v>
      </c>
      <c r="C1846" s="5">
        <v>2017</v>
      </c>
      <c r="D1846" s="3">
        <v>108000</v>
      </c>
      <c r="E1846" s="11">
        <f t="shared" si="5423"/>
        <v>0</v>
      </c>
      <c r="F1846" s="3">
        <v>77750</v>
      </c>
      <c r="G1846" s="11">
        <f t="shared" si="5423"/>
        <v>0</v>
      </c>
      <c r="H1846" s="3">
        <v>46100</v>
      </c>
      <c r="I1846" s="11">
        <f t="shared" ref="I1846:K1846" si="5562">+IF(H1846="N/A","",((H1846-H1845)/H1845))</f>
        <v>0</v>
      </c>
      <c r="J1846" s="3">
        <v>178500</v>
      </c>
      <c r="K1846" s="11">
        <f t="shared" si="5562"/>
        <v>0</v>
      </c>
      <c r="L1846" s="3">
        <v>308682.62</v>
      </c>
      <c r="M1846" s="11">
        <f t="shared" ref="M1846:O1846" si="5563">+IF(L1846="N/A","",((L1846-L1845)/L1845))</f>
        <v>0</v>
      </c>
      <c r="N1846" s="3">
        <v>134217.728</v>
      </c>
      <c r="O1846" s="11">
        <f t="shared" si="5563"/>
        <v>0</v>
      </c>
      <c r="P1846" s="3">
        <v>188600</v>
      </c>
      <c r="Q1846" s="11">
        <f t="shared" ref="Q1846:S1846" si="5564">+IF(P1846="N/A","",((P1846-P1845)/P1845))</f>
        <v>0</v>
      </c>
      <c r="R1846" s="3">
        <v>94794.9</v>
      </c>
      <c r="S1846" s="11">
        <f t="shared" si="5564"/>
        <v>0</v>
      </c>
    </row>
    <row r="1847" spans="1:19">
      <c r="A1847" s="5">
        <v>23</v>
      </c>
      <c r="B1847" s="5">
        <v>1</v>
      </c>
      <c r="C1847" s="5">
        <v>2017</v>
      </c>
      <c r="D1847" s="3">
        <v>108000</v>
      </c>
      <c r="E1847" s="11">
        <f t="shared" si="5423"/>
        <v>0</v>
      </c>
      <c r="F1847" s="3">
        <v>77750</v>
      </c>
      <c r="G1847" s="11">
        <f t="shared" si="5423"/>
        <v>0</v>
      </c>
      <c r="H1847" s="3">
        <v>46100</v>
      </c>
      <c r="I1847" s="11">
        <f t="shared" ref="I1847:K1847" si="5565">+IF(H1847="N/A","",((H1847-H1846)/H1846))</f>
        <v>0</v>
      </c>
      <c r="J1847" s="3">
        <v>178500</v>
      </c>
      <c r="K1847" s="11">
        <f t="shared" si="5565"/>
        <v>0</v>
      </c>
      <c r="L1847" s="3">
        <v>308682.62</v>
      </c>
      <c r="M1847" s="11">
        <f t="shared" ref="M1847:O1847" si="5566">+IF(L1847="N/A","",((L1847-L1846)/L1846))</f>
        <v>0</v>
      </c>
      <c r="N1847" s="3">
        <v>134217.728</v>
      </c>
      <c r="O1847" s="11">
        <f t="shared" si="5566"/>
        <v>0</v>
      </c>
      <c r="P1847" s="3">
        <v>188600</v>
      </c>
      <c r="Q1847" s="11">
        <f t="shared" ref="Q1847:S1847" si="5567">+IF(P1847="N/A","",((P1847-P1846)/P1846))</f>
        <v>0</v>
      </c>
      <c r="R1847" s="3">
        <v>94794.9</v>
      </c>
      <c r="S1847" s="11">
        <f t="shared" si="5567"/>
        <v>0</v>
      </c>
    </row>
    <row r="1848" spans="1:19">
      <c r="A1848" s="5">
        <v>24</v>
      </c>
      <c r="B1848" s="5">
        <v>1</v>
      </c>
      <c r="C1848" s="5">
        <v>2017</v>
      </c>
      <c r="D1848" s="3">
        <v>108000</v>
      </c>
      <c r="E1848" s="11">
        <f t="shared" si="5423"/>
        <v>0</v>
      </c>
      <c r="F1848" s="3">
        <v>77750</v>
      </c>
      <c r="G1848" s="11">
        <f t="shared" si="5423"/>
        <v>0</v>
      </c>
      <c r="H1848" s="3">
        <v>46100</v>
      </c>
      <c r="I1848" s="11">
        <f t="shared" ref="I1848:K1848" si="5568">+IF(H1848="N/A","",((H1848-H1847)/H1847))</f>
        <v>0</v>
      </c>
      <c r="J1848" s="3">
        <v>178500</v>
      </c>
      <c r="K1848" s="11">
        <f t="shared" si="5568"/>
        <v>0</v>
      </c>
      <c r="L1848" s="3">
        <v>308682.62</v>
      </c>
      <c r="M1848" s="11">
        <f t="shared" ref="M1848:O1848" si="5569">+IF(L1848="N/A","",((L1848-L1847)/L1847))</f>
        <v>0</v>
      </c>
      <c r="N1848" s="3">
        <v>134217.728</v>
      </c>
      <c r="O1848" s="11">
        <f t="shared" si="5569"/>
        <v>0</v>
      </c>
      <c r="P1848" s="3">
        <v>188600</v>
      </c>
      <c r="Q1848" s="11">
        <f t="shared" ref="Q1848:S1848" si="5570">+IF(P1848="N/A","",((P1848-P1847)/P1847))</f>
        <v>0</v>
      </c>
      <c r="R1848" s="3">
        <v>94794.9</v>
      </c>
      <c r="S1848" s="11">
        <f t="shared" si="5570"/>
        <v>0</v>
      </c>
    </row>
    <row r="1849" spans="1:19">
      <c r="A1849" s="5">
        <v>25</v>
      </c>
      <c r="B1849" s="5">
        <v>1</v>
      </c>
      <c r="C1849" s="5">
        <v>2017</v>
      </c>
      <c r="D1849" s="3">
        <v>108000</v>
      </c>
      <c r="E1849" s="11">
        <f t="shared" si="5423"/>
        <v>0</v>
      </c>
      <c r="F1849" s="3">
        <v>77750</v>
      </c>
      <c r="G1849" s="11">
        <f t="shared" si="5423"/>
        <v>0</v>
      </c>
      <c r="H1849" s="3">
        <v>46100</v>
      </c>
      <c r="I1849" s="11">
        <f t="shared" ref="I1849:K1849" si="5571">+IF(H1849="N/A","",((H1849-H1848)/H1848))</f>
        <v>0</v>
      </c>
      <c r="J1849" s="3">
        <v>178500</v>
      </c>
      <c r="K1849" s="11">
        <f t="shared" si="5571"/>
        <v>0</v>
      </c>
      <c r="L1849" s="3">
        <v>308682.62</v>
      </c>
      <c r="M1849" s="11">
        <f t="shared" ref="M1849:O1849" si="5572">+IF(L1849="N/A","",((L1849-L1848)/L1848))</f>
        <v>0</v>
      </c>
      <c r="N1849" s="3">
        <v>134217.728</v>
      </c>
      <c r="O1849" s="11">
        <f t="shared" si="5572"/>
        <v>0</v>
      </c>
      <c r="P1849" s="3">
        <v>188600</v>
      </c>
      <c r="Q1849" s="11">
        <f t="shared" ref="Q1849:S1849" si="5573">+IF(P1849="N/A","",((P1849-P1848)/P1848))</f>
        <v>0</v>
      </c>
      <c r="R1849" s="3">
        <v>94794.9</v>
      </c>
      <c r="S1849" s="11">
        <f t="shared" si="5573"/>
        <v>0</v>
      </c>
    </row>
    <row r="1850" spans="1:19">
      <c r="A1850" s="5">
        <v>26</v>
      </c>
      <c r="B1850" s="5">
        <v>1</v>
      </c>
      <c r="C1850" s="5">
        <v>2017</v>
      </c>
      <c r="D1850" s="3">
        <v>108000</v>
      </c>
      <c r="E1850" s="11">
        <f t="shared" si="5423"/>
        <v>0</v>
      </c>
      <c r="F1850" s="3">
        <v>77750</v>
      </c>
      <c r="G1850" s="11">
        <f t="shared" si="5423"/>
        <v>0</v>
      </c>
      <c r="H1850" s="3">
        <v>46100</v>
      </c>
      <c r="I1850" s="11">
        <f t="shared" ref="I1850:K1850" si="5574">+IF(H1850="N/A","",((H1850-H1849)/H1849))</f>
        <v>0</v>
      </c>
      <c r="J1850" s="3">
        <v>178500</v>
      </c>
      <c r="K1850" s="11">
        <f t="shared" si="5574"/>
        <v>0</v>
      </c>
      <c r="L1850" s="3">
        <v>308682.62</v>
      </c>
      <c r="M1850" s="11">
        <f t="shared" ref="M1850:O1850" si="5575">+IF(L1850="N/A","",((L1850-L1849)/L1849))</f>
        <v>0</v>
      </c>
      <c r="N1850" s="3">
        <v>134217.728</v>
      </c>
      <c r="O1850" s="11">
        <f t="shared" si="5575"/>
        <v>0</v>
      </c>
      <c r="P1850" s="3">
        <v>188600</v>
      </c>
      <c r="Q1850" s="11">
        <f t="shared" ref="Q1850:S1850" si="5576">+IF(P1850="N/A","",((P1850-P1849)/P1849))</f>
        <v>0</v>
      </c>
      <c r="R1850" s="3">
        <v>94794.9</v>
      </c>
      <c r="S1850" s="11">
        <f t="shared" si="5576"/>
        <v>0</v>
      </c>
    </row>
    <row r="1851" spans="1:19">
      <c r="A1851" s="5">
        <v>27</v>
      </c>
      <c r="B1851" s="5">
        <v>1</v>
      </c>
      <c r="C1851" s="5">
        <v>2017</v>
      </c>
      <c r="D1851" s="3">
        <v>108000</v>
      </c>
      <c r="E1851" s="11">
        <f t="shared" si="5423"/>
        <v>0</v>
      </c>
      <c r="F1851" s="3">
        <v>77750</v>
      </c>
      <c r="G1851" s="11">
        <f t="shared" si="5423"/>
        <v>0</v>
      </c>
      <c r="H1851" s="3">
        <v>46100</v>
      </c>
      <c r="I1851" s="11">
        <f t="shared" ref="I1851:K1851" si="5577">+IF(H1851="N/A","",((H1851-H1850)/H1850))</f>
        <v>0</v>
      </c>
      <c r="J1851" s="3">
        <v>178500</v>
      </c>
      <c r="K1851" s="11">
        <f t="shared" si="5577"/>
        <v>0</v>
      </c>
      <c r="L1851" s="3">
        <v>308682.62</v>
      </c>
      <c r="M1851" s="11">
        <f t="shared" ref="M1851:O1851" si="5578">+IF(L1851="N/A","",((L1851-L1850)/L1850))</f>
        <v>0</v>
      </c>
      <c r="N1851" s="3">
        <v>134217.728</v>
      </c>
      <c r="O1851" s="11">
        <f t="shared" si="5578"/>
        <v>0</v>
      </c>
      <c r="P1851" s="3">
        <v>188600</v>
      </c>
      <c r="Q1851" s="11">
        <f t="shared" ref="Q1851:S1851" si="5579">+IF(P1851="N/A","",((P1851-P1850)/P1850))</f>
        <v>0</v>
      </c>
      <c r="R1851" s="3">
        <v>94794.9</v>
      </c>
      <c r="S1851" s="11">
        <f t="shared" si="5579"/>
        <v>0</v>
      </c>
    </row>
    <row r="1852" spans="1:19">
      <c r="A1852" s="5">
        <v>30</v>
      </c>
      <c r="B1852" s="5">
        <v>1</v>
      </c>
      <c r="C1852" s="5">
        <v>2017</v>
      </c>
      <c r="D1852" s="3">
        <v>108000</v>
      </c>
      <c r="E1852" s="11">
        <f t="shared" si="5423"/>
        <v>0</v>
      </c>
      <c r="F1852" s="3">
        <v>77750</v>
      </c>
      <c r="G1852" s="11">
        <f t="shared" si="5423"/>
        <v>0</v>
      </c>
      <c r="H1852" s="3">
        <v>46100</v>
      </c>
      <c r="I1852" s="11">
        <f t="shared" ref="I1852:K1852" si="5580">+IF(H1852="N/A","",((H1852-H1851)/H1851))</f>
        <v>0</v>
      </c>
      <c r="J1852" s="3">
        <v>178500</v>
      </c>
      <c r="K1852" s="11">
        <f t="shared" si="5580"/>
        <v>0</v>
      </c>
      <c r="L1852" s="3">
        <v>308682.62</v>
      </c>
      <c r="M1852" s="11">
        <f t="shared" ref="M1852:O1852" si="5581">+IF(L1852="N/A","",((L1852-L1851)/L1851))</f>
        <v>0</v>
      </c>
      <c r="N1852" s="3">
        <v>134217.728</v>
      </c>
      <c r="O1852" s="11">
        <f t="shared" si="5581"/>
        <v>0</v>
      </c>
      <c r="P1852" s="3">
        <v>188600</v>
      </c>
      <c r="Q1852" s="11">
        <f t="shared" ref="Q1852:S1852" si="5582">+IF(P1852="N/A","",((P1852-P1851)/P1851))</f>
        <v>0</v>
      </c>
      <c r="R1852" s="3">
        <v>94794.9</v>
      </c>
      <c r="S1852" s="11">
        <f t="shared" si="5582"/>
        <v>0</v>
      </c>
    </row>
    <row r="1853" spans="1:19">
      <c r="A1853" s="5">
        <v>31</v>
      </c>
      <c r="B1853" s="5">
        <v>1</v>
      </c>
      <c r="C1853" s="5">
        <v>2017</v>
      </c>
      <c r="D1853" s="3">
        <v>108000</v>
      </c>
      <c r="E1853" s="11">
        <f t="shared" si="5423"/>
        <v>0</v>
      </c>
      <c r="F1853" s="3">
        <v>77750</v>
      </c>
      <c r="G1853" s="11">
        <f t="shared" si="5423"/>
        <v>0</v>
      </c>
      <c r="H1853" s="3">
        <v>46100</v>
      </c>
      <c r="I1853" s="11">
        <f t="shared" ref="I1853:K1853" si="5583">+IF(H1853="N/A","",((H1853-H1852)/H1852))</f>
        <v>0</v>
      </c>
      <c r="J1853" s="3">
        <v>178500</v>
      </c>
      <c r="K1853" s="11">
        <f t="shared" si="5583"/>
        <v>0</v>
      </c>
      <c r="L1853" s="3">
        <v>308682.62</v>
      </c>
      <c r="M1853" s="11">
        <f t="shared" ref="M1853:O1853" si="5584">+IF(L1853="N/A","",((L1853-L1852)/L1852))</f>
        <v>0</v>
      </c>
      <c r="N1853" s="3">
        <v>134217.728</v>
      </c>
      <c r="O1853" s="11">
        <f t="shared" si="5584"/>
        <v>0</v>
      </c>
      <c r="P1853" s="3">
        <v>188600</v>
      </c>
      <c r="Q1853" s="11">
        <f t="shared" ref="Q1853:S1853" si="5585">+IF(P1853="N/A","",((P1853-P1852)/P1852))</f>
        <v>0</v>
      </c>
      <c r="R1853" s="3">
        <v>94794.9</v>
      </c>
      <c r="S1853" s="11">
        <f t="shared" si="5585"/>
        <v>0</v>
      </c>
    </row>
    <row r="1854" spans="1:19">
      <c r="A1854" s="5">
        <v>1</v>
      </c>
      <c r="B1854" s="5">
        <v>2</v>
      </c>
      <c r="C1854" s="5">
        <v>2017</v>
      </c>
      <c r="D1854" s="3">
        <v>108000</v>
      </c>
      <c r="E1854" s="11">
        <f t="shared" si="5423"/>
        <v>0</v>
      </c>
      <c r="F1854" s="3">
        <v>77750</v>
      </c>
      <c r="G1854" s="11">
        <f t="shared" si="5423"/>
        <v>0</v>
      </c>
      <c r="H1854" s="3">
        <v>46100</v>
      </c>
      <c r="I1854" s="11">
        <f t="shared" ref="I1854:K1854" si="5586">+IF(H1854="N/A","",((H1854-H1853)/H1853))</f>
        <v>0</v>
      </c>
      <c r="J1854" s="3">
        <v>178500</v>
      </c>
      <c r="K1854" s="11">
        <f t="shared" si="5586"/>
        <v>0</v>
      </c>
      <c r="L1854" s="3">
        <v>308682.62</v>
      </c>
      <c r="M1854" s="11">
        <f t="shared" ref="M1854:O1854" si="5587">+IF(L1854="N/A","",((L1854-L1853)/L1853))</f>
        <v>0</v>
      </c>
      <c r="N1854" s="3">
        <v>134217.728</v>
      </c>
      <c r="O1854" s="11">
        <f t="shared" si="5587"/>
        <v>0</v>
      </c>
      <c r="P1854" s="3">
        <v>188600</v>
      </c>
      <c r="Q1854" s="11">
        <f t="shared" ref="Q1854:S1854" si="5588">+IF(P1854="N/A","",((P1854-P1853)/P1853))</f>
        <v>0</v>
      </c>
      <c r="R1854" s="3">
        <v>94794.9</v>
      </c>
      <c r="S1854" s="11">
        <f t="shared" si="5588"/>
        <v>0</v>
      </c>
    </row>
    <row r="1855" spans="1:19">
      <c r="A1855" s="5">
        <v>2</v>
      </c>
      <c r="B1855" s="5">
        <v>2</v>
      </c>
      <c r="C1855" s="5">
        <v>2017</v>
      </c>
      <c r="D1855" s="3">
        <v>108000</v>
      </c>
      <c r="E1855" s="11">
        <f t="shared" si="5423"/>
        <v>0</v>
      </c>
      <c r="F1855" s="3">
        <v>77750</v>
      </c>
      <c r="G1855" s="11">
        <f t="shared" si="5423"/>
        <v>0</v>
      </c>
      <c r="H1855" s="3">
        <v>46100</v>
      </c>
      <c r="I1855" s="11">
        <f t="shared" ref="I1855:K1855" si="5589">+IF(H1855="N/A","",((H1855-H1854)/H1854))</f>
        <v>0</v>
      </c>
      <c r="J1855" s="3">
        <v>178500</v>
      </c>
      <c r="K1855" s="11">
        <f t="shared" si="5589"/>
        <v>0</v>
      </c>
      <c r="L1855" s="3">
        <v>308682.62</v>
      </c>
      <c r="M1855" s="11">
        <f t="shared" ref="M1855:O1855" si="5590">+IF(L1855="N/A","",((L1855-L1854)/L1854))</f>
        <v>0</v>
      </c>
      <c r="N1855" s="3">
        <v>134217.728</v>
      </c>
      <c r="O1855" s="11">
        <f t="shared" si="5590"/>
        <v>0</v>
      </c>
      <c r="P1855" s="3">
        <v>188600</v>
      </c>
      <c r="Q1855" s="11">
        <f t="shared" ref="Q1855:S1855" si="5591">+IF(P1855="N/A","",((P1855-P1854)/P1854))</f>
        <v>0</v>
      </c>
      <c r="R1855" s="3">
        <v>94794.9</v>
      </c>
      <c r="S1855" s="11">
        <f t="shared" si="5591"/>
        <v>0</v>
      </c>
    </row>
    <row r="1856" spans="1:19">
      <c r="A1856" s="5">
        <v>3</v>
      </c>
      <c r="B1856" s="5">
        <v>2</v>
      </c>
      <c r="C1856" s="5">
        <v>2017</v>
      </c>
      <c r="D1856" s="3">
        <v>108000</v>
      </c>
      <c r="E1856" s="11">
        <f t="shared" si="5423"/>
        <v>0</v>
      </c>
      <c r="F1856" s="3">
        <v>77750</v>
      </c>
      <c r="G1856" s="11">
        <f t="shared" si="5423"/>
        <v>0</v>
      </c>
      <c r="H1856" s="3">
        <v>46100</v>
      </c>
      <c r="I1856" s="11">
        <f t="shared" ref="I1856:K1856" si="5592">+IF(H1856="N/A","",((H1856-H1855)/H1855))</f>
        <v>0</v>
      </c>
      <c r="J1856" s="3">
        <v>178500</v>
      </c>
      <c r="K1856" s="11">
        <f t="shared" si="5592"/>
        <v>0</v>
      </c>
      <c r="L1856" s="3">
        <v>308682.62</v>
      </c>
      <c r="M1856" s="11">
        <f t="shared" ref="M1856:O1856" si="5593">+IF(L1856="N/A","",((L1856-L1855)/L1855))</f>
        <v>0</v>
      </c>
      <c r="N1856" s="3">
        <v>134217.728</v>
      </c>
      <c r="O1856" s="11">
        <f t="shared" si="5593"/>
        <v>0</v>
      </c>
      <c r="P1856" s="3">
        <v>188600</v>
      </c>
      <c r="Q1856" s="11">
        <f t="shared" ref="Q1856:S1856" si="5594">+IF(P1856="N/A","",((P1856-P1855)/P1855))</f>
        <v>0</v>
      </c>
      <c r="R1856" s="3">
        <v>94794.9</v>
      </c>
      <c r="S1856" s="11">
        <f t="shared" si="5594"/>
        <v>0</v>
      </c>
    </row>
    <row r="1857" spans="1:19">
      <c r="A1857" s="5">
        <v>6</v>
      </c>
      <c r="B1857" s="5">
        <v>2</v>
      </c>
      <c r="C1857" s="5">
        <v>2017</v>
      </c>
      <c r="D1857" s="3">
        <v>108000</v>
      </c>
      <c r="E1857" s="11">
        <f t="shared" si="5423"/>
        <v>0</v>
      </c>
      <c r="F1857" s="3">
        <v>77750</v>
      </c>
      <c r="G1857" s="11">
        <f t="shared" si="5423"/>
        <v>0</v>
      </c>
      <c r="H1857" s="3">
        <v>46100</v>
      </c>
      <c r="I1857" s="11">
        <f t="shared" ref="I1857:K1857" si="5595">+IF(H1857="N/A","",((H1857-H1856)/H1856))</f>
        <v>0</v>
      </c>
      <c r="J1857" s="3">
        <v>178500</v>
      </c>
      <c r="K1857" s="11">
        <f t="shared" si="5595"/>
        <v>0</v>
      </c>
      <c r="L1857" s="3">
        <v>308682.62</v>
      </c>
      <c r="M1857" s="11">
        <f t="shared" ref="M1857:O1857" si="5596">+IF(L1857="N/A","",((L1857-L1856)/L1856))</f>
        <v>0</v>
      </c>
      <c r="N1857" s="3">
        <v>134217.728</v>
      </c>
      <c r="O1857" s="11">
        <f t="shared" si="5596"/>
        <v>0</v>
      </c>
      <c r="P1857" s="3">
        <v>188600</v>
      </c>
      <c r="Q1857" s="11">
        <f t="shared" ref="Q1857:S1857" si="5597">+IF(P1857="N/A","",((P1857-P1856)/P1856))</f>
        <v>0</v>
      </c>
      <c r="R1857" s="3">
        <v>94794.9</v>
      </c>
      <c r="S1857" s="11">
        <f t="shared" si="5597"/>
        <v>0</v>
      </c>
    </row>
    <row r="1858" spans="1:19">
      <c r="A1858" s="5">
        <v>7</v>
      </c>
      <c r="B1858" s="5">
        <v>2</v>
      </c>
      <c r="C1858" s="5">
        <v>2017</v>
      </c>
      <c r="D1858" s="3">
        <v>108000</v>
      </c>
      <c r="E1858" s="11">
        <f t="shared" si="5423"/>
        <v>0</v>
      </c>
      <c r="F1858" s="3">
        <v>77750</v>
      </c>
      <c r="G1858" s="11">
        <f t="shared" si="5423"/>
        <v>0</v>
      </c>
      <c r="H1858" s="3">
        <v>46100</v>
      </c>
      <c r="I1858" s="11">
        <f t="shared" ref="I1858:K1858" si="5598">+IF(H1858="N/A","",((H1858-H1857)/H1857))</f>
        <v>0</v>
      </c>
      <c r="J1858" s="3">
        <v>178500</v>
      </c>
      <c r="K1858" s="11">
        <f t="shared" si="5598"/>
        <v>0</v>
      </c>
      <c r="L1858" s="3">
        <v>308682.62</v>
      </c>
      <c r="M1858" s="11">
        <f t="shared" ref="M1858:O1858" si="5599">+IF(L1858="N/A","",((L1858-L1857)/L1857))</f>
        <v>0</v>
      </c>
      <c r="N1858" s="3">
        <v>134217.728</v>
      </c>
      <c r="O1858" s="11">
        <f t="shared" si="5599"/>
        <v>0</v>
      </c>
      <c r="P1858" s="3">
        <v>188600</v>
      </c>
      <c r="Q1858" s="11">
        <f t="shared" ref="Q1858:S1858" si="5600">+IF(P1858="N/A","",((P1858-P1857)/P1857))</f>
        <v>0</v>
      </c>
      <c r="R1858" s="3">
        <v>94794.9</v>
      </c>
      <c r="S1858" s="11">
        <f t="shared" si="5600"/>
        <v>0</v>
      </c>
    </row>
    <row r="1859" spans="1:19">
      <c r="A1859" s="5">
        <v>8</v>
      </c>
      <c r="B1859" s="5">
        <v>2</v>
      </c>
      <c r="C1859" s="5">
        <v>2017</v>
      </c>
      <c r="D1859" s="3">
        <v>108000</v>
      </c>
      <c r="E1859" s="11">
        <f t="shared" si="5423"/>
        <v>0</v>
      </c>
      <c r="F1859" s="3">
        <v>77750</v>
      </c>
      <c r="G1859" s="11">
        <f t="shared" si="5423"/>
        <v>0</v>
      </c>
      <c r="H1859" s="3">
        <v>46100</v>
      </c>
      <c r="I1859" s="11">
        <f t="shared" ref="I1859:K1859" si="5601">+IF(H1859="N/A","",((H1859-H1858)/H1858))</f>
        <v>0</v>
      </c>
      <c r="J1859" s="3">
        <v>178500</v>
      </c>
      <c r="K1859" s="11">
        <f t="shared" si="5601"/>
        <v>0</v>
      </c>
      <c r="L1859" s="3">
        <v>308682.62</v>
      </c>
      <c r="M1859" s="11">
        <f t="shared" ref="M1859:O1859" si="5602">+IF(L1859="N/A","",((L1859-L1858)/L1858))</f>
        <v>0</v>
      </c>
      <c r="N1859" s="3">
        <v>134217.728</v>
      </c>
      <c r="O1859" s="11">
        <f t="shared" si="5602"/>
        <v>0</v>
      </c>
      <c r="P1859" s="3">
        <v>188600</v>
      </c>
      <c r="Q1859" s="11">
        <f t="shared" ref="Q1859:S1859" si="5603">+IF(P1859="N/A","",((P1859-P1858)/P1858))</f>
        <v>0</v>
      </c>
      <c r="R1859" s="3">
        <v>94794.9</v>
      </c>
      <c r="S1859" s="11">
        <f t="shared" si="5603"/>
        <v>0</v>
      </c>
    </row>
    <row r="1860" spans="1:19">
      <c r="A1860" s="5">
        <v>9</v>
      </c>
      <c r="B1860" s="5">
        <v>2</v>
      </c>
      <c r="C1860" s="5">
        <v>2017</v>
      </c>
      <c r="D1860" s="3">
        <v>108000</v>
      </c>
      <c r="E1860" s="11">
        <f t="shared" si="5423"/>
        <v>0</v>
      </c>
      <c r="F1860" s="3">
        <v>77750</v>
      </c>
      <c r="G1860" s="11">
        <f t="shared" si="5423"/>
        <v>0</v>
      </c>
      <c r="H1860" s="3">
        <v>46100</v>
      </c>
      <c r="I1860" s="11">
        <f t="shared" ref="I1860:K1860" si="5604">+IF(H1860="N/A","",((H1860-H1859)/H1859))</f>
        <v>0</v>
      </c>
      <c r="J1860" s="3">
        <v>178500</v>
      </c>
      <c r="K1860" s="11">
        <f t="shared" si="5604"/>
        <v>0</v>
      </c>
      <c r="L1860" s="3">
        <v>308682.62</v>
      </c>
      <c r="M1860" s="11">
        <f t="shared" ref="M1860:O1860" si="5605">+IF(L1860="N/A","",((L1860-L1859)/L1859))</f>
        <v>0</v>
      </c>
      <c r="N1860" s="3">
        <v>134217.728</v>
      </c>
      <c r="O1860" s="11">
        <f t="shared" si="5605"/>
        <v>0</v>
      </c>
      <c r="P1860" s="3">
        <v>188600</v>
      </c>
      <c r="Q1860" s="11">
        <f t="shared" ref="Q1860:S1860" si="5606">+IF(P1860="N/A","",((P1860-P1859)/P1859))</f>
        <v>0</v>
      </c>
      <c r="R1860" s="3">
        <v>94794.9</v>
      </c>
      <c r="S1860" s="11">
        <f t="shared" si="5606"/>
        <v>0</v>
      </c>
    </row>
    <row r="1861" spans="1:19">
      <c r="A1861" s="5">
        <v>10</v>
      </c>
      <c r="B1861" s="5">
        <v>2</v>
      </c>
      <c r="C1861" s="5">
        <v>2017</v>
      </c>
      <c r="D1861" s="3">
        <v>108000</v>
      </c>
      <c r="E1861" s="11">
        <f t="shared" si="5423"/>
        <v>0</v>
      </c>
      <c r="F1861" s="3">
        <v>77750</v>
      </c>
      <c r="G1861" s="11">
        <f t="shared" si="5423"/>
        <v>0</v>
      </c>
      <c r="H1861" s="3">
        <v>46100</v>
      </c>
      <c r="I1861" s="11">
        <f t="shared" ref="I1861:K1861" si="5607">+IF(H1861="N/A","",((H1861-H1860)/H1860))</f>
        <v>0</v>
      </c>
      <c r="J1861" s="3">
        <v>178500</v>
      </c>
      <c r="K1861" s="11">
        <f t="shared" si="5607"/>
        <v>0</v>
      </c>
      <c r="L1861" s="3">
        <v>308682.62</v>
      </c>
      <c r="M1861" s="11">
        <f t="shared" ref="M1861:O1861" si="5608">+IF(L1861="N/A","",((L1861-L1860)/L1860))</f>
        <v>0</v>
      </c>
      <c r="N1861" s="3">
        <v>134217.728</v>
      </c>
      <c r="O1861" s="11">
        <f t="shared" si="5608"/>
        <v>0</v>
      </c>
      <c r="P1861" s="3">
        <v>188600</v>
      </c>
      <c r="Q1861" s="11">
        <f t="shared" ref="Q1861:S1861" si="5609">+IF(P1861="N/A","",((P1861-P1860)/P1860))</f>
        <v>0</v>
      </c>
      <c r="R1861" s="3">
        <v>94794.9</v>
      </c>
      <c r="S1861" s="11">
        <f t="shared" si="5609"/>
        <v>0</v>
      </c>
    </row>
    <row r="1862" spans="1:19">
      <c r="A1862" s="5">
        <v>13</v>
      </c>
      <c r="B1862" s="5">
        <v>2</v>
      </c>
      <c r="C1862" s="5">
        <v>2017</v>
      </c>
      <c r="D1862" s="3">
        <v>108000</v>
      </c>
      <c r="E1862" s="11">
        <f t="shared" si="5423"/>
        <v>0</v>
      </c>
      <c r="F1862" s="3">
        <v>77750</v>
      </c>
      <c r="G1862" s="11">
        <f t="shared" si="5423"/>
        <v>0</v>
      </c>
      <c r="H1862" s="3">
        <v>46100</v>
      </c>
      <c r="I1862" s="11">
        <f t="shared" ref="I1862:K1862" si="5610">+IF(H1862="N/A","",((H1862-H1861)/H1861))</f>
        <v>0</v>
      </c>
      <c r="J1862" s="3">
        <v>178500</v>
      </c>
      <c r="K1862" s="11">
        <f t="shared" si="5610"/>
        <v>0</v>
      </c>
      <c r="L1862" s="3">
        <v>308682.62</v>
      </c>
      <c r="M1862" s="11">
        <f t="shared" ref="M1862:O1862" si="5611">+IF(L1862="N/A","",((L1862-L1861)/L1861))</f>
        <v>0</v>
      </c>
      <c r="N1862" s="3">
        <v>134217.728</v>
      </c>
      <c r="O1862" s="11">
        <f t="shared" si="5611"/>
        <v>0</v>
      </c>
      <c r="P1862" s="3">
        <v>188600</v>
      </c>
      <c r="Q1862" s="11">
        <f t="shared" ref="Q1862:S1862" si="5612">+IF(P1862="N/A","",((P1862-P1861)/P1861))</f>
        <v>0</v>
      </c>
      <c r="R1862" s="3">
        <v>94794.9</v>
      </c>
      <c r="S1862" s="11">
        <f t="shared" si="5612"/>
        <v>0</v>
      </c>
    </row>
    <row r="1863" spans="1:19">
      <c r="A1863" s="5">
        <v>14</v>
      </c>
      <c r="B1863" s="5">
        <v>2</v>
      </c>
      <c r="C1863" s="5">
        <v>2017</v>
      </c>
      <c r="D1863" s="3">
        <v>108000</v>
      </c>
      <c r="E1863" s="11">
        <f t="shared" si="5423"/>
        <v>0</v>
      </c>
      <c r="F1863" s="3">
        <v>77750</v>
      </c>
      <c r="G1863" s="11">
        <f t="shared" si="5423"/>
        <v>0</v>
      </c>
      <c r="H1863" s="3">
        <v>46100</v>
      </c>
      <c r="I1863" s="11">
        <f t="shared" ref="I1863:K1863" si="5613">+IF(H1863="N/A","",((H1863-H1862)/H1862))</f>
        <v>0</v>
      </c>
      <c r="J1863" s="3">
        <v>178500</v>
      </c>
      <c r="K1863" s="11">
        <f t="shared" si="5613"/>
        <v>0</v>
      </c>
      <c r="L1863" s="3">
        <v>308682.62</v>
      </c>
      <c r="M1863" s="11">
        <f t="shared" ref="M1863:O1863" si="5614">+IF(L1863="N/A","",((L1863-L1862)/L1862))</f>
        <v>0</v>
      </c>
      <c r="N1863" s="3">
        <v>134217.728</v>
      </c>
      <c r="O1863" s="11">
        <f t="shared" si="5614"/>
        <v>0</v>
      </c>
      <c r="P1863" s="3">
        <v>188600</v>
      </c>
      <c r="Q1863" s="11">
        <f t="shared" ref="Q1863:S1863" si="5615">+IF(P1863="N/A","",((P1863-P1862)/P1862))</f>
        <v>0</v>
      </c>
      <c r="R1863" s="3">
        <v>94794.9</v>
      </c>
      <c r="S1863" s="11">
        <f t="shared" si="5615"/>
        <v>0</v>
      </c>
    </row>
    <row r="1864" spans="1:19">
      <c r="A1864" s="5">
        <v>15</v>
      </c>
      <c r="B1864" s="5">
        <v>2</v>
      </c>
      <c r="C1864" s="5">
        <v>2017</v>
      </c>
      <c r="D1864" s="3">
        <v>108000</v>
      </c>
      <c r="E1864" s="11">
        <f t="shared" ref="E1864:G1927" si="5616">+IF(D1864="N/A","",((D1864-D1863)/D1863))</f>
        <v>0</v>
      </c>
      <c r="F1864" s="3">
        <v>77750</v>
      </c>
      <c r="G1864" s="11">
        <f t="shared" si="5616"/>
        <v>0</v>
      </c>
      <c r="H1864" s="3">
        <v>46100</v>
      </c>
      <c r="I1864" s="11">
        <f t="shared" ref="I1864:K1864" si="5617">+IF(H1864="N/A","",((H1864-H1863)/H1863))</f>
        <v>0</v>
      </c>
      <c r="J1864" s="3">
        <v>178500</v>
      </c>
      <c r="K1864" s="11">
        <f t="shared" si="5617"/>
        <v>0</v>
      </c>
      <c r="L1864" s="3">
        <v>308682.62</v>
      </c>
      <c r="M1864" s="11">
        <f t="shared" ref="M1864:O1864" si="5618">+IF(L1864="N/A","",((L1864-L1863)/L1863))</f>
        <v>0</v>
      </c>
      <c r="N1864" s="3">
        <v>134217.728</v>
      </c>
      <c r="O1864" s="11">
        <f t="shared" si="5618"/>
        <v>0</v>
      </c>
      <c r="P1864" s="3">
        <v>188600</v>
      </c>
      <c r="Q1864" s="11">
        <f t="shared" ref="Q1864:S1864" si="5619">+IF(P1864="N/A","",((P1864-P1863)/P1863))</f>
        <v>0</v>
      </c>
      <c r="R1864" s="3">
        <v>94794.9</v>
      </c>
      <c r="S1864" s="11">
        <f t="shared" si="5619"/>
        <v>0</v>
      </c>
    </row>
    <row r="1865" spans="1:19">
      <c r="A1865" s="5">
        <v>16</v>
      </c>
      <c r="B1865" s="5">
        <v>2</v>
      </c>
      <c r="C1865" s="5">
        <v>2017</v>
      </c>
      <c r="D1865" s="3">
        <v>108000</v>
      </c>
      <c r="E1865" s="11">
        <f t="shared" si="5616"/>
        <v>0</v>
      </c>
      <c r="F1865" s="3">
        <v>77750</v>
      </c>
      <c r="G1865" s="11">
        <f t="shared" si="5616"/>
        <v>0</v>
      </c>
      <c r="H1865" s="3">
        <v>46100</v>
      </c>
      <c r="I1865" s="11">
        <f t="shared" ref="I1865:K1865" si="5620">+IF(H1865="N/A","",((H1865-H1864)/H1864))</f>
        <v>0</v>
      </c>
      <c r="J1865" s="3">
        <v>178500</v>
      </c>
      <c r="K1865" s="11">
        <f t="shared" si="5620"/>
        <v>0</v>
      </c>
      <c r="L1865" s="3">
        <v>308682.62</v>
      </c>
      <c r="M1865" s="11">
        <f t="shared" ref="M1865:O1865" si="5621">+IF(L1865="N/A","",((L1865-L1864)/L1864))</f>
        <v>0</v>
      </c>
      <c r="N1865" s="3">
        <v>134217.728</v>
      </c>
      <c r="O1865" s="11">
        <f t="shared" si="5621"/>
        <v>0</v>
      </c>
      <c r="P1865" s="3">
        <v>188600</v>
      </c>
      <c r="Q1865" s="11">
        <f t="shared" ref="Q1865:S1865" si="5622">+IF(P1865="N/A","",((P1865-P1864)/P1864))</f>
        <v>0</v>
      </c>
      <c r="R1865" s="3">
        <v>94794.9</v>
      </c>
      <c r="S1865" s="11">
        <f t="shared" si="5622"/>
        <v>0</v>
      </c>
    </row>
    <row r="1866" spans="1:19">
      <c r="A1866" s="5">
        <v>17</v>
      </c>
      <c r="B1866" s="5">
        <v>2</v>
      </c>
      <c r="C1866" s="5">
        <v>2017</v>
      </c>
      <c r="D1866" s="3">
        <v>108000</v>
      </c>
      <c r="E1866" s="11">
        <f t="shared" si="5616"/>
        <v>0</v>
      </c>
      <c r="F1866" s="3">
        <v>77750</v>
      </c>
      <c r="G1866" s="11">
        <f t="shared" si="5616"/>
        <v>0</v>
      </c>
      <c r="H1866" s="3">
        <v>46100</v>
      </c>
      <c r="I1866" s="11">
        <f t="shared" ref="I1866:K1866" si="5623">+IF(H1866="N/A","",((H1866-H1865)/H1865))</f>
        <v>0</v>
      </c>
      <c r="J1866" s="3">
        <v>178500</v>
      </c>
      <c r="K1866" s="11">
        <f t="shared" si="5623"/>
        <v>0</v>
      </c>
      <c r="L1866" s="3">
        <v>308682.62</v>
      </c>
      <c r="M1866" s="11">
        <f t="shared" ref="M1866:O1866" si="5624">+IF(L1866="N/A","",((L1866-L1865)/L1865))</f>
        <v>0</v>
      </c>
      <c r="N1866" s="3">
        <v>134217.728</v>
      </c>
      <c r="O1866" s="11">
        <f t="shared" si="5624"/>
        <v>0</v>
      </c>
      <c r="P1866" s="3">
        <v>188600</v>
      </c>
      <c r="Q1866" s="11">
        <f t="shared" ref="Q1866:S1866" si="5625">+IF(P1866="N/A","",((P1866-P1865)/P1865))</f>
        <v>0</v>
      </c>
      <c r="R1866" s="3">
        <v>94794.9</v>
      </c>
      <c r="S1866" s="11">
        <f t="shared" si="5625"/>
        <v>0</v>
      </c>
    </row>
    <row r="1867" spans="1:19">
      <c r="A1867" s="5">
        <v>20</v>
      </c>
      <c r="B1867" s="5">
        <v>2</v>
      </c>
      <c r="C1867" s="5">
        <v>2017</v>
      </c>
      <c r="D1867" s="3">
        <v>108000</v>
      </c>
      <c r="E1867" s="11">
        <f t="shared" si="5616"/>
        <v>0</v>
      </c>
      <c r="F1867" s="3">
        <v>77750</v>
      </c>
      <c r="G1867" s="11">
        <f t="shared" si="5616"/>
        <v>0</v>
      </c>
      <c r="H1867" s="3">
        <v>46100</v>
      </c>
      <c r="I1867" s="11">
        <f t="shared" ref="I1867:K1867" si="5626">+IF(H1867="N/A","",((H1867-H1866)/H1866))</f>
        <v>0</v>
      </c>
      <c r="J1867" s="3">
        <v>178500</v>
      </c>
      <c r="K1867" s="11">
        <f t="shared" si="5626"/>
        <v>0</v>
      </c>
      <c r="L1867" s="3">
        <v>308682.62</v>
      </c>
      <c r="M1867" s="11">
        <f t="shared" ref="M1867:O1867" si="5627">+IF(L1867="N/A","",((L1867-L1866)/L1866))</f>
        <v>0</v>
      </c>
      <c r="N1867" s="3">
        <v>134217.728</v>
      </c>
      <c r="O1867" s="11">
        <f t="shared" si="5627"/>
        <v>0</v>
      </c>
      <c r="P1867" s="3">
        <v>188600</v>
      </c>
      <c r="Q1867" s="11">
        <f t="shared" ref="Q1867:S1867" si="5628">+IF(P1867="N/A","",((P1867-P1866)/P1866))</f>
        <v>0</v>
      </c>
      <c r="R1867" s="3">
        <v>94794.9</v>
      </c>
      <c r="S1867" s="11">
        <f t="shared" si="5628"/>
        <v>0</v>
      </c>
    </row>
    <row r="1868" spans="1:19">
      <c r="A1868" s="5">
        <v>21</v>
      </c>
      <c r="B1868" s="5">
        <v>2</v>
      </c>
      <c r="C1868" s="5">
        <v>2017</v>
      </c>
      <c r="D1868" s="3">
        <v>108000</v>
      </c>
      <c r="E1868" s="11">
        <f t="shared" si="5616"/>
        <v>0</v>
      </c>
      <c r="F1868" s="3">
        <v>77750</v>
      </c>
      <c r="G1868" s="11">
        <f t="shared" si="5616"/>
        <v>0</v>
      </c>
      <c r="H1868" s="3">
        <v>46100</v>
      </c>
      <c r="I1868" s="11">
        <f t="shared" ref="I1868:K1868" si="5629">+IF(H1868="N/A","",((H1868-H1867)/H1867))</f>
        <v>0</v>
      </c>
      <c r="J1868" s="3">
        <v>178500</v>
      </c>
      <c r="K1868" s="11">
        <f t="shared" si="5629"/>
        <v>0</v>
      </c>
      <c r="L1868" s="3">
        <v>308682.62</v>
      </c>
      <c r="M1868" s="11">
        <f t="shared" ref="M1868:O1868" si="5630">+IF(L1868="N/A","",((L1868-L1867)/L1867))</f>
        <v>0</v>
      </c>
      <c r="N1868" s="3">
        <v>134217.728</v>
      </c>
      <c r="O1868" s="11">
        <f t="shared" si="5630"/>
        <v>0</v>
      </c>
      <c r="P1868" s="3">
        <v>188600</v>
      </c>
      <c r="Q1868" s="11">
        <f t="shared" ref="Q1868:S1868" si="5631">+IF(P1868="N/A","",((P1868-P1867)/P1867))</f>
        <v>0</v>
      </c>
      <c r="R1868" s="3">
        <v>94794.9</v>
      </c>
      <c r="S1868" s="11">
        <f t="shared" si="5631"/>
        <v>0</v>
      </c>
    </row>
    <row r="1869" spans="1:19">
      <c r="A1869" s="5">
        <v>22</v>
      </c>
      <c r="B1869" s="5">
        <v>2</v>
      </c>
      <c r="C1869" s="5">
        <v>2017</v>
      </c>
      <c r="D1869" s="3">
        <v>108000</v>
      </c>
      <c r="E1869" s="11">
        <f t="shared" si="5616"/>
        <v>0</v>
      </c>
      <c r="F1869" s="3">
        <v>77750</v>
      </c>
      <c r="G1869" s="11">
        <f t="shared" si="5616"/>
        <v>0</v>
      </c>
      <c r="H1869" s="3">
        <v>46100</v>
      </c>
      <c r="I1869" s="11">
        <f t="shared" ref="I1869:K1869" si="5632">+IF(H1869="N/A","",((H1869-H1868)/H1868))</f>
        <v>0</v>
      </c>
      <c r="J1869" s="3">
        <v>178500</v>
      </c>
      <c r="K1869" s="11">
        <f t="shared" si="5632"/>
        <v>0</v>
      </c>
      <c r="L1869" s="3">
        <v>308682.62</v>
      </c>
      <c r="M1869" s="11">
        <f t="shared" ref="M1869:O1869" si="5633">+IF(L1869="N/A","",((L1869-L1868)/L1868))</f>
        <v>0</v>
      </c>
      <c r="N1869" s="3">
        <v>134217.728</v>
      </c>
      <c r="O1869" s="11">
        <f t="shared" si="5633"/>
        <v>0</v>
      </c>
      <c r="P1869" s="3">
        <v>188600</v>
      </c>
      <c r="Q1869" s="11">
        <f t="shared" ref="Q1869:S1869" si="5634">+IF(P1869="N/A","",((P1869-P1868)/P1868))</f>
        <v>0</v>
      </c>
      <c r="R1869" s="3">
        <v>94794.9</v>
      </c>
      <c r="S1869" s="11">
        <f t="shared" si="5634"/>
        <v>0</v>
      </c>
    </row>
    <row r="1870" spans="1:19">
      <c r="A1870" s="5">
        <v>23</v>
      </c>
      <c r="B1870" s="5">
        <v>2</v>
      </c>
      <c r="C1870" s="5">
        <v>2017</v>
      </c>
      <c r="D1870" s="3">
        <v>108000</v>
      </c>
      <c r="E1870" s="11">
        <f t="shared" si="5616"/>
        <v>0</v>
      </c>
      <c r="F1870" s="3">
        <v>77750</v>
      </c>
      <c r="G1870" s="11">
        <f t="shared" si="5616"/>
        <v>0</v>
      </c>
      <c r="H1870" s="3">
        <v>46100</v>
      </c>
      <c r="I1870" s="11">
        <f t="shared" ref="I1870:K1870" si="5635">+IF(H1870="N/A","",((H1870-H1869)/H1869))</f>
        <v>0</v>
      </c>
      <c r="J1870" s="3">
        <v>178500</v>
      </c>
      <c r="K1870" s="11">
        <f t="shared" si="5635"/>
        <v>0</v>
      </c>
      <c r="L1870" s="3">
        <v>308682.62</v>
      </c>
      <c r="M1870" s="11">
        <f t="shared" ref="M1870:O1870" si="5636">+IF(L1870="N/A","",((L1870-L1869)/L1869))</f>
        <v>0</v>
      </c>
      <c r="N1870" s="3">
        <v>134217.728</v>
      </c>
      <c r="O1870" s="11">
        <f t="shared" si="5636"/>
        <v>0</v>
      </c>
      <c r="P1870" s="3">
        <v>188600</v>
      </c>
      <c r="Q1870" s="11">
        <f t="shared" ref="Q1870:S1870" si="5637">+IF(P1870="N/A","",((P1870-P1869)/P1869))</f>
        <v>0</v>
      </c>
      <c r="R1870" s="3">
        <v>94794.9</v>
      </c>
      <c r="S1870" s="11">
        <f t="shared" si="5637"/>
        <v>0</v>
      </c>
    </row>
    <row r="1871" spans="1:19">
      <c r="A1871" s="5">
        <v>24</v>
      </c>
      <c r="B1871" s="5">
        <v>2</v>
      </c>
      <c r="C1871" s="5">
        <v>2017</v>
      </c>
      <c r="D1871" s="3">
        <v>108000</v>
      </c>
      <c r="E1871" s="11">
        <f t="shared" si="5616"/>
        <v>0</v>
      </c>
      <c r="F1871" s="3">
        <v>77750</v>
      </c>
      <c r="G1871" s="11">
        <f t="shared" si="5616"/>
        <v>0</v>
      </c>
      <c r="H1871" s="3">
        <v>46100</v>
      </c>
      <c r="I1871" s="11">
        <f t="shared" ref="I1871:K1871" si="5638">+IF(H1871="N/A","",((H1871-H1870)/H1870))</f>
        <v>0</v>
      </c>
      <c r="J1871" s="3">
        <v>178500</v>
      </c>
      <c r="K1871" s="11">
        <f t="shared" si="5638"/>
        <v>0</v>
      </c>
      <c r="L1871" s="3">
        <v>308682.62</v>
      </c>
      <c r="M1871" s="11">
        <f t="shared" ref="M1871:O1871" si="5639">+IF(L1871="N/A","",((L1871-L1870)/L1870))</f>
        <v>0</v>
      </c>
      <c r="N1871" s="3">
        <v>134217.728</v>
      </c>
      <c r="O1871" s="11">
        <f t="shared" si="5639"/>
        <v>0</v>
      </c>
      <c r="P1871" s="3">
        <v>188600</v>
      </c>
      <c r="Q1871" s="11">
        <f t="shared" ref="Q1871:S1871" si="5640">+IF(P1871="N/A","",((P1871-P1870)/P1870))</f>
        <v>0</v>
      </c>
      <c r="R1871" s="3">
        <v>94794.9</v>
      </c>
      <c r="S1871" s="11">
        <f t="shared" si="5640"/>
        <v>0</v>
      </c>
    </row>
    <row r="1872" spans="1:19">
      <c r="A1872" s="5">
        <v>27</v>
      </c>
      <c r="B1872" s="5">
        <v>2</v>
      </c>
      <c r="C1872" s="5">
        <v>2017</v>
      </c>
      <c r="D1872" s="3">
        <v>108000</v>
      </c>
      <c r="E1872" s="11">
        <f t="shared" si="5616"/>
        <v>0</v>
      </c>
      <c r="F1872" s="3">
        <v>77750</v>
      </c>
      <c r="G1872" s="11">
        <f t="shared" si="5616"/>
        <v>0</v>
      </c>
      <c r="H1872" s="3">
        <v>46100</v>
      </c>
      <c r="I1872" s="11">
        <f t="shared" ref="I1872:K1872" si="5641">+IF(H1872="N/A","",((H1872-H1871)/H1871))</f>
        <v>0</v>
      </c>
      <c r="J1872" s="3">
        <v>178500</v>
      </c>
      <c r="K1872" s="11">
        <f t="shared" si="5641"/>
        <v>0</v>
      </c>
      <c r="L1872" s="3">
        <v>308682.62</v>
      </c>
      <c r="M1872" s="11">
        <f t="shared" ref="M1872:O1872" si="5642">+IF(L1872="N/A","",((L1872-L1871)/L1871))</f>
        <v>0</v>
      </c>
      <c r="N1872" s="3">
        <v>134217.728</v>
      </c>
      <c r="O1872" s="11">
        <f t="shared" si="5642"/>
        <v>0</v>
      </c>
      <c r="P1872" s="3">
        <v>188600</v>
      </c>
      <c r="Q1872" s="11">
        <f t="shared" ref="Q1872:S1872" si="5643">+IF(P1872="N/A","",((P1872-P1871)/P1871))</f>
        <v>0</v>
      </c>
      <c r="R1872" s="3">
        <v>94794.9</v>
      </c>
      <c r="S1872" s="11">
        <f t="shared" si="5643"/>
        <v>0</v>
      </c>
    </row>
    <row r="1873" spans="1:19">
      <c r="A1873" s="5">
        <v>28</v>
      </c>
      <c r="B1873" s="5">
        <v>2</v>
      </c>
      <c r="C1873" s="5">
        <v>2017</v>
      </c>
      <c r="D1873" s="3">
        <v>108000</v>
      </c>
      <c r="E1873" s="11">
        <f t="shared" si="5616"/>
        <v>0</v>
      </c>
      <c r="F1873" s="3">
        <v>77750</v>
      </c>
      <c r="G1873" s="11">
        <f t="shared" si="5616"/>
        <v>0</v>
      </c>
      <c r="H1873" s="3">
        <v>46100</v>
      </c>
      <c r="I1873" s="11">
        <f t="shared" ref="I1873:K1873" si="5644">+IF(H1873="N/A","",((H1873-H1872)/H1872))</f>
        <v>0</v>
      </c>
      <c r="J1873" s="3">
        <v>178500</v>
      </c>
      <c r="K1873" s="11">
        <f t="shared" si="5644"/>
        <v>0</v>
      </c>
      <c r="L1873" s="3">
        <v>308682.62</v>
      </c>
      <c r="M1873" s="11">
        <f t="shared" ref="M1873:O1873" si="5645">+IF(L1873="N/A","",((L1873-L1872)/L1872))</f>
        <v>0</v>
      </c>
      <c r="N1873" s="3">
        <v>134217.728</v>
      </c>
      <c r="O1873" s="11">
        <f t="shared" si="5645"/>
        <v>0</v>
      </c>
      <c r="P1873" s="3">
        <v>188600</v>
      </c>
      <c r="Q1873" s="11">
        <f t="shared" ref="Q1873:S1873" si="5646">+IF(P1873="N/A","",((P1873-P1872)/P1872))</f>
        <v>0</v>
      </c>
      <c r="R1873" s="3">
        <v>94794.9</v>
      </c>
      <c r="S1873" s="11">
        <f t="shared" si="5646"/>
        <v>0</v>
      </c>
    </row>
    <row r="1874" spans="1:19">
      <c r="A1874" s="5">
        <v>1</v>
      </c>
      <c r="B1874" s="5">
        <v>3</v>
      </c>
      <c r="C1874" s="5">
        <v>2017</v>
      </c>
      <c r="D1874" s="3">
        <v>108000</v>
      </c>
      <c r="E1874" s="11">
        <f t="shared" si="5616"/>
        <v>0</v>
      </c>
      <c r="F1874" s="3">
        <v>100000</v>
      </c>
      <c r="G1874" s="11">
        <f t="shared" si="5616"/>
        <v>0.2861736334405145</v>
      </c>
      <c r="H1874" s="3">
        <v>46100</v>
      </c>
      <c r="I1874" s="11">
        <f t="shared" ref="I1874:K1874" si="5647">+IF(H1874="N/A","",((H1874-H1873)/H1873))</f>
        <v>0</v>
      </c>
      <c r="J1874" s="3">
        <v>178500</v>
      </c>
      <c r="K1874" s="11">
        <f t="shared" si="5647"/>
        <v>0</v>
      </c>
      <c r="L1874" s="3">
        <v>308682.62</v>
      </c>
      <c r="M1874" s="11">
        <f t="shared" ref="M1874:O1874" si="5648">+IF(L1874="N/A","",((L1874-L1873)/L1873))</f>
        <v>0</v>
      </c>
      <c r="N1874" s="3">
        <v>134217.728</v>
      </c>
      <c r="O1874" s="11">
        <f t="shared" si="5648"/>
        <v>0</v>
      </c>
      <c r="P1874" s="3">
        <v>188600</v>
      </c>
      <c r="Q1874" s="11">
        <f t="shared" ref="Q1874:S1874" si="5649">+IF(P1874="N/A","",((P1874-P1873)/P1873))</f>
        <v>0</v>
      </c>
      <c r="R1874" s="3">
        <v>94794.9</v>
      </c>
      <c r="S1874" s="11">
        <f t="shared" si="5649"/>
        <v>0</v>
      </c>
    </row>
    <row r="1875" spans="1:19">
      <c r="A1875" s="5">
        <v>2</v>
      </c>
      <c r="B1875" s="5">
        <v>3</v>
      </c>
      <c r="C1875" s="5">
        <v>2017</v>
      </c>
      <c r="D1875" s="3">
        <v>108000</v>
      </c>
      <c r="E1875" s="11">
        <f t="shared" si="5616"/>
        <v>0</v>
      </c>
      <c r="F1875" s="3">
        <v>100000</v>
      </c>
      <c r="G1875" s="11">
        <f t="shared" si="5616"/>
        <v>0</v>
      </c>
      <c r="H1875" s="3">
        <v>46100</v>
      </c>
      <c r="I1875" s="11">
        <f t="shared" ref="I1875:K1875" si="5650">+IF(H1875="N/A","",((H1875-H1874)/H1874))</f>
        <v>0</v>
      </c>
      <c r="J1875" s="3">
        <v>178500</v>
      </c>
      <c r="K1875" s="11">
        <f t="shared" si="5650"/>
        <v>0</v>
      </c>
      <c r="L1875" s="3">
        <v>308682.62</v>
      </c>
      <c r="M1875" s="11">
        <f t="shared" ref="M1875:O1875" si="5651">+IF(L1875="N/A","",((L1875-L1874)/L1874))</f>
        <v>0</v>
      </c>
      <c r="N1875" s="3">
        <v>134217.728</v>
      </c>
      <c r="O1875" s="11">
        <f t="shared" si="5651"/>
        <v>0</v>
      </c>
      <c r="P1875" s="3">
        <v>188600</v>
      </c>
      <c r="Q1875" s="11">
        <f t="shared" ref="Q1875:S1875" si="5652">+IF(P1875="N/A","",((P1875-P1874)/P1874))</f>
        <v>0</v>
      </c>
      <c r="R1875" s="3">
        <v>94794.9</v>
      </c>
      <c r="S1875" s="11">
        <f t="shared" si="5652"/>
        <v>0</v>
      </c>
    </row>
    <row r="1876" spans="1:19">
      <c r="A1876" s="5">
        <v>3</v>
      </c>
      <c r="B1876" s="5">
        <v>3</v>
      </c>
      <c r="C1876" s="5">
        <v>2017</v>
      </c>
      <c r="D1876" s="3">
        <v>108000</v>
      </c>
      <c r="E1876" s="11">
        <f t="shared" si="5616"/>
        <v>0</v>
      </c>
      <c r="F1876" s="3">
        <v>100000</v>
      </c>
      <c r="G1876" s="11">
        <f t="shared" si="5616"/>
        <v>0</v>
      </c>
      <c r="H1876" s="3">
        <v>46100</v>
      </c>
      <c r="I1876" s="11">
        <f t="shared" ref="I1876:K1876" si="5653">+IF(H1876="N/A","",((H1876-H1875)/H1875))</f>
        <v>0</v>
      </c>
      <c r="J1876" s="3">
        <v>178500</v>
      </c>
      <c r="K1876" s="11">
        <f t="shared" si="5653"/>
        <v>0</v>
      </c>
      <c r="L1876" s="3">
        <v>308682.62</v>
      </c>
      <c r="M1876" s="11">
        <f t="shared" ref="M1876:O1876" si="5654">+IF(L1876="N/A","",((L1876-L1875)/L1875))</f>
        <v>0</v>
      </c>
      <c r="N1876" s="3">
        <v>134217.728</v>
      </c>
      <c r="O1876" s="11">
        <f t="shared" si="5654"/>
        <v>0</v>
      </c>
      <c r="P1876" s="3">
        <v>188600</v>
      </c>
      <c r="Q1876" s="11">
        <f t="shared" ref="Q1876:S1876" si="5655">+IF(P1876="N/A","",((P1876-P1875)/P1875))</f>
        <v>0</v>
      </c>
      <c r="R1876" s="3">
        <v>94794.9</v>
      </c>
      <c r="S1876" s="11">
        <f t="shared" si="5655"/>
        <v>0</v>
      </c>
    </row>
    <row r="1877" spans="1:19">
      <c r="A1877" s="5">
        <v>6</v>
      </c>
      <c r="B1877" s="5">
        <v>3</v>
      </c>
      <c r="C1877" s="5">
        <v>2017</v>
      </c>
      <c r="D1877" s="3">
        <v>108000</v>
      </c>
      <c r="E1877" s="11">
        <f t="shared" si="5616"/>
        <v>0</v>
      </c>
      <c r="F1877" s="3">
        <v>100000</v>
      </c>
      <c r="G1877" s="11">
        <f t="shared" si="5616"/>
        <v>0</v>
      </c>
      <c r="H1877" s="3">
        <v>46100</v>
      </c>
      <c r="I1877" s="11">
        <f t="shared" ref="I1877:K1877" si="5656">+IF(H1877="N/A","",((H1877-H1876)/H1876))</f>
        <v>0</v>
      </c>
      <c r="J1877" s="3">
        <v>178500</v>
      </c>
      <c r="K1877" s="11">
        <f t="shared" si="5656"/>
        <v>0</v>
      </c>
      <c r="L1877" s="3">
        <v>308682.62</v>
      </c>
      <c r="M1877" s="11">
        <f t="shared" ref="M1877:O1877" si="5657">+IF(L1877="N/A","",((L1877-L1876)/L1876))</f>
        <v>0</v>
      </c>
      <c r="N1877" s="3">
        <v>134217.728</v>
      </c>
      <c r="O1877" s="11">
        <f t="shared" si="5657"/>
        <v>0</v>
      </c>
      <c r="P1877" s="3">
        <v>188600</v>
      </c>
      <c r="Q1877" s="11">
        <f t="shared" ref="Q1877:S1877" si="5658">+IF(P1877="N/A","",((P1877-P1876)/P1876))</f>
        <v>0</v>
      </c>
      <c r="R1877" s="3">
        <v>94794.9</v>
      </c>
      <c r="S1877" s="11">
        <f t="shared" si="5658"/>
        <v>0</v>
      </c>
    </row>
    <row r="1878" spans="1:19">
      <c r="A1878" s="5">
        <v>7</v>
      </c>
      <c r="B1878" s="5">
        <v>3</v>
      </c>
      <c r="C1878" s="5">
        <v>2017</v>
      </c>
      <c r="D1878" s="3">
        <v>108000</v>
      </c>
      <c r="E1878" s="11">
        <f t="shared" si="5616"/>
        <v>0</v>
      </c>
      <c r="F1878" s="3">
        <v>100000</v>
      </c>
      <c r="G1878" s="11">
        <f t="shared" si="5616"/>
        <v>0</v>
      </c>
      <c r="H1878" s="3">
        <v>46100</v>
      </c>
      <c r="I1878" s="11">
        <f t="shared" ref="I1878:K1878" si="5659">+IF(H1878="N/A","",((H1878-H1877)/H1877))</f>
        <v>0</v>
      </c>
      <c r="J1878" s="3">
        <v>178500</v>
      </c>
      <c r="K1878" s="11">
        <f t="shared" si="5659"/>
        <v>0</v>
      </c>
      <c r="L1878" s="3">
        <v>308682.62</v>
      </c>
      <c r="M1878" s="11">
        <f t="shared" ref="M1878:O1878" si="5660">+IF(L1878="N/A","",((L1878-L1877)/L1877))</f>
        <v>0</v>
      </c>
      <c r="N1878" s="3">
        <v>134217.728</v>
      </c>
      <c r="O1878" s="11">
        <f t="shared" si="5660"/>
        <v>0</v>
      </c>
      <c r="P1878" s="3">
        <v>188600</v>
      </c>
      <c r="Q1878" s="11">
        <f t="shared" ref="Q1878:S1878" si="5661">+IF(P1878="N/A","",((P1878-P1877)/P1877))</f>
        <v>0</v>
      </c>
      <c r="R1878" s="3">
        <v>94794.9</v>
      </c>
      <c r="S1878" s="11">
        <f t="shared" si="5661"/>
        <v>0</v>
      </c>
    </row>
    <row r="1879" spans="1:19">
      <c r="A1879" s="5">
        <v>8</v>
      </c>
      <c r="B1879" s="5">
        <v>3</v>
      </c>
      <c r="C1879" s="5">
        <v>2017</v>
      </c>
      <c r="D1879" s="3">
        <v>108000</v>
      </c>
      <c r="E1879" s="11">
        <f t="shared" si="5616"/>
        <v>0</v>
      </c>
      <c r="F1879" s="3">
        <v>100000</v>
      </c>
      <c r="G1879" s="11">
        <f t="shared" si="5616"/>
        <v>0</v>
      </c>
      <c r="H1879" s="3">
        <v>46100</v>
      </c>
      <c r="I1879" s="11">
        <f t="shared" ref="I1879:K1879" si="5662">+IF(H1879="N/A","",((H1879-H1878)/H1878))</f>
        <v>0</v>
      </c>
      <c r="J1879" s="3">
        <v>178500</v>
      </c>
      <c r="K1879" s="11">
        <f t="shared" si="5662"/>
        <v>0</v>
      </c>
      <c r="L1879" s="3">
        <v>308682.62</v>
      </c>
      <c r="M1879" s="11">
        <f t="shared" ref="M1879:O1879" si="5663">+IF(L1879="N/A","",((L1879-L1878)/L1878))</f>
        <v>0</v>
      </c>
      <c r="N1879" s="3">
        <v>134217.728</v>
      </c>
      <c r="O1879" s="11">
        <f t="shared" si="5663"/>
        <v>0</v>
      </c>
      <c r="P1879" s="3">
        <v>188600</v>
      </c>
      <c r="Q1879" s="11">
        <f t="shared" ref="Q1879:S1879" si="5664">+IF(P1879="N/A","",((P1879-P1878)/P1878))</f>
        <v>0</v>
      </c>
      <c r="R1879" s="3">
        <v>94794.9</v>
      </c>
      <c r="S1879" s="11">
        <f t="shared" si="5664"/>
        <v>0</v>
      </c>
    </row>
    <row r="1880" spans="1:19">
      <c r="A1880" s="5">
        <v>9</v>
      </c>
      <c r="B1880" s="5">
        <v>3</v>
      </c>
      <c r="C1880" s="5">
        <v>2017</v>
      </c>
      <c r="D1880" s="3">
        <v>108000</v>
      </c>
      <c r="E1880" s="11">
        <f t="shared" si="5616"/>
        <v>0</v>
      </c>
      <c r="F1880" s="3">
        <v>100000</v>
      </c>
      <c r="G1880" s="11">
        <f t="shared" si="5616"/>
        <v>0</v>
      </c>
      <c r="H1880" s="3">
        <v>46100</v>
      </c>
      <c r="I1880" s="11">
        <f t="shared" ref="I1880:K1880" si="5665">+IF(H1880="N/A","",((H1880-H1879)/H1879))</f>
        <v>0</v>
      </c>
      <c r="J1880" s="3">
        <v>178500</v>
      </c>
      <c r="K1880" s="11">
        <f t="shared" si="5665"/>
        <v>0</v>
      </c>
      <c r="L1880" s="3">
        <v>308682.62</v>
      </c>
      <c r="M1880" s="11">
        <f t="shared" ref="M1880:O1880" si="5666">+IF(L1880="N/A","",((L1880-L1879)/L1879))</f>
        <v>0</v>
      </c>
      <c r="N1880" s="3">
        <v>134217.728</v>
      </c>
      <c r="O1880" s="11">
        <f t="shared" si="5666"/>
        <v>0</v>
      </c>
      <c r="P1880" s="3">
        <v>188600</v>
      </c>
      <c r="Q1880" s="11">
        <f t="shared" ref="Q1880:S1880" si="5667">+IF(P1880="N/A","",((P1880-P1879)/P1879))</f>
        <v>0</v>
      </c>
      <c r="R1880" s="3">
        <v>94794.9</v>
      </c>
      <c r="S1880" s="11">
        <f t="shared" si="5667"/>
        <v>0</v>
      </c>
    </row>
    <row r="1881" spans="1:19">
      <c r="A1881" s="5">
        <v>10</v>
      </c>
      <c r="B1881" s="5">
        <v>3</v>
      </c>
      <c r="C1881" s="5">
        <v>2017</v>
      </c>
      <c r="D1881" s="3">
        <v>108000</v>
      </c>
      <c r="E1881" s="11">
        <f t="shared" si="5616"/>
        <v>0</v>
      </c>
      <c r="F1881" s="3">
        <v>100000</v>
      </c>
      <c r="G1881" s="11">
        <f t="shared" si="5616"/>
        <v>0</v>
      </c>
      <c r="H1881" s="3">
        <v>46100</v>
      </c>
      <c r="I1881" s="11">
        <f t="shared" ref="I1881:K1881" si="5668">+IF(H1881="N/A","",((H1881-H1880)/H1880))</f>
        <v>0</v>
      </c>
      <c r="J1881" s="3">
        <v>178500</v>
      </c>
      <c r="K1881" s="11">
        <f t="shared" si="5668"/>
        <v>0</v>
      </c>
      <c r="L1881" s="3">
        <v>308682.62</v>
      </c>
      <c r="M1881" s="11">
        <f t="shared" ref="M1881:O1881" si="5669">+IF(L1881="N/A","",((L1881-L1880)/L1880))</f>
        <v>0</v>
      </c>
      <c r="N1881" s="3">
        <v>134217.728</v>
      </c>
      <c r="O1881" s="11">
        <f t="shared" si="5669"/>
        <v>0</v>
      </c>
      <c r="P1881" s="3">
        <v>188600</v>
      </c>
      <c r="Q1881" s="11">
        <f t="shared" ref="Q1881:S1881" si="5670">+IF(P1881="N/A","",((P1881-P1880)/P1880))</f>
        <v>0</v>
      </c>
      <c r="R1881" s="3">
        <v>94794.9</v>
      </c>
      <c r="S1881" s="11">
        <f t="shared" si="5670"/>
        <v>0</v>
      </c>
    </row>
    <row r="1882" spans="1:19">
      <c r="A1882" s="5">
        <v>13</v>
      </c>
      <c r="B1882" s="5">
        <v>3</v>
      </c>
      <c r="C1882" s="5">
        <v>2017</v>
      </c>
      <c r="D1882" s="3">
        <v>108000</v>
      </c>
      <c r="E1882" s="11">
        <f t="shared" si="5616"/>
        <v>0</v>
      </c>
      <c r="F1882" s="3">
        <v>100000</v>
      </c>
      <c r="G1882" s="11">
        <f t="shared" si="5616"/>
        <v>0</v>
      </c>
      <c r="H1882" s="3">
        <v>46100</v>
      </c>
      <c r="I1882" s="11">
        <f t="shared" ref="I1882:K1882" si="5671">+IF(H1882="N/A","",((H1882-H1881)/H1881))</f>
        <v>0</v>
      </c>
      <c r="J1882" s="3">
        <v>178500</v>
      </c>
      <c r="K1882" s="11">
        <f t="shared" si="5671"/>
        <v>0</v>
      </c>
      <c r="L1882" s="3">
        <v>308682.62</v>
      </c>
      <c r="M1882" s="11">
        <f t="shared" ref="M1882:O1882" si="5672">+IF(L1882="N/A","",((L1882-L1881)/L1881))</f>
        <v>0</v>
      </c>
      <c r="N1882" s="3">
        <v>134217.728</v>
      </c>
      <c r="O1882" s="11">
        <f t="shared" si="5672"/>
        <v>0</v>
      </c>
      <c r="P1882" s="3">
        <v>188600</v>
      </c>
      <c r="Q1882" s="11">
        <f t="shared" ref="Q1882:S1882" si="5673">+IF(P1882="N/A","",((P1882-P1881)/P1881))</f>
        <v>0</v>
      </c>
      <c r="R1882" s="3">
        <v>94794.9</v>
      </c>
      <c r="S1882" s="11">
        <f t="shared" si="5673"/>
        <v>0</v>
      </c>
    </row>
    <row r="1883" spans="1:19">
      <c r="A1883" s="5">
        <v>14</v>
      </c>
      <c r="B1883" s="5">
        <v>3</v>
      </c>
      <c r="C1883" s="5">
        <v>2017</v>
      </c>
      <c r="D1883" s="3">
        <v>108000</v>
      </c>
      <c r="E1883" s="11">
        <f t="shared" si="5616"/>
        <v>0</v>
      </c>
      <c r="F1883" s="3">
        <v>100000</v>
      </c>
      <c r="G1883" s="11">
        <f t="shared" si="5616"/>
        <v>0</v>
      </c>
      <c r="H1883" s="3">
        <v>46100</v>
      </c>
      <c r="I1883" s="11">
        <f t="shared" ref="I1883:K1883" si="5674">+IF(H1883="N/A","",((H1883-H1882)/H1882))</f>
        <v>0</v>
      </c>
      <c r="J1883" s="3">
        <v>178500</v>
      </c>
      <c r="K1883" s="11">
        <f t="shared" si="5674"/>
        <v>0</v>
      </c>
      <c r="L1883" s="3">
        <v>308682.62</v>
      </c>
      <c r="M1883" s="11">
        <f t="shared" ref="M1883:O1883" si="5675">+IF(L1883="N/A","",((L1883-L1882)/L1882))</f>
        <v>0</v>
      </c>
      <c r="N1883" s="3">
        <v>134217.728</v>
      </c>
      <c r="O1883" s="11">
        <f t="shared" si="5675"/>
        <v>0</v>
      </c>
      <c r="P1883" s="3">
        <v>188600</v>
      </c>
      <c r="Q1883" s="11">
        <f t="shared" ref="Q1883:S1883" si="5676">+IF(P1883="N/A","",((P1883-P1882)/P1882))</f>
        <v>0</v>
      </c>
      <c r="R1883" s="3">
        <v>94794.9</v>
      </c>
      <c r="S1883" s="11">
        <f t="shared" si="5676"/>
        <v>0</v>
      </c>
    </row>
    <row r="1884" spans="1:19">
      <c r="A1884" s="5">
        <v>15</v>
      </c>
      <c r="B1884" s="5">
        <v>3</v>
      </c>
      <c r="C1884" s="5">
        <v>2017</v>
      </c>
      <c r="D1884" s="3">
        <v>108000</v>
      </c>
      <c r="E1884" s="11">
        <f t="shared" si="5616"/>
        <v>0</v>
      </c>
      <c r="F1884" s="3">
        <v>100000</v>
      </c>
      <c r="G1884" s="11">
        <f t="shared" si="5616"/>
        <v>0</v>
      </c>
      <c r="H1884" s="3">
        <v>46100</v>
      </c>
      <c r="I1884" s="11">
        <f t="shared" ref="I1884:K1884" si="5677">+IF(H1884="N/A","",((H1884-H1883)/H1883))</f>
        <v>0</v>
      </c>
      <c r="J1884" s="3">
        <v>178500</v>
      </c>
      <c r="K1884" s="11">
        <f t="shared" si="5677"/>
        <v>0</v>
      </c>
      <c r="L1884" s="3">
        <v>308682.62</v>
      </c>
      <c r="M1884" s="11">
        <f t="shared" ref="M1884:O1884" si="5678">+IF(L1884="N/A","",((L1884-L1883)/L1883))</f>
        <v>0</v>
      </c>
      <c r="N1884" s="3">
        <v>134217.728</v>
      </c>
      <c r="O1884" s="11">
        <f t="shared" si="5678"/>
        <v>0</v>
      </c>
      <c r="P1884" s="3">
        <v>188600</v>
      </c>
      <c r="Q1884" s="11">
        <f t="shared" ref="Q1884:S1884" si="5679">+IF(P1884="N/A","",((P1884-P1883)/P1883))</f>
        <v>0</v>
      </c>
      <c r="R1884" s="3">
        <v>94794.9</v>
      </c>
      <c r="S1884" s="11">
        <f t="shared" si="5679"/>
        <v>0</v>
      </c>
    </row>
    <row r="1885" spans="1:19">
      <c r="A1885" s="5">
        <v>16</v>
      </c>
      <c r="B1885" s="5">
        <v>3</v>
      </c>
      <c r="C1885" s="5">
        <v>2017</v>
      </c>
      <c r="D1885" s="3">
        <v>108000</v>
      </c>
      <c r="E1885" s="11">
        <f t="shared" si="5616"/>
        <v>0</v>
      </c>
      <c r="F1885" s="3">
        <v>100000</v>
      </c>
      <c r="G1885" s="11">
        <f t="shared" si="5616"/>
        <v>0</v>
      </c>
      <c r="H1885" s="3">
        <v>46100</v>
      </c>
      <c r="I1885" s="11">
        <f t="shared" ref="I1885:K1885" si="5680">+IF(H1885="N/A","",((H1885-H1884)/H1884))</f>
        <v>0</v>
      </c>
      <c r="J1885" s="3">
        <v>178500</v>
      </c>
      <c r="K1885" s="11">
        <f t="shared" si="5680"/>
        <v>0</v>
      </c>
      <c r="L1885" s="3">
        <v>308682.62</v>
      </c>
      <c r="M1885" s="11">
        <f t="shared" ref="M1885:O1885" si="5681">+IF(L1885="N/A","",((L1885-L1884)/L1884))</f>
        <v>0</v>
      </c>
      <c r="N1885" s="3">
        <v>134217.728</v>
      </c>
      <c r="O1885" s="11">
        <f t="shared" si="5681"/>
        <v>0</v>
      </c>
      <c r="P1885" s="3">
        <v>188600</v>
      </c>
      <c r="Q1885" s="11">
        <f t="shared" ref="Q1885:S1885" si="5682">+IF(P1885="N/A","",((P1885-P1884)/P1884))</f>
        <v>0</v>
      </c>
      <c r="R1885" s="3">
        <v>94794.9</v>
      </c>
      <c r="S1885" s="11">
        <f t="shared" si="5682"/>
        <v>0</v>
      </c>
    </row>
    <row r="1886" spans="1:19">
      <c r="A1886" s="5">
        <v>17</v>
      </c>
      <c r="B1886" s="5">
        <v>3</v>
      </c>
      <c r="C1886" s="5">
        <v>2017</v>
      </c>
      <c r="D1886" s="3">
        <v>108000</v>
      </c>
      <c r="E1886" s="11">
        <f t="shared" si="5616"/>
        <v>0</v>
      </c>
      <c r="F1886" s="3">
        <v>100000</v>
      </c>
      <c r="G1886" s="11">
        <f t="shared" si="5616"/>
        <v>0</v>
      </c>
      <c r="H1886" s="3">
        <v>46100</v>
      </c>
      <c r="I1886" s="11">
        <f t="shared" ref="I1886:K1886" si="5683">+IF(H1886="N/A","",((H1886-H1885)/H1885))</f>
        <v>0</v>
      </c>
      <c r="J1886" s="3">
        <v>178500</v>
      </c>
      <c r="K1886" s="11">
        <f t="shared" si="5683"/>
        <v>0</v>
      </c>
      <c r="L1886" s="3">
        <v>308682.62</v>
      </c>
      <c r="M1886" s="11">
        <f t="shared" ref="M1886:O1886" si="5684">+IF(L1886="N/A","",((L1886-L1885)/L1885))</f>
        <v>0</v>
      </c>
      <c r="N1886" s="3">
        <v>134217.728</v>
      </c>
      <c r="O1886" s="11">
        <f t="shared" si="5684"/>
        <v>0</v>
      </c>
      <c r="P1886" s="3">
        <v>188600</v>
      </c>
      <c r="Q1886" s="11">
        <f t="shared" ref="Q1886:S1886" si="5685">+IF(P1886="N/A","",((P1886-P1885)/P1885))</f>
        <v>0</v>
      </c>
      <c r="R1886" s="3">
        <v>94794.9</v>
      </c>
      <c r="S1886" s="11">
        <f t="shared" si="5685"/>
        <v>0</v>
      </c>
    </row>
    <row r="1887" spans="1:19">
      <c r="A1887" s="5">
        <v>20</v>
      </c>
      <c r="B1887" s="5">
        <v>3</v>
      </c>
      <c r="C1887" s="5">
        <v>2017</v>
      </c>
      <c r="D1887" s="3">
        <v>108000</v>
      </c>
      <c r="E1887" s="11">
        <f t="shared" si="5616"/>
        <v>0</v>
      </c>
      <c r="F1887" s="3">
        <v>100000</v>
      </c>
      <c r="G1887" s="11">
        <f t="shared" si="5616"/>
        <v>0</v>
      </c>
      <c r="H1887" s="3">
        <v>46100</v>
      </c>
      <c r="I1887" s="11">
        <f t="shared" ref="I1887:K1887" si="5686">+IF(H1887="N/A","",((H1887-H1886)/H1886))</f>
        <v>0</v>
      </c>
      <c r="J1887" s="3">
        <v>178500</v>
      </c>
      <c r="K1887" s="11">
        <f t="shared" si="5686"/>
        <v>0</v>
      </c>
      <c r="L1887" s="3">
        <v>308682.62</v>
      </c>
      <c r="M1887" s="11">
        <f t="shared" ref="M1887:O1887" si="5687">+IF(L1887="N/A","",((L1887-L1886)/L1886))</f>
        <v>0</v>
      </c>
      <c r="N1887" s="3">
        <v>134217.728</v>
      </c>
      <c r="O1887" s="11">
        <f t="shared" si="5687"/>
        <v>0</v>
      </c>
      <c r="P1887" s="3">
        <v>188600</v>
      </c>
      <c r="Q1887" s="11">
        <f t="shared" ref="Q1887:S1887" si="5688">+IF(P1887="N/A","",((P1887-P1886)/P1886))</f>
        <v>0</v>
      </c>
      <c r="R1887" s="3">
        <v>94794.9</v>
      </c>
      <c r="S1887" s="11">
        <f t="shared" si="5688"/>
        <v>0</v>
      </c>
    </row>
    <row r="1888" spans="1:19">
      <c r="A1888" s="5">
        <v>21</v>
      </c>
      <c r="B1888" s="5">
        <v>3</v>
      </c>
      <c r="C1888" s="5">
        <v>2017</v>
      </c>
      <c r="D1888" s="3">
        <v>108000</v>
      </c>
      <c r="E1888" s="11">
        <f t="shared" si="5616"/>
        <v>0</v>
      </c>
      <c r="F1888" s="3">
        <v>100000</v>
      </c>
      <c r="G1888" s="11">
        <f t="shared" si="5616"/>
        <v>0</v>
      </c>
      <c r="H1888" s="3">
        <v>46100</v>
      </c>
      <c r="I1888" s="11">
        <f t="shared" ref="I1888:K1888" si="5689">+IF(H1888="N/A","",((H1888-H1887)/H1887))</f>
        <v>0</v>
      </c>
      <c r="J1888" s="3">
        <v>178500</v>
      </c>
      <c r="K1888" s="11">
        <f t="shared" si="5689"/>
        <v>0</v>
      </c>
      <c r="L1888" s="3">
        <v>308682.62</v>
      </c>
      <c r="M1888" s="11">
        <f t="shared" ref="M1888:O1888" si="5690">+IF(L1888="N/A","",((L1888-L1887)/L1887))</f>
        <v>0</v>
      </c>
      <c r="N1888" s="3">
        <v>134217.728</v>
      </c>
      <c r="O1888" s="11">
        <f t="shared" si="5690"/>
        <v>0</v>
      </c>
      <c r="P1888" s="3">
        <v>188600</v>
      </c>
      <c r="Q1888" s="11">
        <f t="shared" ref="Q1888:S1888" si="5691">+IF(P1888="N/A","",((P1888-P1887)/P1887))</f>
        <v>0</v>
      </c>
      <c r="R1888" s="3">
        <v>94794.9</v>
      </c>
      <c r="S1888" s="11">
        <f t="shared" si="5691"/>
        <v>0</v>
      </c>
    </row>
    <row r="1889" spans="1:19">
      <c r="A1889" s="5">
        <v>22</v>
      </c>
      <c r="B1889" s="5">
        <v>3</v>
      </c>
      <c r="C1889" s="5">
        <v>2017</v>
      </c>
      <c r="D1889" s="3">
        <v>108000</v>
      </c>
      <c r="E1889" s="11">
        <f t="shared" si="5616"/>
        <v>0</v>
      </c>
      <c r="F1889" s="3">
        <v>100000</v>
      </c>
      <c r="G1889" s="11">
        <f t="shared" si="5616"/>
        <v>0</v>
      </c>
      <c r="H1889" s="3">
        <v>46100</v>
      </c>
      <c r="I1889" s="11">
        <f t="shared" ref="I1889:K1889" si="5692">+IF(H1889="N/A","",((H1889-H1888)/H1888))</f>
        <v>0</v>
      </c>
      <c r="J1889" s="3">
        <v>178500</v>
      </c>
      <c r="K1889" s="11">
        <f t="shared" si="5692"/>
        <v>0</v>
      </c>
      <c r="L1889" s="3">
        <v>308682.62</v>
      </c>
      <c r="M1889" s="11">
        <f t="shared" ref="M1889:O1889" si="5693">+IF(L1889="N/A","",((L1889-L1888)/L1888))</f>
        <v>0</v>
      </c>
      <c r="N1889" s="3">
        <v>134217.728</v>
      </c>
      <c r="O1889" s="11">
        <f t="shared" si="5693"/>
        <v>0</v>
      </c>
      <c r="P1889" s="3">
        <v>188600</v>
      </c>
      <c r="Q1889" s="11">
        <f t="shared" ref="Q1889:S1889" si="5694">+IF(P1889="N/A","",((P1889-P1888)/P1888))</f>
        <v>0</v>
      </c>
      <c r="R1889" s="3">
        <v>94794.9</v>
      </c>
      <c r="S1889" s="11">
        <f t="shared" si="5694"/>
        <v>0</v>
      </c>
    </row>
    <row r="1890" spans="1:19">
      <c r="A1890" s="5">
        <v>23</v>
      </c>
      <c r="B1890" s="5">
        <v>3</v>
      </c>
      <c r="C1890" s="5">
        <v>2017</v>
      </c>
      <c r="D1890" s="3">
        <v>108000</v>
      </c>
      <c r="E1890" s="11">
        <f t="shared" si="5616"/>
        <v>0</v>
      </c>
      <c r="F1890" s="3">
        <v>100000</v>
      </c>
      <c r="G1890" s="11">
        <f t="shared" si="5616"/>
        <v>0</v>
      </c>
      <c r="H1890" s="3">
        <v>46100</v>
      </c>
      <c r="I1890" s="11">
        <f t="shared" ref="I1890:K1890" si="5695">+IF(H1890="N/A","",((H1890-H1889)/H1889))</f>
        <v>0</v>
      </c>
      <c r="J1890" s="3">
        <v>178500</v>
      </c>
      <c r="K1890" s="11">
        <f t="shared" si="5695"/>
        <v>0</v>
      </c>
      <c r="L1890" s="3">
        <v>308682.62</v>
      </c>
      <c r="M1890" s="11">
        <f t="shared" ref="M1890:O1890" si="5696">+IF(L1890="N/A","",((L1890-L1889)/L1889))</f>
        <v>0</v>
      </c>
      <c r="N1890" s="3">
        <v>134217.728</v>
      </c>
      <c r="O1890" s="11">
        <f t="shared" si="5696"/>
        <v>0</v>
      </c>
      <c r="P1890" s="3">
        <v>188600</v>
      </c>
      <c r="Q1890" s="11">
        <f t="shared" ref="Q1890:S1890" si="5697">+IF(P1890="N/A","",((P1890-P1889)/P1889))</f>
        <v>0</v>
      </c>
      <c r="R1890" s="3">
        <v>94794.9</v>
      </c>
      <c r="S1890" s="11">
        <f t="shared" si="5697"/>
        <v>0</v>
      </c>
    </row>
    <row r="1891" spans="1:19">
      <c r="A1891" s="5">
        <v>24</v>
      </c>
      <c r="B1891" s="5">
        <v>3</v>
      </c>
      <c r="C1891" s="5">
        <v>2017</v>
      </c>
      <c r="D1891" s="3">
        <v>108000</v>
      </c>
      <c r="E1891" s="11">
        <f t="shared" si="5616"/>
        <v>0</v>
      </c>
      <c r="F1891" s="3">
        <v>100000</v>
      </c>
      <c r="G1891" s="11">
        <f t="shared" si="5616"/>
        <v>0</v>
      </c>
      <c r="H1891" s="3">
        <v>46100</v>
      </c>
      <c r="I1891" s="11">
        <f t="shared" ref="I1891:K1891" si="5698">+IF(H1891="N/A","",((H1891-H1890)/H1890))</f>
        <v>0</v>
      </c>
      <c r="J1891" s="3">
        <v>178500</v>
      </c>
      <c r="K1891" s="11">
        <f t="shared" si="5698"/>
        <v>0</v>
      </c>
      <c r="L1891" s="3">
        <v>308682.62</v>
      </c>
      <c r="M1891" s="11">
        <f t="shared" ref="M1891:O1891" si="5699">+IF(L1891="N/A","",((L1891-L1890)/L1890))</f>
        <v>0</v>
      </c>
      <c r="N1891" s="3">
        <v>134217.728</v>
      </c>
      <c r="O1891" s="11">
        <f t="shared" si="5699"/>
        <v>0</v>
      </c>
      <c r="P1891" s="3">
        <v>188600</v>
      </c>
      <c r="Q1891" s="11">
        <f t="shared" ref="Q1891:S1891" si="5700">+IF(P1891="N/A","",((P1891-P1890)/P1890))</f>
        <v>0</v>
      </c>
      <c r="R1891" s="3">
        <v>94794.9</v>
      </c>
      <c r="S1891" s="11">
        <f t="shared" si="5700"/>
        <v>0</v>
      </c>
    </row>
    <row r="1892" spans="1:19">
      <c r="A1892" s="5">
        <v>27</v>
      </c>
      <c r="B1892" s="5">
        <v>3</v>
      </c>
      <c r="C1892" s="5">
        <v>2017</v>
      </c>
      <c r="D1892" s="3">
        <v>108000</v>
      </c>
      <c r="E1892" s="11">
        <f t="shared" si="5616"/>
        <v>0</v>
      </c>
      <c r="F1892" s="3">
        <v>100000</v>
      </c>
      <c r="G1892" s="11">
        <f t="shared" si="5616"/>
        <v>0</v>
      </c>
      <c r="H1892" s="3">
        <v>46100</v>
      </c>
      <c r="I1892" s="11">
        <f t="shared" ref="I1892:K1892" si="5701">+IF(H1892="N/A","",((H1892-H1891)/H1891))</f>
        <v>0</v>
      </c>
      <c r="J1892" s="3">
        <v>178500</v>
      </c>
      <c r="K1892" s="11">
        <f t="shared" si="5701"/>
        <v>0</v>
      </c>
      <c r="L1892" s="3">
        <v>308682.62</v>
      </c>
      <c r="M1892" s="11">
        <f t="shared" ref="M1892:O1892" si="5702">+IF(L1892="N/A","",((L1892-L1891)/L1891))</f>
        <v>0</v>
      </c>
      <c r="N1892" s="3">
        <v>134217.728</v>
      </c>
      <c r="O1892" s="11">
        <f t="shared" si="5702"/>
        <v>0</v>
      </c>
      <c r="P1892" s="3">
        <v>188600</v>
      </c>
      <c r="Q1892" s="11">
        <f t="shared" ref="Q1892:S1892" si="5703">+IF(P1892="N/A","",((P1892-P1891)/P1891))</f>
        <v>0</v>
      </c>
      <c r="R1892" s="3">
        <v>94794.9</v>
      </c>
      <c r="S1892" s="11">
        <f t="shared" si="5703"/>
        <v>0</v>
      </c>
    </row>
    <row r="1893" spans="1:19">
      <c r="A1893" s="5">
        <v>28</v>
      </c>
      <c r="B1893" s="5">
        <v>3</v>
      </c>
      <c r="C1893" s="5">
        <v>2017</v>
      </c>
      <c r="D1893" s="3">
        <v>108000</v>
      </c>
      <c r="E1893" s="11">
        <f t="shared" si="5616"/>
        <v>0</v>
      </c>
      <c r="F1893" s="3">
        <v>100000</v>
      </c>
      <c r="G1893" s="11">
        <f t="shared" si="5616"/>
        <v>0</v>
      </c>
      <c r="H1893" s="3">
        <v>46100</v>
      </c>
      <c r="I1893" s="11">
        <f t="shared" ref="I1893:K1893" si="5704">+IF(H1893="N/A","",((H1893-H1892)/H1892))</f>
        <v>0</v>
      </c>
      <c r="J1893" s="3">
        <v>178500</v>
      </c>
      <c r="K1893" s="11">
        <f t="shared" si="5704"/>
        <v>0</v>
      </c>
      <c r="L1893" s="3">
        <v>308682.62</v>
      </c>
      <c r="M1893" s="11">
        <f t="shared" ref="M1893:O1893" si="5705">+IF(L1893="N/A","",((L1893-L1892)/L1892))</f>
        <v>0</v>
      </c>
      <c r="N1893" s="3">
        <v>134217.728</v>
      </c>
      <c r="O1893" s="11">
        <f t="shared" si="5705"/>
        <v>0</v>
      </c>
      <c r="P1893" s="3">
        <v>188600</v>
      </c>
      <c r="Q1893" s="11">
        <f t="shared" ref="Q1893:S1893" si="5706">+IF(P1893="N/A","",((P1893-P1892)/P1892))</f>
        <v>0</v>
      </c>
      <c r="R1893" s="3">
        <v>94794.9</v>
      </c>
      <c r="S1893" s="11">
        <f t="shared" si="5706"/>
        <v>0</v>
      </c>
    </row>
    <row r="1894" spans="1:19">
      <c r="A1894" s="5">
        <v>29</v>
      </c>
      <c r="B1894" s="5">
        <v>3</v>
      </c>
      <c r="C1894" s="5">
        <v>2017</v>
      </c>
      <c r="D1894" s="3">
        <v>108000</v>
      </c>
      <c r="E1894" s="11">
        <f t="shared" si="5616"/>
        <v>0</v>
      </c>
      <c r="F1894" s="3">
        <v>100000</v>
      </c>
      <c r="G1894" s="11">
        <f t="shared" si="5616"/>
        <v>0</v>
      </c>
      <c r="H1894" s="3">
        <v>46100</v>
      </c>
      <c r="I1894" s="11">
        <f t="shared" ref="I1894:K1894" si="5707">+IF(H1894="N/A","",((H1894-H1893)/H1893))</f>
        <v>0</v>
      </c>
      <c r="J1894" s="3">
        <v>178500</v>
      </c>
      <c r="K1894" s="11">
        <f t="shared" si="5707"/>
        <v>0</v>
      </c>
      <c r="L1894" s="3">
        <v>308682.62</v>
      </c>
      <c r="M1894" s="11">
        <f t="shared" ref="M1894:O1894" si="5708">+IF(L1894="N/A","",((L1894-L1893)/L1893))</f>
        <v>0</v>
      </c>
      <c r="N1894" s="3">
        <v>134217.728</v>
      </c>
      <c r="O1894" s="11">
        <f t="shared" si="5708"/>
        <v>0</v>
      </c>
      <c r="P1894" s="3">
        <v>188600</v>
      </c>
      <c r="Q1894" s="11">
        <f t="shared" ref="Q1894:S1894" si="5709">+IF(P1894="N/A","",((P1894-P1893)/P1893))</f>
        <v>0</v>
      </c>
      <c r="R1894" s="3">
        <v>94794.9</v>
      </c>
      <c r="S1894" s="11">
        <f t="shared" si="5709"/>
        <v>0</v>
      </c>
    </row>
    <row r="1895" spans="1:19">
      <c r="A1895" s="5">
        <v>30</v>
      </c>
      <c r="B1895" s="5">
        <v>3</v>
      </c>
      <c r="C1895" s="5">
        <v>2017</v>
      </c>
      <c r="D1895" s="3">
        <v>108000</v>
      </c>
      <c r="E1895" s="11">
        <f t="shared" si="5616"/>
        <v>0</v>
      </c>
      <c r="F1895" s="3">
        <v>100000</v>
      </c>
      <c r="G1895" s="11">
        <f t="shared" si="5616"/>
        <v>0</v>
      </c>
      <c r="H1895" s="3">
        <v>46100</v>
      </c>
      <c r="I1895" s="11">
        <f t="shared" ref="I1895:K1895" si="5710">+IF(H1895="N/A","",((H1895-H1894)/H1894))</f>
        <v>0</v>
      </c>
      <c r="J1895" s="3">
        <v>178500</v>
      </c>
      <c r="K1895" s="11">
        <f t="shared" si="5710"/>
        <v>0</v>
      </c>
      <c r="L1895" s="3">
        <v>308682.62</v>
      </c>
      <c r="M1895" s="11">
        <f t="shared" ref="M1895:O1895" si="5711">+IF(L1895="N/A","",((L1895-L1894)/L1894))</f>
        <v>0</v>
      </c>
      <c r="N1895" s="3">
        <v>134217.728</v>
      </c>
      <c r="O1895" s="11">
        <f t="shared" si="5711"/>
        <v>0</v>
      </c>
      <c r="P1895" s="3">
        <v>188600</v>
      </c>
      <c r="Q1895" s="11">
        <f t="shared" ref="Q1895:S1895" si="5712">+IF(P1895="N/A","",((P1895-P1894)/P1894))</f>
        <v>0</v>
      </c>
      <c r="R1895" s="3">
        <v>94794.9</v>
      </c>
      <c r="S1895" s="11">
        <f t="shared" si="5712"/>
        <v>0</v>
      </c>
    </row>
    <row r="1896" spans="1:19">
      <c r="A1896" s="5">
        <v>31</v>
      </c>
      <c r="B1896" s="5">
        <v>3</v>
      </c>
      <c r="C1896" s="5">
        <v>2017</v>
      </c>
      <c r="D1896" s="3">
        <v>108000</v>
      </c>
      <c r="E1896" s="11">
        <f t="shared" si="5616"/>
        <v>0</v>
      </c>
      <c r="F1896" s="3">
        <v>100000</v>
      </c>
      <c r="G1896" s="11">
        <f t="shared" si="5616"/>
        <v>0</v>
      </c>
      <c r="H1896" s="3">
        <v>46100</v>
      </c>
      <c r="I1896" s="11">
        <f t="shared" ref="I1896:K1896" si="5713">+IF(H1896="N/A","",((H1896-H1895)/H1895))</f>
        <v>0</v>
      </c>
      <c r="J1896" s="3">
        <v>178500</v>
      </c>
      <c r="K1896" s="11">
        <f t="shared" si="5713"/>
        <v>0</v>
      </c>
      <c r="L1896" s="3">
        <v>308682.62</v>
      </c>
      <c r="M1896" s="11">
        <f t="shared" ref="M1896:O1896" si="5714">+IF(L1896="N/A","",((L1896-L1895)/L1895))</f>
        <v>0</v>
      </c>
      <c r="N1896" s="3">
        <v>134217.728</v>
      </c>
      <c r="O1896" s="11">
        <f t="shared" si="5714"/>
        <v>0</v>
      </c>
      <c r="P1896" s="3">
        <v>188600</v>
      </c>
      <c r="Q1896" s="11">
        <f t="shared" ref="Q1896:S1896" si="5715">+IF(P1896="N/A","",((P1896-P1895)/P1895))</f>
        <v>0</v>
      </c>
      <c r="R1896" s="3">
        <v>94794.9</v>
      </c>
      <c r="S1896" s="11">
        <f t="shared" si="5715"/>
        <v>0</v>
      </c>
    </row>
    <row r="1897" spans="1:19">
      <c r="A1897" s="5">
        <v>3</v>
      </c>
      <c r="B1897" s="5">
        <v>4</v>
      </c>
      <c r="C1897" s="5">
        <v>2017</v>
      </c>
      <c r="D1897" s="3">
        <v>108000</v>
      </c>
      <c r="E1897" s="11">
        <f t="shared" si="5616"/>
        <v>0</v>
      </c>
      <c r="F1897" s="3">
        <v>100000</v>
      </c>
      <c r="G1897" s="11">
        <f t="shared" si="5616"/>
        <v>0</v>
      </c>
      <c r="H1897" s="3">
        <v>46100</v>
      </c>
      <c r="I1897" s="11">
        <f t="shared" ref="I1897:K1897" si="5716">+IF(H1897="N/A","",((H1897-H1896)/H1896))</f>
        <v>0</v>
      </c>
      <c r="J1897" s="3">
        <v>178500</v>
      </c>
      <c r="K1897" s="11">
        <f t="shared" si="5716"/>
        <v>0</v>
      </c>
      <c r="L1897" s="3">
        <v>308682.62</v>
      </c>
      <c r="M1897" s="11">
        <f t="shared" ref="M1897:O1897" si="5717">+IF(L1897="N/A","",((L1897-L1896)/L1896))</f>
        <v>0</v>
      </c>
      <c r="N1897" s="3">
        <v>134217.728</v>
      </c>
      <c r="O1897" s="11">
        <f t="shared" si="5717"/>
        <v>0</v>
      </c>
      <c r="P1897" s="3">
        <v>188600</v>
      </c>
      <c r="Q1897" s="11">
        <f t="shared" ref="Q1897:S1897" si="5718">+IF(P1897="N/A","",((P1897-P1896)/P1896))</f>
        <v>0</v>
      </c>
      <c r="R1897" s="3">
        <v>94794.9</v>
      </c>
      <c r="S1897" s="11">
        <f t="shared" si="5718"/>
        <v>0</v>
      </c>
    </row>
    <row r="1898" spans="1:19">
      <c r="A1898" s="5">
        <v>4</v>
      </c>
      <c r="B1898" s="5">
        <v>4</v>
      </c>
      <c r="C1898" s="5">
        <v>2017</v>
      </c>
      <c r="D1898" s="3">
        <v>108000</v>
      </c>
      <c r="E1898" s="11">
        <f t="shared" si="5616"/>
        <v>0</v>
      </c>
      <c r="F1898" s="3">
        <v>100000</v>
      </c>
      <c r="G1898" s="11">
        <f t="shared" si="5616"/>
        <v>0</v>
      </c>
      <c r="H1898" s="3">
        <v>46100</v>
      </c>
      <c r="I1898" s="11">
        <f t="shared" ref="I1898:K1898" si="5719">+IF(H1898="N/A","",((H1898-H1897)/H1897))</f>
        <v>0</v>
      </c>
      <c r="J1898" s="3">
        <v>178500</v>
      </c>
      <c r="K1898" s="11">
        <f t="shared" si="5719"/>
        <v>0</v>
      </c>
      <c r="L1898" s="3">
        <v>308682.62</v>
      </c>
      <c r="M1898" s="11">
        <f t="shared" ref="M1898:O1898" si="5720">+IF(L1898="N/A","",((L1898-L1897)/L1897))</f>
        <v>0</v>
      </c>
      <c r="N1898" s="3">
        <v>134217.728</v>
      </c>
      <c r="O1898" s="11">
        <f t="shared" si="5720"/>
        <v>0</v>
      </c>
      <c r="P1898" s="3">
        <v>188600</v>
      </c>
      <c r="Q1898" s="11">
        <f t="shared" ref="Q1898:S1898" si="5721">+IF(P1898="N/A","",((P1898-P1897)/P1897))</f>
        <v>0</v>
      </c>
      <c r="R1898" s="3">
        <v>94794.9</v>
      </c>
      <c r="S1898" s="11">
        <f t="shared" si="5721"/>
        <v>0</v>
      </c>
    </row>
    <row r="1899" spans="1:19">
      <c r="A1899" s="5">
        <v>5</v>
      </c>
      <c r="B1899" s="5">
        <v>4</v>
      </c>
      <c r="C1899" s="5">
        <v>2017</v>
      </c>
      <c r="D1899" s="3">
        <v>108000</v>
      </c>
      <c r="E1899" s="11">
        <f t="shared" si="5616"/>
        <v>0</v>
      </c>
      <c r="F1899" s="3">
        <v>100000</v>
      </c>
      <c r="G1899" s="11">
        <f t="shared" si="5616"/>
        <v>0</v>
      </c>
      <c r="H1899" s="3">
        <v>46100</v>
      </c>
      <c r="I1899" s="11">
        <f t="shared" ref="I1899:K1899" si="5722">+IF(H1899="N/A","",((H1899-H1898)/H1898))</f>
        <v>0</v>
      </c>
      <c r="J1899" s="3">
        <v>178500</v>
      </c>
      <c r="K1899" s="11">
        <f t="shared" si="5722"/>
        <v>0</v>
      </c>
      <c r="L1899" s="3">
        <v>308682.62</v>
      </c>
      <c r="M1899" s="11">
        <f t="shared" ref="M1899:O1899" si="5723">+IF(L1899="N/A","",((L1899-L1898)/L1898))</f>
        <v>0</v>
      </c>
      <c r="N1899" s="3">
        <v>134217.728</v>
      </c>
      <c r="O1899" s="11">
        <f t="shared" si="5723"/>
        <v>0</v>
      </c>
      <c r="P1899" s="3">
        <v>188600</v>
      </c>
      <c r="Q1899" s="11">
        <f t="shared" ref="Q1899:S1899" si="5724">+IF(P1899="N/A","",((P1899-P1898)/P1898))</f>
        <v>0</v>
      </c>
      <c r="R1899" s="3">
        <v>94794.9</v>
      </c>
      <c r="S1899" s="11">
        <f t="shared" si="5724"/>
        <v>0</v>
      </c>
    </row>
    <row r="1900" spans="1:19">
      <c r="A1900" s="5">
        <v>6</v>
      </c>
      <c r="B1900" s="5">
        <v>4</v>
      </c>
      <c r="C1900" s="5">
        <v>2017</v>
      </c>
      <c r="D1900" s="3">
        <v>108000</v>
      </c>
      <c r="E1900" s="11">
        <f t="shared" si="5616"/>
        <v>0</v>
      </c>
      <c r="F1900" s="3">
        <v>100000</v>
      </c>
      <c r="G1900" s="11">
        <f t="shared" si="5616"/>
        <v>0</v>
      </c>
      <c r="H1900" s="3">
        <v>46100</v>
      </c>
      <c r="I1900" s="11">
        <f t="shared" ref="I1900:K1900" si="5725">+IF(H1900="N/A","",((H1900-H1899)/H1899))</f>
        <v>0</v>
      </c>
      <c r="J1900" s="3">
        <v>178500</v>
      </c>
      <c r="K1900" s="11">
        <f t="shared" si="5725"/>
        <v>0</v>
      </c>
      <c r="L1900" s="3">
        <v>308682.62</v>
      </c>
      <c r="M1900" s="11">
        <f t="shared" ref="M1900:O1900" si="5726">+IF(L1900="N/A","",((L1900-L1899)/L1899))</f>
        <v>0</v>
      </c>
      <c r="N1900" s="3">
        <v>134217.728</v>
      </c>
      <c r="O1900" s="11">
        <f t="shared" si="5726"/>
        <v>0</v>
      </c>
      <c r="P1900" s="3">
        <v>188600</v>
      </c>
      <c r="Q1900" s="11">
        <f t="shared" ref="Q1900:S1900" si="5727">+IF(P1900="N/A","",((P1900-P1899)/P1899))</f>
        <v>0</v>
      </c>
      <c r="R1900" s="3">
        <v>94794.9</v>
      </c>
      <c r="S1900" s="11">
        <f t="shared" si="5727"/>
        <v>0</v>
      </c>
    </row>
    <row r="1901" spans="1:19">
      <c r="A1901" s="5">
        <v>7</v>
      </c>
      <c r="B1901" s="5">
        <v>4</v>
      </c>
      <c r="C1901" s="5">
        <v>2017</v>
      </c>
      <c r="D1901" s="3">
        <v>108000</v>
      </c>
      <c r="E1901" s="11">
        <f t="shared" si="5616"/>
        <v>0</v>
      </c>
      <c r="F1901" s="3">
        <v>100000</v>
      </c>
      <c r="G1901" s="11">
        <f t="shared" si="5616"/>
        <v>0</v>
      </c>
      <c r="H1901" s="3">
        <v>46100</v>
      </c>
      <c r="I1901" s="11">
        <f t="shared" ref="I1901:K1901" si="5728">+IF(H1901="N/A","",((H1901-H1900)/H1900))</f>
        <v>0</v>
      </c>
      <c r="J1901" s="3">
        <v>178500</v>
      </c>
      <c r="K1901" s="11">
        <f t="shared" si="5728"/>
        <v>0</v>
      </c>
      <c r="L1901" s="3">
        <v>308682.62</v>
      </c>
      <c r="M1901" s="11">
        <f t="shared" ref="M1901:O1901" si="5729">+IF(L1901="N/A","",((L1901-L1900)/L1900))</f>
        <v>0</v>
      </c>
      <c r="N1901" s="3">
        <v>134217.728</v>
      </c>
      <c r="O1901" s="11">
        <f t="shared" si="5729"/>
        <v>0</v>
      </c>
      <c r="P1901" s="3">
        <v>188600</v>
      </c>
      <c r="Q1901" s="11">
        <f t="shared" ref="Q1901:S1901" si="5730">+IF(P1901="N/A","",((P1901-P1900)/P1900))</f>
        <v>0</v>
      </c>
      <c r="R1901" s="3">
        <v>94794.9</v>
      </c>
      <c r="S1901" s="11">
        <f t="shared" si="5730"/>
        <v>0</v>
      </c>
    </row>
    <row r="1902" spans="1:19">
      <c r="A1902" s="5">
        <v>10</v>
      </c>
      <c r="B1902" s="5">
        <v>4</v>
      </c>
      <c r="C1902" s="5">
        <v>2017</v>
      </c>
      <c r="D1902" s="3">
        <v>108000</v>
      </c>
      <c r="E1902" s="11">
        <f t="shared" si="5616"/>
        <v>0</v>
      </c>
      <c r="F1902" s="3">
        <v>100000</v>
      </c>
      <c r="G1902" s="11">
        <f t="shared" si="5616"/>
        <v>0</v>
      </c>
      <c r="H1902" s="3">
        <v>46100</v>
      </c>
      <c r="I1902" s="11">
        <f t="shared" ref="I1902:K1902" si="5731">+IF(H1902="N/A","",((H1902-H1901)/H1901))</f>
        <v>0</v>
      </c>
      <c r="J1902" s="3">
        <v>178500</v>
      </c>
      <c r="K1902" s="11">
        <f t="shared" si="5731"/>
        <v>0</v>
      </c>
      <c r="L1902" s="3">
        <v>308682.62</v>
      </c>
      <c r="M1902" s="11">
        <f t="shared" ref="M1902:O1902" si="5732">+IF(L1902="N/A","",((L1902-L1901)/L1901))</f>
        <v>0</v>
      </c>
      <c r="N1902" s="3">
        <v>134217.728</v>
      </c>
      <c r="O1902" s="11">
        <f t="shared" si="5732"/>
        <v>0</v>
      </c>
      <c r="P1902" s="3">
        <v>188600</v>
      </c>
      <c r="Q1902" s="11">
        <f t="shared" ref="Q1902:S1902" si="5733">+IF(P1902="N/A","",((P1902-P1901)/P1901))</f>
        <v>0</v>
      </c>
      <c r="R1902" s="3">
        <v>94794.9</v>
      </c>
      <c r="S1902" s="11">
        <f t="shared" si="5733"/>
        <v>0</v>
      </c>
    </row>
    <row r="1903" spans="1:19">
      <c r="A1903" s="5">
        <v>11</v>
      </c>
      <c r="B1903" s="5">
        <v>4</v>
      </c>
      <c r="C1903" s="5">
        <v>2017</v>
      </c>
      <c r="D1903" s="3">
        <v>108000</v>
      </c>
      <c r="E1903" s="11">
        <f t="shared" si="5616"/>
        <v>0</v>
      </c>
      <c r="F1903" s="3">
        <v>100000</v>
      </c>
      <c r="G1903" s="11">
        <f t="shared" si="5616"/>
        <v>0</v>
      </c>
      <c r="H1903" s="3">
        <v>46100</v>
      </c>
      <c r="I1903" s="11">
        <f t="shared" ref="I1903:K1903" si="5734">+IF(H1903="N/A","",((H1903-H1902)/H1902))</f>
        <v>0</v>
      </c>
      <c r="J1903" s="3">
        <v>178500</v>
      </c>
      <c r="K1903" s="11">
        <f t="shared" si="5734"/>
        <v>0</v>
      </c>
      <c r="L1903" s="3">
        <v>308682.62</v>
      </c>
      <c r="M1903" s="11">
        <f t="shared" ref="M1903:O1903" si="5735">+IF(L1903="N/A","",((L1903-L1902)/L1902))</f>
        <v>0</v>
      </c>
      <c r="N1903" s="3">
        <v>134217.728</v>
      </c>
      <c r="O1903" s="11">
        <f t="shared" si="5735"/>
        <v>0</v>
      </c>
      <c r="P1903" s="3">
        <v>188600</v>
      </c>
      <c r="Q1903" s="11">
        <f t="shared" ref="Q1903:S1903" si="5736">+IF(P1903="N/A","",((P1903-P1902)/P1902))</f>
        <v>0</v>
      </c>
      <c r="R1903" s="3">
        <v>94794.9</v>
      </c>
      <c r="S1903" s="11">
        <f t="shared" si="5736"/>
        <v>0</v>
      </c>
    </row>
    <row r="1904" spans="1:19">
      <c r="A1904" s="5">
        <v>12</v>
      </c>
      <c r="B1904" s="5">
        <v>4</v>
      </c>
      <c r="C1904" s="5">
        <v>2017</v>
      </c>
      <c r="D1904" s="3">
        <v>108000</v>
      </c>
      <c r="E1904" s="11">
        <f t="shared" si="5616"/>
        <v>0</v>
      </c>
      <c r="F1904" s="3">
        <v>100000</v>
      </c>
      <c r="G1904" s="11">
        <f t="shared" si="5616"/>
        <v>0</v>
      </c>
      <c r="H1904" s="3">
        <v>46100</v>
      </c>
      <c r="I1904" s="11">
        <f t="shared" ref="I1904:K1904" si="5737">+IF(H1904="N/A","",((H1904-H1903)/H1903))</f>
        <v>0</v>
      </c>
      <c r="J1904" s="3">
        <v>178500</v>
      </c>
      <c r="K1904" s="11">
        <f t="shared" si="5737"/>
        <v>0</v>
      </c>
      <c r="L1904" s="3">
        <v>308682.62</v>
      </c>
      <c r="M1904" s="11">
        <f t="shared" ref="M1904:O1904" si="5738">+IF(L1904="N/A","",((L1904-L1903)/L1903))</f>
        <v>0</v>
      </c>
      <c r="N1904" s="3">
        <v>134217.728</v>
      </c>
      <c r="O1904" s="11">
        <f t="shared" si="5738"/>
        <v>0</v>
      </c>
      <c r="P1904" s="3">
        <v>188600</v>
      </c>
      <c r="Q1904" s="11">
        <f t="shared" ref="Q1904:S1904" si="5739">+IF(P1904="N/A","",((P1904-P1903)/P1903))</f>
        <v>0</v>
      </c>
      <c r="R1904" s="3">
        <v>94794.9</v>
      </c>
      <c r="S1904" s="11">
        <f t="shared" si="5739"/>
        <v>0</v>
      </c>
    </row>
    <row r="1905" spans="1:19">
      <c r="A1905" s="5">
        <v>13</v>
      </c>
      <c r="B1905" s="5">
        <v>4</v>
      </c>
      <c r="C1905" s="5">
        <v>2017</v>
      </c>
      <c r="D1905" s="3">
        <v>108000</v>
      </c>
      <c r="E1905" s="11">
        <f t="shared" si="5616"/>
        <v>0</v>
      </c>
      <c r="F1905" s="3">
        <v>100000</v>
      </c>
      <c r="G1905" s="11">
        <f t="shared" si="5616"/>
        <v>0</v>
      </c>
      <c r="H1905" s="3">
        <v>46100</v>
      </c>
      <c r="I1905" s="11">
        <f t="shared" ref="I1905:K1905" si="5740">+IF(H1905="N/A","",((H1905-H1904)/H1904))</f>
        <v>0</v>
      </c>
      <c r="J1905" s="3">
        <v>178500</v>
      </c>
      <c r="K1905" s="11">
        <f t="shared" si="5740"/>
        <v>0</v>
      </c>
      <c r="L1905" s="3">
        <v>308682.62</v>
      </c>
      <c r="M1905" s="11">
        <f t="shared" ref="M1905:O1905" si="5741">+IF(L1905="N/A","",((L1905-L1904)/L1904))</f>
        <v>0</v>
      </c>
      <c r="N1905" s="3">
        <v>134217.728</v>
      </c>
      <c r="O1905" s="11">
        <f t="shared" si="5741"/>
        <v>0</v>
      </c>
      <c r="P1905" s="3">
        <v>188600</v>
      </c>
      <c r="Q1905" s="11">
        <f t="shared" ref="Q1905:S1905" si="5742">+IF(P1905="N/A","",((P1905-P1904)/P1904))</f>
        <v>0</v>
      </c>
      <c r="R1905" s="3">
        <v>94794.9</v>
      </c>
      <c r="S1905" s="11">
        <f t="shared" si="5742"/>
        <v>0</v>
      </c>
    </row>
    <row r="1906" spans="1:19">
      <c r="A1906" s="5">
        <v>14</v>
      </c>
      <c r="B1906" s="5">
        <v>4</v>
      </c>
      <c r="C1906" s="5">
        <v>2017</v>
      </c>
      <c r="D1906" s="3">
        <v>108000</v>
      </c>
      <c r="E1906" s="11">
        <f t="shared" si="5616"/>
        <v>0</v>
      </c>
      <c r="F1906" s="3">
        <v>100000</v>
      </c>
      <c r="G1906" s="11">
        <f t="shared" si="5616"/>
        <v>0</v>
      </c>
      <c r="H1906" s="3">
        <v>46100</v>
      </c>
      <c r="I1906" s="11">
        <f t="shared" ref="I1906:K1906" si="5743">+IF(H1906="N/A","",((H1906-H1905)/H1905))</f>
        <v>0</v>
      </c>
      <c r="J1906" s="3">
        <v>178500</v>
      </c>
      <c r="K1906" s="11">
        <f t="shared" si="5743"/>
        <v>0</v>
      </c>
      <c r="L1906" s="3">
        <v>308682.62</v>
      </c>
      <c r="M1906" s="11">
        <f t="shared" ref="M1906:O1906" si="5744">+IF(L1906="N/A","",((L1906-L1905)/L1905))</f>
        <v>0</v>
      </c>
      <c r="N1906" s="3">
        <v>134217.728</v>
      </c>
      <c r="O1906" s="11">
        <f t="shared" si="5744"/>
        <v>0</v>
      </c>
      <c r="P1906" s="3">
        <v>188600</v>
      </c>
      <c r="Q1906" s="11">
        <f t="shared" ref="Q1906:S1906" si="5745">+IF(P1906="N/A","",((P1906-P1905)/P1905))</f>
        <v>0</v>
      </c>
      <c r="R1906" s="3">
        <v>94794.9</v>
      </c>
      <c r="S1906" s="11">
        <f t="shared" si="5745"/>
        <v>0</v>
      </c>
    </row>
    <row r="1907" spans="1:19">
      <c r="A1907" s="5">
        <v>17</v>
      </c>
      <c r="B1907" s="5">
        <v>4</v>
      </c>
      <c r="C1907" s="5">
        <v>2017</v>
      </c>
      <c r="D1907" s="3">
        <v>108000</v>
      </c>
      <c r="E1907" s="11">
        <f t="shared" si="5616"/>
        <v>0</v>
      </c>
      <c r="F1907" s="3">
        <v>100000</v>
      </c>
      <c r="G1907" s="11">
        <f t="shared" si="5616"/>
        <v>0</v>
      </c>
      <c r="H1907" s="3">
        <v>46100</v>
      </c>
      <c r="I1907" s="11">
        <f t="shared" ref="I1907:K1907" si="5746">+IF(H1907="N/A","",((H1907-H1906)/H1906))</f>
        <v>0</v>
      </c>
      <c r="J1907" s="3">
        <v>178500</v>
      </c>
      <c r="K1907" s="11">
        <f t="shared" si="5746"/>
        <v>0</v>
      </c>
      <c r="L1907" s="3">
        <v>308682.62</v>
      </c>
      <c r="M1907" s="11">
        <f t="shared" ref="M1907:O1907" si="5747">+IF(L1907="N/A","",((L1907-L1906)/L1906))</f>
        <v>0</v>
      </c>
      <c r="N1907" s="3">
        <v>134217.728</v>
      </c>
      <c r="O1907" s="11">
        <f t="shared" si="5747"/>
        <v>0</v>
      </c>
      <c r="P1907" s="3">
        <v>188600</v>
      </c>
      <c r="Q1907" s="11">
        <f t="shared" ref="Q1907:S1907" si="5748">+IF(P1907="N/A","",((P1907-P1906)/P1906))</f>
        <v>0</v>
      </c>
      <c r="R1907" s="3">
        <v>94794.9</v>
      </c>
      <c r="S1907" s="11">
        <f t="shared" si="5748"/>
        <v>0</v>
      </c>
    </row>
    <row r="1908" spans="1:19">
      <c r="A1908" s="5">
        <v>18</v>
      </c>
      <c r="B1908" s="5">
        <v>4</v>
      </c>
      <c r="C1908" s="5">
        <v>2017</v>
      </c>
      <c r="D1908" s="3">
        <v>108000</v>
      </c>
      <c r="E1908" s="11">
        <f t="shared" si="5616"/>
        <v>0</v>
      </c>
      <c r="F1908" s="3">
        <v>100000</v>
      </c>
      <c r="G1908" s="11">
        <f t="shared" si="5616"/>
        <v>0</v>
      </c>
      <c r="H1908" s="3">
        <v>46100</v>
      </c>
      <c r="I1908" s="11">
        <f t="shared" ref="I1908:K1908" si="5749">+IF(H1908="N/A","",((H1908-H1907)/H1907))</f>
        <v>0</v>
      </c>
      <c r="J1908" s="3">
        <v>178500</v>
      </c>
      <c r="K1908" s="11">
        <f t="shared" si="5749"/>
        <v>0</v>
      </c>
      <c r="L1908" s="3">
        <v>308682.62</v>
      </c>
      <c r="M1908" s="11">
        <f t="shared" ref="M1908:O1908" si="5750">+IF(L1908="N/A","",((L1908-L1907)/L1907))</f>
        <v>0</v>
      </c>
      <c r="N1908" s="3">
        <v>134217.728</v>
      </c>
      <c r="O1908" s="11">
        <f t="shared" si="5750"/>
        <v>0</v>
      </c>
      <c r="P1908" s="3">
        <v>188600</v>
      </c>
      <c r="Q1908" s="11">
        <f t="shared" ref="Q1908:S1908" si="5751">+IF(P1908="N/A","",((P1908-P1907)/P1907))</f>
        <v>0</v>
      </c>
      <c r="R1908" s="3">
        <v>94794.9</v>
      </c>
      <c r="S1908" s="11">
        <f t="shared" si="5751"/>
        <v>0</v>
      </c>
    </row>
    <row r="1909" spans="1:19">
      <c r="A1909" s="5">
        <v>19</v>
      </c>
      <c r="B1909" s="5">
        <v>4</v>
      </c>
      <c r="C1909" s="5">
        <v>2017</v>
      </c>
      <c r="D1909" s="3">
        <v>108000</v>
      </c>
      <c r="E1909" s="11">
        <f t="shared" si="5616"/>
        <v>0</v>
      </c>
      <c r="F1909" s="3">
        <v>100000</v>
      </c>
      <c r="G1909" s="11">
        <f t="shared" si="5616"/>
        <v>0</v>
      </c>
      <c r="H1909" s="3">
        <v>46100</v>
      </c>
      <c r="I1909" s="11">
        <f t="shared" ref="I1909:K1909" si="5752">+IF(H1909="N/A","",((H1909-H1908)/H1908))</f>
        <v>0</v>
      </c>
      <c r="J1909" s="3">
        <v>178500</v>
      </c>
      <c r="K1909" s="11">
        <f t="shared" si="5752"/>
        <v>0</v>
      </c>
      <c r="L1909" s="3">
        <v>308682.62</v>
      </c>
      <c r="M1909" s="11">
        <f t="shared" ref="M1909:O1909" si="5753">+IF(L1909="N/A","",((L1909-L1908)/L1908))</f>
        <v>0</v>
      </c>
      <c r="N1909" s="3">
        <v>134217.728</v>
      </c>
      <c r="O1909" s="11">
        <f t="shared" si="5753"/>
        <v>0</v>
      </c>
      <c r="P1909" s="3">
        <v>188600</v>
      </c>
      <c r="Q1909" s="11">
        <f t="shared" ref="Q1909:S1909" si="5754">+IF(P1909="N/A","",((P1909-P1908)/P1908))</f>
        <v>0</v>
      </c>
      <c r="R1909" s="3">
        <v>94794.9</v>
      </c>
      <c r="S1909" s="11">
        <f t="shared" si="5754"/>
        <v>0</v>
      </c>
    </row>
    <row r="1910" spans="1:19">
      <c r="A1910" s="5">
        <v>20</v>
      </c>
      <c r="B1910" s="5">
        <v>4</v>
      </c>
      <c r="C1910" s="5">
        <v>2017</v>
      </c>
      <c r="D1910" s="3">
        <v>108000</v>
      </c>
      <c r="E1910" s="11">
        <f t="shared" si="5616"/>
        <v>0</v>
      </c>
      <c r="F1910" s="3">
        <v>100000</v>
      </c>
      <c r="G1910" s="11">
        <f t="shared" si="5616"/>
        <v>0</v>
      </c>
      <c r="H1910" s="3">
        <v>46100</v>
      </c>
      <c r="I1910" s="11">
        <f t="shared" ref="I1910:K1910" si="5755">+IF(H1910="N/A","",((H1910-H1909)/H1909))</f>
        <v>0</v>
      </c>
      <c r="J1910" s="3">
        <v>178500</v>
      </c>
      <c r="K1910" s="11">
        <f t="shared" si="5755"/>
        <v>0</v>
      </c>
      <c r="L1910" s="3">
        <v>308682.62</v>
      </c>
      <c r="M1910" s="11">
        <f t="shared" ref="M1910:O1910" si="5756">+IF(L1910="N/A","",((L1910-L1909)/L1909))</f>
        <v>0</v>
      </c>
      <c r="N1910" s="3">
        <v>134217.728</v>
      </c>
      <c r="O1910" s="11">
        <f t="shared" si="5756"/>
        <v>0</v>
      </c>
      <c r="P1910" s="3">
        <v>188600</v>
      </c>
      <c r="Q1910" s="11">
        <f t="shared" ref="Q1910:S1910" si="5757">+IF(P1910="N/A","",((P1910-P1909)/P1909))</f>
        <v>0</v>
      </c>
      <c r="R1910" s="3">
        <v>94794.9</v>
      </c>
      <c r="S1910" s="11">
        <f t="shared" si="5757"/>
        <v>0</v>
      </c>
    </row>
    <row r="1911" spans="1:19">
      <c r="A1911" s="5">
        <v>21</v>
      </c>
      <c r="B1911" s="5">
        <v>4</v>
      </c>
      <c r="C1911" s="5">
        <v>2017</v>
      </c>
      <c r="D1911" s="3">
        <v>108000</v>
      </c>
      <c r="E1911" s="11">
        <f t="shared" si="5616"/>
        <v>0</v>
      </c>
      <c r="F1911" s="3">
        <v>100000</v>
      </c>
      <c r="G1911" s="11">
        <f t="shared" si="5616"/>
        <v>0</v>
      </c>
      <c r="H1911" s="3">
        <v>46100</v>
      </c>
      <c r="I1911" s="11">
        <f t="shared" ref="I1911:K1911" si="5758">+IF(H1911="N/A","",((H1911-H1910)/H1910))</f>
        <v>0</v>
      </c>
      <c r="J1911" s="3">
        <v>178500</v>
      </c>
      <c r="K1911" s="11">
        <f t="shared" si="5758"/>
        <v>0</v>
      </c>
      <c r="L1911" s="3">
        <v>308682.62</v>
      </c>
      <c r="M1911" s="11">
        <f t="shared" ref="M1911:O1911" si="5759">+IF(L1911="N/A","",((L1911-L1910)/L1910))</f>
        <v>0</v>
      </c>
      <c r="N1911" s="3">
        <v>134217.728</v>
      </c>
      <c r="O1911" s="11">
        <f t="shared" si="5759"/>
        <v>0</v>
      </c>
      <c r="P1911" s="3">
        <v>188600</v>
      </c>
      <c r="Q1911" s="11">
        <f t="shared" ref="Q1911:S1911" si="5760">+IF(P1911="N/A","",((P1911-P1910)/P1910))</f>
        <v>0</v>
      </c>
      <c r="R1911" s="3">
        <v>94794.9</v>
      </c>
      <c r="S1911" s="11">
        <f t="shared" si="5760"/>
        <v>0</v>
      </c>
    </row>
    <row r="1912" spans="1:19">
      <c r="A1912" s="5">
        <v>24</v>
      </c>
      <c r="B1912" s="5">
        <v>4</v>
      </c>
      <c r="C1912" s="5">
        <v>2017</v>
      </c>
      <c r="D1912" s="3">
        <v>108000</v>
      </c>
      <c r="E1912" s="11">
        <f t="shared" si="5616"/>
        <v>0</v>
      </c>
      <c r="F1912" s="3">
        <v>100000</v>
      </c>
      <c r="G1912" s="11">
        <f t="shared" si="5616"/>
        <v>0</v>
      </c>
      <c r="H1912" s="3">
        <v>46100</v>
      </c>
      <c r="I1912" s="11">
        <f t="shared" ref="I1912:K1912" si="5761">+IF(H1912="N/A","",((H1912-H1911)/H1911))</f>
        <v>0</v>
      </c>
      <c r="J1912" s="3">
        <v>178500</v>
      </c>
      <c r="K1912" s="11">
        <f t="shared" si="5761"/>
        <v>0</v>
      </c>
      <c r="L1912" s="3">
        <v>308682.62</v>
      </c>
      <c r="M1912" s="11">
        <f t="shared" ref="M1912:O1912" si="5762">+IF(L1912="N/A","",((L1912-L1911)/L1911))</f>
        <v>0</v>
      </c>
      <c r="N1912" s="3">
        <v>134217.728</v>
      </c>
      <c r="O1912" s="11">
        <f t="shared" si="5762"/>
        <v>0</v>
      </c>
      <c r="P1912" s="3">
        <v>188600</v>
      </c>
      <c r="Q1912" s="11">
        <f t="shared" ref="Q1912:S1912" si="5763">+IF(P1912="N/A","",((P1912-P1911)/P1911))</f>
        <v>0</v>
      </c>
      <c r="R1912" s="3">
        <v>94794.9</v>
      </c>
      <c r="S1912" s="11">
        <f t="shared" si="5763"/>
        <v>0</v>
      </c>
    </row>
    <row r="1913" spans="1:19">
      <c r="A1913" s="5">
        <v>25</v>
      </c>
      <c r="B1913" s="5">
        <v>4</v>
      </c>
      <c r="C1913" s="5">
        <v>2017</v>
      </c>
      <c r="D1913" s="3">
        <v>108000</v>
      </c>
      <c r="E1913" s="11">
        <f t="shared" si="5616"/>
        <v>0</v>
      </c>
      <c r="F1913" s="3">
        <v>100000</v>
      </c>
      <c r="G1913" s="11">
        <f t="shared" si="5616"/>
        <v>0</v>
      </c>
      <c r="H1913" s="3">
        <v>46100</v>
      </c>
      <c r="I1913" s="11">
        <f t="shared" ref="I1913:K1913" si="5764">+IF(H1913="N/A","",((H1913-H1912)/H1912))</f>
        <v>0</v>
      </c>
      <c r="J1913" s="3">
        <v>168000</v>
      </c>
      <c r="K1913" s="11">
        <f t="shared" si="5764"/>
        <v>-5.8823529411764705E-2</v>
      </c>
      <c r="L1913" s="3">
        <v>308682.62</v>
      </c>
      <c r="M1913" s="11">
        <f t="shared" ref="M1913:O1913" si="5765">+IF(L1913="N/A","",((L1913-L1912)/L1912))</f>
        <v>0</v>
      </c>
      <c r="N1913" s="3">
        <v>134217.728</v>
      </c>
      <c r="O1913" s="11">
        <f t="shared" si="5765"/>
        <v>0</v>
      </c>
      <c r="P1913" s="3">
        <v>188600</v>
      </c>
      <c r="Q1913" s="11">
        <f t="shared" ref="Q1913:S1913" si="5766">+IF(P1913="N/A","",((P1913-P1912)/P1912))</f>
        <v>0</v>
      </c>
      <c r="R1913" s="3">
        <v>94794.9</v>
      </c>
      <c r="S1913" s="11">
        <f t="shared" si="5766"/>
        <v>0</v>
      </c>
    </row>
    <row r="1914" spans="1:19">
      <c r="A1914" s="5">
        <v>26</v>
      </c>
      <c r="B1914" s="5">
        <v>4</v>
      </c>
      <c r="C1914" s="5">
        <v>2017</v>
      </c>
      <c r="D1914" s="3">
        <v>108000</v>
      </c>
      <c r="E1914" s="11">
        <f t="shared" si="5616"/>
        <v>0</v>
      </c>
      <c r="F1914" s="3">
        <v>100000</v>
      </c>
      <c r="G1914" s="11">
        <f t="shared" si="5616"/>
        <v>0</v>
      </c>
      <c r="H1914" s="3">
        <v>46100</v>
      </c>
      <c r="I1914" s="11">
        <f t="shared" ref="I1914:K1914" si="5767">+IF(H1914="N/A","",((H1914-H1913)/H1913))</f>
        <v>0</v>
      </c>
      <c r="J1914" s="3">
        <v>168000</v>
      </c>
      <c r="K1914" s="11">
        <f t="shared" si="5767"/>
        <v>0</v>
      </c>
      <c r="L1914" s="3">
        <v>308682.62</v>
      </c>
      <c r="M1914" s="11">
        <f t="shared" ref="M1914:O1914" si="5768">+IF(L1914="N/A","",((L1914-L1913)/L1913))</f>
        <v>0</v>
      </c>
      <c r="N1914" s="3">
        <v>134217.728</v>
      </c>
      <c r="O1914" s="11">
        <f t="shared" si="5768"/>
        <v>0</v>
      </c>
      <c r="P1914" s="3">
        <v>188600</v>
      </c>
      <c r="Q1914" s="11">
        <f t="shared" ref="Q1914:S1914" si="5769">+IF(P1914="N/A","",((P1914-P1913)/P1913))</f>
        <v>0</v>
      </c>
      <c r="R1914" s="3">
        <v>94794.9</v>
      </c>
      <c r="S1914" s="11">
        <f t="shared" si="5769"/>
        <v>0</v>
      </c>
    </row>
    <row r="1915" spans="1:19">
      <c r="A1915" s="5">
        <v>27</v>
      </c>
      <c r="B1915" s="5">
        <v>4</v>
      </c>
      <c r="C1915" s="5">
        <v>2017</v>
      </c>
      <c r="D1915" s="3">
        <v>108000</v>
      </c>
      <c r="E1915" s="11">
        <f t="shared" si="5616"/>
        <v>0</v>
      </c>
      <c r="F1915" s="3">
        <v>100000</v>
      </c>
      <c r="G1915" s="11">
        <f t="shared" si="5616"/>
        <v>0</v>
      </c>
      <c r="H1915" s="3">
        <v>46100</v>
      </c>
      <c r="I1915" s="11">
        <f t="shared" ref="I1915:K1915" si="5770">+IF(H1915="N/A","",((H1915-H1914)/H1914))</f>
        <v>0</v>
      </c>
      <c r="J1915" s="3">
        <v>168000</v>
      </c>
      <c r="K1915" s="11">
        <f t="shared" si="5770"/>
        <v>0</v>
      </c>
      <c r="L1915" s="3">
        <v>308682.62</v>
      </c>
      <c r="M1915" s="11">
        <f t="shared" ref="M1915:O1915" si="5771">+IF(L1915="N/A","",((L1915-L1914)/L1914))</f>
        <v>0</v>
      </c>
      <c r="N1915" s="3">
        <v>134217.728</v>
      </c>
      <c r="O1915" s="11">
        <f t="shared" si="5771"/>
        <v>0</v>
      </c>
      <c r="P1915" s="3">
        <v>188600</v>
      </c>
      <c r="Q1915" s="11">
        <f t="shared" ref="Q1915:S1915" si="5772">+IF(P1915="N/A","",((P1915-P1914)/P1914))</f>
        <v>0</v>
      </c>
      <c r="R1915" s="3">
        <v>94794.9</v>
      </c>
      <c r="S1915" s="11">
        <f t="shared" si="5772"/>
        <v>0</v>
      </c>
    </row>
    <row r="1916" spans="1:19">
      <c r="A1916" s="5">
        <v>28</v>
      </c>
      <c r="B1916" s="5">
        <v>4</v>
      </c>
      <c r="C1916" s="5">
        <v>2017</v>
      </c>
      <c r="D1916" s="3">
        <v>108000</v>
      </c>
      <c r="E1916" s="11">
        <f t="shared" si="5616"/>
        <v>0</v>
      </c>
      <c r="F1916" s="3">
        <v>100000</v>
      </c>
      <c r="G1916" s="11">
        <f t="shared" si="5616"/>
        <v>0</v>
      </c>
      <c r="H1916" s="3">
        <v>46100</v>
      </c>
      <c r="I1916" s="11">
        <f t="shared" ref="I1916:K1916" si="5773">+IF(H1916="N/A","",((H1916-H1915)/H1915))</f>
        <v>0</v>
      </c>
      <c r="J1916" s="3">
        <v>168000</v>
      </c>
      <c r="K1916" s="11">
        <f t="shared" si="5773"/>
        <v>0</v>
      </c>
      <c r="L1916" s="3">
        <v>308682.62</v>
      </c>
      <c r="M1916" s="11">
        <f t="shared" ref="M1916:O1916" si="5774">+IF(L1916="N/A","",((L1916-L1915)/L1915))</f>
        <v>0</v>
      </c>
      <c r="N1916" s="3">
        <v>134217.728</v>
      </c>
      <c r="O1916" s="11">
        <f t="shared" si="5774"/>
        <v>0</v>
      </c>
      <c r="P1916" s="3">
        <v>188600</v>
      </c>
      <c r="Q1916" s="11">
        <f t="shared" ref="Q1916:S1916" si="5775">+IF(P1916="N/A","",((P1916-P1915)/P1915))</f>
        <v>0</v>
      </c>
      <c r="R1916" s="3">
        <v>94794.9</v>
      </c>
      <c r="S1916" s="11">
        <f t="shared" si="5775"/>
        <v>0</v>
      </c>
    </row>
    <row r="1917" spans="1:19">
      <c r="A1917" s="5">
        <v>1</v>
      </c>
      <c r="B1917" s="5">
        <v>5</v>
      </c>
      <c r="C1917" s="5">
        <v>2017</v>
      </c>
      <c r="D1917" s="3">
        <v>108000</v>
      </c>
      <c r="E1917" s="11">
        <f t="shared" si="5616"/>
        <v>0</v>
      </c>
      <c r="F1917" s="3">
        <v>100000</v>
      </c>
      <c r="G1917" s="11">
        <f t="shared" si="5616"/>
        <v>0</v>
      </c>
      <c r="H1917" s="3">
        <v>46100</v>
      </c>
      <c r="I1917" s="11">
        <f t="shared" ref="I1917:K1917" si="5776">+IF(H1917="N/A","",((H1917-H1916)/H1916))</f>
        <v>0</v>
      </c>
      <c r="J1917" s="3">
        <v>168000</v>
      </c>
      <c r="K1917" s="11">
        <f t="shared" si="5776"/>
        <v>0</v>
      </c>
      <c r="L1917" s="3">
        <v>308682.62</v>
      </c>
      <c r="M1917" s="11">
        <f t="shared" ref="M1917:O1917" si="5777">+IF(L1917="N/A","",((L1917-L1916)/L1916))</f>
        <v>0</v>
      </c>
      <c r="N1917" s="3">
        <v>134217.728</v>
      </c>
      <c r="O1917" s="11">
        <f t="shared" si="5777"/>
        <v>0</v>
      </c>
      <c r="P1917" s="3">
        <v>188600</v>
      </c>
      <c r="Q1917" s="11">
        <f t="shared" ref="Q1917:S1917" si="5778">+IF(P1917="N/A","",((P1917-P1916)/P1916))</f>
        <v>0</v>
      </c>
      <c r="R1917" s="3">
        <v>94794.9</v>
      </c>
      <c r="S1917" s="11">
        <f t="shared" si="5778"/>
        <v>0</v>
      </c>
    </row>
    <row r="1918" spans="1:19">
      <c r="A1918" s="5">
        <v>2</v>
      </c>
      <c r="B1918" s="5">
        <v>5</v>
      </c>
      <c r="C1918" s="5">
        <v>2017</v>
      </c>
      <c r="D1918" s="3">
        <v>108000</v>
      </c>
      <c r="E1918" s="11">
        <f t="shared" si="5616"/>
        <v>0</v>
      </c>
      <c r="F1918" s="3">
        <v>100000</v>
      </c>
      <c r="G1918" s="11">
        <f t="shared" si="5616"/>
        <v>0</v>
      </c>
      <c r="H1918" s="3">
        <v>46100</v>
      </c>
      <c r="I1918" s="11">
        <f t="shared" ref="I1918:K1918" si="5779">+IF(H1918="N/A","",((H1918-H1917)/H1917))</f>
        <v>0</v>
      </c>
      <c r="J1918" s="3">
        <v>168000</v>
      </c>
      <c r="K1918" s="11">
        <f t="shared" si="5779"/>
        <v>0</v>
      </c>
      <c r="L1918" s="3">
        <v>308682.62</v>
      </c>
      <c r="M1918" s="11">
        <f t="shared" ref="M1918:O1918" si="5780">+IF(L1918="N/A","",((L1918-L1917)/L1917))</f>
        <v>0</v>
      </c>
      <c r="N1918" s="3">
        <v>134217.728</v>
      </c>
      <c r="O1918" s="11">
        <f t="shared" si="5780"/>
        <v>0</v>
      </c>
      <c r="P1918" s="3">
        <v>188600</v>
      </c>
      <c r="Q1918" s="11">
        <f t="shared" ref="Q1918:S1918" si="5781">+IF(P1918="N/A","",((P1918-P1917)/P1917))</f>
        <v>0</v>
      </c>
      <c r="R1918" s="3">
        <v>94794.9</v>
      </c>
      <c r="S1918" s="11">
        <f t="shared" si="5781"/>
        <v>0</v>
      </c>
    </row>
    <row r="1919" spans="1:19">
      <c r="A1919" s="5">
        <v>3</v>
      </c>
      <c r="B1919" s="5">
        <v>5</v>
      </c>
      <c r="C1919" s="5">
        <v>2017</v>
      </c>
      <c r="D1919" s="3">
        <v>108000</v>
      </c>
      <c r="E1919" s="11">
        <f t="shared" si="5616"/>
        <v>0</v>
      </c>
      <c r="F1919" s="3">
        <v>100000</v>
      </c>
      <c r="G1919" s="11">
        <f t="shared" si="5616"/>
        <v>0</v>
      </c>
      <c r="H1919" s="3">
        <v>46100</v>
      </c>
      <c r="I1919" s="11">
        <f t="shared" ref="I1919:K1919" si="5782">+IF(H1919="N/A","",((H1919-H1918)/H1918))</f>
        <v>0</v>
      </c>
      <c r="J1919" s="3">
        <v>168000</v>
      </c>
      <c r="K1919" s="11">
        <f t="shared" si="5782"/>
        <v>0</v>
      </c>
      <c r="L1919" s="3">
        <v>308682.62</v>
      </c>
      <c r="M1919" s="11">
        <f t="shared" ref="M1919:O1919" si="5783">+IF(L1919="N/A","",((L1919-L1918)/L1918))</f>
        <v>0</v>
      </c>
      <c r="N1919" s="3">
        <v>134217.728</v>
      </c>
      <c r="O1919" s="11">
        <f t="shared" si="5783"/>
        <v>0</v>
      </c>
      <c r="P1919" s="3">
        <v>188600</v>
      </c>
      <c r="Q1919" s="11">
        <f t="shared" ref="Q1919:S1919" si="5784">+IF(P1919="N/A","",((P1919-P1918)/P1918))</f>
        <v>0</v>
      </c>
      <c r="R1919" s="3">
        <v>94794.9</v>
      </c>
      <c r="S1919" s="11">
        <f t="shared" si="5784"/>
        <v>0</v>
      </c>
    </row>
    <row r="1920" spans="1:19">
      <c r="A1920" s="5">
        <v>4</v>
      </c>
      <c r="B1920" s="5">
        <v>5</v>
      </c>
      <c r="C1920" s="5">
        <v>2017</v>
      </c>
      <c r="D1920" s="3">
        <v>108000</v>
      </c>
      <c r="E1920" s="11">
        <f t="shared" si="5616"/>
        <v>0</v>
      </c>
      <c r="F1920" s="3">
        <v>100000</v>
      </c>
      <c r="G1920" s="11">
        <f t="shared" si="5616"/>
        <v>0</v>
      </c>
      <c r="H1920" s="3">
        <v>46100</v>
      </c>
      <c r="I1920" s="11">
        <f t="shared" ref="I1920:K1920" si="5785">+IF(H1920="N/A","",((H1920-H1919)/H1919))</f>
        <v>0</v>
      </c>
      <c r="J1920" s="3">
        <v>168000</v>
      </c>
      <c r="K1920" s="11">
        <f t="shared" si="5785"/>
        <v>0</v>
      </c>
      <c r="L1920" s="3">
        <v>308682.62</v>
      </c>
      <c r="M1920" s="11">
        <f t="shared" ref="M1920:O1920" si="5786">+IF(L1920="N/A","",((L1920-L1919)/L1919))</f>
        <v>0</v>
      </c>
      <c r="N1920" s="3">
        <v>134217.728</v>
      </c>
      <c r="O1920" s="11">
        <f t="shared" si="5786"/>
        <v>0</v>
      </c>
      <c r="P1920" s="3">
        <v>188600</v>
      </c>
      <c r="Q1920" s="11">
        <f t="shared" ref="Q1920:S1920" si="5787">+IF(P1920="N/A","",((P1920-P1919)/P1919))</f>
        <v>0</v>
      </c>
      <c r="R1920" s="3">
        <v>94794.9</v>
      </c>
      <c r="S1920" s="11">
        <f t="shared" si="5787"/>
        <v>0</v>
      </c>
    </row>
    <row r="1921" spans="1:19">
      <c r="A1921" s="5">
        <v>5</v>
      </c>
      <c r="B1921" s="5">
        <v>5</v>
      </c>
      <c r="C1921" s="5">
        <v>2017</v>
      </c>
      <c r="D1921" s="3">
        <v>108000</v>
      </c>
      <c r="E1921" s="11">
        <f t="shared" si="5616"/>
        <v>0</v>
      </c>
      <c r="F1921" s="3">
        <v>100000</v>
      </c>
      <c r="G1921" s="11">
        <f t="shared" si="5616"/>
        <v>0</v>
      </c>
      <c r="H1921" s="3">
        <v>46100</v>
      </c>
      <c r="I1921" s="11">
        <f t="shared" ref="I1921:K1921" si="5788">+IF(H1921="N/A","",((H1921-H1920)/H1920))</f>
        <v>0</v>
      </c>
      <c r="J1921" s="3">
        <v>168000</v>
      </c>
      <c r="K1921" s="11">
        <f t="shared" si="5788"/>
        <v>0</v>
      </c>
      <c r="L1921" s="3">
        <v>308682.62</v>
      </c>
      <c r="M1921" s="11">
        <f t="shared" ref="M1921:O1921" si="5789">+IF(L1921="N/A","",((L1921-L1920)/L1920))</f>
        <v>0</v>
      </c>
      <c r="N1921" s="3">
        <v>134217.728</v>
      </c>
      <c r="O1921" s="11">
        <f t="shared" si="5789"/>
        <v>0</v>
      </c>
      <c r="P1921" s="3">
        <v>188600</v>
      </c>
      <c r="Q1921" s="11">
        <f t="shared" ref="Q1921:S1921" si="5790">+IF(P1921="N/A","",((P1921-P1920)/P1920))</f>
        <v>0</v>
      </c>
      <c r="R1921" s="3">
        <v>94794.9</v>
      </c>
      <c r="S1921" s="11">
        <f t="shared" si="5790"/>
        <v>0</v>
      </c>
    </row>
    <row r="1922" spans="1:19">
      <c r="A1922" s="5">
        <v>8</v>
      </c>
      <c r="B1922" s="5">
        <v>5</v>
      </c>
      <c r="C1922" s="5">
        <v>2017</v>
      </c>
      <c r="D1922" s="3">
        <v>108000</v>
      </c>
      <c r="E1922" s="11">
        <f t="shared" si="5616"/>
        <v>0</v>
      </c>
      <c r="F1922" s="3">
        <v>100000</v>
      </c>
      <c r="G1922" s="11">
        <f t="shared" si="5616"/>
        <v>0</v>
      </c>
      <c r="H1922" s="3">
        <v>46100</v>
      </c>
      <c r="I1922" s="11">
        <f t="shared" ref="I1922:K1922" si="5791">+IF(H1922="N/A","",((H1922-H1921)/H1921))</f>
        <v>0</v>
      </c>
      <c r="J1922" s="3">
        <v>168000</v>
      </c>
      <c r="K1922" s="11">
        <f t="shared" si="5791"/>
        <v>0</v>
      </c>
      <c r="L1922" s="3">
        <v>308682.62</v>
      </c>
      <c r="M1922" s="11">
        <f t="shared" ref="M1922:O1922" si="5792">+IF(L1922="N/A","",((L1922-L1921)/L1921))</f>
        <v>0</v>
      </c>
      <c r="N1922" s="3">
        <v>134217.728</v>
      </c>
      <c r="O1922" s="11">
        <f t="shared" si="5792"/>
        <v>0</v>
      </c>
      <c r="P1922" s="3">
        <v>188600</v>
      </c>
      <c r="Q1922" s="11">
        <f t="shared" ref="Q1922:S1922" si="5793">+IF(P1922="N/A","",((P1922-P1921)/P1921))</f>
        <v>0</v>
      </c>
      <c r="R1922" s="3">
        <v>94794.9</v>
      </c>
      <c r="S1922" s="11">
        <f t="shared" si="5793"/>
        <v>0</v>
      </c>
    </row>
    <row r="1923" spans="1:19">
      <c r="A1923" s="5">
        <v>9</v>
      </c>
      <c r="B1923" s="5">
        <v>5</v>
      </c>
      <c r="C1923" s="5">
        <v>2017</v>
      </c>
      <c r="D1923" s="3">
        <v>108000</v>
      </c>
      <c r="E1923" s="11">
        <f t="shared" si="5616"/>
        <v>0</v>
      </c>
      <c r="F1923" s="3">
        <v>100000</v>
      </c>
      <c r="G1923" s="11">
        <f t="shared" si="5616"/>
        <v>0</v>
      </c>
      <c r="H1923" s="3">
        <v>46100</v>
      </c>
      <c r="I1923" s="11">
        <f t="shared" ref="I1923:K1923" si="5794">+IF(H1923="N/A","",((H1923-H1922)/H1922))</f>
        <v>0</v>
      </c>
      <c r="J1923" s="3">
        <v>168000</v>
      </c>
      <c r="K1923" s="11">
        <f t="shared" si="5794"/>
        <v>0</v>
      </c>
      <c r="L1923" s="3">
        <v>308682.62</v>
      </c>
      <c r="M1923" s="11">
        <f t="shared" ref="M1923:O1923" si="5795">+IF(L1923="N/A","",((L1923-L1922)/L1922))</f>
        <v>0</v>
      </c>
      <c r="N1923" s="3">
        <v>134217.728</v>
      </c>
      <c r="O1923" s="11">
        <f t="shared" si="5795"/>
        <v>0</v>
      </c>
      <c r="P1923" s="3">
        <v>188600</v>
      </c>
      <c r="Q1923" s="11">
        <f t="shared" ref="Q1923:S1923" si="5796">+IF(P1923="N/A","",((P1923-P1922)/P1922))</f>
        <v>0</v>
      </c>
      <c r="R1923" s="3">
        <v>94794.9</v>
      </c>
      <c r="S1923" s="11">
        <f t="shared" si="5796"/>
        <v>0</v>
      </c>
    </row>
    <row r="1924" spans="1:19">
      <c r="A1924" s="5">
        <v>10</v>
      </c>
      <c r="B1924" s="5">
        <v>5</v>
      </c>
      <c r="C1924" s="5">
        <v>2017</v>
      </c>
      <c r="D1924" s="3">
        <v>108000</v>
      </c>
      <c r="E1924" s="11">
        <f t="shared" si="5616"/>
        <v>0</v>
      </c>
      <c r="F1924" s="3">
        <v>100000</v>
      </c>
      <c r="G1924" s="11">
        <f t="shared" si="5616"/>
        <v>0</v>
      </c>
      <c r="H1924" s="3">
        <v>46100</v>
      </c>
      <c r="I1924" s="11">
        <f t="shared" ref="I1924:K1924" si="5797">+IF(H1924="N/A","",((H1924-H1923)/H1923))</f>
        <v>0</v>
      </c>
      <c r="J1924" s="3">
        <v>168000</v>
      </c>
      <c r="K1924" s="11">
        <f t="shared" si="5797"/>
        <v>0</v>
      </c>
      <c r="L1924" s="3">
        <v>308682.62</v>
      </c>
      <c r="M1924" s="11">
        <f t="shared" ref="M1924:O1924" si="5798">+IF(L1924="N/A","",((L1924-L1923)/L1923))</f>
        <v>0</v>
      </c>
      <c r="N1924" s="3">
        <v>134217.728</v>
      </c>
      <c r="O1924" s="11">
        <f t="shared" si="5798"/>
        <v>0</v>
      </c>
      <c r="P1924" s="3">
        <v>188600</v>
      </c>
      <c r="Q1924" s="11">
        <f t="shared" ref="Q1924:S1924" si="5799">+IF(P1924="N/A","",((P1924-P1923)/P1923))</f>
        <v>0</v>
      </c>
      <c r="R1924" s="3">
        <v>94794.9</v>
      </c>
      <c r="S1924" s="11">
        <f t="shared" si="5799"/>
        <v>0</v>
      </c>
    </row>
    <row r="1925" spans="1:19">
      <c r="A1925" s="5">
        <v>11</v>
      </c>
      <c r="B1925" s="5">
        <v>5</v>
      </c>
      <c r="C1925" s="5">
        <v>2017</v>
      </c>
      <c r="D1925" s="3">
        <v>108000</v>
      </c>
      <c r="E1925" s="11">
        <f t="shared" si="5616"/>
        <v>0</v>
      </c>
      <c r="F1925" s="3">
        <v>100000</v>
      </c>
      <c r="G1925" s="11">
        <f t="shared" si="5616"/>
        <v>0</v>
      </c>
      <c r="H1925" s="3">
        <v>46100</v>
      </c>
      <c r="I1925" s="11">
        <f t="shared" ref="I1925:K1925" si="5800">+IF(H1925="N/A","",((H1925-H1924)/H1924))</f>
        <v>0</v>
      </c>
      <c r="J1925" s="3">
        <v>168000</v>
      </c>
      <c r="K1925" s="11">
        <f t="shared" si="5800"/>
        <v>0</v>
      </c>
      <c r="L1925" s="3">
        <v>308682.62</v>
      </c>
      <c r="M1925" s="11">
        <f t="shared" ref="M1925:O1925" si="5801">+IF(L1925="N/A","",((L1925-L1924)/L1924))</f>
        <v>0</v>
      </c>
      <c r="N1925" s="3">
        <v>134217.728</v>
      </c>
      <c r="O1925" s="11">
        <f t="shared" si="5801"/>
        <v>0</v>
      </c>
      <c r="P1925" s="3">
        <v>188600</v>
      </c>
      <c r="Q1925" s="11">
        <f t="shared" ref="Q1925:S1925" si="5802">+IF(P1925="N/A","",((P1925-P1924)/P1924))</f>
        <v>0</v>
      </c>
      <c r="R1925" s="3">
        <v>94794.9</v>
      </c>
      <c r="S1925" s="11">
        <f t="shared" si="5802"/>
        <v>0</v>
      </c>
    </row>
    <row r="1926" spans="1:19">
      <c r="A1926" s="5">
        <v>12</v>
      </c>
      <c r="B1926" s="5">
        <v>5</v>
      </c>
      <c r="C1926" s="5">
        <v>2017</v>
      </c>
      <c r="D1926" s="3">
        <v>108000</v>
      </c>
      <c r="E1926" s="11">
        <f t="shared" si="5616"/>
        <v>0</v>
      </c>
      <c r="F1926" s="3">
        <v>100000</v>
      </c>
      <c r="G1926" s="11">
        <f t="shared" si="5616"/>
        <v>0</v>
      </c>
      <c r="H1926" s="3">
        <v>46100</v>
      </c>
      <c r="I1926" s="11">
        <f t="shared" ref="I1926:K1926" si="5803">+IF(H1926="N/A","",((H1926-H1925)/H1925))</f>
        <v>0</v>
      </c>
      <c r="J1926" s="3">
        <v>168000</v>
      </c>
      <c r="K1926" s="11">
        <f t="shared" si="5803"/>
        <v>0</v>
      </c>
      <c r="L1926" s="3">
        <v>308682.62</v>
      </c>
      <c r="M1926" s="11">
        <f t="shared" ref="M1926:O1926" si="5804">+IF(L1926="N/A","",((L1926-L1925)/L1925))</f>
        <v>0</v>
      </c>
      <c r="N1926" s="3">
        <v>134217.728</v>
      </c>
      <c r="O1926" s="11">
        <f t="shared" si="5804"/>
        <v>0</v>
      </c>
      <c r="P1926" s="3">
        <v>188600</v>
      </c>
      <c r="Q1926" s="11">
        <f t="shared" ref="Q1926:S1926" si="5805">+IF(P1926="N/A","",((P1926-P1925)/P1925))</f>
        <v>0</v>
      </c>
      <c r="R1926" s="3">
        <v>94794.9</v>
      </c>
      <c r="S1926" s="11">
        <f t="shared" si="5805"/>
        <v>0</v>
      </c>
    </row>
    <row r="1927" spans="1:19">
      <c r="A1927" s="5">
        <v>15</v>
      </c>
      <c r="B1927" s="5">
        <v>5</v>
      </c>
      <c r="C1927" s="5">
        <v>2017</v>
      </c>
      <c r="D1927" s="3">
        <v>108000</v>
      </c>
      <c r="E1927" s="11">
        <f t="shared" si="5616"/>
        <v>0</v>
      </c>
      <c r="F1927" s="3">
        <v>100000</v>
      </c>
      <c r="G1927" s="11">
        <f t="shared" si="5616"/>
        <v>0</v>
      </c>
      <c r="H1927" s="3">
        <v>46100</v>
      </c>
      <c r="I1927" s="11">
        <f t="shared" ref="I1927:K1927" si="5806">+IF(H1927="N/A","",((H1927-H1926)/H1926))</f>
        <v>0</v>
      </c>
      <c r="J1927" s="3">
        <v>168000</v>
      </c>
      <c r="K1927" s="11">
        <f t="shared" si="5806"/>
        <v>0</v>
      </c>
      <c r="L1927" s="3">
        <v>308682.62</v>
      </c>
      <c r="M1927" s="11">
        <f t="shared" ref="M1927:O1927" si="5807">+IF(L1927="N/A","",((L1927-L1926)/L1926))</f>
        <v>0</v>
      </c>
      <c r="N1927" s="3">
        <v>134217.728</v>
      </c>
      <c r="O1927" s="11">
        <f t="shared" si="5807"/>
        <v>0</v>
      </c>
      <c r="P1927" s="3">
        <v>188600</v>
      </c>
      <c r="Q1927" s="11">
        <f t="shared" ref="Q1927:S1927" si="5808">+IF(P1927="N/A","",((P1927-P1926)/P1926))</f>
        <v>0</v>
      </c>
      <c r="R1927" s="3">
        <v>94794.9</v>
      </c>
      <c r="S1927" s="11">
        <f t="shared" si="5808"/>
        <v>0</v>
      </c>
    </row>
    <row r="1928" spans="1:19">
      <c r="A1928" s="5">
        <v>16</v>
      </c>
      <c r="B1928" s="5">
        <v>5</v>
      </c>
      <c r="C1928" s="5">
        <v>2017</v>
      </c>
      <c r="D1928" s="3">
        <v>108000</v>
      </c>
      <c r="E1928" s="11">
        <f t="shared" ref="E1928:G1991" si="5809">+IF(D1928="N/A","",((D1928-D1927)/D1927))</f>
        <v>0</v>
      </c>
      <c r="F1928" s="3">
        <v>100000</v>
      </c>
      <c r="G1928" s="11">
        <f t="shared" si="5809"/>
        <v>0</v>
      </c>
      <c r="H1928" s="3">
        <v>46100</v>
      </c>
      <c r="I1928" s="11">
        <f t="shared" ref="I1928:K1928" si="5810">+IF(H1928="N/A","",((H1928-H1927)/H1927))</f>
        <v>0</v>
      </c>
      <c r="J1928" s="3">
        <v>168000</v>
      </c>
      <c r="K1928" s="11">
        <f t="shared" si="5810"/>
        <v>0</v>
      </c>
      <c r="L1928" s="3">
        <v>308682.62</v>
      </c>
      <c r="M1928" s="11">
        <f t="shared" ref="M1928:O1928" si="5811">+IF(L1928="N/A","",((L1928-L1927)/L1927))</f>
        <v>0</v>
      </c>
      <c r="N1928" s="3">
        <v>134217.728</v>
      </c>
      <c r="O1928" s="11">
        <f t="shared" si="5811"/>
        <v>0</v>
      </c>
      <c r="P1928" s="3">
        <v>188600</v>
      </c>
      <c r="Q1928" s="11">
        <f t="shared" ref="Q1928:S1928" si="5812">+IF(P1928="N/A","",((P1928-P1927)/P1927))</f>
        <v>0</v>
      </c>
      <c r="R1928" s="3">
        <v>94794.9</v>
      </c>
      <c r="S1928" s="11">
        <f t="shared" si="5812"/>
        <v>0</v>
      </c>
    </row>
    <row r="1929" spans="1:19">
      <c r="A1929" s="5">
        <v>17</v>
      </c>
      <c r="B1929" s="5">
        <v>5</v>
      </c>
      <c r="C1929" s="5">
        <v>2017</v>
      </c>
      <c r="D1929" s="3">
        <v>108000</v>
      </c>
      <c r="E1929" s="11">
        <f t="shared" si="5809"/>
        <v>0</v>
      </c>
      <c r="F1929" s="3">
        <v>100000</v>
      </c>
      <c r="G1929" s="11">
        <f t="shared" si="5809"/>
        <v>0</v>
      </c>
      <c r="H1929" s="3">
        <v>46100</v>
      </c>
      <c r="I1929" s="11">
        <f t="shared" ref="I1929:K1929" si="5813">+IF(H1929="N/A","",((H1929-H1928)/H1928))</f>
        <v>0</v>
      </c>
      <c r="J1929" s="3">
        <v>168000</v>
      </c>
      <c r="K1929" s="11">
        <f t="shared" si="5813"/>
        <v>0</v>
      </c>
      <c r="L1929" s="3">
        <v>308682.62</v>
      </c>
      <c r="M1929" s="11">
        <f t="shared" ref="M1929:O1929" si="5814">+IF(L1929="N/A","",((L1929-L1928)/L1928))</f>
        <v>0</v>
      </c>
      <c r="N1929" s="3">
        <v>134217.728</v>
      </c>
      <c r="O1929" s="11">
        <f t="shared" si="5814"/>
        <v>0</v>
      </c>
      <c r="P1929" s="3">
        <v>188600</v>
      </c>
      <c r="Q1929" s="11">
        <f t="shared" ref="Q1929:S1929" si="5815">+IF(P1929="N/A","",((P1929-P1928)/P1928))</f>
        <v>0</v>
      </c>
      <c r="R1929" s="3">
        <v>94794.9</v>
      </c>
      <c r="S1929" s="11">
        <f t="shared" si="5815"/>
        <v>0</v>
      </c>
    </row>
    <row r="1930" spans="1:19">
      <c r="A1930" s="5">
        <v>18</v>
      </c>
      <c r="B1930" s="5">
        <v>5</v>
      </c>
      <c r="C1930" s="5">
        <v>2017</v>
      </c>
      <c r="D1930" s="3">
        <v>108000</v>
      </c>
      <c r="E1930" s="11">
        <f t="shared" si="5809"/>
        <v>0</v>
      </c>
      <c r="F1930" s="3">
        <v>100000</v>
      </c>
      <c r="G1930" s="11">
        <f t="shared" si="5809"/>
        <v>0</v>
      </c>
      <c r="H1930" s="3">
        <v>46100</v>
      </c>
      <c r="I1930" s="11">
        <f t="shared" ref="I1930:K1930" si="5816">+IF(H1930="N/A","",((H1930-H1929)/H1929))</f>
        <v>0</v>
      </c>
      <c r="J1930" s="3">
        <v>168000</v>
      </c>
      <c r="K1930" s="11">
        <f t="shared" si="5816"/>
        <v>0</v>
      </c>
      <c r="L1930" s="3">
        <v>308682.62</v>
      </c>
      <c r="M1930" s="11">
        <f t="shared" ref="M1930:O1930" si="5817">+IF(L1930="N/A","",((L1930-L1929)/L1929))</f>
        <v>0</v>
      </c>
      <c r="N1930" s="3">
        <v>134217.728</v>
      </c>
      <c r="O1930" s="11">
        <f t="shared" si="5817"/>
        <v>0</v>
      </c>
      <c r="P1930" s="3">
        <v>188600</v>
      </c>
      <c r="Q1930" s="11">
        <f t="shared" ref="Q1930:S1930" si="5818">+IF(P1930="N/A","",((P1930-P1929)/P1929))</f>
        <v>0</v>
      </c>
      <c r="R1930" s="3">
        <v>94794.9</v>
      </c>
      <c r="S1930" s="11">
        <f t="shared" si="5818"/>
        <v>0</v>
      </c>
    </row>
    <row r="1931" spans="1:19">
      <c r="A1931" s="5">
        <v>19</v>
      </c>
      <c r="B1931" s="5">
        <v>5</v>
      </c>
      <c r="C1931" s="5">
        <v>2017</v>
      </c>
      <c r="D1931" s="3">
        <v>108000</v>
      </c>
      <c r="E1931" s="11">
        <f t="shared" si="5809"/>
        <v>0</v>
      </c>
      <c r="F1931" s="3">
        <v>100000</v>
      </c>
      <c r="G1931" s="11">
        <f t="shared" si="5809"/>
        <v>0</v>
      </c>
      <c r="H1931" s="3">
        <v>46100</v>
      </c>
      <c r="I1931" s="11">
        <f t="shared" ref="I1931:K1931" si="5819">+IF(H1931="N/A","",((H1931-H1930)/H1930))</f>
        <v>0</v>
      </c>
      <c r="J1931" s="3">
        <v>168000</v>
      </c>
      <c r="K1931" s="11">
        <f t="shared" si="5819"/>
        <v>0</v>
      </c>
      <c r="L1931" s="3">
        <v>308682.62</v>
      </c>
      <c r="M1931" s="11">
        <f t="shared" ref="M1931:O1931" si="5820">+IF(L1931="N/A","",((L1931-L1930)/L1930))</f>
        <v>0</v>
      </c>
      <c r="N1931" s="3">
        <v>134217.728</v>
      </c>
      <c r="O1931" s="11">
        <f t="shared" si="5820"/>
        <v>0</v>
      </c>
      <c r="P1931" s="3">
        <v>188600</v>
      </c>
      <c r="Q1931" s="11">
        <f t="shared" ref="Q1931:S1931" si="5821">+IF(P1931="N/A","",((P1931-P1930)/P1930))</f>
        <v>0</v>
      </c>
      <c r="R1931" s="3">
        <v>94794.9</v>
      </c>
      <c r="S1931" s="11">
        <f t="shared" si="5821"/>
        <v>0</v>
      </c>
    </row>
    <row r="1932" spans="1:19">
      <c r="A1932" s="5">
        <v>22</v>
      </c>
      <c r="B1932" s="5">
        <v>5</v>
      </c>
      <c r="C1932" s="5">
        <v>2017</v>
      </c>
      <c r="D1932" s="3">
        <v>108000</v>
      </c>
      <c r="E1932" s="11">
        <f t="shared" si="5809"/>
        <v>0</v>
      </c>
      <c r="F1932" s="3">
        <v>100000</v>
      </c>
      <c r="G1932" s="11">
        <f t="shared" si="5809"/>
        <v>0</v>
      </c>
      <c r="H1932" s="3">
        <v>46100</v>
      </c>
      <c r="I1932" s="11">
        <f t="shared" ref="I1932:K1932" si="5822">+IF(H1932="N/A","",((H1932-H1931)/H1931))</f>
        <v>0</v>
      </c>
      <c r="J1932" s="3">
        <v>168000</v>
      </c>
      <c r="K1932" s="11">
        <f t="shared" si="5822"/>
        <v>0</v>
      </c>
      <c r="L1932" s="3">
        <v>308682.62</v>
      </c>
      <c r="M1932" s="11">
        <f t="shared" ref="M1932:O1932" si="5823">+IF(L1932="N/A","",((L1932-L1931)/L1931))</f>
        <v>0</v>
      </c>
      <c r="N1932" s="3">
        <v>134217.728</v>
      </c>
      <c r="O1932" s="11">
        <f t="shared" si="5823"/>
        <v>0</v>
      </c>
      <c r="P1932" s="3">
        <v>188600</v>
      </c>
      <c r="Q1932" s="11">
        <f t="shared" ref="Q1932:S1932" si="5824">+IF(P1932="N/A","",((P1932-P1931)/P1931))</f>
        <v>0</v>
      </c>
      <c r="R1932" s="3">
        <v>94794.9</v>
      </c>
      <c r="S1932" s="11">
        <f t="shared" si="5824"/>
        <v>0</v>
      </c>
    </row>
    <row r="1933" spans="1:19">
      <c r="A1933" s="5">
        <v>23</v>
      </c>
      <c r="B1933" s="5">
        <v>5</v>
      </c>
      <c r="C1933" s="5">
        <v>2017</v>
      </c>
      <c r="D1933" s="3">
        <v>108000</v>
      </c>
      <c r="E1933" s="11">
        <f t="shared" si="5809"/>
        <v>0</v>
      </c>
      <c r="F1933" s="3">
        <v>100000</v>
      </c>
      <c r="G1933" s="11">
        <f t="shared" si="5809"/>
        <v>0</v>
      </c>
      <c r="H1933" s="3">
        <v>46100</v>
      </c>
      <c r="I1933" s="11">
        <f t="shared" ref="I1933:K1933" si="5825">+IF(H1933="N/A","",((H1933-H1932)/H1932))</f>
        <v>0</v>
      </c>
      <c r="J1933" s="3">
        <v>168000</v>
      </c>
      <c r="K1933" s="11">
        <f t="shared" si="5825"/>
        <v>0</v>
      </c>
      <c r="L1933" s="3">
        <v>308682.62</v>
      </c>
      <c r="M1933" s="11">
        <f t="shared" ref="M1933:O1933" si="5826">+IF(L1933="N/A","",((L1933-L1932)/L1932))</f>
        <v>0</v>
      </c>
      <c r="N1933" s="3">
        <v>134217.728</v>
      </c>
      <c r="O1933" s="11">
        <f t="shared" si="5826"/>
        <v>0</v>
      </c>
      <c r="P1933" s="3">
        <v>188600</v>
      </c>
      <c r="Q1933" s="11">
        <f t="shared" ref="Q1933:S1933" si="5827">+IF(P1933="N/A","",((P1933-P1932)/P1932))</f>
        <v>0</v>
      </c>
      <c r="R1933" s="3">
        <v>94794.9</v>
      </c>
      <c r="S1933" s="11">
        <f t="shared" si="5827"/>
        <v>0</v>
      </c>
    </row>
    <row r="1934" spans="1:19">
      <c r="A1934" s="5">
        <v>24</v>
      </c>
      <c r="B1934" s="5">
        <v>5</v>
      </c>
      <c r="C1934" s="5">
        <v>2017</v>
      </c>
      <c r="D1934" s="3">
        <v>108000</v>
      </c>
      <c r="E1934" s="11">
        <f t="shared" si="5809"/>
        <v>0</v>
      </c>
      <c r="F1934" s="3">
        <v>100000</v>
      </c>
      <c r="G1934" s="11">
        <f t="shared" si="5809"/>
        <v>0</v>
      </c>
      <c r="H1934" s="3">
        <v>46100</v>
      </c>
      <c r="I1934" s="11">
        <f t="shared" ref="I1934:K1934" si="5828">+IF(H1934="N/A","",((H1934-H1933)/H1933))</f>
        <v>0</v>
      </c>
      <c r="J1934" s="3">
        <v>168000</v>
      </c>
      <c r="K1934" s="11">
        <f t="shared" si="5828"/>
        <v>0</v>
      </c>
      <c r="L1934" s="3">
        <v>308682.62</v>
      </c>
      <c r="M1934" s="11">
        <f t="shared" ref="M1934:O1934" si="5829">+IF(L1934="N/A","",((L1934-L1933)/L1933))</f>
        <v>0</v>
      </c>
      <c r="N1934" s="3">
        <v>134217.728</v>
      </c>
      <c r="O1934" s="11">
        <f t="shared" si="5829"/>
        <v>0</v>
      </c>
      <c r="P1934" s="3">
        <v>188600</v>
      </c>
      <c r="Q1934" s="11">
        <f t="shared" ref="Q1934:S1934" si="5830">+IF(P1934="N/A","",((P1934-P1933)/P1933))</f>
        <v>0</v>
      </c>
      <c r="R1934" s="3">
        <v>94794.9</v>
      </c>
      <c r="S1934" s="11">
        <f t="shared" si="5830"/>
        <v>0</v>
      </c>
    </row>
    <row r="1935" spans="1:19">
      <c r="A1935" s="5">
        <v>25</v>
      </c>
      <c r="B1935" s="5">
        <v>5</v>
      </c>
      <c r="C1935" s="5">
        <v>2017</v>
      </c>
      <c r="D1935" s="3">
        <v>108000</v>
      </c>
      <c r="E1935" s="11">
        <f t="shared" si="5809"/>
        <v>0</v>
      </c>
      <c r="F1935" s="3">
        <v>100000</v>
      </c>
      <c r="G1935" s="11">
        <f t="shared" si="5809"/>
        <v>0</v>
      </c>
      <c r="H1935" s="3">
        <v>46100</v>
      </c>
      <c r="I1935" s="11">
        <f t="shared" ref="I1935:K1935" si="5831">+IF(H1935="N/A","",((H1935-H1934)/H1934))</f>
        <v>0</v>
      </c>
      <c r="J1935" s="3">
        <v>168000</v>
      </c>
      <c r="K1935" s="11">
        <f t="shared" si="5831"/>
        <v>0</v>
      </c>
      <c r="L1935" s="3">
        <v>308682.62</v>
      </c>
      <c r="M1935" s="11">
        <f t="shared" ref="M1935:O1935" si="5832">+IF(L1935="N/A","",((L1935-L1934)/L1934))</f>
        <v>0</v>
      </c>
      <c r="N1935" s="3">
        <v>134217.728</v>
      </c>
      <c r="O1935" s="11">
        <f t="shared" si="5832"/>
        <v>0</v>
      </c>
      <c r="P1935" s="3">
        <v>188600</v>
      </c>
      <c r="Q1935" s="11">
        <f t="shared" ref="Q1935:S1935" si="5833">+IF(P1935="N/A","",((P1935-P1934)/P1934))</f>
        <v>0</v>
      </c>
      <c r="R1935" s="3">
        <v>94794.9</v>
      </c>
      <c r="S1935" s="11">
        <f t="shared" si="5833"/>
        <v>0</v>
      </c>
    </row>
    <row r="1936" spans="1:19">
      <c r="A1936" s="5">
        <v>26</v>
      </c>
      <c r="B1936" s="5">
        <v>5</v>
      </c>
      <c r="C1936" s="5">
        <v>2017</v>
      </c>
      <c r="D1936" s="3">
        <v>108000</v>
      </c>
      <c r="E1936" s="11">
        <f t="shared" si="5809"/>
        <v>0</v>
      </c>
      <c r="F1936" s="3">
        <v>100000</v>
      </c>
      <c r="G1936" s="11">
        <f t="shared" si="5809"/>
        <v>0</v>
      </c>
      <c r="H1936" s="3">
        <v>46100</v>
      </c>
      <c r="I1936" s="11">
        <f t="shared" ref="I1936:K1936" si="5834">+IF(H1936="N/A","",((H1936-H1935)/H1935))</f>
        <v>0</v>
      </c>
      <c r="J1936" s="3">
        <v>168000</v>
      </c>
      <c r="K1936" s="11">
        <f t="shared" si="5834"/>
        <v>0</v>
      </c>
      <c r="L1936" s="3">
        <v>308682.62</v>
      </c>
      <c r="M1936" s="11">
        <f t="shared" ref="M1936:O1936" si="5835">+IF(L1936="N/A","",((L1936-L1935)/L1935))</f>
        <v>0</v>
      </c>
      <c r="N1936" s="3">
        <v>134217.728</v>
      </c>
      <c r="O1936" s="11">
        <f t="shared" si="5835"/>
        <v>0</v>
      </c>
      <c r="P1936" s="3">
        <v>188600</v>
      </c>
      <c r="Q1936" s="11">
        <f t="shared" ref="Q1936:S1936" si="5836">+IF(P1936="N/A","",((P1936-P1935)/P1935))</f>
        <v>0</v>
      </c>
      <c r="R1936" s="3">
        <v>94794.9</v>
      </c>
      <c r="S1936" s="11">
        <f t="shared" si="5836"/>
        <v>0</v>
      </c>
    </row>
    <row r="1937" spans="1:19">
      <c r="A1937" s="5">
        <v>29</v>
      </c>
      <c r="B1937" s="5">
        <v>5</v>
      </c>
      <c r="C1937" s="5">
        <v>2017</v>
      </c>
      <c r="D1937" s="3">
        <v>108000</v>
      </c>
      <c r="E1937" s="11">
        <f t="shared" si="5809"/>
        <v>0</v>
      </c>
      <c r="F1937" s="3">
        <v>100000</v>
      </c>
      <c r="G1937" s="11">
        <f t="shared" si="5809"/>
        <v>0</v>
      </c>
      <c r="H1937" s="3">
        <v>46100</v>
      </c>
      <c r="I1937" s="11">
        <f t="shared" ref="I1937:K1937" si="5837">+IF(H1937="N/A","",((H1937-H1936)/H1936))</f>
        <v>0</v>
      </c>
      <c r="J1937" s="3">
        <v>168000</v>
      </c>
      <c r="K1937" s="11">
        <f t="shared" si="5837"/>
        <v>0</v>
      </c>
      <c r="L1937" s="3">
        <v>308682.62</v>
      </c>
      <c r="M1937" s="11">
        <f t="shared" ref="M1937:O1937" si="5838">+IF(L1937="N/A","",((L1937-L1936)/L1936))</f>
        <v>0</v>
      </c>
      <c r="N1937" s="3">
        <v>134217.728</v>
      </c>
      <c r="O1937" s="11">
        <f t="shared" si="5838"/>
        <v>0</v>
      </c>
      <c r="P1937" s="3">
        <v>188600</v>
      </c>
      <c r="Q1937" s="11">
        <f t="shared" ref="Q1937:S1937" si="5839">+IF(P1937="N/A","",((P1937-P1936)/P1936))</f>
        <v>0</v>
      </c>
      <c r="R1937" s="3">
        <v>94794.9</v>
      </c>
      <c r="S1937" s="11">
        <f t="shared" si="5839"/>
        <v>0</v>
      </c>
    </row>
    <row r="1938" spans="1:19">
      <c r="A1938" s="5">
        <v>30</v>
      </c>
      <c r="B1938" s="5">
        <v>5</v>
      </c>
      <c r="C1938" s="5">
        <v>2017</v>
      </c>
      <c r="D1938" s="3">
        <v>108000</v>
      </c>
      <c r="E1938" s="11">
        <f t="shared" si="5809"/>
        <v>0</v>
      </c>
      <c r="F1938" s="3">
        <v>100000</v>
      </c>
      <c r="G1938" s="11">
        <f t="shared" si="5809"/>
        <v>0</v>
      </c>
      <c r="H1938" s="3">
        <v>46100</v>
      </c>
      <c r="I1938" s="11">
        <f t="shared" ref="I1938:K1938" si="5840">+IF(H1938="N/A","",((H1938-H1937)/H1937))</f>
        <v>0</v>
      </c>
      <c r="J1938" s="3">
        <v>168000</v>
      </c>
      <c r="K1938" s="11">
        <f t="shared" si="5840"/>
        <v>0</v>
      </c>
      <c r="L1938" s="3">
        <v>308682.62</v>
      </c>
      <c r="M1938" s="11">
        <f t="shared" ref="M1938:O1938" si="5841">+IF(L1938="N/A","",((L1938-L1937)/L1937))</f>
        <v>0</v>
      </c>
      <c r="N1938" s="3">
        <v>134217.728</v>
      </c>
      <c r="O1938" s="11">
        <f t="shared" si="5841"/>
        <v>0</v>
      </c>
      <c r="P1938" s="3">
        <v>188600</v>
      </c>
      <c r="Q1938" s="11">
        <f t="shared" ref="Q1938:S1938" si="5842">+IF(P1938="N/A","",((P1938-P1937)/P1937))</f>
        <v>0</v>
      </c>
      <c r="R1938" s="3">
        <v>94794.9</v>
      </c>
      <c r="S1938" s="11">
        <f t="shared" si="5842"/>
        <v>0</v>
      </c>
    </row>
    <row r="1939" spans="1:19">
      <c r="A1939" s="5">
        <v>31</v>
      </c>
      <c r="B1939" s="5">
        <v>5</v>
      </c>
      <c r="C1939" s="5">
        <v>2017</v>
      </c>
      <c r="D1939" s="3">
        <v>108000</v>
      </c>
      <c r="E1939" s="11">
        <f t="shared" si="5809"/>
        <v>0</v>
      </c>
      <c r="F1939" s="3">
        <v>100000</v>
      </c>
      <c r="G1939" s="11">
        <f t="shared" si="5809"/>
        <v>0</v>
      </c>
      <c r="H1939" s="3">
        <v>46100</v>
      </c>
      <c r="I1939" s="11">
        <f t="shared" ref="I1939:K1939" si="5843">+IF(H1939="N/A","",((H1939-H1938)/H1938))</f>
        <v>0</v>
      </c>
      <c r="J1939" s="3">
        <v>168000</v>
      </c>
      <c r="K1939" s="11">
        <f t="shared" si="5843"/>
        <v>0</v>
      </c>
      <c r="L1939" s="3">
        <v>308682.62</v>
      </c>
      <c r="M1939" s="11">
        <f t="shared" ref="M1939:O1939" si="5844">+IF(L1939="N/A","",((L1939-L1938)/L1938))</f>
        <v>0</v>
      </c>
      <c r="N1939" s="3">
        <v>134217.728</v>
      </c>
      <c r="O1939" s="11">
        <f t="shared" si="5844"/>
        <v>0</v>
      </c>
      <c r="P1939" s="3">
        <v>188600</v>
      </c>
      <c r="Q1939" s="11">
        <f t="shared" ref="Q1939:S1939" si="5845">+IF(P1939="N/A","",((P1939-P1938)/P1938))</f>
        <v>0</v>
      </c>
      <c r="R1939" s="3">
        <v>94794.9</v>
      </c>
      <c r="S1939" s="11">
        <f t="shared" si="5845"/>
        <v>0</v>
      </c>
    </row>
    <row r="1940" spans="1:19">
      <c r="A1940" s="5">
        <v>1</v>
      </c>
      <c r="B1940" s="5">
        <v>6</v>
      </c>
      <c r="C1940" s="5">
        <v>2017</v>
      </c>
      <c r="D1940" s="3">
        <v>108000</v>
      </c>
      <c r="E1940" s="11">
        <f t="shared" si="5809"/>
        <v>0</v>
      </c>
      <c r="F1940" s="3">
        <v>100000</v>
      </c>
      <c r="G1940" s="11">
        <f t="shared" si="5809"/>
        <v>0</v>
      </c>
      <c r="H1940" s="3">
        <v>46100</v>
      </c>
      <c r="I1940" s="11">
        <f t="shared" ref="I1940:K1940" si="5846">+IF(H1940="N/A","",((H1940-H1939)/H1939))</f>
        <v>0</v>
      </c>
      <c r="J1940" s="3">
        <v>168000</v>
      </c>
      <c r="K1940" s="11">
        <f t="shared" si="5846"/>
        <v>0</v>
      </c>
      <c r="L1940" s="3">
        <v>308682.62</v>
      </c>
      <c r="M1940" s="11">
        <f t="shared" ref="M1940:O1940" si="5847">+IF(L1940="N/A","",((L1940-L1939)/L1939))</f>
        <v>0</v>
      </c>
      <c r="N1940" s="3">
        <v>134217.728</v>
      </c>
      <c r="O1940" s="11">
        <f t="shared" si="5847"/>
        <v>0</v>
      </c>
      <c r="P1940" s="3">
        <v>188600</v>
      </c>
      <c r="Q1940" s="11">
        <f t="shared" ref="Q1940:S1940" si="5848">+IF(P1940="N/A","",((P1940-P1939)/P1939))</f>
        <v>0</v>
      </c>
      <c r="R1940" s="3">
        <v>94794.9</v>
      </c>
      <c r="S1940" s="11">
        <f t="shared" si="5848"/>
        <v>0</v>
      </c>
    </row>
    <row r="1941" spans="1:19">
      <c r="A1941" s="5">
        <v>2</v>
      </c>
      <c r="B1941" s="5">
        <v>6</v>
      </c>
      <c r="C1941" s="5">
        <v>2017</v>
      </c>
      <c r="D1941" s="3">
        <v>108000</v>
      </c>
      <c r="E1941" s="11">
        <f t="shared" si="5809"/>
        <v>0</v>
      </c>
      <c r="F1941" s="3">
        <v>100000</v>
      </c>
      <c r="G1941" s="11">
        <f t="shared" si="5809"/>
        <v>0</v>
      </c>
      <c r="H1941" s="3">
        <v>46100</v>
      </c>
      <c r="I1941" s="11">
        <f t="shared" ref="I1941:K1941" si="5849">+IF(H1941="N/A","",((H1941-H1940)/H1940))</f>
        <v>0</v>
      </c>
      <c r="J1941" s="3">
        <v>168000</v>
      </c>
      <c r="K1941" s="11">
        <f t="shared" si="5849"/>
        <v>0</v>
      </c>
      <c r="L1941" s="3">
        <v>308682.62</v>
      </c>
      <c r="M1941" s="11">
        <f t="shared" ref="M1941:O1941" si="5850">+IF(L1941="N/A","",((L1941-L1940)/L1940))</f>
        <v>0</v>
      </c>
      <c r="N1941" s="3">
        <v>134217.728</v>
      </c>
      <c r="O1941" s="11">
        <f t="shared" si="5850"/>
        <v>0</v>
      </c>
      <c r="P1941" s="3">
        <v>188600</v>
      </c>
      <c r="Q1941" s="11">
        <f t="shared" ref="Q1941:S1941" si="5851">+IF(P1941="N/A","",((P1941-P1940)/P1940))</f>
        <v>0</v>
      </c>
      <c r="R1941" s="3">
        <v>94794.9</v>
      </c>
      <c r="S1941" s="11">
        <f t="shared" si="5851"/>
        <v>0</v>
      </c>
    </row>
    <row r="1942" spans="1:19">
      <c r="A1942" s="5">
        <v>5</v>
      </c>
      <c r="B1942" s="5">
        <v>6</v>
      </c>
      <c r="C1942" s="5">
        <v>2017</v>
      </c>
      <c r="D1942" s="3">
        <v>108000</v>
      </c>
      <c r="E1942" s="11">
        <f t="shared" si="5809"/>
        <v>0</v>
      </c>
      <c r="F1942" s="3">
        <v>100000</v>
      </c>
      <c r="G1942" s="11">
        <f t="shared" si="5809"/>
        <v>0</v>
      </c>
      <c r="H1942" s="3">
        <v>46100</v>
      </c>
      <c r="I1942" s="11">
        <f t="shared" ref="I1942:K1942" si="5852">+IF(H1942="N/A","",((H1942-H1941)/H1941))</f>
        <v>0</v>
      </c>
      <c r="J1942" s="3">
        <v>168000</v>
      </c>
      <c r="K1942" s="11">
        <f t="shared" si="5852"/>
        <v>0</v>
      </c>
      <c r="L1942" s="3">
        <v>308682.62</v>
      </c>
      <c r="M1942" s="11">
        <f t="shared" ref="M1942:O1942" si="5853">+IF(L1942="N/A","",((L1942-L1941)/L1941))</f>
        <v>0</v>
      </c>
      <c r="N1942" s="3">
        <v>134217.728</v>
      </c>
      <c r="O1942" s="11">
        <f t="shared" si="5853"/>
        <v>0</v>
      </c>
      <c r="P1942" s="3">
        <v>188600</v>
      </c>
      <c r="Q1942" s="11">
        <f t="shared" ref="Q1942:S1942" si="5854">+IF(P1942="N/A","",((P1942-P1941)/P1941))</f>
        <v>0</v>
      </c>
      <c r="R1942" s="3">
        <v>94794.9</v>
      </c>
      <c r="S1942" s="11">
        <f t="shared" si="5854"/>
        <v>0</v>
      </c>
    </row>
    <row r="1943" spans="1:19">
      <c r="A1943" s="5">
        <v>6</v>
      </c>
      <c r="B1943" s="5">
        <v>6</v>
      </c>
      <c r="C1943" s="5">
        <v>2017</v>
      </c>
      <c r="D1943" s="3">
        <v>108000</v>
      </c>
      <c r="E1943" s="11">
        <f t="shared" si="5809"/>
        <v>0</v>
      </c>
      <c r="F1943" s="3">
        <v>100000</v>
      </c>
      <c r="G1943" s="11">
        <f t="shared" si="5809"/>
        <v>0</v>
      </c>
      <c r="H1943" s="3">
        <v>46100</v>
      </c>
      <c r="I1943" s="11">
        <f t="shared" ref="I1943:K1943" si="5855">+IF(H1943="N/A","",((H1943-H1942)/H1942))</f>
        <v>0</v>
      </c>
      <c r="J1943" s="3">
        <v>168000</v>
      </c>
      <c r="K1943" s="11">
        <f t="shared" si="5855"/>
        <v>0</v>
      </c>
      <c r="L1943" s="3">
        <v>308682.62</v>
      </c>
      <c r="M1943" s="11">
        <f t="shared" ref="M1943:O1943" si="5856">+IF(L1943="N/A","",((L1943-L1942)/L1942))</f>
        <v>0</v>
      </c>
      <c r="N1943" s="3">
        <v>134217.728</v>
      </c>
      <c r="O1943" s="11">
        <f t="shared" si="5856"/>
        <v>0</v>
      </c>
      <c r="P1943" s="3">
        <v>188600</v>
      </c>
      <c r="Q1943" s="11">
        <f t="shared" ref="Q1943:S1943" si="5857">+IF(P1943="N/A","",((P1943-P1942)/P1942))</f>
        <v>0</v>
      </c>
      <c r="R1943" s="3">
        <v>94794.9</v>
      </c>
      <c r="S1943" s="11">
        <f t="shared" si="5857"/>
        <v>0</v>
      </c>
    </row>
    <row r="1944" spans="1:19">
      <c r="A1944" s="5">
        <v>7</v>
      </c>
      <c r="B1944" s="5">
        <v>6</v>
      </c>
      <c r="C1944" s="5">
        <v>2017</v>
      </c>
      <c r="D1944" s="3">
        <v>108000</v>
      </c>
      <c r="E1944" s="11">
        <f t="shared" si="5809"/>
        <v>0</v>
      </c>
      <c r="F1944" s="3">
        <v>100000</v>
      </c>
      <c r="G1944" s="11">
        <f t="shared" si="5809"/>
        <v>0</v>
      </c>
      <c r="H1944" s="3">
        <v>46100</v>
      </c>
      <c r="I1944" s="11">
        <f t="shared" ref="I1944:K1944" si="5858">+IF(H1944="N/A","",((H1944-H1943)/H1943))</f>
        <v>0</v>
      </c>
      <c r="J1944" s="3">
        <v>168000</v>
      </c>
      <c r="K1944" s="11">
        <f t="shared" si="5858"/>
        <v>0</v>
      </c>
      <c r="L1944" s="3">
        <v>308682.62</v>
      </c>
      <c r="M1944" s="11">
        <f t="shared" ref="M1944:O1944" si="5859">+IF(L1944="N/A","",((L1944-L1943)/L1943))</f>
        <v>0</v>
      </c>
      <c r="N1944" s="3">
        <v>134217.728</v>
      </c>
      <c r="O1944" s="11">
        <f t="shared" si="5859"/>
        <v>0</v>
      </c>
      <c r="P1944" s="3">
        <v>188600</v>
      </c>
      <c r="Q1944" s="11">
        <f t="shared" ref="Q1944:S1944" si="5860">+IF(P1944="N/A","",((P1944-P1943)/P1943))</f>
        <v>0</v>
      </c>
      <c r="R1944" s="3">
        <v>94794.9</v>
      </c>
      <c r="S1944" s="11">
        <f t="shared" si="5860"/>
        <v>0</v>
      </c>
    </row>
    <row r="1945" spans="1:19">
      <c r="A1945" s="5">
        <v>8</v>
      </c>
      <c r="B1945" s="5">
        <v>6</v>
      </c>
      <c r="C1945" s="5">
        <v>2017</v>
      </c>
      <c r="D1945" s="3">
        <v>108000</v>
      </c>
      <c r="E1945" s="11">
        <f t="shared" si="5809"/>
        <v>0</v>
      </c>
      <c r="F1945" s="3">
        <v>100000</v>
      </c>
      <c r="G1945" s="11">
        <f t="shared" si="5809"/>
        <v>0</v>
      </c>
      <c r="H1945" s="3">
        <v>46100</v>
      </c>
      <c r="I1945" s="11">
        <f t="shared" ref="I1945:K1945" si="5861">+IF(H1945="N/A","",((H1945-H1944)/H1944))</f>
        <v>0</v>
      </c>
      <c r="J1945" s="3">
        <v>168000</v>
      </c>
      <c r="K1945" s="11">
        <f t="shared" si="5861"/>
        <v>0</v>
      </c>
      <c r="L1945" s="3">
        <v>308682.62</v>
      </c>
      <c r="M1945" s="11">
        <f t="shared" ref="M1945:O1945" si="5862">+IF(L1945="N/A","",((L1945-L1944)/L1944))</f>
        <v>0</v>
      </c>
      <c r="N1945" s="3">
        <v>134217.728</v>
      </c>
      <c r="O1945" s="11">
        <f t="shared" si="5862"/>
        <v>0</v>
      </c>
      <c r="P1945" s="3">
        <v>188600</v>
      </c>
      <c r="Q1945" s="11">
        <f t="shared" ref="Q1945:S1945" si="5863">+IF(P1945="N/A","",((P1945-P1944)/P1944))</f>
        <v>0</v>
      </c>
      <c r="R1945" s="3">
        <v>94794.9</v>
      </c>
      <c r="S1945" s="11">
        <f t="shared" si="5863"/>
        <v>0</v>
      </c>
    </row>
    <row r="1946" spans="1:19">
      <c r="A1946" s="5">
        <v>9</v>
      </c>
      <c r="B1946" s="5">
        <v>6</v>
      </c>
      <c r="C1946" s="5">
        <v>2017</v>
      </c>
      <c r="D1946" s="3">
        <v>108000</v>
      </c>
      <c r="E1946" s="11">
        <f t="shared" si="5809"/>
        <v>0</v>
      </c>
      <c r="F1946" s="3">
        <v>100000</v>
      </c>
      <c r="G1946" s="11">
        <f t="shared" si="5809"/>
        <v>0</v>
      </c>
      <c r="H1946" s="3">
        <v>46100</v>
      </c>
      <c r="I1946" s="11">
        <f t="shared" ref="I1946:K1946" si="5864">+IF(H1946="N/A","",((H1946-H1945)/H1945))</f>
        <v>0</v>
      </c>
      <c r="J1946" s="3">
        <v>168000</v>
      </c>
      <c r="K1946" s="11">
        <f t="shared" si="5864"/>
        <v>0</v>
      </c>
      <c r="L1946" s="3">
        <v>308682.62</v>
      </c>
      <c r="M1946" s="11">
        <f t="shared" ref="M1946:O1946" si="5865">+IF(L1946="N/A","",((L1946-L1945)/L1945))</f>
        <v>0</v>
      </c>
      <c r="N1946" s="3">
        <v>134217.728</v>
      </c>
      <c r="O1946" s="11">
        <f t="shared" si="5865"/>
        <v>0</v>
      </c>
      <c r="P1946" s="3">
        <v>188600</v>
      </c>
      <c r="Q1946" s="11">
        <f t="shared" ref="Q1946:S1946" si="5866">+IF(P1946="N/A","",((P1946-P1945)/P1945))</f>
        <v>0</v>
      </c>
      <c r="R1946" s="3">
        <v>94794.9</v>
      </c>
      <c r="S1946" s="11">
        <f t="shared" si="5866"/>
        <v>0</v>
      </c>
    </row>
    <row r="1947" spans="1:19">
      <c r="A1947" s="5">
        <v>12</v>
      </c>
      <c r="B1947" s="5">
        <v>6</v>
      </c>
      <c r="C1947" s="5">
        <v>2017</v>
      </c>
      <c r="D1947" s="3">
        <v>108000</v>
      </c>
      <c r="E1947" s="11">
        <f t="shared" si="5809"/>
        <v>0</v>
      </c>
      <c r="F1947" s="3">
        <v>100000</v>
      </c>
      <c r="G1947" s="11">
        <f t="shared" si="5809"/>
        <v>0</v>
      </c>
      <c r="H1947" s="3">
        <v>46100</v>
      </c>
      <c r="I1947" s="11">
        <f t="shared" ref="I1947:K1947" si="5867">+IF(H1947="N/A","",((H1947-H1946)/H1946))</f>
        <v>0</v>
      </c>
      <c r="J1947" s="3">
        <v>168000</v>
      </c>
      <c r="K1947" s="11">
        <f t="shared" si="5867"/>
        <v>0</v>
      </c>
      <c r="L1947" s="3">
        <v>308682.62</v>
      </c>
      <c r="M1947" s="11">
        <f t="shared" ref="M1947:O1947" si="5868">+IF(L1947="N/A","",((L1947-L1946)/L1946))</f>
        <v>0</v>
      </c>
      <c r="N1947" s="3">
        <v>134217.728</v>
      </c>
      <c r="O1947" s="11">
        <f t="shared" si="5868"/>
        <v>0</v>
      </c>
      <c r="P1947" s="3">
        <v>188600</v>
      </c>
      <c r="Q1947" s="11">
        <f t="shared" ref="Q1947:S1947" si="5869">+IF(P1947="N/A","",((P1947-P1946)/P1946))</f>
        <v>0</v>
      </c>
      <c r="R1947" s="3">
        <v>94794.9</v>
      </c>
      <c r="S1947" s="11">
        <f t="shared" si="5869"/>
        <v>0</v>
      </c>
    </row>
    <row r="1948" spans="1:19">
      <c r="A1948" s="5">
        <v>13</v>
      </c>
      <c r="B1948" s="5">
        <v>6</v>
      </c>
      <c r="C1948" s="5">
        <v>2017</v>
      </c>
      <c r="D1948" s="3">
        <v>108000</v>
      </c>
      <c r="E1948" s="11">
        <f t="shared" si="5809"/>
        <v>0</v>
      </c>
      <c r="F1948" s="3">
        <v>100000</v>
      </c>
      <c r="G1948" s="11">
        <f t="shared" si="5809"/>
        <v>0</v>
      </c>
      <c r="H1948" s="3">
        <v>46100</v>
      </c>
      <c r="I1948" s="11">
        <f t="shared" ref="I1948:K1948" si="5870">+IF(H1948="N/A","",((H1948-H1947)/H1947))</f>
        <v>0</v>
      </c>
      <c r="J1948" s="3">
        <v>168000</v>
      </c>
      <c r="K1948" s="11">
        <f t="shared" si="5870"/>
        <v>0</v>
      </c>
      <c r="L1948" s="3">
        <v>308682.62</v>
      </c>
      <c r="M1948" s="11">
        <f t="shared" ref="M1948:O1948" si="5871">+IF(L1948="N/A","",((L1948-L1947)/L1947))</f>
        <v>0</v>
      </c>
      <c r="N1948" s="3">
        <v>134217.728</v>
      </c>
      <c r="O1948" s="11">
        <f t="shared" si="5871"/>
        <v>0</v>
      </c>
      <c r="P1948" s="3">
        <v>188600</v>
      </c>
      <c r="Q1948" s="11">
        <f t="shared" ref="Q1948:S1948" si="5872">+IF(P1948="N/A","",((P1948-P1947)/P1947))</f>
        <v>0</v>
      </c>
      <c r="R1948" s="3">
        <v>94794.9</v>
      </c>
      <c r="S1948" s="11">
        <f t="shared" si="5872"/>
        <v>0</v>
      </c>
    </row>
    <row r="1949" spans="1:19">
      <c r="A1949" s="5">
        <v>14</v>
      </c>
      <c r="B1949" s="5">
        <v>6</v>
      </c>
      <c r="C1949" s="5">
        <v>2017</v>
      </c>
      <c r="D1949" s="3">
        <v>108000</v>
      </c>
      <c r="E1949" s="11">
        <f t="shared" si="5809"/>
        <v>0</v>
      </c>
      <c r="F1949" s="3">
        <v>100000</v>
      </c>
      <c r="G1949" s="11">
        <f t="shared" si="5809"/>
        <v>0</v>
      </c>
      <c r="H1949" s="3">
        <v>46100</v>
      </c>
      <c r="I1949" s="11">
        <f t="shared" ref="I1949:K1949" si="5873">+IF(H1949="N/A","",((H1949-H1948)/H1948))</f>
        <v>0</v>
      </c>
      <c r="J1949" s="3">
        <v>168000</v>
      </c>
      <c r="K1949" s="11">
        <f t="shared" si="5873"/>
        <v>0</v>
      </c>
      <c r="L1949" s="3">
        <v>308682.62</v>
      </c>
      <c r="M1949" s="11">
        <f t="shared" ref="M1949:O1949" si="5874">+IF(L1949="N/A","",((L1949-L1948)/L1948))</f>
        <v>0</v>
      </c>
      <c r="N1949" s="3">
        <v>134217.728</v>
      </c>
      <c r="O1949" s="11">
        <f t="shared" si="5874"/>
        <v>0</v>
      </c>
      <c r="P1949" s="3">
        <v>188600</v>
      </c>
      <c r="Q1949" s="11">
        <f t="shared" ref="Q1949:S1949" si="5875">+IF(P1949="N/A","",((P1949-P1948)/P1948))</f>
        <v>0</v>
      </c>
      <c r="R1949" s="3">
        <v>94794.9</v>
      </c>
      <c r="S1949" s="11">
        <f t="shared" si="5875"/>
        <v>0</v>
      </c>
    </row>
    <row r="1950" spans="1:19">
      <c r="A1950" s="5">
        <v>15</v>
      </c>
      <c r="B1950" s="5">
        <v>6</v>
      </c>
      <c r="C1950" s="5">
        <v>2017</v>
      </c>
      <c r="D1950" s="3">
        <v>108000</v>
      </c>
      <c r="E1950" s="11">
        <f t="shared" si="5809"/>
        <v>0</v>
      </c>
      <c r="F1950" s="3">
        <v>103750</v>
      </c>
      <c r="G1950" s="11">
        <f t="shared" si="5809"/>
        <v>3.7499999999999999E-2</v>
      </c>
      <c r="H1950" s="3">
        <v>46100</v>
      </c>
      <c r="I1950" s="11">
        <f t="shared" ref="I1950:K1950" si="5876">+IF(H1950="N/A","",((H1950-H1949)/H1949))</f>
        <v>0</v>
      </c>
      <c r="J1950" s="3">
        <v>168000</v>
      </c>
      <c r="K1950" s="11">
        <f t="shared" si="5876"/>
        <v>0</v>
      </c>
      <c r="L1950" s="3">
        <v>308682.62</v>
      </c>
      <c r="M1950" s="11">
        <f t="shared" ref="M1950:O1950" si="5877">+IF(L1950="N/A","",((L1950-L1949)/L1949))</f>
        <v>0</v>
      </c>
      <c r="N1950" s="3">
        <v>134217.728</v>
      </c>
      <c r="O1950" s="11">
        <f t="shared" si="5877"/>
        <v>0</v>
      </c>
      <c r="P1950" s="3">
        <v>188600</v>
      </c>
      <c r="Q1950" s="11">
        <f t="shared" ref="Q1950:S1950" si="5878">+IF(P1950="N/A","",((P1950-P1949)/P1949))</f>
        <v>0</v>
      </c>
      <c r="R1950" s="3">
        <v>94794.9</v>
      </c>
      <c r="S1950" s="11">
        <f t="shared" si="5878"/>
        <v>0</v>
      </c>
    </row>
    <row r="1951" spans="1:19">
      <c r="A1951" s="5">
        <v>16</v>
      </c>
      <c r="B1951" s="5">
        <v>6</v>
      </c>
      <c r="C1951" s="5">
        <v>2017</v>
      </c>
      <c r="D1951" s="3">
        <v>108000</v>
      </c>
      <c r="E1951" s="11">
        <f t="shared" si="5809"/>
        <v>0</v>
      </c>
      <c r="F1951" s="3">
        <v>103750</v>
      </c>
      <c r="G1951" s="11">
        <f t="shared" si="5809"/>
        <v>0</v>
      </c>
      <c r="H1951" s="3">
        <v>46100</v>
      </c>
      <c r="I1951" s="11">
        <f t="shared" ref="I1951:K1951" si="5879">+IF(H1951="N/A","",((H1951-H1950)/H1950))</f>
        <v>0</v>
      </c>
      <c r="J1951" s="3">
        <v>168000</v>
      </c>
      <c r="K1951" s="11">
        <f t="shared" si="5879"/>
        <v>0</v>
      </c>
      <c r="L1951" s="3">
        <v>308682.62</v>
      </c>
      <c r="M1951" s="11">
        <f t="shared" ref="M1951:O1951" si="5880">+IF(L1951="N/A","",((L1951-L1950)/L1950))</f>
        <v>0</v>
      </c>
      <c r="N1951" s="3">
        <v>134217.728</v>
      </c>
      <c r="O1951" s="11">
        <f t="shared" si="5880"/>
        <v>0</v>
      </c>
      <c r="P1951" s="3">
        <v>188600</v>
      </c>
      <c r="Q1951" s="11">
        <f t="shared" ref="Q1951:S1951" si="5881">+IF(P1951="N/A","",((P1951-P1950)/P1950))</f>
        <v>0</v>
      </c>
      <c r="R1951" s="3">
        <v>94794.9</v>
      </c>
      <c r="S1951" s="11">
        <f t="shared" si="5881"/>
        <v>0</v>
      </c>
    </row>
    <row r="1952" spans="1:19">
      <c r="A1952" s="5">
        <v>19</v>
      </c>
      <c r="B1952" s="5">
        <v>6</v>
      </c>
      <c r="C1952" s="5">
        <v>2017</v>
      </c>
      <c r="D1952" s="3">
        <v>108000</v>
      </c>
      <c r="E1952" s="11">
        <f t="shared" si="5809"/>
        <v>0</v>
      </c>
      <c r="F1952" s="3">
        <v>103750</v>
      </c>
      <c r="G1952" s="11">
        <f t="shared" si="5809"/>
        <v>0</v>
      </c>
      <c r="H1952" s="3">
        <v>46100</v>
      </c>
      <c r="I1952" s="11">
        <f t="shared" ref="I1952:K1952" si="5882">+IF(H1952="N/A","",((H1952-H1951)/H1951))</f>
        <v>0</v>
      </c>
      <c r="J1952" s="3">
        <v>168000</v>
      </c>
      <c r="K1952" s="11">
        <f t="shared" si="5882"/>
        <v>0</v>
      </c>
      <c r="L1952" s="3">
        <v>308682.62</v>
      </c>
      <c r="M1952" s="11">
        <f t="shared" ref="M1952:O1952" si="5883">+IF(L1952="N/A","",((L1952-L1951)/L1951))</f>
        <v>0</v>
      </c>
      <c r="N1952" s="3">
        <v>134217.728</v>
      </c>
      <c r="O1952" s="11">
        <f t="shared" si="5883"/>
        <v>0</v>
      </c>
      <c r="P1952" s="3">
        <v>188600</v>
      </c>
      <c r="Q1952" s="11">
        <f t="shared" ref="Q1952:S1952" si="5884">+IF(P1952="N/A","",((P1952-P1951)/P1951))</f>
        <v>0</v>
      </c>
      <c r="R1952" s="3">
        <v>94794.9</v>
      </c>
      <c r="S1952" s="11">
        <f t="shared" si="5884"/>
        <v>0</v>
      </c>
    </row>
    <row r="1953" spans="1:19">
      <c r="A1953" s="5">
        <v>20</v>
      </c>
      <c r="B1953" s="5">
        <v>6</v>
      </c>
      <c r="C1953" s="5">
        <v>2017</v>
      </c>
      <c r="D1953" s="3">
        <v>108000</v>
      </c>
      <c r="E1953" s="11">
        <f t="shared" si="5809"/>
        <v>0</v>
      </c>
      <c r="F1953" s="3">
        <v>103750</v>
      </c>
      <c r="G1953" s="11">
        <f t="shared" si="5809"/>
        <v>0</v>
      </c>
      <c r="H1953" s="3">
        <v>46100</v>
      </c>
      <c r="I1953" s="11">
        <f t="shared" ref="I1953:K1953" si="5885">+IF(H1953="N/A","",((H1953-H1952)/H1952))</f>
        <v>0</v>
      </c>
      <c r="J1953" s="3">
        <v>168000</v>
      </c>
      <c r="K1953" s="11">
        <f t="shared" si="5885"/>
        <v>0</v>
      </c>
      <c r="L1953" s="3">
        <v>308682.62</v>
      </c>
      <c r="M1953" s="11">
        <f t="shared" ref="M1953:O1953" si="5886">+IF(L1953="N/A","",((L1953-L1952)/L1952))</f>
        <v>0</v>
      </c>
      <c r="N1953" s="3">
        <v>134217.728</v>
      </c>
      <c r="O1953" s="11">
        <f t="shared" si="5886"/>
        <v>0</v>
      </c>
      <c r="P1953" s="3">
        <v>188600</v>
      </c>
      <c r="Q1953" s="11">
        <f t="shared" ref="Q1953:S1953" si="5887">+IF(P1953="N/A","",((P1953-P1952)/P1952))</f>
        <v>0</v>
      </c>
      <c r="R1953" s="3">
        <v>94794.9</v>
      </c>
      <c r="S1953" s="11">
        <f t="shared" si="5887"/>
        <v>0</v>
      </c>
    </row>
    <row r="1954" spans="1:19">
      <c r="A1954" s="5">
        <v>21</v>
      </c>
      <c r="B1954" s="5">
        <v>6</v>
      </c>
      <c r="C1954" s="5">
        <v>2017</v>
      </c>
      <c r="D1954" s="3">
        <v>108000</v>
      </c>
      <c r="E1954" s="11">
        <f t="shared" si="5809"/>
        <v>0</v>
      </c>
      <c r="F1954" s="3">
        <v>103750</v>
      </c>
      <c r="G1954" s="11">
        <f t="shared" si="5809"/>
        <v>0</v>
      </c>
      <c r="H1954" s="3">
        <v>46100</v>
      </c>
      <c r="I1954" s="11">
        <f t="shared" ref="I1954:K1954" si="5888">+IF(H1954="N/A","",((H1954-H1953)/H1953))</f>
        <v>0</v>
      </c>
      <c r="J1954" s="3">
        <v>168000</v>
      </c>
      <c r="K1954" s="11">
        <f t="shared" si="5888"/>
        <v>0</v>
      </c>
      <c r="L1954" s="3">
        <v>308682.62</v>
      </c>
      <c r="M1954" s="11">
        <f t="shared" ref="M1954:O1954" si="5889">+IF(L1954="N/A","",((L1954-L1953)/L1953))</f>
        <v>0</v>
      </c>
      <c r="N1954" s="3">
        <v>134217.728</v>
      </c>
      <c r="O1954" s="11">
        <f t="shared" si="5889"/>
        <v>0</v>
      </c>
      <c r="P1954" s="3">
        <v>188600</v>
      </c>
      <c r="Q1954" s="11">
        <f t="shared" ref="Q1954:S1954" si="5890">+IF(P1954="N/A","",((P1954-P1953)/P1953))</f>
        <v>0</v>
      </c>
      <c r="R1954" s="3">
        <v>94794.9</v>
      </c>
      <c r="S1954" s="11">
        <f t="shared" si="5890"/>
        <v>0</v>
      </c>
    </row>
    <row r="1955" spans="1:19">
      <c r="A1955" s="5">
        <v>22</v>
      </c>
      <c r="B1955" s="5">
        <v>6</v>
      </c>
      <c r="C1955" s="5">
        <v>2017</v>
      </c>
      <c r="D1955" s="3">
        <v>108000</v>
      </c>
      <c r="E1955" s="11">
        <f t="shared" si="5809"/>
        <v>0</v>
      </c>
      <c r="F1955" s="3">
        <v>103750</v>
      </c>
      <c r="G1955" s="11">
        <f t="shared" si="5809"/>
        <v>0</v>
      </c>
      <c r="H1955" s="3">
        <v>46100</v>
      </c>
      <c r="I1955" s="11">
        <f t="shared" ref="I1955:K1955" si="5891">+IF(H1955="N/A","",((H1955-H1954)/H1954))</f>
        <v>0</v>
      </c>
      <c r="J1955" s="3">
        <v>168000</v>
      </c>
      <c r="K1955" s="11">
        <f t="shared" si="5891"/>
        <v>0</v>
      </c>
      <c r="L1955" s="3">
        <v>308682.62</v>
      </c>
      <c r="M1955" s="11">
        <f t="shared" ref="M1955:O1955" si="5892">+IF(L1955="N/A","",((L1955-L1954)/L1954))</f>
        <v>0</v>
      </c>
      <c r="N1955" s="3">
        <v>134217.728</v>
      </c>
      <c r="O1955" s="11">
        <f t="shared" si="5892"/>
        <v>0</v>
      </c>
      <c r="P1955" s="3">
        <v>188600</v>
      </c>
      <c r="Q1955" s="11">
        <f t="shared" ref="Q1955:S1955" si="5893">+IF(P1955="N/A","",((P1955-P1954)/P1954))</f>
        <v>0</v>
      </c>
      <c r="R1955" s="3">
        <v>94794.9</v>
      </c>
      <c r="S1955" s="11">
        <f t="shared" si="5893"/>
        <v>0</v>
      </c>
    </row>
    <row r="1956" spans="1:19">
      <c r="A1956" s="5">
        <v>23</v>
      </c>
      <c r="B1956" s="5">
        <v>6</v>
      </c>
      <c r="C1956" s="5">
        <v>2017</v>
      </c>
      <c r="D1956" s="3">
        <v>108000</v>
      </c>
      <c r="E1956" s="11">
        <f t="shared" si="5809"/>
        <v>0</v>
      </c>
      <c r="F1956" s="3">
        <v>103750</v>
      </c>
      <c r="G1956" s="11">
        <f t="shared" si="5809"/>
        <v>0</v>
      </c>
      <c r="H1956" s="3">
        <v>46100</v>
      </c>
      <c r="I1956" s="11">
        <f t="shared" ref="I1956:K1956" si="5894">+IF(H1956="N/A","",((H1956-H1955)/H1955))</f>
        <v>0</v>
      </c>
      <c r="J1956" s="3">
        <v>168000</v>
      </c>
      <c r="K1956" s="11">
        <f t="shared" si="5894"/>
        <v>0</v>
      </c>
      <c r="L1956" s="3">
        <v>308682.62</v>
      </c>
      <c r="M1956" s="11">
        <f t="shared" ref="M1956:O1956" si="5895">+IF(L1956="N/A","",((L1956-L1955)/L1955))</f>
        <v>0</v>
      </c>
      <c r="N1956" s="3">
        <v>134217.728</v>
      </c>
      <c r="O1956" s="11">
        <f t="shared" si="5895"/>
        <v>0</v>
      </c>
      <c r="P1956" s="3">
        <v>188600</v>
      </c>
      <c r="Q1956" s="11">
        <f t="shared" ref="Q1956:S1956" si="5896">+IF(P1956="N/A","",((P1956-P1955)/P1955))</f>
        <v>0</v>
      </c>
      <c r="R1956" s="3">
        <v>94794.9</v>
      </c>
      <c r="S1956" s="11">
        <f t="shared" si="5896"/>
        <v>0</v>
      </c>
    </row>
    <row r="1957" spans="1:19">
      <c r="A1957" s="5">
        <v>26</v>
      </c>
      <c r="B1957" s="5">
        <v>6</v>
      </c>
      <c r="C1957" s="5">
        <v>2017</v>
      </c>
      <c r="D1957" s="3">
        <v>108000</v>
      </c>
      <c r="E1957" s="11">
        <f t="shared" si="5809"/>
        <v>0</v>
      </c>
      <c r="F1957" s="3">
        <v>103750</v>
      </c>
      <c r="G1957" s="11">
        <f t="shared" si="5809"/>
        <v>0</v>
      </c>
      <c r="H1957" s="3">
        <v>46100</v>
      </c>
      <c r="I1957" s="11">
        <f t="shared" ref="I1957:K1957" si="5897">+IF(H1957="N/A","",((H1957-H1956)/H1956))</f>
        <v>0</v>
      </c>
      <c r="J1957" s="3">
        <v>168000</v>
      </c>
      <c r="K1957" s="11">
        <f t="shared" si="5897"/>
        <v>0</v>
      </c>
      <c r="L1957" s="3">
        <v>308682.62</v>
      </c>
      <c r="M1957" s="11">
        <f t="shared" ref="M1957:O1957" si="5898">+IF(L1957="N/A","",((L1957-L1956)/L1956))</f>
        <v>0</v>
      </c>
      <c r="N1957" s="3">
        <v>134217.728</v>
      </c>
      <c r="O1957" s="11">
        <f t="shared" si="5898"/>
        <v>0</v>
      </c>
      <c r="P1957" s="3">
        <v>188600</v>
      </c>
      <c r="Q1957" s="11">
        <f t="shared" ref="Q1957:S1957" si="5899">+IF(P1957="N/A","",((P1957-P1956)/P1956))</f>
        <v>0</v>
      </c>
      <c r="R1957" s="3">
        <v>94794.9</v>
      </c>
      <c r="S1957" s="11">
        <f t="shared" si="5899"/>
        <v>0</v>
      </c>
    </row>
    <row r="1958" spans="1:19">
      <c r="A1958" s="5">
        <v>27</v>
      </c>
      <c r="B1958" s="5">
        <v>6</v>
      </c>
      <c r="C1958" s="5">
        <v>2017</v>
      </c>
      <c r="D1958" s="3">
        <v>108000</v>
      </c>
      <c r="E1958" s="11">
        <f t="shared" si="5809"/>
        <v>0</v>
      </c>
      <c r="F1958" s="3">
        <v>103750</v>
      </c>
      <c r="G1958" s="11">
        <f t="shared" si="5809"/>
        <v>0</v>
      </c>
      <c r="H1958" s="3">
        <v>46100</v>
      </c>
      <c r="I1958" s="11">
        <f t="shared" ref="I1958:K1958" si="5900">+IF(H1958="N/A","",((H1958-H1957)/H1957))</f>
        <v>0</v>
      </c>
      <c r="J1958" s="3">
        <v>168000</v>
      </c>
      <c r="K1958" s="11">
        <f t="shared" si="5900"/>
        <v>0</v>
      </c>
      <c r="L1958" s="3">
        <v>308682.62</v>
      </c>
      <c r="M1958" s="11">
        <f t="shared" ref="M1958:O1958" si="5901">+IF(L1958="N/A","",((L1958-L1957)/L1957))</f>
        <v>0</v>
      </c>
      <c r="N1958" s="3">
        <v>134217.728</v>
      </c>
      <c r="O1958" s="11">
        <f t="shared" si="5901"/>
        <v>0</v>
      </c>
      <c r="P1958" s="3">
        <v>188600</v>
      </c>
      <c r="Q1958" s="11">
        <f t="shared" ref="Q1958:S1958" si="5902">+IF(P1958="N/A","",((P1958-P1957)/P1957))</f>
        <v>0</v>
      </c>
      <c r="R1958" s="3">
        <v>94794.9</v>
      </c>
      <c r="S1958" s="11">
        <f t="shared" si="5902"/>
        <v>0</v>
      </c>
    </row>
    <row r="1959" spans="1:19">
      <c r="A1959" s="5">
        <v>28</v>
      </c>
      <c r="B1959" s="5">
        <v>6</v>
      </c>
      <c r="C1959" s="5">
        <v>2017</v>
      </c>
      <c r="D1959" s="3">
        <v>108000</v>
      </c>
      <c r="E1959" s="11">
        <f t="shared" si="5809"/>
        <v>0</v>
      </c>
      <c r="F1959" s="3">
        <v>103750</v>
      </c>
      <c r="G1959" s="11">
        <f t="shared" si="5809"/>
        <v>0</v>
      </c>
      <c r="H1959" s="3">
        <v>46100</v>
      </c>
      <c r="I1959" s="11">
        <f t="shared" ref="I1959:K1959" si="5903">+IF(H1959="N/A","",((H1959-H1958)/H1958))</f>
        <v>0</v>
      </c>
      <c r="J1959" s="3">
        <v>168000</v>
      </c>
      <c r="K1959" s="11">
        <f t="shared" si="5903"/>
        <v>0</v>
      </c>
      <c r="L1959" s="3">
        <v>308682.62</v>
      </c>
      <c r="M1959" s="11">
        <f t="shared" ref="M1959:O1959" si="5904">+IF(L1959="N/A","",((L1959-L1958)/L1958))</f>
        <v>0</v>
      </c>
      <c r="N1959" s="3">
        <v>134217.728</v>
      </c>
      <c r="O1959" s="11">
        <f t="shared" si="5904"/>
        <v>0</v>
      </c>
      <c r="P1959" s="3">
        <v>188600</v>
      </c>
      <c r="Q1959" s="11">
        <f t="shared" ref="Q1959:S1959" si="5905">+IF(P1959="N/A","",((P1959-P1958)/P1958))</f>
        <v>0</v>
      </c>
      <c r="R1959" s="3">
        <v>94794.9</v>
      </c>
      <c r="S1959" s="11">
        <f t="shared" si="5905"/>
        <v>0</v>
      </c>
    </row>
    <row r="1960" spans="1:19">
      <c r="A1960" s="5">
        <v>29</v>
      </c>
      <c r="B1960" s="5">
        <v>6</v>
      </c>
      <c r="C1960" s="5">
        <v>2017</v>
      </c>
      <c r="D1960" s="3">
        <v>108000</v>
      </c>
      <c r="E1960" s="11">
        <f t="shared" si="5809"/>
        <v>0</v>
      </c>
      <c r="F1960" s="3">
        <v>103750</v>
      </c>
      <c r="G1960" s="11">
        <f t="shared" si="5809"/>
        <v>0</v>
      </c>
      <c r="H1960" s="3">
        <v>46100</v>
      </c>
      <c r="I1960" s="11">
        <f t="shared" ref="I1960:K1960" si="5906">+IF(H1960="N/A","",((H1960-H1959)/H1959))</f>
        <v>0</v>
      </c>
      <c r="J1960" s="3">
        <v>168000</v>
      </c>
      <c r="K1960" s="11">
        <f t="shared" si="5906"/>
        <v>0</v>
      </c>
      <c r="L1960" s="3">
        <v>308682.62</v>
      </c>
      <c r="M1960" s="11">
        <f t="shared" ref="M1960:O1960" si="5907">+IF(L1960="N/A","",((L1960-L1959)/L1959))</f>
        <v>0</v>
      </c>
      <c r="N1960" s="3">
        <v>134217.728</v>
      </c>
      <c r="O1960" s="11">
        <f t="shared" si="5907"/>
        <v>0</v>
      </c>
      <c r="P1960" s="3">
        <v>188600</v>
      </c>
      <c r="Q1960" s="11">
        <f t="shared" ref="Q1960:S1960" si="5908">+IF(P1960="N/A","",((P1960-P1959)/P1959))</f>
        <v>0</v>
      </c>
      <c r="R1960" s="3">
        <v>94794.9</v>
      </c>
      <c r="S1960" s="11">
        <f t="shared" si="5908"/>
        <v>0</v>
      </c>
    </row>
    <row r="1961" spans="1:19">
      <c r="A1961" s="5">
        <v>30</v>
      </c>
      <c r="B1961" s="5">
        <v>6</v>
      </c>
      <c r="C1961" s="5">
        <v>2017</v>
      </c>
      <c r="D1961" s="3">
        <v>108000</v>
      </c>
      <c r="E1961" s="11">
        <f t="shared" si="5809"/>
        <v>0</v>
      </c>
      <c r="F1961" s="3">
        <v>103750</v>
      </c>
      <c r="G1961" s="11">
        <f t="shared" si="5809"/>
        <v>0</v>
      </c>
      <c r="H1961" s="3">
        <v>46100</v>
      </c>
      <c r="I1961" s="11">
        <f t="shared" ref="I1961:K1961" si="5909">+IF(H1961="N/A","",((H1961-H1960)/H1960))</f>
        <v>0</v>
      </c>
      <c r="J1961" s="3">
        <v>168000</v>
      </c>
      <c r="K1961" s="11">
        <f t="shared" si="5909"/>
        <v>0</v>
      </c>
      <c r="L1961" s="3">
        <v>308682.62</v>
      </c>
      <c r="M1961" s="11">
        <f t="shared" ref="M1961:O1961" si="5910">+IF(L1961="N/A","",((L1961-L1960)/L1960))</f>
        <v>0</v>
      </c>
      <c r="N1961" s="3">
        <v>134217.728</v>
      </c>
      <c r="O1961" s="11">
        <f t="shared" si="5910"/>
        <v>0</v>
      </c>
      <c r="P1961" s="3">
        <v>188600</v>
      </c>
      <c r="Q1961" s="11">
        <f t="shared" ref="Q1961:S1961" si="5911">+IF(P1961="N/A","",((P1961-P1960)/P1960))</f>
        <v>0</v>
      </c>
      <c r="R1961" s="3">
        <v>94794.9</v>
      </c>
      <c r="S1961" s="11">
        <f t="shared" si="5911"/>
        <v>0</v>
      </c>
    </row>
    <row r="1962" spans="1:19">
      <c r="A1962" s="5">
        <v>3</v>
      </c>
      <c r="B1962" s="5">
        <v>7</v>
      </c>
      <c r="C1962" s="5">
        <v>2017</v>
      </c>
      <c r="D1962" s="3">
        <v>108000</v>
      </c>
      <c r="E1962" s="11">
        <f t="shared" si="5809"/>
        <v>0</v>
      </c>
      <c r="F1962" s="3">
        <v>103750</v>
      </c>
      <c r="G1962" s="11">
        <f t="shared" si="5809"/>
        <v>0</v>
      </c>
      <c r="H1962" s="3">
        <v>46100</v>
      </c>
      <c r="I1962" s="11">
        <f t="shared" ref="I1962:K1962" si="5912">+IF(H1962="N/A","",((H1962-H1961)/H1961))</f>
        <v>0</v>
      </c>
      <c r="J1962" s="3">
        <v>168000</v>
      </c>
      <c r="K1962" s="11">
        <f t="shared" si="5912"/>
        <v>0</v>
      </c>
      <c r="L1962" s="3">
        <v>308682.62</v>
      </c>
      <c r="M1962" s="11">
        <f t="shared" ref="M1962:O1962" si="5913">+IF(L1962="N/A","",((L1962-L1961)/L1961))</f>
        <v>0</v>
      </c>
      <c r="N1962" s="3">
        <v>134217.728</v>
      </c>
      <c r="O1962" s="11">
        <f t="shared" si="5913"/>
        <v>0</v>
      </c>
      <c r="P1962" s="3">
        <v>188600</v>
      </c>
      <c r="Q1962" s="11">
        <f t="shared" ref="Q1962:S1962" si="5914">+IF(P1962="N/A","",((P1962-P1961)/P1961))</f>
        <v>0</v>
      </c>
      <c r="R1962" s="3">
        <v>94794.9</v>
      </c>
      <c r="S1962" s="11">
        <f t="shared" si="5914"/>
        <v>0</v>
      </c>
    </row>
    <row r="1963" spans="1:19">
      <c r="A1963" s="5">
        <v>4</v>
      </c>
      <c r="B1963" s="5">
        <v>7</v>
      </c>
      <c r="C1963" s="5">
        <v>2017</v>
      </c>
      <c r="D1963" s="3">
        <v>108000</v>
      </c>
      <c r="E1963" s="11">
        <f t="shared" si="5809"/>
        <v>0</v>
      </c>
      <c r="F1963" s="3">
        <v>103750</v>
      </c>
      <c r="G1963" s="11">
        <f t="shared" si="5809"/>
        <v>0</v>
      </c>
      <c r="H1963" s="3">
        <v>46100</v>
      </c>
      <c r="I1963" s="11">
        <f t="shared" ref="I1963:K1963" si="5915">+IF(H1963="N/A","",((H1963-H1962)/H1962))</f>
        <v>0</v>
      </c>
      <c r="J1963" s="3">
        <v>168000</v>
      </c>
      <c r="K1963" s="11">
        <f t="shared" si="5915"/>
        <v>0</v>
      </c>
      <c r="L1963" s="3">
        <v>308682.62</v>
      </c>
      <c r="M1963" s="11">
        <f t="shared" ref="M1963:O1963" si="5916">+IF(L1963="N/A","",((L1963-L1962)/L1962))</f>
        <v>0</v>
      </c>
      <c r="N1963" s="3">
        <v>134217.728</v>
      </c>
      <c r="O1963" s="11">
        <f t="shared" si="5916"/>
        <v>0</v>
      </c>
      <c r="P1963" s="3">
        <v>188600</v>
      </c>
      <c r="Q1963" s="11">
        <f t="shared" ref="Q1963:S1963" si="5917">+IF(P1963="N/A","",((P1963-P1962)/P1962))</f>
        <v>0</v>
      </c>
      <c r="R1963" s="3">
        <v>94794.9</v>
      </c>
      <c r="S1963" s="11">
        <f t="shared" si="5917"/>
        <v>0</v>
      </c>
    </row>
    <row r="1964" spans="1:19">
      <c r="A1964" s="5">
        <v>5</v>
      </c>
      <c r="B1964" s="5">
        <v>7</v>
      </c>
      <c r="C1964" s="5">
        <v>2017</v>
      </c>
      <c r="D1964" s="3">
        <v>108000</v>
      </c>
      <c r="E1964" s="11">
        <f t="shared" si="5809"/>
        <v>0</v>
      </c>
      <c r="F1964" s="3">
        <v>103750</v>
      </c>
      <c r="G1964" s="11">
        <f t="shared" si="5809"/>
        <v>0</v>
      </c>
      <c r="H1964" s="3">
        <v>46100</v>
      </c>
      <c r="I1964" s="11">
        <f t="shared" ref="I1964:K1964" si="5918">+IF(H1964="N/A","",((H1964-H1963)/H1963))</f>
        <v>0</v>
      </c>
      <c r="J1964" s="3">
        <v>168000</v>
      </c>
      <c r="K1964" s="11">
        <f t="shared" si="5918"/>
        <v>0</v>
      </c>
      <c r="L1964" s="3">
        <v>308682.62</v>
      </c>
      <c r="M1964" s="11">
        <f t="shared" ref="M1964:O1964" si="5919">+IF(L1964="N/A","",((L1964-L1963)/L1963))</f>
        <v>0</v>
      </c>
      <c r="N1964" s="3">
        <v>134217.728</v>
      </c>
      <c r="O1964" s="11">
        <f t="shared" si="5919"/>
        <v>0</v>
      </c>
      <c r="P1964" s="3">
        <v>188600</v>
      </c>
      <c r="Q1964" s="11">
        <f t="shared" ref="Q1964:S1964" si="5920">+IF(P1964="N/A","",((P1964-P1963)/P1963))</f>
        <v>0</v>
      </c>
      <c r="R1964" s="3">
        <v>94794.9</v>
      </c>
      <c r="S1964" s="11">
        <f t="shared" si="5920"/>
        <v>0</v>
      </c>
    </row>
    <row r="1965" spans="1:19">
      <c r="A1965" s="5">
        <v>6</v>
      </c>
      <c r="B1965" s="5">
        <v>7</v>
      </c>
      <c r="C1965" s="5">
        <v>2017</v>
      </c>
      <c r="D1965" s="3">
        <v>108000</v>
      </c>
      <c r="E1965" s="11">
        <f t="shared" si="5809"/>
        <v>0</v>
      </c>
      <c r="F1965" s="3">
        <v>103750</v>
      </c>
      <c r="G1965" s="11">
        <f t="shared" si="5809"/>
        <v>0</v>
      </c>
      <c r="H1965" s="3">
        <v>46100</v>
      </c>
      <c r="I1965" s="11">
        <f t="shared" ref="I1965:K1965" si="5921">+IF(H1965="N/A","",((H1965-H1964)/H1964))</f>
        <v>0</v>
      </c>
      <c r="J1965" s="3">
        <v>168000</v>
      </c>
      <c r="K1965" s="11">
        <f t="shared" si="5921"/>
        <v>0</v>
      </c>
      <c r="L1965" s="3">
        <v>308682.62</v>
      </c>
      <c r="M1965" s="11">
        <f t="shared" ref="M1965:O1965" si="5922">+IF(L1965="N/A","",((L1965-L1964)/L1964))</f>
        <v>0</v>
      </c>
      <c r="N1965" s="3">
        <v>134217.728</v>
      </c>
      <c r="O1965" s="11">
        <f t="shared" si="5922"/>
        <v>0</v>
      </c>
      <c r="P1965" s="3">
        <v>188600</v>
      </c>
      <c r="Q1965" s="11">
        <f t="shared" ref="Q1965:S1965" si="5923">+IF(P1965="N/A","",((P1965-P1964)/P1964))</f>
        <v>0</v>
      </c>
      <c r="R1965" s="3">
        <v>94794.9</v>
      </c>
      <c r="S1965" s="11">
        <f t="shared" si="5923"/>
        <v>0</v>
      </c>
    </row>
    <row r="1966" spans="1:19">
      <c r="A1966" s="5">
        <v>7</v>
      </c>
      <c r="B1966" s="5">
        <v>7</v>
      </c>
      <c r="C1966" s="5">
        <v>2017</v>
      </c>
      <c r="D1966" s="3">
        <v>108000</v>
      </c>
      <c r="E1966" s="11">
        <f t="shared" si="5809"/>
        <v>0</v>
      </c>
      <c r="F1966" s="3">
        <v>103750</v>
      </c>
      <c r="G1966" s="11">
        <f t="shared" si="5809"/>
        <v>0</v>
      </c>
      <c r="H1966" s="3">
        <v>46100</v>
      </c>
      <c r="I1966" s="11">
        <f t="shared" ref="I1966:K1966" si="5924">+IF(H1966="N/A","",((H1966-H1965)/H1965))</f>
        <v>0</v>
      </c>
      <c r="J1966" s="3">
        <v>168000</v>
      </c>
      <c r="K1966" s="11">
        <f t="shared" si="5924"/>
        <v>0</v>
      </c>
      <c r="L1966" s="3">
        <v>308682.62</v>
      </c>
      <c r="M1966" s="11">
        <f t="shared" ref="M1966:O1966" si="5925">+IF(L1966="N/A","",((L1966-L1965)/L1965))</f>
        <v>0</v>
      </c>
      <c r="N1966" s="3">
        <v>134217.728</v>
      </c>
      <c r="O1966" s="11">
        <f t="shared" si="5925"/>
        <v>0</v>
      </c>
      <c r="P1966" s="3">
        <v>188600</v>
      </c>
      <c r="Q1966" s="11">
        <f t="shared" ref="Q1966:S1966" si="5926">+IF(P1966="N/A","",((P1966-P1965)/P1965))</f>
        <v>0</v>
      </c>
      <c r="R1966" s="3">
        <v>94794.9</v>
      </c>
      <c r="S1966" s="11">
        <f t="shared" si="5926"/>
        <v>0</v>
      </c>
    </row>
    <row r="1967" spans="1:19">
      <c r="A1967" s="5">
        <v>10</v>
      </c>
      <c r="B1967" s="5">
        <v>7</v>
      </c>
      <c r="C1967" s="5">
        <v>2017</v>
      </c>
      <c r="D1967" s="3">
        <v>108000</v>
      </c>
      <c r="E1967" s="11">
        <f t="shared" si="5809"/>
        <v>0</v>
      </c>
      <c r="F1967" s="3">
        <v>103750</v>
      </c>
      <c r="G1967" s="11">
        <f t="shared" si="5809"/>
        <v>0</v>
      </c>
      <c r="H1967" s="3">
        <v>46100</v>
      </c>
      <c r="I1967" s="11">
        <f t="shared" ref="I1967:K1967" si="5927">+IF(H1967="N/A","",((H1967-H1966)/H1966))</f>
        <v>0</v>
      </c>
      <c r="J1967" s="3">
        <v>168000</v>
      </c>
      <c r="K1967" s="11">
        <f t="shared" si="5927"/>
        <v>0</v>
      </c>
      <c r="L1967" s="3">
        <v>308682.62</v>
      </c>
      <c r="M1967" s="11">
        <f t="shared" ref="M1967:O1967" si="5928">+IF(L1967="N/A","",((L1967-L1966)/L1966))</f>
        <v>0</v>
      </c>
      <c r="N1967" s="3">
        <v>134217.728</v>
      </c>
      <c r="O1967" s="11">
        <f t="shared" si="5928"/>
        <v>0</v>
      </c>
      <c r="P1967" s="3">
        <v>188600</v>
      </c>
      <c r="Q1967" s="11">
        <f t="shared" ref="Q1967:S1967" si="5929">+IF(P1967="N/A","",((P1967-P1966)/P1966))</f>
        <v>0</v>
      </c>
      <c r="R1967" s="3">
        <v>94794.9</v>
      </c>
      <c r="S1967" s="11">
        <f t="shared" si="5929"/>
        <v>0</v>
      </c>
    </row>
    <row r="1968" spans="1:19">
      <c r="A1968" s="5">
        <v>11</v>
      </c>
      <c r="B1968" s="5">
        <v>7</v>
      </c>
      <c r="C1968" s="5">
        <v>2017</v>
      </c>
      <c r="D1968" s="3">
        <v>108000</v>
      </c>
      <c r="E1968" s="11">
        <f t="shared" si="5809"/>
        <v>0</v>
      </c>
      <c r="F1968" s="3">
        <v>103750</v>
      </c>
      <c r="G1968" s="11">
        <f t="shared" si="5809"/>
        <v>0</v>
      </c>
      <c r="H1968" s="3">
        <v>46100</v>
      </c>
      <c r="I1968" s="11">
        <f t="shared" ref="I1968:K1968" si="5930">+IF(H1968="N/A","",((H1968-H1967)/H1967))</f>
        <v>0</v>
      </c>
      <c r="J1968" s="3">
        <v>168000</v>
      </c>
      <c r="K1968" s="11">
        <f t="shared" si="5930"/>
        <v>0</v>
      </c>
      <c r="L1968" s="3">
        <v>308682.62</v>
      </c>
      <c r="M1968" s="11">
        <f t="shared" ref="M1968:O1968" si="5931">+IF(L1968="N/A","",((L1968-L1967)/L1967))</f>
        <v>0</v>
      </c>
      <c r="N1968" s="3">
        <v>134217.728</v>
      </c>
      <c r="O1968" s="11">
        <f t="shared" si="5931"/>
        <v>0</v>
      </c>
      <c r="P1968" s="3">
        <v>188600</v>
      </c>
      <c r="Q1968" s="11">
        <f t="shared" ref="Q1968:S1968" si="5932">+IF(P1968="N/A","",((P1968-P1967)/P1967))</f>
        <v>0</v>
      </c>
      <c r="R1968" s="3">
        <v>94794.9</v>
      </c>
      <c r="S1968" s="11">
        <f t="shared" si="5932"/>
        <v>0</v>
      </c>
    </row>
    <row r="1969" spans="1:19">
      <c r="A1969" s="5">
        <v>12</v>
      </c>
      <c r="B1969" s="5">
        <v>7</v>
      </c>
      <c r="C1969" s="5">
        <v>2017</v>
      </c>
      <c r="D1969" s="3">
        <v>108000</v>
      </c>
      <c r="E1969" s="11">
        <f t="shared" si="5809"/>
        <v>0</v>
      </c>
      <c r="F1969" s="3">
        <v>103750</v>
      </c>
      <c r="G1969" s="11">
        <f t="shared" si="5809"/>
        <v>0</v>
      </c>
      <c r="H1969" s="3">
        <v>46100</v>
      </c>
      <c r="I1969" s="11">
        <f t="shared" ref="I1969:K1969" si="5933">+IF(H1969="N/A","",((H1969-H1968)/H1968))</f>
        <v>0</v>
      </c>
      <c r="J1969" s="3">
        <v>168000</v>
      </c>
      <c r="K1969" s="11">
        <f t="shared" si="5933"/>
        <v>0</v>
      </c>
      <c r="L1969" s="3">
        <v>308682.62</v>
      </c>
      <c r="M1969" s="11">
        <f t="shared" ref="M1969:O1969" si="5934">+IF(L1969="N/A","",((L1969-L1968)/L1968))</f>
        <v>0</v>
      </c>
      <c r="N1969" s="3">
        <v>134217.728</v>
      </c>
      <c r="O1969" s="11">
        <f t="shared" si="5934"/>
        <v>0</v>
      </c>
      <c r="P1969" s="3">
        <v>188600</v>
      </c>
      <c r="Q1969" s="11">
        <f t="shared" ref="Q1969:S1969" si="5935">+IF(P1969="N/A","",((P1969-P1968)/P1968))</f>
        <v>0</v>
      </c>
      <c r="R1969" s="3">
        <v>94794.9</v>
      </c>
      <c r="S1969" s="11">
        <f t="shared" si="5935"/>
        <v>0</v>
      </c>
    </row>
    <row r="1970" spans="1:19">
      <c r="A1970" s="5">
        <v>13</v>
      </c>
      <c r="B1970" s="5">
        <v>7</v>
      </c>
      <c r="C1970" s="5">
        <v>2017</v>
      </c>
      <c r="D1970" s="3">
        <v>108000</v>
      </c>
      <c r="E1970" s="11">
        <f t="shared" si="5809"/>
        <v>0</v>
      </c>
      <c r="F1970" s="3">
        <v>103750</v>
      </c>
      <c r="G1970" s="11">
        <f t="shared" si="5809"/>
        <v>0</v>
      </c>
      <c r="H1970" s="3">
        <v>46100</v>
      </c>
      <c r="I1970" s="11">
        <f t="shared" ref="I1970:K1970" si="5936">+IF(H1970="N/A","",((H1970-H1969)/H1969))</f>
        <v>0</v>
      </c>
      <c r="J1970" s="3">
        <v>168000</v>
      </c>
      <c r="K1970" s="11">
        <f t="shared" si="5936"/>
        <v>0</v>
      </c>
      <c r="L1970" s="3">
        <v>308682.62</v>
      </c>
      <c r="M1970" s="11">
        <f t="shared" ref="M1970:O1970" si="5937">+IF(L1970="N/A","",((L1970-L1969)/L1969))</f>
        <v>0</v>
      </c>
      <c r="N1970" s="3">
        <v>134217.728</v>
      </c>
      <c r="O1970" s="11">
        <f t="shared" si="5937"/>
        <v>0</v>
      </c>
      <c r="P1970" s="3">
        <v>188600</v>
      </c>
      <c r="Q1970" s="11">
        <f t="shared" ref="Q1970:S1970" si="5938">+IF(P1970="N/A","",((P1970-P1969)/P1969))</f>
        <v>0</v>
      </c>
      <c r="R1970" s="3">
        <v>94794.9</v>
      </c>
      <c r="S1970" s="11">
        <f t="shared" si="5938"/>
        <v>0</v>
      </c>
    </row>
    <row r="1971" spans="1:19">
      <c r="A1971" s="5">
        <v>14</v>
      </c>
      <c r="B1971" s="5">
        <v>7</v>
      </c>
      <c r="C1971" s="5">
        <v>2017</v>
      </c>
      <c r="D1971" s="3">
        <v>108000</v>
      </c>
      <c r="E1971" s="11">
        <f t="shared" si="5809"/>
        <v>0</v>
      </c>
      <c r="F1971" s="3">
        <v>103750</v>
      </c>
      <c r="G1971" s="11">
        <f t="shared" si="5809"/>
        <v>0</v>
      </c>
      <c r="H1971" s="3">
        <v>46100</v>
      </c>
      <c r="I1971" s="11">
        <f t="shared" ref="I1971:K1971" si="5939">+IF(H1971="N/A","",((H1971-H1970)/H1970))</f>
        <v>0</v>
      </c>
      <c r="J1971" s="3">
        <v>168000</v>
      </c>
      <c r="K1971" s="11">
        <f t="shared" si="5939"/>
        <v>0</v>
      </c>
      <c r="L1971" s="3">
        <v>308682.62</v>
      </c>
      <c r="M1971" s="11">
        <f t="shared" ref="M1971:O1971" si="5940">+IF(L1971="N/A","",((L1971-L1970)/L1970))</f>
        <v>0</v>
      </c>
      <c r="N1971" s="3">
        <v>134217.728</v>
      </c>
      <c r="O1971" s="11">
        <f t="shared" si="5940"/>
        <v>0</v>
      </c>
      <c r="P1971" s="3">
        <v>188600</v>
      </c>
      <c r="Q1971" s="11">
        <f t="shared" ref="Q1971:S1971" si="5941">+IF(P1971="N/A","",((P1971-P1970)/P1970))</f>
        <v>0</v>
      </c>
      <c r="R1971" s="3">
        <v>94794.9</v>
      </c>
      <c r="S1971" s="11">
        <f t="shared" si="5941"/>
        <v>0</v>
      </c>
    </row>
    <row r="1972" spans="1:19">
      <c r="A1972" s="5">
        <v>17</v>
      </c>
      <c r="B1972" s="5">
        <v>7</v>
      </c>
      <c r="C1972" s="5">
        <v>2017</v>
      </c>
      <c r="D1972" s="3">
        <v>108000</v>
      </c>
      <c r="E1972" s="11">
        <f t="shared" si="5809"/>
        <v>0</v>
      </c>
      <c r="F1972" s="3">
        <v>103750</v>
      </c>
      <c r="G1972" s="11">
        <f t="shared" si="5809"/>
        <v>0</v>
      </c>
      <c r="H1972" s="3">
        <v>46100</v>
      </c>
      <c r="I1972" s="11">
        <f t="shared" ref="I1972:K1972" si="5942">+IF(H1972="N/A","",((H1972-H1971)/H1971))</f>
        <v>0</v>
      </c>
      <c r="J1972" s="3">
        <v>168000</v>
      </c>
      <c r="K1972" s="11">
        <f t="shared" si="5942"/>
        <v>0</v>
      </c>
      <c r="L1972" s="3">
        <v>308682.62</v>
      </c>
      <c r="M1972" s="11">
        <f t="shared" ref="M1972:O1972" si="5943">+IF(L1972="N/A","",((L1972-L1971)/L1971))</f>
        <v>0</v>
      </c>
      <c r="N1972" s="3">
        <v>134217.728</v>
      </c>
      <c r="O1972" s="11">
        <f t="shared" si="5943"/>
        <v>0</v>
      </c>
      <c r="P1972" s="3">
        <v>188600</v>
      </c>
      <c r="Q1972" s="11">
        <f t="shared" ref="Q1972:S1972" si="5944">+IF(P1972="N/A","",((P1972-P1971)/P1971))</f>
        <v>0</v>
      </c>
      <c r="R1972" s="3">
        <v>94794.9</v>
      </c>
      <c r="S1972" s="11">
        <f t="shared" si="5944"/>
        <v>0</v>
      </c>
    </row>
    <row r="1973" spans="1:19">
      <c r="A1973" s="5">
        <v>18</v>
      </c>
      <c r="B1973" s="5">
        <v>7</v>
      </c>
      <c r="C1973" s="5">
        <v>2017</v>
      </c>
      <c r="D1973" s="3">
        <v>108000</v>
      </c>
      <c r="E1973" s="11">
        <f t="shared" si="5809"/>
        <v>0</v>
      </c>
      <c r="F1973" s="3">
        <v>103750</v>
      </c>
      <c r="G1973" s="11">
        <f t="shared" si="5809"/>
        <v>0</v>
      </c>
      <c r="H1973" s="3">
        <v>46100</v>
      </c>
      <c r="I1973" s="11">
        <f t="shared" ref="I1973:K1973" si="5945">+IF(H1973="N/A","",((H1973-H1972)/H1972))</f>
        <v>0</v>
      </c>
      <c r="J1973" s="3">
        <v>168000</v>
      </c>
      <c r="K1973" s="11">
        <f t="shared" si="5945"/>
        <v>0</v>
      </c>
      <c r="L1973" s="3">
        <v>308682.62</v>
      </c>
      <c r="M1973" s="11">
        <f t="shared" ref="M1973:O1973" si="5946">+IF(L1973="N/A","",((L1973-L1972)/L1972))</f>
        <v>0</v>
      </c>
      <c r="N1973" s="3">
        <v>134217.728</v>
      </c>
      <c r="O1973" s="11">
        <f t="shared" si="5946"/>
        <v>0</v>
      </c>
      <c r="P1973" s="3">
        <v>188600</v>
      </c>
      <c r="Q1973" s="11">
        <f t="shared" ref="Q1973:S1973" si="5947">+IF(P1973="N/A","",((P1973-P1972)/P1972))</f>
        <v>0</v>
      </c>
      <c r="R1973" s="3">
        <v>94794.9</v>
      </c>
      <c r="S1973" s="11">
        <f t="shared" si="5947"/>
        <v>0</v>
      </c>
    </row>
    <row r="1974" spans="1:19">
      <c r="A1974" s="5">
        <v>19</v>
      </c>
      <c r="B1974" s="5">
        <v>7</v>
      </c>
      <c r="C1974" s="5">
        <v>2017</v>
      </c>
      <c r="D1974" s="3">
        <v>108000</v>
      </c>
      <c r="E1974" s="11">
        <f t="shared" si="5809"/>
        <v>0</v>
      </c>
      <c r="F1974" s="3">
        <v>103750</v>
      </c>
      <c r="G1974" s="11">
        <f t="shared" si="5809"/>
        <v>0</v>
      </c>
      <c r="H1974" s="3">
        <v>46100</v>
      </c>
      <c r="I1974" s="11">
        <f t="shared" ref="I1974:K1974" si="5948">+IF(H1974="N/A","",((H1974-H1973)/H1973))</f>
        <v>0</v>
      </c>
      <c r="J1974" s="3">
        <v>168000</v>
      </c>
      <c r="K1974" s="11">
        <f t="shared" si="5948"/>
        <v>0</v>
      </c>
      <c r="L1974" s="3">
        <v>308682.62</v>
      </c>
      <c r="M1974" s="11">
        <f t="shared" ref="M1974:O1974" si="5949">+IF(L1974="N/A","",((L1974-L1973)/L1973))</f>
        <v>0</v>
      </c>
      <c r="N1974" s="3">
        <v>134217.728</v>
      </c>
      <c r="O1974" s="11">
        <f t="shared" si="5949"/>
        <v>0</v>
      </c>
      <c r="P1974" s="3">
        <v>188600</v>
      </c>
      <c r="Q1974" s="11">
        <f t="shared" ref="Q1974:S1974" si="5950">+IF(P1974="N/A","",((P1974-P1973)/P1973))</f>
        <v>0</v>
      </c>
      <c r="R1974" s="3">
        <v>94794.9</v>
      </c>
      <c r="S1974" s="11">
        <f t="shared" si="5950"/>
        <v>0</v>
      </c>
    </row>
    <row r="1975" spans="1:19">
      <c r="A1975" s="5">
        <v>20</v>
      </c>
      <c r="B1975" s="5">
        <v>7</v>
      </c>
      <c r="C1975" s="5">
        <v>2017</v>
      </c>
      <c r="D1975" s="3">
        <v>108000</v>
      </c>
      <c r="E1975" s="11">
        <f t="shared" si="5809"/>
        <v>0</v>
      </c>
      <c r="F1975" s="3">
        <v>103750</v>
      </c>
      <c r="G1975" s="11">
        <f t="shared" si="5809"/>
        <v>0</v>
      </c>
      <c r="H1975" s="3">
        <v>46100</v>
      </c>
      <c r="I1975" s="11">
        <f t="shared" ref="I1975:K1975" si="5951">+IF(H1975="N/A","",((H1975-H1974)/H1974))</f>
        <v>0</v>
      </c>
      <c r="J1975" s="3">
        <v>168000</v>
      </c>
      <c r="K1975" s="11">
        <f t="shared" si="5951"/>
        <v>0</v>
      </c>
      <c r="L1975" s="3">
        <v>308682.62</v>
      </c>
      <c r="M1975" s="11">
        <f t="shared" ref="M1975:O1975" si="5952">+IF(L1975="N/A","",((L1975-L1974)/L1974))</f>
        <v>0</v>
      </c>
      <c r="N1975" s="3">
        <v>134217.728</v>
      </c>
      <c r="O1975" s="11">
        <f t="shared" si="5952"/>
        <v>0</v>
      </c>
      <c r="P1975" s="3">
        <v>188600</v>
      </c>
      <c r="Q1975" s="11">
        <f t="shared" ref="Q1975:S1975" si="5953">+IF(P1975="N/A","",((P1975-P1974)/P1974))</f>
        <v>0</v>
      </c>
      <c r="R1975" s="3">
        <v>94794.9</v>
      </c>
      <c r="S1975" s="11">
        <f t="shared" si="5953"/>
        <v>0</v>
      </c>
    </row>
    <row r="1976" spans="1:19">
      <c r="A1976" s="5">
        <v>21</v>
      </c>
      <c r="B1976" s="5">
        <v>7</v>
      </c>
      <c r="C1976" s="5">
        <v>2017</v>
      </c>
      <c r="D1976" s="3">
        <v>108000</v>
      </c>
      <c r="E1976" s="11">
        <f t="shared" si="5809"/>
        <v>0</v>
      </c>
      <c r="F1976" s="3">
        <v>103750</v>
      </c>
      <c r="G1976" s="11">
        <f t="shared" si="5809"/>
        <v>0</v>
      </c>
      <c r="H1976" s="3">
        <v>46100</v>
      </c>
      <c r="I1976" s="11">
        <f t="shared" ref="I1976:K1976" si="5954">+IF(H1976="N/A","",((H1976-H1975)/H1975))</f>
        <v>0</v>
      </c>
      <c r="J1976" s="3">
        <v>168000</v>
      </c>
      <c r="K1976" s="11">
        <f t="shared" si="5954"/>
        <v>0</v>
      </c>
      <c r="L1976" s="3">
        <v>308682.62</v>
      </c>
      <c r="M1976" s="11">
        <f t="shared" ref="M1976:O1976" si="5955">+IF(L1976="N/A","",((L1976-L1975)/L1975))</f>
        <v>0</v>
      </c>
      <c r="N1976" s="3">
        <v>134217.728</v>
      </c>
      <c r="O1976" s="11">
        <f t="shared" si="5955"/>
        <v>0</v>
      </c>
      <c r="P1976" s="3">
        <v>188600</v>
      </c>
      <c r="Q1976" s="11">
        <f t="shared" ref="Q1976:S1976" si="5956">+IF(P1976="N/A","",((P1976-P1975)/P1975))</f>
        <v>0</v>
      </c>
      <c r="R1976" s="3">
        <v>94794.9</v>
      </c>
      <c r="S1976" s="11">
        <f t="shared" si="5956"/>
        <v>0</v>
      </c>
    </row>
    <row r="1977" spans="1:19">
      <c r="A1977" s="5">
        <v>24</v>
      </c>
      <c r="B1977" s="5">
        <v>7</v>
      </c>
      <c r="C1977" s="5">
        <v>2017</v>
      </c>
      <c r="D1977" s="3">
        <v>108000</v>
      </c>
      <c r="E1977" s="11">
        <f t="shared" si="5809"/>
        <v>0</v>
      </c>
      <c r="F1977" s="3">
        <v>103750</v>
      </c>
      <c r="G1977" s="11">
        <f t="shared" si="5809"/>
        <v>0</v>
      </c>
      <c r="H1977" s="3">
        <v>46100</v>
      </c>
      <c r="I1977" s="11">
        <f t="shared" ref="I1977:K1977" si="5957">+IF(H1977="N/A","",((H1977-H1976)/H1976))</f>
        <v>0</v>
      </c>
      <c r="J1977" s="3">
        <v>168000</v>
      </c>
      <c r="K1977" s="11">
        <f t="shared" si="5957"/>
        <v>0</v>
      </c>
      <c r="L1977" s="3">
        <v>308682.62</v>
      </c>
      <c r="M1977" s="11">
        <f t="shared" ref="M1977:O1977" si="5958">+IF(L1977="N/A","",((L1977-L1976)/L1976))</f>
        <v>0</v>
      </c>
      <c r="N1977" s="3">
        <v>134217.728</v>
      </c>
      <c r="O1977" s="11">
        <f t="shared" si="5958"/>
        <v>0</v>
      </c>
      <c r="P1977" s="3">
        <v>188600</v>
      </c>
      <c r="Q1977" s="11">
        <f t="shared" ref="Q1977:S1977" si="5959">+IF(P1977="N/A","",((P1977-P1976)/P1976))</f>
        <v>0</v>
      </c>
      <c r="R1977" s="3">
        <v>94794.9</v>
      </c>
      <c r="S1977" s="11">
        <f t="shared" si="5959"/>
        <v>0</v>
      </c>
    </row>
    <row r="1978" spans="1:19">
      <c r="A1978" s="5">
        <v>25</v>
      </c>
      <c r="B1978" s="5">
        <v>7</v>
      </c>
      <c r="C1978" s="5">
        <v>2017</v>
      </c>
      <c r="D1978" s="3">
        <v>108000</v>
      </c>
      <c r="E1978" s="11">
        <f t="shared" si="5809"/>
        <v>0</v>
      </c>
      <c r="F1978" s="3">
        <v>103750</v>
      </c>
      <c r="G1978" s="11">
        <f t="shared" si="5809"/>
        <v>0</v>
      </c>
      <c r="H1978" s="3">
        <v>46100</v>
      </c>
      <c r="I1978" s="11">
        <f t="shared" ref="I1978:K1978" si="5960">+IF(H1978="N/A","",((H1978-H1977)/H1977))</f>
        <v>0</v>
      </c>
      <c r="J1978" s="3">
        <v>168000</v>
      </c>
      <c r="K1978" s="11">
        <f t="shared" si="5960"/>
        <v>0</v>
      </c>
      <c r="L1978" s="3">
        <v>308682.62</v>
      </c>
      <c r="M1978" s="11">
        <f t="shared" ref="M1978:O1978" si="5961">+IF(L1978="N/A","",((L1978-L1977)/L1977))</f>
        <v>0</v>
      </c>
      <c r="N1978" s="3">
        <v>134217.728</v>
      </c>
      <c r="O1978" s="11">
        <f t="shared" si="5961"/>
        <v>0</v>
      </c>
      <c r="P1978" s="3">
        <v>188600</v>
      </c>
      <c r="Q1978" s="11">
        <f t="shared" ref="Q1978:S1978" si="5962">+IF(P1978="N/A","",((P1978-P1977)/P1977))</f>
        <v>0</v>
      </c>
      <c r="R1978" s="3">
        <v>94794.9</v>
      </c>
      <c r="S1978" s="11">
        <f t="shared" si="5962"/>
        <v>0</v>
      </c>
    </row>
    <row r="1979" spans="1:19">
      <c r="A1979" s="5">
        <v>26</v>
      </c>
      <c r="B1979" s="5">
        <v>7</v>
      </c>
      <c r="C1979" s="5">
        <v>2017</v>
      </c>
      <c r="D1979" s="3">
        <v>108000</v>
      </c>
      <c r="E1979" s="11">
        <f t="shared" si="5809"/>
        <v>0</v>
      </c>
      <c r="F1979" s="3">
        <v>103750</v>
      </c>
      <c r="G1979" s="11">
        <f t="shared" si="5809"/>
        <v>0</v>
      </c>
      <c r="H1979" s="3">
        <v>46100</v>
      </c>
      <c r="I1979" s="11">
        <f t="shared" ref="I1979:K1979" si="5963">+IF(H1979="N/A","",((H1979-H1978)/H1978))</f>
        <v>0</v>
      </c>
      <c r="J1979" s="3">
        <v>168000</v>
      </c>
      <c r="K1979" s="11">
        <f t="shared" si="5963"/>
        <v>0</v>
      </c>
      <c r="L1979" s="3">
        <v>308682.62</v>
      </c>
      <c r="M1979" s="11">
        <f t="shared" ref="M1979:O1979" si="5964">+IF(L1979="N/A","",((L1979-L1978)/L1978))</f>
        <v>0</v>
      </c>
      <c r="N1979" s="3">
        <v>134217.728</v>
      </c>
      <c r="O1979" s="11">
        <f t="shared" si="5964"/>
        <v>0</v>
      </c>
      <c r="P1979" s="3">
        <v>188600</v>
      </c>
      <c r="Q1979" s="11">
        <f t="shared" ref="Q1979:S1979" si="5965">+IF(P1979="N/A","",((P1979-P1978)/P1978))</f>
        <v>0</v>
      </c>
      <c r="R1979" s="3">
        <v>94794.9</v>
      </c>
      <c r="S1979" s="11">
        <f t="shared" si="5965"/>
        <v>0</v>
      </c>
    </row>
    <row r="1980" spans="1:19">
      <c r="A1980" s="5">
        <v>27</v>
      </c>
      <c r="B1980" s="5">
        <v>7</v>
      </c>
      <c r="C1980" s="5">
        <v>2017</v>
      </c>
      <c r="D1980" s="3">
        <v>108000</v>
      </c>
      <c r="E1980" s="11">
        <f t="shared" si="5809"/>
        <v>0</v>
      </c>
      <c r="F1980" s="3">
        <v>103750</v>
      </c>
      <c r="G1980" s="11">
        <f t="shared" si="5809"/>
        <v>0</v>
      </c>
      <c r="H1980" s="3">
        <v>46100</v>
      </c>
      <c r="I1980" s="11">
        <f t="shared" ref="I1980:K1980" si="5966">+IF(H1980="N/A","",((H1980-H1979)/H1979))</f>
        <v>0</v>
      </c>
      <c r="J1980" s="3">
        <v>168000</v>
      </c>
      <c r="K1980" s="11">
        <f t="shared" si="5966"/>
        <v>0</v>
      </c>
      <c r="L1980" s="3">
        <v>308682.62</v>
      </c>
      <c r="M1980" s="11">
        <f t="shared" ref="M1980:O1980" si="5967">+IF(L1980="N/A","",((L1980-L1979)/L1979))</f>
        <v>0</v>
      </c>
      <c r="N1980" s="3">
        <v>134217.728</v>
      </c>
      <c r="O1980" s="11">
        <f t="shared" si="5967"/>
        <v>0</v>
      </c>
      <c r="P1980" s="3">
        <v>188600</v>
      </c>
      <c r="Q1980" s="11">
        <f t="shared" ref="Q1980:S1980" si="5968">+IF(P1980="N/A","",((P1980-P1979)/P1979))</f>
        <v>0</v>
      </c>
      <c r="R1980" s="3">
        <v>94794.9</v>
      </c>
      <c r="S1980" s="11">
        <f t="shared" si="5968"/>
        <v>0</v>
      </c>
    </row>
    <row r="1981" spans="1:19">
      <c r="A1981" s="5">
        <v>28</v>
      </c>
      <c r="B1981" s="5">
        <v>7</v>
      </c>
      <c r="C1981" s="5">
        <v>2017</v>
      </c>
      <c r="D1981" s="3">
        <v>108000</v>
      </c>
      <c r="E1981" s="11">
        <f t="shared" si="5809"/>
        <v>0</v>
      </c>
      <c r="F1981" s="3">
        <v>103750</v>
      </c>
      <c r="G1981" s="11">
        <f t="shared" si="5809"/>
        <v>0</v>
      </c>
      <c r="H1981" s="3">
        <v>46100</v>
      </c>
      <c r="I1981" s="11">
        <f t="shared" ref="I1981:K1981" si="5969">+IF(H1981="N/A","",((H1981-H1980)/H1980))</f>
        <v>0</v>
      </c>
      <c r="J1981" s="3">
        <v>168000</v>
      </c>
      <c r="K1981" s="11">
        <f t="shared" si="5969"/>
        <v>0</v>
      </c>
      <c r="L1981" s="3">
        <v>308682.62</v>
      </c>
      <c r="M1981" s="11">
        <f t="shared" ref="M1981:O1981" si="5970">+IF(L1981="N/A","",((L1981-L1980)/L1980))</f>
        <v>0</v>
      </c>
      <c r="N1981" s="3">
        <v>134217.728</v>
      </c>
      <c r="O1981" s="11">
        <f t="shared" si="5970"/>
        <v>0</v>
      </c>
      <c r="P1981" s="3">
        <v>188600</v>
      </c>
      <c r="Q1981" s="11">
        <f t="shared" ref="Q1981:S1981" si="5971">+IF(P1981="N/A","",((P1981-P1980)/P1980))</f>
        <v>0</v>
      </c>
      <c r="R1981" s="3">
        <v>94794.9</v>
      </c>
      <c r="S1981" s="11">
        <f t="shared" si="5971"/>
        <v>0</v>
      </c>
    </row>
    <row r="1982" spans="1:19">
      <c r="A1982" s="5">
        <v>31</v>
      </c>
      <c r="B1982" s="5">
        <v>7</v>
      </c>
      <c r="C1982" s="5">
        <v>2017</v>
      </c>
      <c r="D1982" s="3">
        <v>108000</v>
      </c>
      <c r="E1982" s="11">
        <f t="shared" si="5809"/>
        <v>0</v>
      </c>
      <c r="F1982" s="3">
        <v>103750</v>
      </c>
      <c r="G1982" s="11">
        <f t="shared" si="5809"/>
        <v>0</v>
      </c>
      <c r="H1982" s="3">
        <v>46100</v>
      </c>
      <c r="I1982" s="11">
        <f t="shared" ref="I1982:K1982" si="5972">+IF(H1982="N/A","",((H1982-H1981)/H1981))</f>
        <v>0</v>
      </c>
      <c r="J1982" s="3">
        <v>168000</v>
      </c>
      <c r="K1982" s="11">
        <f t="shared" si="5972"/>
        <v>0</v>
      </c>
      <c r="L1982" s="3">
        <v>308682.62</v>
      </c>
      <c r="M1982" s="11">
        <f t="shared" ref="M1982:O1982" si="5973">+IF(L1982="N/A","",((L1982-L1981)/L1981))</f>
        <v>0</v>
      </c>
      <c r="N1982" s="3">
        <v>134217.728</v>
      </c>
      <c r="O1982" s="11">
        <f t="shared" si="5973"/>
        <v>0</v>
      </c>
      <c r="P1982" s="3">
        <v>188600</v>
      </c>
      <c r="Q1982" s="11">
        <f t="shared" ref="Q1982:S1982" si="5974">+IF(P1982="N/A","",((P1982-P1981)/P1981))</f>
        <v>0</v>
      </c>
      <c r="R1982" s="3">
        <v>94794.9</v>
      </c>
      <c r="S1982" s="11">
        <f t="shared" si="5974"/>
        <v>0</v>
      </c>
    </row>
    <row r="1983" spans="1:19">
      <c r="A1983" s="5">
        <v>1</v>
      </c>
      <c r="B1983" s="5">
        <v>8</v>
      </c>
      <c r="C1983" s="5">
        <v>2017</v>
      </c>
      <c r="D1983" s="3">
        <v>108000</v>
      </c>
      <c r="E1983" s="11">
        <f t="shared" si="5809"/>
        <v>0</v>
      </c>
      <c r="F1983" s="3">
        <v>103750</v>
      </c>
      <c r="G1983" s="11">
        <f t="shared" si="5809"/>
        <v>0</v>
      </c>
      <c r="H1983" s="3">
        <v>46100</v>
      </c>
      <c r="I1983" s="11">
        <f t="shared" ref="I1983:K1983" si="5975">+IF(H1983="N/A","",((H1983-H1982)/H1982))</f>
        <v>0</v>
      </c>
      <c r="J1983" s="3">
        <v>168000</v>
      </c>
      <c r="K1983" s="11">
        <f t="shared" si="5975"/>
        <v>0</v>
      </c>
      <c r="L1983" s="3">
        <v>308682.62</v>
      </c>
      <c r="M1983" s="11">
        <f t="shared" ref="M1983:O1983" si="5976">+IF(L1983="N/A","",((L1983-L1982)/L1982))</f>
        <v>0</v>
      </c>
      <c r="N1983" s="3">
        <v>134217.728</v>
      </c>
      <c r="O1983" s="11">
        <f t="shared" si="5976"/>
        <v>0</v>
      </c>
      <c r="P1983" s="3">
        <v>188600</v>
      </c>
      <c r="Q1983" s="11">
        <f t="shared" ref="Q1983:S1983" si="5977">+IF(P1983="N/A","",((P1983-P1982)/P1982))</f>
        <v>0</v>
      </c>
      <c r="R1983" s="3">
        <v>94794.9</v>
      </c>
      <c r="S1983" s="11">
        <f t="shared" si="5977"/>
        <v>0</v>
      </c>
    </row>
    <row r="1984" spans="1:19">
      <c r="A1984" s="5">
        <v>2</v>
      </c>
      <c r="B1984" s="5">
        <v>8</v>
      </c>
      <c r="C1984" s="5">
        <v>2017</v>
      </c>
      <c r="D1984" s="3">
        <v>108000</v>
      </c>
      <c r="E1984" s="11">
        <f t="shared" si="5809"/>
        <v>0</v>
      </c>
      <c r="F1984" s="3">
        <v>103750</v>
      </c>
      <c r="G1984" s="11">
        <f t="shared" si="5809"/>
        <v>0</v>
      </c>
      <c r="H1984" s="3">
        <v>46100</v>
      </c>
      <c r="I1984" s="11">
        <f t="shared" ref="I1984:K1984" si="5978">+IF(H1984="N/A","",((H1984-H1983)/H1983))</f>
        <v>0</v>
      </c>
      <c r="J1984" s="3">
        <v>168000</v>
      </c>
      <c r="K1984" s="11">
        <f t="shared" si="5978"/>
        <v>0</v>
      </c>
      <c r="L1984" s="3">
        <v>308682.62</v>
      </c>
      <c r="M1984" s="11">
        <f t="shared" ref="M1984:O1984" si="5979">+IF(L1984="N/A","",((L1984-L1983)/L1983))</f>
        <v>0</v>
      </c>
      <c r="N1984" s="3">
        <v>134217.728</v>
      </c>
      <c r="O1984" s="11">
        <f t="shared" si="5979"/>
        <v>0</v>
      </c>
      <c r="P1984" s="3">
        <v>188600</v>
      </c>
      <c r="Q1984" s="11">
        <f t="shared" ref="Q1984:S1984" si="5980">+IF(P1984="N/A","",((P1984-P1983)/P1983))</f>
        <v>0</v>
      </c>
      <c r="R1984" s="3">
        <v>94794.9</v>
      </c>
      <c r="S1984" s="11">
        <f t="shared" si="5980"/>
        <v>0</v>
      </c>
    </row>
    <row r="1985" spans="1:19">
      <c r="A1985" s="5">
        <v>3</v>
      </c>
      <c r="B1985" s="5">
        <v>8</v>
      </c>
      <c r="C1985" s="5">
        <v>2017</v>
      </c>
      <c r="D1985" s="3">
        <v>108000</v>
      </c>
      <c r="E1985" s="11">
        <f t="shared" si="5809"/>
        <v>0</v>
      </c>
      <c r="F1985" s="3">
        <v>103750</v>
      </c>
      <c r="G1985" s="11">
        <f t="shared" si="5809"/>
        <v>0</v>
      </c>
      <c r="H1985" s="3">
        <v>46100</v>
      </c>
      <c r="I1985" s="11">
        <f t="shared" ref="I1985:K1985" si="5981">+IF(H1985="N/A","",((H1985-H1984)/H1984))</f>
        <v>0</v>
      </c>
      <c r="J1985" s="3">
        <v>168000</v>
      </c>
      <c r="K1985" s="11">
        <f t="shared" si="5981"/>
        <v>0</v>
      </c>
      <c r="L1985" s="3">
        <v>308682.62</v>
      </c>
      <c r="M1985" s="11">
        <f t="shared" ref="M1985:O1985" si="5982">+IF(L1985="N/A","",((L1985-L1984)/L1984))</f>
        <v>0</v>
      </c>
      <c r="N1985" s="3">
        <v>134217.728</v>
      </c>
      <c r="O1985" s="11">
        <f t="shared" si="5982"/>
        <v>0</v>
      </c>
      <c r="P1985" s="3">
        <v>188600</v>
      </c>
      <c r="Q1985" s="11">
        <f t="shared" ref="Q1985:S1985" si="5983">+IF(P1985="N/A","",((P1985-P1984)/P1984))</f>
        <v>0</v>
      </c>
      <c r="R1985" s="3">
        <v>94794.9</v>
      </c>
      <c r="S1985" s="11">
        <f t="shared" si="5983"/>
        <v>0</v>
      </c>
    </row>
    <row r="1986" spans="1:19">
      <c r="A1986" s="5">
        <v>4</v>
      </c>
      <c r="B1986" s="5">
        <v>8</v>
      </c>
      <c r="C1986" s="5">
        <v>2017</v>
      </c>
      <c r="D1986" s="3">
        <v>108000</v>
      </c>
      <c r="E1986" s="11">
        <f t="shared" si="5809"/>
        <v>0</v>
      </c>
      <c r="F1986" s="3">
        <v>103750</v>
      </c>
      <c r="G1986" s="11">
        <f t="shared" si="5809"/>
        <v>0</v>
      </c>
      <c r="H1986" s="3">
        <v>46100</v>
      </c>
      <c r="I1986" s="11">
        <f t="shared" ref="I1986:K1986" si="5984">+IF(H1986="N/A","",((H1986-H1985)/H1985))</f>
        <v>0</v>
      </c>
      <c r="J1986" s="3">
        <v>168000</v>
      </c>
      <c r="K1986" s="11">
        <f t="shared" si="5984"/>
        <v>0</v>
      </c>
      <c r="L1986" s="3">
        <v>308682.62</v>
      </c>
      <c r="M1986" s="11">
        <f t="shared" ref="M1986:O1986" si="5985">+IF(L1986="N/A","",((L1986-L1985)/L1985))</f>
        <v>0</v>
      </c>
      <c r="N1986" s="3">
        <v>134217.728</v>
      </c>
      <c r="O1986" s="11">
        <f t="shared" si="5985"/>
        <v>0</v>
      </c>
      <c r="P1986" s="3">
        <v>188600</v>
      </c>
      <c r="Q1986" s="11">
        <f t="shared" ref="Q1986:S1986" si="5986">+IF(P1986="N/A","",((P1986-P1985)/P1985))</f>
        <v>0</v>
      </c>
      <c r="R1986" s="3">
        <v>94794.9</v>
      </c>
      <c r="S1986" s="11">
        <f t="shared" si="5986"/>
        <v>0</v>
      </c>
    </row>
    <row r="1987" spans="1:19">
      <c r="A1987" s="5">
        <v>7</v>
      </c>
      <c r="B1987" s="5">
        <v>8</v>
      </c>
      <c r="C1987" s="5">
        <v>2017</v>
      </c>
      <c r="D1987" s="3">
        <v>108000</v>
      </c>
      <c r="E1987" s="11">
        <f t="shared" si="5809"/>
        <v>0</v>
      </c>
      <c r="F1987" s="3">
        <v>103750</v>
      </c>
      <c r="G1987" s="11">
        <f t="shared" si="5809"/>
        <v>0</v>
      </c>
      <c r="H1987" s="3">
        <v>46100</v>
      </c>
      <c r="I1987" s="11">
        <f t="shared" ref="I1987:K1987" si="5987">+IF(H1987="N/A","",((H1987-H1986)/H1986))</f>
        <v>0</v>
      </c>
      <c r="J1987" s="3">
        <v>168000</v>
      </c>
      <c r="K1987" s="11">
        <f t="shared" si="5987"/>
        <v>0</v>
      </c>
      <c r="L1987" s="3">
        <v>308682.62</v>
      </c>
      <c r="M1987" s="11">
        <f t="shared" ref="M1987:O1987" si="5988">+IF(L1987="N/A","",((L1987-L1986)/L1986))</f>
        <v>0</v>
      </c>
      <c r="N1987" s="3">
        <v>134217.728</v>
      </c>
      <c r="O1987" s="11">
        <f t="shared" si="5988"/>
        <v>0</v>
      </c>
      <c r="P1987" s="3">
        <v>188600</v>
      </c>
      <c r="Q1987" s="11">
        <f t="shared" ref="Q1987:S1987" si="5989">+IF(P1987="N/A","",((P1987-P1986)/P1986))</f>
        <v>0</v>
      </c>
      <c r="R1987" s="3">
        <v>94794.9</v>
      </c>
      <c r="S1987" s="11">
        <f t="shared" si="5989"/>
        <v>0</v>
      </c>
    </row>
    <row r="1988" spans="1:19">
      <c r="A1988" s="5">
        <v>8</v>
      </c>
      <c r="B1988" s="5">
        <v>8</v>
      </c>
      <c r="C1988" s="5">
        <v>2017</v>
      </c>
      <c r="D1988" s="3">
        <v>108000</v>
      </c>
      <c r="E1988" s="11">
        <f t="shared" si="5809"/>
        <v>0</v>
      </c>
      <c r="F1988" s="3">
        <v>103750</v>
      </c>
      <c r="G1988" s="11">
        <f t="shared" si="5809"/>
        <v>0</v>
      </c>
      <c r="H1988" s="3">
        <v>46100</v>
      </c>
      <c r="I1988" s="11">
        <f t="shared" ref="I1988:K1988" si="5990">+IF(H1988="N/A","",((H1988-H1987)/H1987))</f>
        <v>0</v>
      </c>
      <c r="J1988" s="3">
        <v>168000</v>
      </c>
      <c r="K1988" s="11">
        <f t="shared" si="5990"/>
        <v>0</v>
      </c>
      <c r="L1988" s="3">
        <v>308682.62</v>
      </c>
      <c r="M1988" s="11">
        <f t="shared" ref="M1988:O1988" si="5991">+IF(L1988="N/A","",((L1988-L1987)/L1987))</f>
        <v>0</v>
      </c>
      <c r="N1988" s="3">
        <v>134217.728</v>
      </c>
      <c r="O1988" s="11">
        <f t="shared" si="5991"/>
        <v>0</v>
      </c>
      <c r="P1988" s="3">
        <v>188600</v>
      </c>
      <c r="Q1988" s="11">
        <f t="shared" ref="Q1988:S1988" si="5992">+IF(P1988="N/A","",((P1988-P1987)/P1987))</f>
        <v>0</v>
      </c>
      <c r="R1988" s="3">
        <v>94794.9</v>
      </c>
      <c r="S1988" s="11">
        <f t="shared" si="5992"/>
        <v>0</v>
      </c>
    </row>
    <row r="1989" spans="1:19">
      <c r="A1989" s="5">
        <v>9</v>
      </c>
      <c r="B1989" s="5">
        <v>8</v>
      </c>
      <c r="C1989" s="5">
        <v>2017</v>
      </c>
      <c r="D1989" s="3">
        <v>108000</v>
      </c>
      <c r="E1989" s="11">
        <f t="shared" si="5809"/>
        <v>0</v>
      </c>
      <c r="F1989" s="3">
        <v>103750</v>
      </c>
      <c r="G1989" s="11">
        <f t="shared" si="5809"/>
        <v>0</v>
      </c>
      <c r="H1989" s="3">
        <v>46100</v>
      </c>
      <c r="I1989" s="11">
        <f t="shared" ref="I1989:K1989" si="5993">+IF(H1989="N/A","",((H1989-H1988)/H1988))</f>
        <v>0</v>
      </c>
      <c r="J1989" s="3">
        <v>168000</v>
      </c>
      <c r="K1989" s="11">
        <f t="shared" si="5993"/>
        <v>0</v>
      </c>
      <c r="L1989" s="3">
        <v>308682.62</v>
      </c>
      <c r="M1989" s="11">
        <f t="shared" ref="M1989:O1989" si="5994">+IF(L1989="N/A","",((L1989-L1988)/L1988))</f>
        <v>0</v>
      </c>
      <c r="N1989" s="3">
        <v>134217.728</v>
      </c>
      <c r="O1989" s="11">
        <f t="shared" si="5994"/>
        <v>0</v>
      </c>
      <c r="P1989" s="3">
        <v>188600</v>
      </c>
      <c r="Q1989" s="11">
        <f t="shared" ref="Q1989:S1989" si="5995">+IF(P1989="N/A","",((P1989-P1988)/P1988))</f>
        <v>0</v>
      </c>
      <c r="R1989" s="3">
        <v>94794.9</v>
      </c>
      <c r="S1989" s="11">
        <f t="shared" si="5995"/>
        <v>0</v>
      </c>
    </row>
    <row r="1990" spans="1:19">
      <c r="A1990" s="5">
        <v>10</v>
      </c>
      <c r="B1990" s="5">
        <v>8</v>
      </c>
      <c r="C1990" s="5">
        <v>2017</v>
      </c>
      <c r="D1990" s="3">
        <v>108000</v>
      </c>
      <c r="E1990" s="11">
        <f t="shared" si="5809"/>
        <v>0</v>
      </c>
      <c r="F1990" s="3">
        <v>103750</v>
      </c>
      <c r="G1990" s="11">
        <f t="shared" si="5809"/>
        <v>0</v>
      </c>
      <c r="H1990" s="3">
        <v>46100</v>
      </c>
      <c r="I1990" s="11">
        <f t="shared" ref="I1990:K1990" si="5996">+IF(H1990="N/A","",((H1990-H1989)/H1989))</f>
        <v>0</v>
      </c>
      <c r="J1990" s="3">
        <v>168000</v>
      </c>
      <c r="K1990" s="11">
        <f t="shared" si="5996"/>
        <v>0</v>
      </c>
      <c r="L1990" s="3">
        <v>308682.62</v>
      </c>
      <c r="M1990" s="11">
        <f t="shared" ref="M1990:O1990" si="5997">+IF(L1990="N/A","",((L1990-L1989)/L1989))</f>
        <v>0</v>
      </c>
      <c r="N1990" s="3">
        <v>134217.728</v>
      </c>
      <c r="O1990" s="11">
        <f t="shared" si="5997"/>
        <v>0</v>
      </c>
      <c r="P1990" s="3">
        <v>188600</v>
      </c>
      <c r="Q1990" s="11">
        <f t="shared" ref="Q1990:S1990" si="5998">+IF(P1990="N/A","",((P1990-P1989)/P1989))</f>
        <v>0</v>
      </c>
      <c r="R1990" s="3">
        <v>94794.9</v>
      </c>
      <c r="S1990" s="11">
        <f t="shared" si="5998"/>
        <v>0</v>
      </c>
    </row>
    <row r="1991" spans="1:19">
      <c r="A1991" s="5">
        <v>11</v>
      </c>
      <c r="B1991" s="5">
        <v>8</v>
      </c>
      <c r="C1991" s="5">
        <v>2017</v>
      </c>
      <c r="D1991" s="3">
        <v>108000</v>
      </c>
      <c r="E1991" s="11">
        <f t="shared" si="5809"/>
        <v>0</v>
      </c>
      <c r="F1991" s="3">
        <v>103750</v>
      </c>
      <c r="G1991" s="11">
        <f t="shared" si="5809"/>
        <v>0</v>
      </c>
      <c r="H1991" s="3">
        <v>46100</v>
      </c>
      <c r="I1991" s="11">
        <f t="shared" ref="I1991:K1991" si="5999">+IF(H1991="N/A","",((H1991-H1990)/H1990))</f>
        <v>0</v>
      </c>
      <c r="J1991" s="3">
        <v>168000</v>
      </c>
      <c r="K1991" s="11">
        <f t="shared" si="5999"/>
        <v>0</v>
      </c>
      <c r="L1991" s="3">
        <v>308682.62</v>
      </c>
      <c r="M1991" s="11">
        <f t="shared" ref="M1991:O1991" si="6000">+IF(L1991="N/A","",((L1991-L1990)/L1990))</f>
        <v>0</v>
      </c>
      <c r="N1991" s="3">
        <v>134217.728</v>
      </c>
      <c r="O1991" s="11">
        <f t="shared" si="6000"/>
        <v>0</v>
      </c>
      <c r="P1991" s="3">
        <v>188600</v>
      </c>
      <c r="Q1991" s="11">
        <f t="shared" ref="Q1991:S1991" si="6001">+IF(P1991="N/A","",((P1991-P1990)/P1990))</f>
        <v>0</v>
      </c>
      <c r="R1991" s="3">
        <v>94794.9</v>
      </c>
      <c r="S1991" s="11">
        <f t="shared" si="6001"/>
        <v>0</v>
      </c>
    </row>
    <row r="1992" spans="1:19">
      <c r="A1992" s="5">
        <v>14</v>
      </c>
      <c r="B1992" s="5">
        <v>8</v>
      </c>
      <c r="C1992" s="5">
        <v>2017</v>
      </c>
      <c r="D1992" s="3">
        <v>108000</v>
      </c>
      <c r="E1992" s="11">
        <f t="shared" ref="E1992:G2055" si="6002">+IF(D1992="N/A","",((D1992-D1991)/D1991))</f>
        <v>0</v>
      </c>
      <c r="F1992" s="3">
        <v>103750</v>
      </c>
      <c r="G1992" s="11">
        <f t="shared" si="6002"/>
        <v>0</v>
      </c>
      <c r="H1992" s="3">
        <v>46100</v>
      </c>
      <c r="I1992" s="11">
        <f t="shared" ref="I1992:K1992" si="6003">+IF(H1992="N/A","",((H1992-H1991)/H1991))</f>
        <v>0</v>
      </c>
      <c r="J1992" s="3">
        <v>168000</v>
      </c>
      <c r="K1992" s="11">
        <f t="shared" si="6003"/>
        <v>0</v>
      </c>
      <c r="L1992" s="3">
        <v>308682.62</v>
      </c>
      <c r="M1992" s="11">
        <f t="shared" ref="M1992:O1992" si="6004">+IF(L1992="N/A","",((L1992-L1991)/L1991))</f>
        <v>0</v>
      </c>
      <c r="N1992" s="3">
        <v>134217.728</v>
      </c>
      <c r="O1992" s="11">
        <f t="shared" si="6004"/>
        <v>0</v>
      </c>
      <c r="P1992" s="3">
        <v>188600</v>
      </c>
      <c r="Q1992" s="11">
        <f t="shared" ref="Q1992:S1992" si="6005">+IF(P1992="N/A","",((P1992-P1991)/P1991))</f>
        <v>0</v>
      </c>
      <c r="R1992" s="3">
        <v>94794.9</v>
      </c>
      <c r="S1992" s="11">
        <f t="shared" si="6005"/>
        <v>0</v>
      </c>
    </row>
    <row r="1993" spans="1:19">
      <c r="A1993" s="5">
        <v>15</v>
      </c>
      <c r="B1993" s="5">
        <v>8</v>
      </c>
      <c r="C1993" s="5">
        <v>2017</v>
      </c>
      <c r="D1993" s="3">
        <v>108000</v>
      </c>
      <c r="E1993" s="11">
        <f t="shared" si="6002"/>
        <v>0</v>
      </c>
      <c r="F1993" s="3">
        <v>103750</v>
      </c>
      <c r="G1993" s="11">
        <f t="shared" si="6002"/>
        <v>0</v>
      </c>
      <c r="H1993" s="3">
        <v>46100</v>
      </c>
      <c r="I1993" s="11">
        <f t="shared" ref="I1993:K1993" si="6006">+IF(H1993="N/A","",((H1993-H1992)/H1992))</f>
        <v>0</v>
      </c>
      <c r="J1993" s="3">
        <v>168000</v>
      </c>
      <c r="K1993" s="11">
        <f t="shared" si="6006"/>
        <v>0</v>
      </c>
      <c r="L1993" s="3">
        <v>308682.62</v>
      </c>
      <c r="M1993" s="11">
        <f t="shared" ref="M1993:O1993" si="6007">+IF(L1993="N/A","",((L1993-L1992)/L1992))</f>
        <v>0</v>
      </c>
      <c r="N1993" s="3">
        <v>134217.728</v>
      </c>
      <c r="O1993" s="11">
        <f t="shared" si="6007"/>
        <v>0</v>
      </c>
      <c r="P1993" s="3">
        <v>188600</v>
      </c>
      <c r="Q1993" s="11">
        <f t="shared" ref="Q1993:S1993" si="6008">+IF(P1993="N/A","",((P1993-P1992)/P1992))</f>
        <v>0</v>
      </c>
      <c r="R1993" s="3">
        <v>94794.9</v>
      </c>
      <c r="S1993" s="11">
        <f t="shared" si="6008"/>
        <v>0</v>
      </c>
    </row>
    <row r="1994" spans="1:19">
      <c r="A1994" s="5">
        <v>16</v>
      </c>
      <c r="B1994" s="5">
        <v>8</v>
      </c>
      <c r="C1994" s="5">
        <v>2017</v>
      </c>
      <c r="D1994" s="3">
        <v>108000</v>
      </c>
      <c r="E1994" s="11">
        <f t="shared" si="6002"/>
        <v>0</v>
      </c>
      <c r="F1994" s="3">
        <v>103750</v>
      </c>
      <c r="G1994" s="11">
        <f t="shared" si="6002"/>
        <v>0</v>
      </c>
      <c r="H1994" s="3">
        <v>46100</v>
      </c>
      <c r="I1994" s="11">
        <f t="shared" ref="I1994:K1994" si="6009">+IF(H1994="N/A","",((H1994-H1993)/H1993))</f>
        <v>0</v>
      </c>
      <c r="J1994" s="3">
        <v>168000</v>
      </c>
      <c r="K1994" s="11">
        <f t="shared" si="6009"/>
        <v>0</v>
      </c>
      <c r="L1994" s="3">
        <v>308682.62</v>
      </c>
      <c r="M1994" s="11">
        <f t="shared" ref="M1994:O1994" si="6010">+IF(L1994="N/A","",((L1994-L1993)/L1993))</f>
        <v>0</v>
      </c>
      <c r="N1994" s="3">
        <v>134217.728</v>
      </c>
      <c r="O1994" s="11">
        <f t="shared" si="6010"/>
        <v>0</v>
      </c>
      <c r="P1994" s="3">
        <v>188600</v>
      </c>
      <c r="Q1994" s="11">
        <f t="shared" ref="Q1994:S1994" si="6011">+IF(P1994="N/A","",((P1994-P1993)/P1993))</f>
        <v>0</v>
      </c>
      <c r="R1994" s="3">
        <v>94794.9</v>
      </c>
      <c r="S1994" s="11">
        <f t="shared" si="6011"/>
        <v>0</v>
      </c>
    </row>
    <row r="1995" spans="1:19">
      <c r="A1995" s="5">
        <v>17</v>
      </c>
      <c r="B1995" s="5">
        <v>8</v>
      </c>
      <c r="C1995" s="5">
        <v>2017</v>
      </c>
      <c r="D1995" s="3">
        <v>108000</v>
      </c>
      <c r="E1995" s="11">
        <f t="shared" si="6002"/>
        <v>0</v>
      </c>
      <c r="F1995" s="3">
        <v>103750</v>
      </c>
      <c r="G1995" s="11">
        <f t="shared" si="6002"/>
        <v>0</v>
      </c>
      <c r="H1995" s="3">
        <v>46100</v>
      </c>
      <c r="I1995" s="11">
        <f t="shared" ref="I1995:K1995" si="6012">+IF(H1995="N/A","",((H1995-H1994)/H1994))</f>
        <v>0</v>
      </c>
      <c r="J1995" s="3">
        <v>168000</v>
      </c>
      <c r="K1995" s="11">
        <f t="shared" si="6012"/>
        <v>0</v>
      </c>
      <c r="L1995" s="3">
        <v>308682.62</v>
      </c>
      <c r="M1995" s="11">
        <f t="shared" ref="M1995:O1995" si="6013">+IF(L1995="N/A","",((L1995-L1994)/L1994))</f>
        <v>0</v>
      </c>
      <c r="N1995" s="3">
        <v>134217.728</v>
      </c>
      <c r="O1995" s="11">
        <f t="shared" si="6013"/>
        <v>0</v>
      </c>
      <c r="P1995" s="3">
        <v>188600</v>
      </c>
      <c r="Q1995" s="11">
        <f t="shared" ref="Q1995:S1995" si="6014">+IF(P1995="N/A","",((P1995-P1994)/P1994))</f>
        <v>0</v>
      </c>
      <c r="R1995" s="3">
        <v>94794.9</v>
      </c>
      <c r="S1995" s="11">
        <f t="shared" si="6014"/>
        <v>0</v>
      </c>
    </row>
    <row r="1996" spans="1:19">
      <c r="A1996" s="5">
        <v>18</v>
      </c>
      <c r="B1996" s="5">
        <v>8</v>
      </c>
      <c r="C1996" s="5">
        <v>2017</v>
      </c>
      <c r="D1996" s="3">
        <v>108000</v>
      </c>
      <c r="E1996" s="11">
        <f t="shared" si="6002"/>
        <v>0</v>
      </c>
      <c r="F1996" s="3">
        <v>103750</v>
      </c>
      <c r="G1996" s="11">
        <f t="shared" si="6002"/>
        <v>0</v>
      </c>
      <c r="H1996" s="3">
        <v>46100</v>
      </c>
      <c r="I1996" s="11">
        <f t="shared" ref="I1996:K1996" si="6015">+IF(H1996="N/A","",((H1996-H1995)/H1995))</f>
        <v>0</v>
      </c>
      <c r="J1996" s="3">
        <v>168000</v>
      </c>
      <c r="K1996" s="11">
        <f t="shared" si="6015"/>
        <v>0</v>
      </c>
      <c r="L1996" s="3">
        <v>308682.62</v>
      </c>
      <c r="M1996" s="11">
        <f t="shared" ref="M1996:O1996" si="6016">+IF(L1996="N/A","",((L1996-L1995)/L1995))</f>
        <v>0</v>
      </c>
      <c r="N1996" s="3">
        <v>134217.728</v>
      </c>
      <c r="O1996" s="11">
        <f t="shared" si="6016"/>
        <v>0</v>
      </c>
      <c r="P1996" s="3">
        <v>188600</v>
      </c>
      <c r="Q1996" s="11">
        <f t="shared" ref="Q1996:S1996" si="6017">+IF(P1996="N/A","",((P1996-P1995)/P1995))</f>
        <v>0</v>
      </c>
      <c r="R1996" s="3">
        <v>94794.9</v>
      </c>
      <c r="S1996" s="11">
        <f t="shared" si="6017"/>
        <v>0</v>
      </c>
    </row>
    <row r="1997" spans="1:19">
      <c r="A1997" s="5">
        <v>21</v>
      </c>
      <c r="B1997" s="5">
        <v>8</v>
      </c>
      <c r="C1997" s="5">
        <v>2017</v>
      </c>
      <c r="D1997" s="3">
        <v>108000</v>
      </c>
      <c r="E1997" s="11">
        <f t="shared" si="6002"/>
        <v>0</v>
      </c>
      <c r="F1997" s="3">
        <v>103750</v>
      </c>
      <c r="G1997" s="11">
        <f t="shared" si="6002"/>
        <v>0</v>
      </c>
      <c r="H1997" s="3">
        <v>46100</v>
      </c>
      <c r="I1997" s="11">
        <f t="shared" ref="I1997:K1997" si="6018">+IF(H1997="N/A","",((H1997-H1996)/H1996))</f>
        <v>0</v>
      </c>
      <c r="J1997" s="3">
        <v>168000</v>
      </c>
      <c r="K1997" s="11">
        <f t="shared" si="6018"/>
        <v>0</v>
      </c>
      <c r="L1997" s="3">
        <v>308682.62</v>
      </c>
      <c r="M1997" s="11">
        <f t="shared" ref="M1997:O1997" si="6019">+IF(L1997="N/A","",((L1997-L1996)/L1996))</f>
        <v>0</v>
      </c>
      <c r="N1997" s="3">
        <v>134217.728</v>
      </c>
      <c r="O1997" s="11">
        <f t="shared" si="6019"/>
        <v>0</v>
      </c>
      <c r="P1997" s="3">
        <v>188600</v>
      </c>
      <c r="Q1997" s="11">
        <f t="shared" ref="Q1997:S1997" si="6020">+IF(P1997="N/A","",((P1997-P1996)/P1996))</f>
        <v>0</v>
      </c>
      <c r="R1997" s="3">
        <v>94794.9</v>
      </c>
      <c r="S1997" s="11">
        <f t="shared" si="6020"/>
        <v>0</v>
      </c>
    </row>
    <row r="1998" spans="1:19">
      <c r="A1998" s="5">
        <v>22</v>
      </c>
      <c r="B1998" s="5">
        <v>8</v>
      </c>
      <c r="C1998" s="5">
        <v>2017</v>
      </c>
      <c r="D1998" s="3">
        <v>108000</v>
      </c>
      <c r="E1998" s="11">
        <f t="shared" si="6002"/>
        <v>0</v>
      </c>
      <c r="F1998" s="3">
        <v>103750</v>
      </c>
      <c r="G1998" s="11">
        <f t="shared" si="6002"/>
        <v>0</v>
      </c>
      <c r="H1998" s="3">
        <v>46100</v>
      </c>
      <c r="I1998" s="11">
        <f t="shared" ref="I1998:K1998" si="6021">+IF(H1998="N/A","",((H1998-H1997)/H1997))</f>
        <v>0</v>
      </c>
      <c r="J1998" s="3">
        <v>194280</v>
      </c>
      <c r="K1998" s="11">
        <f t="shared" si="6021"/>
        <v>0.15642857142857142</v>
      </c>
      <c r="L1998" s="3">
        <v>308682.62</v>
      </c>
      <c r="M1998" s="11">
        <f t="shared" ref="M1998:O1998" si="6022">+IF(L1998="N/A","",((L1998-L1997)/L1997))</f>
        <v>0</v>
      </c>
      <c r="N1998" s="3">
        <v>134217.728</v>
      </c>
      <c r="O1998" s="11">
        <f t="shared" si="6022"/>
        <v>0</v>
      </c>
      <c r="P1998" s="3">
        <v>188600</v>
      </c>
      <c r="Q1998" s="11">
        <f t="shared" ref="Q1998:S1998" si="6023">+IF(P1998="N/A","",((P1998-P1997)/P1997))</f>
        <v>0</v>
      </c>
      <c r="R1998" s="3">
        <v>94794.9</v>
      </c>
      <c r="S1998" s="11">
        <f t="shared" si="6023"/>
        <v>0</v>
      </c>
    </row>
    <row r="1999" spans="1:19">
      <c r="A1999" s="5">
        <v>23</v>
      </c>
      <c r="B1999" s="5">
        <v>8</v>
      </c>
      <c r="C1999" s="5">
        <v>2017</v>
      </c>
      <c r="D1999" s="3">
        <v>108000</v>
      </c>
      <c r="E1999" s="11">
        <f t="shared" si="6002"/>
        <v>0</v>
      </c>
      <c r="F1999" s="3">
        <v>103750</v>
      </c>
      <c r="G1999" s="11">
        <f t="shared" si="6002"/>
        <v>0</v>
      </c>
      <c r="H1999" s="3">
        <v>46100</v>
      </c>
      <c r="I1999" s="11">
        <f t="shared" ref="I1999:K1999" si="6024">+IF(H1999="N/A","",((H1999-H1998)/H1998))</f>
        <v>0</v>
      </c>
      <c r="J1999" s="3">
        <v>194280</v>
      </c>
      <c r="K1999" s="11">
        <f t="shared" si="6024"/>
        <v>0</v>
      </c>
      <c r="L1999" s="3">
        <v>308682.62</v>
      </c>
      <c r="M1999" s="11">
        <f t="shared" ref="M1999:O1999" si="6025">+IF(L1999="N/A","",((L1999-L1998)/L1998))</f>
        <v>0</v>
      </c>
      <c r="N1999" s="3">
        <v>134217.728</v>
      </c>
      <c r="O1999" s="11">
        <f t="shared" si="6025"/>
        <v>0</v>
      </c>
      <c r="P1999" s="3">
        <v>188600</v>
      </c>
      <c r="Q1999" s="11">
        <f t="shared" ref="Q1999:S1999" si="6026">+IF(P1999="N/A","",((P1999-P1998)/P1998))</f>
        <v>0</v>
      </c>
      <c r="R1999" s="3">
        <v>94794.9</v>
      </c>
      <c r="S1999" s="11">
        <f t="shared" si="6026"/>
        <v>0</v>
      </c>
    </row>
    <row r="2000" spans="1:19">
      <c r="A2000" s="5">
        <v>24</v>
      </c>
      <c r="B2000" s="5">
        <v>8</v>
      </c>
      <c r="C2000" s="5">
        <v>2017</v>
      </c>
      <c r="D2000" s="3">
        <v>108000</v>
      </c>
      <c r="E2000" s="11">
        <f t="shared" si="6002"/>
        <v>0</v>
      </c>
      <c r="F2000" s="3">
        <v>103750</v>
      </c>
      <c r="G2000" s="11">
        <f t="shared" si="6002"/>
        <v>0</v>
      </c>
      <c r="H2000" s="3">
        <v>46100</v>
      </c>
      <c r="I2000" s="11">
        <f t="shared" ref="I2000:K2000" si="6027">+IF(H2000="N/A","",((H2000-H1999)/H1999))</f>
        <v>0</v>
      </c>
      <c r="J2000" s="3">
        <v>194280</v>
      </c>
      <c r="K2000" s="11">
        <f t="shared" si="6027"/>
        <v>0</v>
      </c>
      <c r="L2000" s="3">
        <v>308682.62</v>
      </c>
      <c r="M2000" s="11">
        <f t="shared" ref="M2000:O2000" si="6028">+IF(L2000="N/A","",((L2000-L1999)/L1999))</f>
        <v>0</v>
      </c>
      <c r="N2000" s="3">
        <v>134217.728</v>
      </c>
      <c r="O2000" s="11">
        <f t="shared" si="6028"/>
        <v>0</v>
      </c>
      <c r="P2000" s="3">
        <v>188600</v>
      </c>
      <c r="Q2000" s="11">
        <f t="shared" ref="Q2000:S2000" si="6029">+IF(P2000="N/A","",((P2000-P1999)/P1999))</f>
        <v>0</v>
      </c>
      <c r="R2000" s="3">
        <v>94794.9</v>
      </c>
      <c r="S2000" s="11">
        <f t="shared" si="6029"/>
        <v>0</v>
      </c>
    </row>
    <row r="2001" spans="1:19">
      <c r="A2001" s="5">
        <v>25</v>
      </c>
      <c r="B2001" s="5">
        <v>8</v>
      </c>
      <c r="C2001" s="5">
        <v>2017</v>
      </c>
      <c r="D2001" s="3">
        <v>108000</v>
      </c>
      <c r="E2001" s="11">
        <f t="shared" si="6002"/>
        <v>0</v>
      </c>
      <c r="F2001" s="3">
        <v>103750</v>
      </c>
      <c r="G2001" s="11">
        <f t="shared" si="6002"/>
        <v>0</v>
      </c>
      <c r="H2001" s="3">
        <v>46100</v>
      </c>
      <c r="I2001" s="11">
        <f t="shared" ref="I2001:K2001" si="6030">+IF(H2001="N/A","",((H2001-H2000)/H2000))</f>
        <v>0</v>
      </c>
      <c r="J2001" s="3">
        <v>194280</v>
      </c>
      <c r="K2001" s="11">
        <f t="shared" si="6030"/>
        <v>0</v>
      </c>
      <c r="L2001" s="3">
        <v>308682.62</v>
      </c>
      <c r="M2001" s="11">
        <f t="shared" ref="M2001:O2001" si="6031">+IF(L2001="N/A","",((L2001-L2000)/L2000))</f>
        <v>0</v>
      </c>
      <c r="N2001" s="3">
        <v>134217.728</v>
      </c>
      <c r="O2001" s="11">
        <f t="shared" si="6031"/>
        <v>0</v>
      </c>
      <c r="P2001" s="3">
        <v>188600</v>
      </c>
      <c r="Q2001" s="11">
        <f t="shared" ref="Q2001:S2001" si="6032">+IF(P2001="N/A","",((P2001-P2000)/P2000))</f>
        <v>0</v>
      </c>
      <c r="R2001" s="3">
        <v>94794.9</v>
      </c>
      <c r="S2001" s="11">
        <f t="shared" si="6032"/>
        <v>0</v>
      </c>
    </row>
    <row r="2002" spans="1:19">
      <c r="A2002" s="5">
        <v>28</v>
      </c>
      <c r="B2002" s="5">
        <v>8</v>
      </c>
      <c r="C2002" s="5">
        <v>2017</v>
      </c>
      <c r="D2002" s="3">
        <v>108000</v>
      </c>
      <c r="E2002" s="11">
        <f t="shared" si="6002"/>
        <v>0</v>
      </c>
      <c r="F2002" s="3">
        <v>103750</v>
      </c>
      <c r="G2002" s="11">
        <f t="shared" si="6002"/>
        <v>0</v>
      </c>
      <c r="H2002" s="3">
        <v>46100</v>
      </c>
      <c r="I2002" s="11">
        <f t="shared" ref="I2002:K2002" si="6033">+IF(H2002="N/A","",((H2002-H2001)/H2001))</f>
        <v>0</v>
      </c>
      <c r="J2002" s="3">
        <v>194280</v>
      </c>
      <c r="K2002" s="11">
        <f t="shared" si="6033"/>
        <v>0</v>
      </c>
      <c r="L2002" s="3">
        <v>308682.62</v>
      </c>
      <c r="M2002" s="11">
        <f t="shared" ref="M2002:O2002" si="6034">+IF(L2002="N/A","",((L2002-L2001)/L2001))</f>
        <v>0</v>
      </c>
      <c r="N2002" s="3">
        <v>134217.728</v>
      </c>
      <c r="O2002" s="11">
        <f t="shared" si="6034"/>
        <v>0</v>
      </c>
      <c r="P2002" s="3">
        <v>188600</v>
      </c>
      <c r="Q2002" s="11">
        <f t="shared" ref="Q2002:S2002" si="6035">+IF(P2002="N/A","",((P2002-P2001)/P2001))</f>
        <v>0</v>
      </c>
      <c r="R2002" s="3">
        <v>94794.9</v>
      </c>
      <c r="S2002" s="11">
        <f t="shared" si="6035"/>
        <v>0</v>
      </c>
    </row>
    <row r="2003" spans="1:19">
      <c r="A2003" s="5">
        <v>29</v>
      </c>
      <c r="B2003" s="5">
        <v>8</v>
      </c>
      <c r="C2003" s="5">
        <v>2017</v>
      </c>
      <c r="D2003" s="3">
        <v>108000</v>
      </c>
      <c r="E2003" s="11">
        <f t="shared" si="6002"/>
        <v>0</v>
      </c>
      <c r="F2003" s="3">
        <v>103750</v>
      </c>
      <c r="G2003" s="11">
        <f t="shared" si="6002"/>
        <v>0</v>
      </c>
      <c r="H2003" s="3">
        <v>46100</v>
      </c>
      <c r="I2003" s="11">
        <f t="shared" ref="I2003:K2003" si="6036">+IF(H2003="N/A","",((H2003-H2002)/H2002))</f>
        <v>0</v>
      </c>
      <c r="J2003" s="3">
        <v>194280</v>
      </c>
      <c r="K2003" s="11">
        <f t="shared" si="6036"/>
        <v>0</v>
      </c>
      <c r="L2003" s="3">
        <v>308682.62</v>
      </c>
      <c r="M2003" s="11">
        <f t="shared" ref="M2003:O2003" si="6037">+IF(L2003="N/A","",((L2003-L2002)/L2002))</f>
        <v>0</v>
      </c>
      <c r="N2003" s="3">
        <v>134217.728</v>
      </c>
      <c r="O2003" s="11">
        <f t="shared" si="6037"/>
        <v>0</v>
      </c>
      <c r="P2003" s="3">
        <v>188600</v>
      </c>
      <c r="Q2003" s="11">
        <f t="shared" ref="Q2003:S2003" si="6038">+IF(P2003="N/A","",((P2003-P2002)/P2002))</f>
        <v>0</v>
      </c>
      <c r="R2003" s="3">
        <v>94794.9</v>
      </c>
      <c r="S2003" s="11">
        <f t="shared" si="6038"/>
        <v>0</v>
      </c>
    </row>
    <row r="2004" spans="1:19">
      <c r="A2004" s="5">
        <v>30</v>
      </c>
      <c r="B2004" s="5">
        <v>8</v>
      </c>
      <c r="C2004" s="5">
        <v>2017</v>
      </c>
      <c r="D2004" s="3">
        <v>108000</v>
      </c>
      <c r="E2004" s="11">
        <f t="shared" si="6002"/>
        <v>0</v>
      </c>
      <c r="F2004" s="3">
        <v>103750</v>
      </c>
      <c r="G2004" s="11">
        <f t="shared" si="6002"/>
        <v>0</v>
      </c>
      <c r="H2004" s="3">
        <v>46100</v>
      </c>
      <c r="I2004" s="11">
        <f t="shared" ref="I2004:K2004" si="6039">+IF(H2004="N/A","",((H2004-H2003)/H2003))</f>
        <v>0</v>
      </c>
      <c r="J2004" s="3">
        <v>194280</v>
      </c>
      <c r="K2004" s="11">
        <f t="shared" si="6039"/>
        <v>0</v>
      </c>
      <c r="L2004" s="3">
        <v>308682.62</v>
      </c>
      <c r="M2004" s="11">
        <f t="shared" ref="M2004:O2004" si="6040">+IF(L2004="N/A","",((L2004-L2003)/L2003))</f>
        <v>0</v>
      </c>
      <c r="N2004" s="3">
        <v>134217.728</v>
      </c>
      <c r="O2004" s="11">
        <f t="shared" si="6040"/>
        <v>0</v>
      </c>
      <c r="P2004" s="3">
        <v>188600</v>
      </c>
      <c r="Q2004" s="11">
        <f t="shared" ref="Q2004:S2004" si="6041">+IF(P2004="N/A","",((P2004-P2003)/P2003))</f>
        <v>0</v>
      </c>
      <c r="R2004" s="3">
        <v>94794.9</v>
      </c>
      <c r="S2004" s="11">
        <f t="shared" si="6041"/>
        <v>0</v>
      </c>
    </row>
    <row r="2005" spans="1:19">
      <c r="A2005" s="5">
        <v>31</v>
      </c>
      <c r="B2005" s="5">
        <v>8</v>
      </c>
      <c r="C2005" s="5">
        <v>2017</v>
      </c>
      <c r="D2005" s="3">
        <v>108000</v>
      </c>
      <c r="E2005" s="11">
        <f t="shared" si="6002"/>
        <v>0</v>
      </c>
      <c r="F2005" s="3">
        <v>103750</v>
      </c>
      <c r="G2005" s="11">
        <f t="shared" si="6002"/>
        <v>0</v>
      </c>
      <c r="H2005" s="3">
        <v>46100</v>
      </c>
      <c r="I2005" s="11">
        <f t="shared" ref="I2005:K2005" si="6042">+IF(H2005="N/A","",((H2005-H2004)/H2004))</f>
        <v>0</v>
      </c>
      <c r="J2005" s="3">
        <v>194280</v>
      </c>
      <c r="K2005" s="11">
        <f t="shared" si="6042"/>
        <v>0</v>
      </c>
      <c r="L2005" s="3">
        <v>308682.62</v>
      </c>
      <c r="M2005" s="11">
        <f t="shared" ref="M2005:O2005" si="6043">+IF(L2005="N/A","",((L2005-L2004)/L2004))</f>
        <v>0</v>
      </c>
      <c r="N2005" s="3">
        <v>134217.728</v>
      </c>
      <c r="O2005" s="11">
        <f t="shared" si="6043"/>
        <v>0</v>
      </c>
      <c r="P2005" s="3">
        <v>188600</v>
      </c>
      <c r="Q2005" s="11">
        <f t="shared" ref="Q2005:S2005" si="6044">+IF(P2005="N/A","",((P2005-P2004)/P2004))</f>
        <v>0</v>
      </c>
      <c r="R2005" s="3">
        <v>94794.9</v>
      </c>
      <c r="S2005" s="11">
        <f t="shared" si="6044"/>
        <v>0</v>
      </c>
    </row>
    <row r="2006" spans="1:19">
      <c r="A2006" s="5">
        <v>1</v>
      </c>
      <c r="B2006" s="5">
        <v>9</v>
      </c>
      <c r="C2006" s="5">
        <v>2017</v>
      </c>
      <c r="D2006" s="3">
        <v>108000</v>
      </c>
      <c r="E2006" s="11">
        <f t="shared" si="6002"/>
        <v>0</v>
      </c>
      <c r="F2006" s="3">
        <v>103750</v>
      </c>
      <c r="G2006" s="11">
        <f t="shared" si="6002"/>
        <v>0</v>
      </c>
      <c r="H2006" s="3">
        <v>46100</v>
      </c>
      <c r="I2006" s="11">
        <f t="shared" ref="I2006:K2006" si="6045">+IF(H2006="N/A","",((H2006-H2005)/H2005))</f>
        <v>0</v>
      </c>
      <c r="J2006" s="3">
        <v>194280</v>
      </c>
      <c r="K2006" s="11">
        <f t="shared" si="6045"/>
        <v>0</v>
      </c>
      <c r="L2006" s="3">
        <v>308682.62</v>
      </c>
      <c r="M2006" s="11">
        <f t="shared" ref="M2006:O2006" si="6046">+IF(L2006="N/A","",((L2006-L2005)/L2005))</f>
        <v>0</v>
      </c>
      <c r="N2006" s="3">
        <v>134217.728</v>
      </c>
      <c r="O2006" s="11">
        <f t="shared" si="6046"/>
        <v>0</v>
      </c>
      <c r="P2006" s="3">
        <v>188600</v>
      </c>
      <c r="Q2006" s="11">
        <f t="shared" ref="Q2006:S2006" si="6047">+IF(P2006="N/A","",((P2006-P2005)/P2005))</f>
        <v>0</v>
      </c>
      <c r="R2006" s="3">
        <v>94794.9</v>
      </c>
      <c r="S2006" s="11">
        <f t="shared" si="6047"/>
        <v>0</v>
      </c>
    </row>
    <row r="2007" spans="1:19">
      <c r="A2007" s="5">
        <v>4</v>
      </c>
      <c r="B2007" s="5">
        <v>9</v>
      </c>
      <c r="C2007" s="5">
        <v>2017</v>
      </c>
      <c r="D2007" s="3">
        <v>108000</v>
      </c>
      <c r="E2007" s="11">
        <f t="shared" si="6002"/>
        <v>0</v>
      </c>
      <c r="F2007" s="3">
        <v>103750</v>
      </c>
      <c r="G2007" s="11">
        <f t="shared" si="6002"/>
        <v>0</v>
      </c>
      <c r="H2007" s="3">
        <v>46100</v>
      </c>
      <c r="I2007" s="11">
        <f t="shared" ref="I2007:K2007" si="6048">+IF(H2007="N/A","",((H2007-H2006)/H2006))</f>
        <v>0</v>
      </c>
      <c r="J2007" s="3">
        <v>194280</v>
      </c>
      <c r="K2007" s="11">
        <f t="shared" si="6048"/>
        <v>0</v>
      </c>
      <c r="L2007" s="3">
        <v>308682.62</v>
      </c>
      <c r="M2007" s="11">
        <f t="shared" ref="M2007:O2007" si="6049">+IF(L2007="N/A","",((L2007-L2006)/L2006))</f>
        <v>0</v>
      </c>
      <c r="N2007" s="3">
        <v>134217.728</v>
      </c>
      <c r="O2007" s="11">
        <f t="shared" si="6049"/>
        <v>0</v>
      </c>
      <c r="P2007" s="3">
        <v>188600</v>
      </c>
      <c r="Q2007" s="11">
        <f t="shared" ref="Q2007:S2007" si="6050">+IF(P2007="N/A","",((P2007-P2006)/P2006))</f>
        <v>0</v>
      </c>
      <c r="R2007" s="3">
        <v>94794.9</v>
      </c>
      <c r="S2007" s="11">
        <f t="shared" si="6050"/>
        <v>0</v>
      </c>
    </row>
    <row r="2008" spans="1:19">
      <c r="A2008" s="5">
        <v>5</v>
      </c>
      <c r="B2008" s="5">
        <v>9</v>
      </c>
      <c r="C2008" s="5">
        <v>2017</v>
      </c>
      <c r="D2008" s="3">
        <v>108000</v>
      </c>
      <c r="E2008" s="11">
        <f t="shared" si="6002"/>
        <v>0</v>
      </c>
      <c r="F2008" s="3">
        <v>103750</v>
      </c>
      <c r="G2008" s="11">
        <f t="shared" si="6002"/>
        <v>0</v>
      </c>
      <c r="H2008" s="3">
        <v>46100</v>
      </c>
      <c r="I2008" s="11">
        <f t="shared" ref="I2008:K2008" si="6051">+IF(H2008="N/A","",((H2008-H2007)/H2007))</f>
        <v>0</v>
      </c>
      <c r="J2008" s="3">
        <v>194280</v>
      </c>
      <c r="K2008" s="11">
        <f t="shared" si="6051"/>
        <v>0</v>
      </c>
      <c r="L2008" s="3">
        <v>308682.62</v>
      </c>
      <c r="M2008" s="11">
        <f t="shared" ref="M2008:O2008" si="6052">+IF(L2008="N/A","",((L2008-L2007)/L2007))</f>
        <v>0</v>
      </c>
      <c r="N2008" s="3">
        <v>134217.728</v>
      </c>
      <c r="O2008" s="11">
        <f t="shared" si="6052"/>
        <v>0</v>
      </c>
      <c r="P2008" s="3">
        <v>188600</v>
      </c>
      <c r="Q2008" s="11">
        <f t="shared" ref="Q2008:S2008" si="6053">+IF(P2008="N/A","",((P2008-P2007)/P2007))</f>
        <v>0</v>
      </c>
      <c r="R2008" s="3">
        <v>94794.9</v>
      </c>
      <c r="S2008" s="11">
        <f t="shared" si="6053"/>
        <v>0</v>
      </c>
    </row>
    <row r="2009" spans="1:19">
      <c r="A2009" s="5">
        <v>6</v>
      </c>
      <c r="B2009" s="5">
        <v>9</v>
      </c>
      <c r="C2009" s="5">
        <v>2017</v>
      </c>
      <c r="D2009" s="3">
        <v>108000</v>
      </c>
      <c r="E2009" s="11">
        <f t="shared" si="6002"/>
        <v>0</v>
      </c>
      <c r="F2009" s="3">
        <v>103750</v>
      </c>
      <c r="G2009" s="11">
        <f t="shared" si="6002"/>
        <v>0</v>
      </c>
      <c r="H2009" s="3">
        <v>46100</v>
      </c>
      <c r="I2009" s="11">
        <f t="shared" ref="I2009:K2009" si="6054">+IF(H2009="N/A","",((H2009-H2008)/H2008))</f>
        <v>0</v>
      </c>
      <c r="J2009" s="3">
        <v>194280</v>
      </c>
      <c r="K2009" s="11">
        <f t="shared" si="6054"/>
        <v>0</v>
      </c>
      <c r="L2009" s="3">
        <v>308682.62</v>
      </c>
      <c r="M2009" s="11">
        <f t="shared" ref="M2009:O2009" si="6055">+IF(L2009="N/A","",((L2009-L2008)/L2008))</f>
        <v>0</v>
      </c>
      <c r="N2009" s="3">
        <v>134217.728</v>
      </c>
      <c r="O2009" s="11">
        <f t="shared" si="6055"/>
        <v>0</v>
      </c>
      <c r="P2009" s="3">
        <v>188600</v>
      </c>
      <c r="Q2009" s="11">
        <f t="shared" ref="Q2009:S2009" si="6056">+IF(P2009="N/A","",((P2009-P2008)/P2008))</f>
        <v>0</v>
      </c>
      <c r="R2009" s="3">
        <v>94794.9</v>
      </c>
      <c r="S2009" s="11">
        <f t="shared" si="6056"/>
        <v>0</v>
      </c>
    </row>
    <row r="2010" spans="1:19">
      <c r="A2010" s="5">
        <v>7</v>
      </c>
      <c r="B2010" s="5">
        <v>9</v>
      </c>
      <c r="C2010" s="5">
        <v>2017</v>
      </c>
      <c r="D2010" s="3">
        <v>108000</v>
      </c>
      <c r="E2010" s="11">
        <f t="shared" si="6002"/>
        <v>0</v>
      </c>
      <c r="F2010" s="3">
        <v>103750</v>
      </c>
      <c r="G2010" s="11">
        <f t="shared" si="6002"/>
        <v>0</v>
      </c>
      <c r="H2010" s="3">
        <v>46100</v>
      </c>
      <c r="I2010" s="11">
        <f t="shared" ref="I2010:K2010" si="6057">+IF(H2010="N/A","",((H2010-H2009)/H2009))</f>
        <v>0</v>
      </c>
      <c r="J2010" s="3">
        <v>194280</v>
      </c>
      <c r="K2010" s="11">
        <f t="shared" si="6057"/>
        <v>0</v>
      </c>
      <c r="L2010" s="3">
        <v>308682.62</v>
      </c>
      <c r="M2010" s="11">
        <f t="shared" ref="M2010:O2010" si="6058">+IF(L2010="N/A","",((L2010-L2009)/L2009))</f>
        <v>0</v>
      </c>
      <c r="N2010" s="3">
        <v>134217.728</v>
      </c>
      <c r="O2010" s="11">
        <f t="shared" si="6058"/>
        <v>0</v>
      </c>
      <c r="P2010" s="3">
        <v>188600</v>
      </c>
      <c r="Q2010" s="11">
        <f t="shared" ref="Q2010:S2010" si="6059">+IF(P2010="N/A","",((P2010-P2009)/P2009))</f>
        <v>0</v>
      </c>
      <c r="R2010" s="3">
        <v>94794.9</v>
      </c>
      <c r="S2010" s="11">
        <f t="shared" si="6059"/>
        <v>0</v>
      </c>
    </row>
    <row r="2011" spans="1:19">
      <c r="A2011" s="5">
        <v>8</v>
      </c>
      <c r="B2011" s="5">
        <v>9</v>
      </c>
      <c r="C2011" s="5">
        <v>2017</v>
      </c>
      <c r="D2011" s="3">
        <v>108000</v>
      </c>
      <c r="E2011" s="11">
        <f t="shared" si="6002"/>
        <v>0</v>
      </c>
      <c r="F2011" s="3">
        <v>103750</v>
      </c>
      <c r="G2011" s="11">
        <f t="shared" si="6002"/>
        <v>0</v>
      </c>
      <c r="H2011" s="3">
        <v>46100</v>
      </c>
      <c r="I2011" s="11">
        <f t="shared" ref="I2011:K2011" si="6060">+IF(H2011="N/A","",((H2011-H2010)/H2010))</f>
        <v>0</v>
      </c>
      <c r="J2011" s="3">
        <v>194280</v>
      </c>
      <c r="K2011" s="11">
        <f t="shared" si="6060"/>
        <v>0</v>
      </c>
      <c r="L2011" s="3">
        <v>308682.62</v>
      </c>
      <c r="M2011" s="11">
        <f t="shared" ref="M2011:O2011" si="6061">+IF(L2011="N/A","",((L2011-L2010)/L2010))</f>
        <v>0</v>
      </c>
      <c r="N2011" s="3">
        <v>134217.728</v>
      </c>
      <c r="O2011" s="11">
        <f t="shared" si="6061"/>
        <v>0</v>
      </c>
      <c r="P2011" s="3">
        <v>188600</v>
      </c>
      <c r="Q2011" s="11">
        <f t="shared" ref="Q2011:S2011" si="6062">+IF(P2011="N/A","",((P2011-P2010)/P2010))</f>
        <v>0</v>
      </c>
      <c r="R2011" s="3">
        <v>94794.9</v>
      </c>
      <c r="S2011" s="11">
        <f t="shared" si="6062"/>
        <v>0</v>
      </c>
    </row>
    <row r="2012" spans="1:19">
      <c r="A2012" s="5">
        <v>11</v>
      </c>
      <c r="B2012" s="5">
        <v>9</v>
      </c>
      <c r="C2012" s="5">
        <v>2017</v>
      </c>
      <c r="D2012" s="3">
        <v>108000</v>
      </c>
      <c r="E2012" s="11">
        <f t="shared" si="6002"/>
        <v>0</v>
      </c>
      <c r="F2012" s="3">
        <v>103750</v>
      </c>
      <c r="G2012" s="11">
        <f t="shared" si="6002"/>
        <v>0</v>
      </c>
      <c r="H2012" s="3">
        <v>46100</v>
      </c>
      <c r="I2012" s="11">
        <f t="shared" ref="I2012:K2012" si="6063">+IF(H2012="N/A","",((H2012-H2011)/H2011))</f>
        <v>0</v>
      </c>
      <c r="J2012" s="3">
        <v>194280</v>
      </c>
      <c r="K2012" s="11">
        <f t="shared" si="6063"/>
        <v>0</v>
      </c>
      <c r="L2012" s="3">
        <v>308682.62</v>
      </c>
      <c r="M2012" s="11">
        <f t="shared" ref="M2012:O2012" si="6064">+IF(L2012="N/A","",((L2012-L2011)/L2011))</f>
        <v>0</v>
      </c>
      <c r="N2012" s="3">
        <v>134217.728</v>
      </c>
      <c r="O2012" s="11">
        <f t="shared" si="6064"/>
        <v>0</v>
      </c>
      <c r="P2012" s="3">
        <v>188600</v>
      </c>
      <c r="Q2012" s="11">
        <f t="shared" ref="Q2012:S2012" si="6065">+IF(P2012="N/A","",((P2012-P2011)/P2011))</f>
        <v>0</v>
      </c>
      <c r="R2012" s="3">
        <v>94794.9</v>
      </c>
      <c r="S2012" s="11">
        <f t="shared" si="6065"/>
        <v>0</v>
      </c>
    </row>
    <row r="2013" spans="1:19">
      <c r="A2013" s="5">
        <v>12</v>
      </c>
      <c r="B2013" s="5">
        <v>9</v>
      </c>
      <c r="C2013" s="5">
        <v>2017</v>
      </c>
      <c r="D2013" s="3">
        <v>108000</v>
      </c>
      <c r="E2013" s="11">
        <f t="shared" si="6002"/>
        <v>0</v>
      </c>
      <c r="F2013" s="3">
        <v>103750</v>
      </c>
      <c r="G2013" s="11">
        <f t="shared" si="6002"/>
        <v>0</v>
      </c>
      <c r="H2013" s="3">
        <v>46100</v>
      </c>
      <c r="I2013" s="11">
        <f t="shared" ref="I2013:K2013" si="6066">+IF(H2013="N/A","",((H2013-H2012)/H2012))</f>
        <v>0</v>
      </c>
      <c r="J2013" s="3">
        <v>194280</v>
      </c>
      <c r="K2013" s="11">
        <f t="shared" si="6066"/>
        <v>0</v>
      </c>
      <c r="L2013" s="3">
        <v>308682.62</v>
      </c>
      <c r="M2013" s="11">
        <f t="shared" ref="M2013:O2013" si="6067">+IF(L2013="N/A","",((L2013-L2012)/L2012))</f>
        <v>0</v>
      </c>
      <c r="N2013" s="3">
        <v>134217.728</v>
      </c>
      <c r="O2013" s="11">
        <f t="shared" si="6067"/>
        <v>0</v>
      </c>
      <c r="P2013" s="3">
        <v>188600</v>
      </c>
      <c r="Q2013" s="11">
        <f t="shared" ref="Q2013:S2013" si="6068">+IF(P2013="N/A","",((P2013-P2012)/P2012))</f>
        <v>0</v>
      </c>
      <c r="R2013" s="3">
        <v>94794.9</v>
      </c>
      <c r="S2013" s="11">
        <f t="shared" si="6068"/>
        <v>0</v>
      </c>
    </row>
    <row r="2014" spans="1:19">
      <c r="A2014" s="5">
        <v>13</v>
      </c>
      <c r="B2014" s="5">
        <v>9</v>
      </c>
      <c r="C2014" s="5">
        <v>2017</v>
      </c>
      <c r="D2014" s="3">
        <v>108000</v>
      </c>
      <c r="E2014" s="11">
        <f t="shared" si="6002"/>
        <v>0</v>
      </c>
      <c r="F2014" s="3">
        <v>103750</v>
      </c>
      <c r="G2014" s="11">
        <f t="shared" si="6002"/>
        <v>0</v>
      </c>
      <c r="H2014" s="3">
        <v>46100</v>
      </c>
      <c r="I2014" s="11">
        <f t="shared" ref="I2014:K2014" si="6069">+IF(H2014="N/A","",((H2014-H2013)/H2013))</f>
        <v>0</v>
      </c>
      <c r="J2014" s="3">
        <v>194280</v>
      </c>
      <c r="K2014" s="11">
        <f t="shared" si="6069"/>
        <v>0</v>
      </c>
      <c r="L2014" s="3">
        <v>308682.62</v>
      </c>
      <c r="M2014" s="11">
        <f t="shared" ref="M2014:O2014" si="6070">+IF(L2014="N/A","",((L2014-L2013)/L2013))</f>
        <v>0</v>
      </c>
      <c r="N2014" s="3">
        <v>134217.728</v>
      </c>
      <c r="O2014" s="11">
        <f t="shared" si="6070"/>
        <v>0</v>
      </c>
      <c r="P2014" s="3">
        <v>188600</v>
      </c>
      <c r="Q2014" s="11">
        <f t="shared" ref="Q2014:S2014" si="6071">+IF(P2014="N/A","",((P2014-P2013)/P2013))</f>
        <v>0</v>
      </c>
      <c r="R2014" s="3">
        <v>94794.9</v>
      </c>
      <c r="S2014" s="11">
        <f t="shared" si="6071"/>
        <v>0</v>
      </c>
    </row>
    <row r="2015" spans="1:19">
      <c r="A2015" s="5">
        <v>14</v>
      </c>
      <c r="B2015" s="5">
        <v>9</v>
      </c>
      <c r="C2015" s="5">
        <v>2017</v>
      </c>
      <c r="D2015" s="3">
        <v>108000</v>
      </c>
      <c r="E2015" s="11">
        <f t="shared" si="6002"/>
        <v>0</v>
      </c>
      <c r="F2015" s="3">
        <v>103750</v>
      </c>
      <c r="G2015" s="11">
        <f t="shared" si="6002"/>
        <v>0</v>
      </c>
      <c r="H2015" s="3">
        <v>46100</v>
      </c>
      <c r="I2015" s="11">
        <f t="shared" ref="I2015:K2015" si="6072">+IF(H2015="N/A","",((H2015-H2014)/H2014))</f>
        <v>0</v>
      </c>
      <c r="J2015" s="3">
        <v>194280</v>
      </c>
      <c r="K2015" s="11">
        <f t="shared" si="6072"/>
        <v>0</v>
      </c>
      <c r="L2015" s="3">
        <v>308682.62</v>
      </c>
      <c r="M2015" s="11">
        <f t="shared" ref="M2015:O2015" si="6073">+IF(L2015="N/A","",((L2015-L2014)/L2014))</f>
        <v>0</v>
      </c>
      <c r="N2015" s="3">
        <v>134217.728</v>
      </c>
      <c r="O2015" s="11">
        <f t="shared" si="6073"/>
        <v>0</v>
      </c>
      <c r="P2015" s="3">
        <v>188600</v>
      </c>
      <c r="Q2015" s="11">
        <f t="shared" ref="Q2015:S2015" si="6074">+IF(P2015="N/A","",((P2015-P2014)/P2014))</f>
        <v>0</v>
      </c>
      <c r="R2015" s="3">
        <v>94794.9</v>
      </c>
      <c r="S2015" s="11">
        <f t="shared" si="6074"/>
        <v>0</v>
      </c>
    </row>
    <row r="2016" spans="1:19">
      <c r="A2016" s="5">
        <v>15</v>
      </c>
      <c r="B2016" s="5">
        <v>9</v>
      </c>
      <c r="C2016" s="5">
        <v>2017</v>
      </c>
      <c r="D2016" s="3">
        <v>108000</v>
      </c>
      <c r="E2016" s="11">
        <f t="shared" si="6002"/>
        <v>0</v>
      </c>
      <c r="F2016" s="3">
        <v>103750</v>
      </c>
      <c r="G2016" s="11">
        <f t="shared" si="6002"/>
        <v>0</v>
      </c>
      <c r="H2016" s="3">
        <v>46100</v>
      </c>
      <c r="I2016" s="11">
        <f t="shared" ref="I2016:K2016" si="6075">+IF(H2016="N/A","",((H2016-H2015)/H2015))</f>
        <v>0</v>
      </c>
      <c r="J2016" s="3">
        <v>194280</v>
      </c>
      <c r="K2016" s="11">
        <f t="shared" si="6075"/>
        <v>0</v>
      </c>
      <c r="L2016" s="3">
        <v>308682.62</v>
      </c>
      <c r="M2016" s="11">
        <f t="shared" ref="M2016:O2016" si="6076">+IF(L2016="N/A","",((L2016-L2015)/L2015))</f>
        <v>0</v>
      </c>
      <c r="N2016" s="3">
        <v>134217.728</v>
      </c>
      <c r="O2016" s="11">
        <f t="shared" si="6076"/>
        <v>0</v>
      </c>
      <c r="P2016" s="3">
        <v>188600</v>
      </c>
      <c r="Q2016" s="11">
        <f t="shared" ref="Q2016:S2016" si="6077">+IF(P2016="N/A","",((P2016-P2015)/P2015))</f>
        <v>0</v>
      </c>
      <c r="R2016" s="3">
        <v>94794.9</v>
      </c>
      <c r="S2016" s="11">
        <f t="shared" si="6077"/>
        <v>0</v>
      </c>
    </row>
    <row r="2017" spans="1:19">
      <c r="A2017" s="5">
        <v>18</v>
      </c>
      <c r="B2017" s="5">
        <v>9</v>
      </c>
      <c r="C2017" s="5">
        <v>2017</v>
      </c>
      <c r="D2017" s="3">
        <v>108000</v>
      </c>
      <c r="E2017" s="11">
        <f t="shared" si="6002"/>
        <v>0</v>
      </c>
      <c r="F2017" s="3">
        <v>103750</v>
      </c>
      <c r="G2017" s="11">
        <f t="shared" si="6002"/>
        <v>0</v>
      </c>
      <c r="H2017" s="3">
        <v>46100</v>
      </c>
      <c r="I2017" s="11">
        <f t="shared" ref="I2017:K2017" si="6078">+IF(H2017="N/A","",((H2017-H2016)/H2016))</f>
        <v>0</v>
      </c>
      <c r="J2017" s="3">
        <v>194280</v>
      </c>
      <c r="K2017" s="11">
        <f t="shared" si="6078"/>
        <v>0</v>
      </c>
      <c r="L2017" s="3">
        <v>308682.62</v>
      </c>
      <c r="M2017" s="11">
        <f t="shared" ref="M2017:O2017" si="6079">+IF(L2017="N/A","",((L2017-L2016)/L2016))</f>
        <v>0</v>
      </c>
      <c r="N2017" s="3">
        <v>134217.728</v>
      </c>
      <c r="O2017" s="11">
        <f t="shared" si="6079"/>
        <v>0</v>
      </c>
      <c r="P2017" s="3">
        <v>188600</v>
      </c>
      <c r="Q2017" s="11">
        <f t="shared" ref="Q2017:S2017" si="6080">+IF(P2017="N/A","",((P2017-P2016)/P2016))</f>
        <v>0</v>
      </c>
      <c r="R2017" s="3">
        <v>94794.9</v>
      </c>
      <c r="S2017" s="11">
        <f t="shared" si="6080"/>
        <v>0</v>
      </c>
    </row>
    <row r="2018" spans="1:19">
      <c r="A2018" s="5">
        <v>19</v>
      </c>
      <c r="B2018" s="5">
        <v>9</v>
      </c>
      <c r="C2018" s="5">
        <v>2017</v>
      </c>
      <c r="D2018" s="3">
        <v>108000</v>
      </c>
      <c r="E2018" s="11">
        <f t="shared" si="6002"/>
        <v>0</v>
      </c>
      <c r="F2018" s="3">
        <v>103750</v>
      </c>
      <c r="G2018" s="11">
        <f t="shared" si="6002"/>
        <v>0</v>
      </c>
      <c r="H2018" s="3">
        <v>46100</v>
      </c>
      <c r="I2018" s="11">
        <f t="shared" ref="I2018:K2018" si="6081">+IF(H2018="N/A","",((H2018-H2017)/H2017))</f>
        <v>0</v>
      </c>
      <c r="J2018" s="3">
        <v>194280</v>
      </c>
      <c r="K2018" s="11">
        <f t="shared" si="6081"/>
        <v>0</v>
      </c>
      <c r="L2018" s="3">
        <v>308682.62</v>
      </c>
      <c r="M2018" s="11">
        <f t="shared" ref="M2018:O2018" si="6082">+IF(L2018="N/A","",((L2018-L2017)/L2017))</f>
        <v>0</v>
      </c>
      <c r="N2018" s="3">
        <v>134217.728</v>
      </c>
      <c r="O2018" s="11">
        <f t="shared" si="6082"/>
        <v>0</v>
      </c>
      <c r="P2018" s="3">
        <v>188600</v>
      </c>
      <c r="Q2018" s="11">
        <f t="shared" ref="Q2018:S2018" si="6083">+IF(P2018="N/A","",((P2018-P2017)/P2017))</f>
        <v>0</v>
      </c>
      <c r="R2018" s="3">
        <v>94794.9</v>
      </c>
      <c r="S2018" s="11">
        <f t="shared" si="6083"/>
        <v>0</v>
      </c>
    </row>
    <row r="2019" spans="1:19">
      <c r="A2019" s="5">
        <v>20</v>
      </c>
      <c r="B2019" s="5">
        <v>9</v>
      </c>
      <c r="C2019" s="5">
        <v>2017</v>
      </c>
      <c r="D2019" s="3">
        <v>108000</v>
      </c>
      <c r="E2019" s="11">
        <f t="shared" si="6002"/>
        <v>0</v>
      </c>
      <c r="F2019" s="3">
        <v>103750</v>
      </c>
      <c r="G2019" s="11">
        <f t="shared" si="6002"/>
        <v>0</v>
      </c>
      <c r="H2019" s="3">
        <v>46100</v>
      </c>
      <c r="I2019" s="11">
        <f t="shared" ref="I2019:K2019" si="6084">+IF(H2019="N/A","",((H2019-H2018)/H2018))</f>
        <v>0</v>
      </c>
      <c r="J2019" s="3">
        <v>194280</v>
      </c>
      <c r="K2019" s="11">
        <f t="shared" si="6084"/>
        <v>0</v>
      </c>
      <c r="L2019" s="3">
        <v>308682.62</v>
      </c>
      <c r="M2019" s="11">
        <f t="shared" ref="M2019:O2019" si="6085">+IF(L2019="N/A","",((L2019-L2018)/L2018))</f>
        <v>0</v>
      </c>
      <c r="N2019" s="3">
        <v>134217.728</v>
      </c>
      <c r="O2019" s="11">
        <f t="shared" si="6085"/>
        <v>0</v>
      </c>
      <c r="P2019" s="3">
        <v>188600</v>
      </c>
      <c r="Q2019" s="11">
        <f t="shared" ref="Q2019:S2019" si="6086">+IF(P2019="N/A","",((P2019-P2018)/P2018))</f>
        <v>0</v>
      </c>
      <c r="R2019" s="3">
        <v>94794.9</v>
      </c>
      <c r="S2019" s="11">
        <f t="shared" si="6086"/>
        <v>0</v>
      </c>
    </row>
    <row r="2020" spans="1:19">
      <c r="A2020" s="5">
        <v>21</v>
      </c>
      <c r="B2020" s="5">
        <v>9</v>
      </c>
      <c r="C2020" s="5">
        <v>2017</v>
      </c>
      <c r="D2020" s="3">
        <v>108000</v>
      </c>
      <c r="E2020" s="11">
        <f t="shared" si="6002"/>
        <v>0</v>
      </c>
      <c r="F2020" s="3">
        <v>103750</v>
      </c>
      <c r="G2020" s="11">
        <f t="shared" si="6002"/>
        <v>0</v>
      </c>
      <c r="H2020" s="3">
        <v>46100</v>
      </c>
      <c r="I2020" s="11">
        <f t="shared" ref="I2020:K2020" si="6087">+IF(H2020="N/A","",((H2020-H2019)/H2019))</f>
        <v>0</v>
      </c>
      <c r="J2020" s="3">
        <v>194280</v>
      </c>
      <c r="K2020" s="11">
        <f t="shared" si="6087"/>
        <v>0</v>
      </c>
      <c r="L2020" s="3">
        <v>308682.62</v>
      </c>
      <c r="M2020" s="11">
        <f t="shared" ref="M2020:O2020" si="6088">+IF(L2020="N/A","",((L2020-L2019)/L2019))</f>
        <v>0</v>
      </c>
      <c r="N2020" s="3">
        <v>134217.728</v>
      </c>
      <c r="O2020" s="11">
        <f t="shared" si="6088"/>
        <v>0</v>
      </c>
      <c r="P2020" s="3">
        <v>188600</v>
      </c>
      <c r="Q2020" s="11">
        <f t="shared" ref="Q2020:S2020" si="6089">+IF(P2020="N/A","",((P2020-P2019)/P2019))</f>
        <v>0</v>
      </c>
      <c r="R2020" s="3">
        <v>94794.9</v>
      </c>
      <c r="S2020" s="11">
        <f t="shared" si="6089"/>
        <v>0</v>
      </c>
    </row>
    <row r="2021" spans="1:19">
      <c r="A2021" s="5">
        <v>22</v>
      </c>
      <c r="B2021" s="5">
        <v>9</v>
      </c>
      <c r="C2021" s="5">
        <v>2017</v>
      </c>
      <c r="D2021" s="3">
        <v>108000</v>
      </c>
      <c r="E2021" s="11">
        <f t="shared" si="6002"/>
        <v>0</v>
      </c>
      <c r="F2021" s="3">
        <v>103750</v>
      </c>
      <c r="G2021" s="11">
        <f t="shared" si="6002"/>
        <v>0</v>
      </c>
      <c r="H2021" s="3">
        <v>46100</v>
      </c>
      <c r="I2021" s="11">
        <f t="shared" ref="I2021:K2021" si="6090">+IF(H2021="N/A","",((H2021-H2020)/H2020))</f>
        <v>0</v>
      </c>
      <c r="J2021" s="3">
        <v>194280</v>
      </c>
      <c r="K2021" s="11">
        <f t="shared" si="6090"/>
        <v>0</v>
      </c>
      <c r="L2021" s="3">
        <v>308682.62</v>
      </c>
      <c r="M2021" s="11">
        <f t="shared" ref="M2021:O2021" si="6091">+IF(L2021="N/A","",((L2021-L2020)/L2020))</f>
        <v>0</v>
      </c>
      <c r="N2021" s="3">
        <v>134217.728</v>
      </c>
      <c r="O2021" s="11">
        <f t="shared" si="6091"/>
        <v>0</v>
      </c>
      <c r="P2021" s="3">
        <v>188600</v>
      </c>
      <c r="Q2021" s="11">
        <f t="shared" ref="Q2021:S2021" si="6092">+IF(P2021="N/A","",((P2021-P2020)/P2020))</f>
        <v>0</v>
      </c>
      <c r="R2021" s="3">
        <v>94794.9</v>
      </c>
      <c r="S2021" s="11">
        <f t="shared" si="6092"/>
        <v>0</v>
      </c>
    </row>
    <row r="2022" spans="1:19">
      <c r="A2022" s="5">
        <v>25</v>
      </c>
      <c r="B2022" s="5">
        <v>9</v>
      </c>
      <c r="C2022" s="5">
        <v>2017</v>
      </c>
      <c r="D2022" s="3">
        <v>108000</v>
      </c>
      <c r="E2022" s="11">
        <f t="shared" si="6002"/>
        <v>0</v>
      </c>
      <c r="F2022" s="3">
        <v>103750</v>
      </c>
      <c r="G2022" s="11">
        <f t="shared" si="6002"/>
        <v>0</v>
      </c>
      <c r="H2022" s="3">
        <v>46100</v>
      </c>
      <c r="I2022" s="11">
        <f t="shared" ref="I2022:K2022" si="6093">+IF(H2022="N/A","",((H2022-H2021)/H2021))</f>
        <v>0</v>
      </c>
      <c r="J2022" s="3">
        <v>194280</v>
      </c>
      <c r="K2022" s="11">
        <f t="shared" si="6093"/>
        <v>0</v>
      </c>
      <c r="L2022" s="3">
        <v>308682.62</v>
      </c>
      <c r="M2022" s="11">
        <f t="shared" ref="M2022:O2022" si="6094">+IF(L2022="N/A","",((L2022-L2021)/L2021))</f>
        <v>0</v>
      </c>
      <c r="N2022" s="3">
        <v>134217.728</v>
      </c>
      <c r="O2022" s="11">
        <f t="shared" si="6094"/>
        <v>0</v>
      </c>
      <c r="P2022" s="3">
        <v>188600</v>
      </c>
      <c r="Q2022" s="11">
        <f t="shared" ref="Q2022:S2022" si="6095">+IF(P2022="N/A","",((P2022-P2021)/P2021))</f>
        <v>0</v>
      </c>
      <c r="R2022" s="3">
        <v>94794.9</v>
      </c>
      <c r="S2022" s="11">
        <f t="shared" si="6095"/>
        <v>0</v>
      </c>
    </row>
    <row r="2023" spans="1:19">
      <c r="A2023" s="5">
        <v>26</v>
      </c>
      <c r="B2023" s="5">
        <v>9</v>
      </c>
      <c r="C2023" s="5">
        <v>2017</v>
      </c>
      <c r="D2023" s="3">
        <v>108000</v>
      </c>
      <c r="E2023" s="11">
        <f t="shared" si="6002"/>
        <v>0</v>
      </c>
      <c r="F2023" s="3">
        <v>103750</v>
      </c>
      <c r="G2023" s="11">
        <f t="shared" si="6002"/>
        <v>0</v>
      </c>
      <c r="H2023" s="3">
        <v>46100</v>
      </c>
      <c r="I2023" s="11">
        <f t="shared" ref="I2023:K2023" si="6096">+IF(H2023="N/A","",((H2023-H2022)/H2022))</f>
        <v>0</v>
      </c>
      <c r="J2023" s="3">
        <v>194280</v>
      </c>
      <c r="K2023" s="11">
        <f t="shared" si="6096"/>
        <v>0</v>
      </c>
      <c r="L2023" s="3">
        <v>308682.62</v>
      </c>
      <c r="M2023" s="11">
        <f t="shared" ref="M2023:O2023" si="6097">+IF(L2023="N/A","",((L2023-L2022)/L2022))</f>
        <v>0</v>
      </c>
      <c r="N2023" s="3">
        <v>134217.728</v>
      </c>
      <c r="O2023" s="11">
        <f t="shared" si="6097"/>
        <v>0</v>
      </c>
      <c r="P2023" s="3">
        <v>188600</v>
      </c>
      <c r="Q2023" s="11">
        <f t="shared" ref="Q2023:S2023" si="6098">+IF(P2023="N/A","",((P2023-P2022)/P2022))</f>
        <v>0</v>
      </c>
      <c r="R2023" s="3">
        <v>94794.9</v>
      </c>
      <c r="S2023" s="11">
        <f t="shared" si="6098"/>
        <v>0</v>
      </c>
    </row>
    <row r="2024" spans="1:19">
      <c r="A2024" s="5">
        <v>27</v>
      </c>
      <c r="B2024" s="5">
        <v>9</v>
      </c>
      <c r="C2024" s="5">
        <v>2017</v>
      </c>
      <c r="D2024" s="3">
        <v>108000</v>
      </c>
      <c r="E2024" s="11">
        <f t="shared" si="6002"/>
        <v>0</v>
      </c>
      <c r="F2024" s="3">
        <v>103750</v>
      </c>
      <c r="G2024" s="11">
        <f t="shared" si="6002"/>
        <v>0</v>
      </c>
      <c r="H2024" s="3">
        <v>46100</v>
      </c>
      <c r="I2024" s="11">
        <f t="shared" ref="I2024:K2024" si="6099">+IF(H2024="N/A","",((H2024-H2023)/H2023))</f>
        <v>0</v>
      </c>
      <c r="J2024" s="3">
        <v>194280</v>
      </c>
      <c r="K2024" s="11">
        <f t="shared" si="6099"/>
        <v>0</v>
      </c>
      <c r="L2024" s="3">
        <v>308682.62</v>
      </c>
      <c r="M2024" s="11">
        <f t="shared" ref="M2024:O2024" si="6100">+IF(L2024="N/A","",((L2024-L2023)/L2023))</f>
        <v>0</v>
      </c>
      <c r="N2024" s="3">
        <v>134217.728</v>
      </c>
      <c r="O2024" s="11">
        <f t="shared" si="6100"/>
        <v>0</v>
      </c>
      <c r="P2024" s="3">
        <v>188600</v>
      </c>
      <c r="Q2024" s="11">
        <f t="shared" ref="Q2024:S2024" si="6101">+IF(P2024="N/A","",((P2024-P2023)/P2023))</f>
        <v>0</v>
      </c>
      <c r="R2024" s="3">
        <v>94794.9</v>
      </c>
      <c r="S2024" s="11">
        <f t="shared" si="6101"/>
        <v>0</v>
      </c>
    </row>
    <row r="2025" spans="1:19">
      <c r="A2025" s="5">
        <v>28</v>
      </c>
      <c r="B2025" s="5">
        <v>9</v>
      </c>
      <c r="C2025" s="5">
        <v>2017</v>
      </c>
      <c r="D2025" s="3">
        <v>108000</v>
      </c>
      <c r="E2025" s="11">
        <f t="shared" si="6002"/>
        <v>0</v>
      </c>
      <c r="F2025" s="3">
        <v>103750</v>
      </c>
      <c r="G2025" s="11">
        <f t="shared" si="6002"/>
        <v>0</v>
      </c>
      <c r="H2025" s="3">
        <v>46100</v>
      </c>
      <c r="I2025" s="11">
        <f t="shared" ref="I2025:K2025" si="6102">+IF(H2025="N/A","",((H2025-H2024)/H2024))</f>
        <v>0</v>
      </c>
      <c r="J2025" s="3">
        <v>194280</v>
      </c>
      <c r="K2025" s="11">
        <f t="shared" si="6102"/>
        <v>0</v>
      </c>
      <c r="L2025" s="3">
        <v>308682.62</v>
      </c>
      <c r="M2025" s="11">
        <f t="shared" ref="M2025:O2025" si="6103">+IF(L2025="N/A","",((L2025-L2024)/L2024))</f>
        <v>0</v>
      </c>
      <c r="N2025" s="3">
        <v>134217.728</v>
      </c>
      <c r="O2025" s="11">
        <f t="shared" si="6103"/>
        <v>0</v>
      </c>
      <c r="P2025" s="3">
        <v>188600</v>
      </c>
      <c r="Q2025" s="11">
        <f t="shared" ref="Q2025:S2025" si="6104">+IF(P2025="N/A","",((P2025-P2024)/P2024))</f>
        <v>0</v>
      </c>
      <c r="R2025" s="3">
        <v>94794.9</v>
      </c>
      <c r="S2025" s="11">
        <f t="shared" si="6104"/>
        <v>0</v>
      </c>
    </row>
    <row r="2026" spans="1:19">
      <c r="A2026" s="5">
        <v>29</v>
      </c>
      <c r="B2026" s="5">
        <v>9</v>
      </c>
      <c r="C2026" s="5">
        <v>2017</v>
      </c>
      <c r="D2026" s="3">
        <v>108000</v>
      </c>
      <c r="E2026" s="11">
        <f t="shared" si="6002"/>
        <v>0</v>
      </c>
      <c r="F2026" s="3">
        <v>103750</v>
      </c>
      <c r="G2026" s="11">
        <f t="shared" si="6002"/>
        <v>0</v>
      </c>
      <c r="H2026" s="3">
        <v>46100</v>
      </c>
      <c r="I2026" s="11">
        <f t="shared" ref="I2026:K2026" si="6105">+IF(H2026="N/A","",((H2026-H2025)/H2025))</f>
        <v>0</v>
      </c>
      <c r="J2026" s="3">
        <v>194280</v>
      </c>
      <c r="K2026" s="11">
        <f t="shared" si="6105"/>
        <v>0</v>
      </c>
      <c r="L2026" s="3">
        <v>308682.62</v>
      </c>
      <c r="M2026" s="11">
        <f t="shared" ref="M2026:O2026" si="6106">+IF(L2026="N/A","",((L2026-L2025)/L2025))</f>
        <v>0</v>
      </c>
      <c r="N2026" s="3">
        <v>134217.728</v>
      </c>
      <c r="O2026" s="11">
        <f t="shared" si="6106"/>
        <v>0</v>
      </c>
      <c r="P2026" s="3">
        <v>188600</v>
      </c>
      <c r="Q2026" s="11">
        <f t="shared" ref="Q2026:S2026" si="6107">+IF(P2026="N/A","",((P2026-P2025)/P2025))</f>
        <v>0</v>
      </c>
      <c r="R2026" s="3">
        <v>94794.9</v>
      </c>
      <c r="S2026" s="11">
        <f t="shared" si="6107"/>
        <v>0</v>
      </c>
    </row>
    <row r="2027" spans="1:19">
      <c r="A2027" s="5">
        <v>2</v>
      </c>
      <c r="B2027" s="5">
        <v>10</v>
      </c>
      <c r="C2027" s="5">
        <v>2017</v>
      </c>
      <c r="D2027" s="3">
        <v>108000</v>
      </c>
      <c r="E2027" s="11">
        <f t="shared" si="6002"/>
        <v>0</v>
      </c>
      <c r="F2027" s="3">
        <v>103750</v>
      </c>
      <c r="G2027" s="11">
        <f t="shared" si="6002"/>
        <v>0</v>
      </c>
      <c r="H2027" s="3">
        <v>46100</v>
      </c>
      <c r="I2027" s="11">
        <f t="shared" ref="I2027:K2027" si="6108">+IF(H2027="N/A","",((H2027-H2026)/H2026))</f>
        <v>0</v>
      </c>
      <c r="J2027" s="3">
        <v>194280</v>
      </c>
      <c r="K2027" s="11">
        <f t="shared" si="6108"/>
        <v>0</v>
      </c>
      <c r="L2027" s="3">
        <v>308682.62</v>
      </c>
      <c r="M2027" s="11">
        <f t="shared" ref="M2027:O2027" si="6109">+IF(L2027="N/A","",((L2027-L2026)/L2026))</f>
        <v>0</v>
      </c>
      <c r="N2027" s="3">
        <v>134217.728</v>
      </c>
      <c r="O2027" s="11">
        <f t="shared" si="6109"/>
        <v>0</v>
      </c>
      <c r="P2027" s="3">
        <v>188600</v>
      </c>
      <c r="Q2027" s="11">
        <f t="shared" ref="Q2027:S2027" si="6110">+IF(P2027="N/A","",((P2027-P2026)/P2026))</f>
        <v>0</v>
      </c>
      <c r="R2027" s="3">
        <v>94794.9</v>
      </c>
      <c r="S2027" s="11">
        <f t="shared" si="6110"/>
        <v>0</v>
      </c>
    </row>
    <row r="2028" spans="1:19">
      <c r="A2028" s="5">
        <v>3</v>
      </c>
      <c r="B2028" s="5">
        <v>10</v>
      </c>
      <c r="C2028" s="5">
        <v>2017</v>
      </c>
      <c r="D2028" s="3">
        <v>108000</v>
      </c>
      <c r="E2028" s="11">
        <f t="shared" si="6002"/>
        <v>0</v>
      </c>
      <c r="F2028" s="3">
        <v>103750</v>
      </c>
      <c r="G2028" s="11">
        <f t="shared" si="6002"/>
        <v>0</v>
      </c>
      <c r="H2028" s="3">
        <v>46100</v>
      </c>
      <c r="I2028" s="11">
        <f t="shared" ref="I2028:K2028" si="6111">+IF(H2028="N/A","",((H2028-H2027)/H2027))</f>
        <v>0</v>
      </c>
      <c r="J2028" s="3">
        <v>194280</v>
      </c>
      <c r="K2028" s="11">
        <f t="shared" si="6111"/>
        <v>0</v>
      </c>
      <c r="L2028" s="3">
        <v>308682.62</v>
      </c>
      <c r="M2028" s="11">
        <f t="shared" ref="M2028:O2028" si="6112">+IF(L2028="N/A","",((L2028-L2027)/L2027))</f>
        <v>0</v>
      </c>
      <c r="N2028" s="3">
        <v>134217.728</v>
      </c>
      <c r="O2028" s="11">
        <f t="shared" si="6112"/>
        <v>0</v>
      </c>
      <c r="P2028" s="3">
        <v>188600</v>
      </c>
      <c r="Q2028" s="11">
        <f t="shared" ref="Q2028:S2028" si="6113">+IF(P2028="N/A","",((P2028-P2027)/P2027))</f>
        <v>0</v>
      </c>
      <c r="R2028" s="3">
        <v>94794.9</v>
      </c>
      <c r="S2028" s="11">
        <f t="shared" si="6113"/>
        <v>0</v>
      </c>
    </row>
    <row r="2029" spans="1:19">
      <c r="A2029" s="5">
        <v>4</v>
      </c>
      <c r="B2029" s="5">
        <v>10</v>
      </c>
      <c r="C2029" s="5">
        <v>2017</v>
      </c>
      <c r="D2029" s="3">
        <v>108000</v>
      </c>
      <c r="E2029" s="11">
        <f t="shared" si="6002"/>
        <v>0</v>
      </c>
      <c r="F2029" s="3">
        <v>103750</v>
      </c>
      <c r="G2029" s="11">
        <f t="shared" si="6002"/>
        <v>0</v>
      </c>
      <c r="H2029" s="3">
        <v>46100</v>
      </c>
      <c r="I2029" s="11">
        <f t="shared" ref="I2029:K2029" si="6114">+IF(H2029="N/A","",((H2029-H2028)/H2028))</f>
        <v>0</v>
      </c>
      <c r="J2029" s="3">
        <v>194280</v>
      </c>
      <c r="K2029" s="11">
        <f t="shared" si="6114"/>
        <v>0</v>
      </c>
      <c r="L2029" s="3">
        <v>308682.62</v>
      </c>
      <c r="M2029" s="11">
        <f t="shared" ref="M2029:O2029" si="6115">+IF(L2029="N/A","",((L2029-L2028)/L2028))</f>
        <v>0</v>
      </c>
      <c r="N2029" s="3">
        <v>134217.728</v>
      </c>
      <c r="O2029" s="11">
        <f t="shared" si="6115"/>
        <v>0</v>
      </c>
      <c r="P2029" s="3">
        <v>188600</v>
      </c>
      <c r="Q2029" s="11">
        <f t="shared" ref="Q2029:S2029" si="6116">+IF(P2029="N/A","",((P2029-P2028)/P2028))</f>
        <v>0</v>
      </c>
      <c r="R2029" s="3">
        <v>94794.9</v>
      </c>
      <c r="S2029" s="11">
        <f t="shared" si="6116"/>
        <v>0</v>
      </c>
    </row>
    <row r="2030" spans="1:19">
      <c r="A2030" s="5">
        <v>5</v>
      </c>
      <c r="B2030" s="5">
        <v>10</v>
      </c>
      <c r="C2030" s="5">
        <v>2017</v>
      </c>
      <c r="D2030" s="3">
        <v>108000</v>
      </c>
      <c r="E2030" s="11">
        <f t="shared" si="6002"/>
        <v>0</v>
      </c>
      <c r="F2030" s="3">
        <v>103750</v>
      </c>
      <c r="G2030" s="11">
        <f t="shared" si="6002"/>
        <v>0</v>
      </c>
      <c r="H2030" s="3">
        <v>46100</v>
      </c>
      <c r="I2030" s="11">
        <f t="shared" ref="I2030:K2030" si="6117">+IF(H2030="N/A","",((H2030-H2029)/H2029))</f>
        <v>0</v>
      </c>
      <c r="J2030" s="3">
        <v>194280</v>
      </c>
      <c r="K2030" s="11">
        <f t="shared" si="6117"/>
        <v>0</v>
      </c>
      <c r="L2030" s="3">
        <v>308682.62</v>
      </c>
      <c r="M2030" s="11">
        <f t="shared" ref="M2030:O2030" si="6118">+IF(L2030="N/A","",((L2030-L2029)/L2029))</f>
        <v>0</v>
      </c>
      <c r="N2030" s="3">
        <v>134217.728</v>
      </c>
      <c r="O2030" s="11">
        <f t="shared" si="6118"/>
        <v>0</v>
      </c>
      <c r="P2030" s="3">
        <v>188600</v>
      </c>
      <c r="Q2030" s="11">
        <f t="shared" ref="Q2030:S2030" si="6119">+IF(P2030="N/A","",((P2030-P2029)/P2029))</f>
        <v>0</v>
      </c>
      <c r="R2030" s="3">
        <v>94794.9</v>
      </c>
      <c r="S2030" s="11">
        <f t="shared" si="6119"/>
        <v>0</v>
      </c>
    </row>
    <row r="2031" spans="1:19">
      <c r="A2031" s="5">
        <v>6</v>
      </c>
      <c r="B2031" s="5">
        <v>10</v>
      </c>
      <c r="C2031" s="5">
        <v>2017</v>
      </c>
      <c r="D2031" s="3">
        <v>108000</v>
      </c>
      <c r="E2031" s="11">
        <f t="shared" si="6002"/>
        <v>0</v>
      </c>
      <c r="F2031" s="3">
        <v>103750</v>
      </c>
      <c r="G2031" s="11">
        <f t="shared" si="6002"/>
        <v>0</v>
      </c>
      <c r="H2031" s="3">
        <v>46100</v>
      </c>
      <c r="I2031" s="11">
        <f t="shared" ref="I2031:K2031" si="6120">+IF(H2031="N/A","",((H2031-H2030)/H2030))</f>
        <v>0</v>
      </c>
      <c r="J2031" s="3">
        <v>194280</v>
      </c>
      <c r="K2031" s="11">
        <f t="shared" si="6120"/>
        <v>0</v>
      </c>
      <c r="L2031" s="3">
        <v>308682.62</v>
      </c>
      <c r="M2031" s="11">
        <f t="shared" ref="M2031:O2031" si="6121">+IF(L2031="N/A","",((L2031-L2030)/L2030))</f>
        <v>0</v>
      </c>
      <c r="N2031" s="3">
        <v>134217.728</v>
      </c>
      <c r="O2031" s="11">
        <f t="shared" si="6121"/>
        <v>0</v>
      </c>
      <c r="P2031" s="3">
        <v>188600</v>
      </c>
      <c r="Q2031" s="11">
        <f t="shared" ref="Q2031:S2031" si="6122">+IF(P2031="N/A","",((P2031-P2030)/P2030))</f>
        <v>0</v>
      </c>
      <c r="R2031" s="3">
        <v>94794.9</v>
      </c>
      <c r="S2031" s="11">
        <f t="shared" si="6122"/>
        <v>0</v>
      </c>
    </row>
    <row r="2032" spans="1:19">
      <c r="A2032" s="5">
        <v>9</v>
      </c>
      <c r="B2032" s="5">
        <v>10</v>
      </c>
      <c r="C2032" s="5">
        <v>2017</v>
      </c>
      <c r="D2032" s="3">
        <v>108000</v>
      </c>
      <c r="E2032" s="11">
        <f t="shared" si="6002"/>
        <v>0</v>
      </c>
      <c r="F2032" s="3">
        <v>103750</v>
      </c>
      <c r="G2032" s="11">
        <f t="shared" si="6002"/>
        <v>0</v>
      </c>
      <c r="H2032" s="3">
        <v>46100</v>
      </c>
      <c r="I2032" s="11">
        <f t="shared" ref="I2032:K2032" si="6123">+IF(H2032="N/A","",((H2032-H2031)/H2031))</f>
        <v>0</v>
      </c>
      <c r="J2032" s="3">
        <v>194280</v>
      </c>
      <c r="K2032" s="11">
        <f t="shared" si="6123"/>
        <v>0</v>
      </c>
      <c r="L2032" s="3">
        <v>308682.62</v>
      </c>
      <c r="M2032" s="11">
        <f t="shared" ref="M2032:O2032" si="6124">+IF(L2032="N/A","",((L2032-L2031)/L2031))</f>
        <v>0</v>
      </c>
      <c r="N2032" s="3">
        <v>134217.728</v>
      </c>
      <c r="O2032" s="11">
        <f t="shared" si="6124"/>
        <v>0</v>
      </c>
      <c r="P2032" s="3">
        <v>188600</v>
      </c>
      <c r="Q2032" s="11">
        <f t="shared" ref="Q2032:S2032" si="6125">+IF(P2032="N/A","",((P2032-P2031)/P2031))</f>
        <v>0</v>
      </c>
      <c r="R2032" s="3">
        <v>94794.9</v>
      </c>
      <c r="S2032" s="11">
        <f t="shared" si="6125"/>
        <v>0</v>
      </c>
    </row>
    <row r="2033" spans="1:19">
      <c r="A2033" s="5">
        <v>10</v>
      </c>
      <c r="B2033" s="5">
        <v>10</v>
      </c>
      <c r="C2033" s="5">
        <v>2017</v>
      </c>
      <c r="D2033" s="3">
        <v>108000</v>
      </c>
      <c r="E2033" s="11">
        <f t="shared" si="6002"/>
        <v>0</v>
      </c>
      <c r="F2033" s="3">
        <v>103750</v>
      </c>
      <c r="G2033" s="11">
        <f t="shared" si="6002"/>
        <v>0</v>
      </c>
      <c r="H2033" s="3">
        <v>46100</v>
      </c>
      <c r="I2033" s="11">
        <f t="shared" ref="I2033:K2033" si="6126">+IF(H2033="N/A","",((H2033-H2032)/H2032))</f>
        <v>0</v>
      </c>
      <c r="J2033" s="3">
        <v>194280</v>
      </c>
      <c r="K2033" s="11">
        <f t="shared" si="6126"/>
        <v>0</v>
      </c>
      <c r="L2033" s="3">
        <v>308682.62</v>
      </c>
      <c r="M2033" s="11">
        <f t="shared" ref="M2033:O2033" si="6127">+IF(L2033="N/A","",((L2033-L2032)/L2032))</f>
        <v>0</v>
      </c>
      <c r="N2033" s="3">
        <v>134217.728</v>
      </c>
      <c r="O2033" s="11">
        <f t="shared" si="6127"/>
        <v>0</v>
      </c>
      <c r="P2033" s="3">
        <v>188600</v>
      </c>
      <c r="Q2033" s="11">
        <f t="shared" ref="Q2033:S2033" si="6128">+IF(P2033="N/A","",((P2033-P2032)/P2032))</f>
        <v>0</v>
      </c>
      <c r="R2033" s="3">
        <v>94794.9</v>
      </c>
      <c r="S2033" s="11">
        <f t="shared" si="6128"/>
        <v>0</v>
      </c>
    </row>
    <row r="2034" spans="1:19">
      <c r="A2034" s="5">
        <v>11</v>
      </c>
      <c r="B2034" s="5">
        <v>10</v>
      </c>
      <c r="C2034" s="5">
        <v>2017</v>
      </c>
      <c r="D2034" s="3">
        <v>108000</v>
      </c>
      <c r="E2034" s="11">
        <f t="shared" si="6002"/>
        <v>0</v>
      </c>
      <c r="F2034" s="3">
        <v>103750</v>
      </c>
      <c r="G2034" s="11">
        <f t="shared" si="6002"/>
        <v>0</v>
      </c>
      <c r="H2034" s="3">
        <v>46100</v>
      </c>
      <c r="I2034" s="11">
        <f t="shared" ref="I2034:K2034" si="6129">+IF(H2034="N/A","",((H2034-H2033)/H2033))</f>
        <v>0</v>
      </c>
      <c r="J2034" s="3">
        <v>194280</v>
      </c>
      <c r="K2034" s="11">
        <f t="shared" si="6129"/>
        <v>0</v>
      </c>
      <c r="L2034" s="3">
        <v>308682.62</v>
      </c>
      <c r="M2034" s="11">
        <f t="shared" ref="M2034:O2034" si="6130">+IF(L2034="N/A","",((L2034-L2033)/L2033))</f>
        <v>0</v>
      </c>
      <c r="N2034" s="3">
        <v>134217.728</v>
      </c>
      <c r="O2034" s="11">
        <f t="shared" si="6130"/>
        <v>0</v>
      </c>
      <c r="P2034" s="3">
        <v>188600</v>
      </c>
      <c r="Q2034" s="11">
        <f t="shared" ref="Q2034:S2034" si="6131">+IF(P2034="N/A","",((P2034-P2033)/P2033))</f>
        <v>0</v>
      </c>
      <c r="R2034" s="3">
        <v>94794.9</v>
      </c>
      <c r="S2034" s="11">
        <f t="shared" si="6131"/>
        <v>0</v>
      </c>
    </row>
    <row r="2035" spans="1:19">
      <c r="A2035" s="5">
        <v>12</v>
      </c>
      <c r="B2035" s="5">
        <v>10</v>
      </c>
      <c r="C2035" s="5">
        <v>2017</v>
      </c>
      <c r="D2035" s="3">
        <v>108000</v>
      </c>
      <c r="E2035" s="11">
        <f t="shared" si="6002"/>
        <v>0</v>
      </c>
      <c r="F2035" s="3">
        <v>103750</v>
      </c>
      <c r="G2035" s="11">
        <f t="shared" si="6002"/>
        <v>0</v>
      </c>
      <c r="H2035" s="3">
        <v>46100</v>
      </c>
      <c r="I2035" s="11">
        <f t="shared" ref="I2035:K2035" si="6132">+IF(H2035="N/A","",((H2035-H2034)/H2034))</f>
        <v>0</v>
      </c>
      <c r="J2035" s="3">
        <v>194280</v>
      </c>
      <c r="K2035" s="11">
        <f t="shared" si="6132"/>
        <v>0</v>
      </c>
      <c r="L2035" s="3">
        <v>308682.62</v>
      </c>
      <c r="M2035" s="11">
        <f t="shared" ref="M2035:O2035" si="6133">+IF(L2035="N/A","",((L2035-L2034)/L2034))</f>
        <v>0</v>
      </c>
      <c r="N2035" s="3">
        <v>134217.728</v>
      </c>
      <c r="O2035" s="11">
        <f t="shared" si="6133"/>
        <v>0</v>
      </c>
      <c r="P2035" s="3">
        <v>188600</v>
      </c>
      <c r="Q2035" s="11">
        <f t="shared" ref="Q2035:S2035" si="6134">+IF(P2035="N/A","",((P2035-P2034)/P2034))</f>
        <v>0</v>
      </c>
      <c r="R2035" s="3">
        <v>94794.9</v>
      </c>
      <c r="S2035" s="11">
        <f t="shared" si="6134"/>
        <v>0</v>
      </c>
    </row>
    <row r="2036" spans="1:19">
      <c r="A2036" s="5">
        <v>13</v>
      </c>
      <c r="B2036" s="5">
        <v>10</v>
      </c>
      <c r="C2036" s="5">
        <v>2017</v>
      </c>
      <c r="D2036" s="3">
        <v>108000</v>
      </c>
      <c r="E2036" s="11">
        <f t="shared" si="6002"/>
        <v>0</v>
      </c>
      <c r="F2036" s="3">
        <v>103750</v>
      </c>
      <c r="G2036" s="11">
        <f t="shared" si="6002"/>
        <v>0</v>
      </c>
      <c r="H2036" s="3">
        <v>46100</v>
      </c>
      <c r="I2036" s="11">
        <f t="shared" ref="I2036:K2036" si="6135">+IF(H2036="N/A","",((H2036-H2035)/H2035))</f>
        <v>0</v>
      </c>
      <c r="J2036" s="3">
        <v>194280</v>
      </c>
      <c r="K2036" s="11">
        <f t="shared" si="6135"/>
        <v>0</v>
      </c>
      <c r="L2036" s="3">
        <v>308682.62</v>
      </c>
      <c r="M2036" s="11">
        <f t="shared" ref="M2036:O2036" si="6136">+IF(L2036="N/A","",((L2036-L2035)/L2035))</f>
        <v>0</v>
      </c>
      <c r="N2036" s="3">
        <v>134217.728</v>
      </c>
      <c r="O2036" s="11">
        <f t="shared" si="6136"/>
        <v>0</v>
      </c>
      <c r="P2036" s="3">
        <v>188600</v>
      </c>
      <c r="Q2036" s="11">
        <f t="shared" ref="Q2036:S2036" si="6137">+IF(P2036="N/A","",((P2036-P2035)/P2035))</f>
        <v>0</v>
      </c>
      <c r="R2036" s="3">
        <v>94794.9</v>
      </c>
      <c r="S2036" s="11">
        <f t="shared" si="6137"/>
        <v>0</v>
      </c>
    </row>
    <row r="2037" spans="1:19">
      <c r="A2037" s="5">
        <v>16</v>
      </c>
      <c r="B2037" s="5">
        <v>10</v>
      </c>
      <c r="C2037" s="5">
        <v>2017</v>
      </c>
      <c r="D2037" s="3">
        <v>108000</v>
      </c>
      <c r="E2037" s="11">
        <f t="shared" si="6002"/>
        <v>0</v>
      </c>
      <c r="F2037" s="3">
        <v>103750</v>
      </c>
      <c r="G2037" s="11">
        <f t="shared" si="6002"/>
        <v>0</v>
      </c>
      <c r="H2037" s="3">
        <v>46100</v>
      </c>
      <c r="I2037" s="11">
        <f t="shared" ref="I2037:K2037" si="6138">+IF(H2037="N/A","",((H2037-H2036)/H2036))</f>
        <v>0</v>
      </c>
      <c r="J2037" s="3">
        <v>194280</v>
      </c>
      <c r="K2037" s="11">
        <f t="shared" si="6138"/>
        <v>0</v>
      </c>
      <c r="L2037" s="3">
        <v>308682.62</v>
      </c>
      <c r="M2037" s="11">
        <f t="shared" ref="M2037:O2037" si="6139">+IF(L2037="N/A","",((L2037-L2036)/L2036))</f>
        <v>0</v>
      </c>
      <c r="N2037" s="3">
        <v>134217.728</v>
      </c>
      <c r="O2037" s="11">
        <f t="shared" si="6139"/>
        <v>0</v>
      </c>
      <c r="P2037" s="3">
        <v>188600</v>
      </c>
      <c r="Q2037" s="11">
        <f t="shared" ref="Q2037:S2037" si="6140">+IF(P2037="N/A","",((P2037-P2036)/P2036))</f>
        <v>0</v>
      </c>
      <c r="R2037" s="3">
        <v>94794.9</v>
      </c>
      <c r="S2037" s="11">
        <f t="shared" si="6140"/>
        <v>0</v>
      </c>
    </row>
    <row r="2038" spans="1:19">
      <c r="A2038" s="5">
        <v>17</v>
      </c>
      <c r="B2038" s="5">
        <v>10</v>
      </c>
      <c r="C2038" s="5">
        <v>2017</v>
      </c>
      <c r="D2038" s="3">
        <v>108000</v>
      </c>
      <c r="E2038" s="11">
        <f t="shared" si="6002"/>
        <v>0</v>
      </c>
      <c r="F2038" s="3">
        <v>103750</v>
      </c>
      <c r="G2038" s="11">
        <f t="shared" si="6002"/>
        <v>0</v>
      </c>
      <c r="H2038" s="3">
        <v>46100</v>
      </c>
      <c r="I2038" s="11">
        <f t="shared" ref="I2038:K2038" si="6141">+IF(H2038="N/A","",((H2038-H2037)/H2037))</f>
        <v>0</v>
      </c>
      <c r="J2038" s="3">
        <v>194280</v>
      </c>
      <c r="K2038" s="11">
        <f t="shared" si="6141"/>
        <v>0</v>
      </c>
      <c r="L2038" s="3">
        <v>308682.62</v>
      </c>
      <c r="M2038" s="11">
        <f t="shared" ref="M2038:O2038" si="6142">+IF(L2038="N/A","",((L2038-L2037)/L2037))</f>
        <v>0</v>
      </c>
      <c r="N2038" s="3">
        <v>134217.728</v>
      </c>
      <c r="O2038" s="11">
        <f t="shared" si="6142"/>
        <v>0</v>
      </c>
      <c r="P2038" s="3">
        <v>188600</v>
      </c>
      <c r="Q2038" s="11">
        <f t="shared" ref="Q2038:S2038" si="6143">+IF(P2038="N/A","",((P2038-P2037)/P2037))</f>
        <v>0</v>
      </c>
      <c r="R2038" s="3">
        <v>94794.9</v>
      </c>
      <c r="S2038" s="11">
        <f t="shared" si="6143"/>
        <v>0</v>
      </c>
    </row>
    <row r="2039" spans="1:19">
      <c r="A2039" s="5">
        <v>18</v>
      </c>
      <c r="B2039" s="5">
        <v>10</v>
      </c>
      <c r="C2039" s="5">
        <v>2017</v>
      </c>
      <c r="D2039" s="3">
        <v>108000</v>
      </c>
      <c r="E2039" s="11">
        <f t="shared" si="6002"/>
        <v>0</v>
      </c>
      <c r="F2039" s="3">
        <v>103750</v>
      </c>
      <c r="G2039" s="11">
        <f t="shared" si="6002"/>
        <v>0</v>
      </c>
      <c r="H2039" s="3">
        <v>46100</v>
      </c>
      <c r="I2039" s="11">
        <f t="shared" ref="I2039:K2039" si="6144">+IF(H2039="N/A","",((H2039-H2038)/H2038))</f>
        <v>0</v>
      </c>
      <c r="J2039" s="3">
        <v>194280</v>
      </c>
      <c r="K2039" s="11">
        <f t="shared" si="6144"/>
        <v>0</v>
      </c>
      <c r="L2039" s="3">
        <v>308682.62</v>
      </c>
      <c r="M2039" s="11">
        <f t="shared" ref="M2039:O2039" si="6145">+IF(L2039="N/A","",((L2039-L2038)/L2038))</f>
        <v>0</v>
      </c>
      <c r="N2039" s="3">
        <v>134217.728</v>
      </c>
      <c r="O2039" s="11">
        <f t="shared" si="6145"/>
        <v>0</v>
      </c>
      <c r="P2039" s="3">
        <v>188600</v>
      </c>
      <c r="Q2039" s="11">
        <f t="shared" ref="Q2039:S2039" si="6146">+IF(P2039="N/A","",((P2039-P2038)/P2038))</f>
        <v>0</v>
      </c>
      <c r="R2039" s="3">
        <v>94794.9</v>
      </c>
      <c r="S2039" s="11">
        <f t="shared" si="6146"/>
        <v>0</v>
      </c>
    </row>
    <row r="2040" spans="1:19">
      <c r="A2040" s="5">
        <v>19</v>
      </c>
      <c r="B2040" s="5">
        <v>10</v>
      </c>
      <c r="C2040" s="5">
        <v>2017</v>
      </c>
      <c r="D2040" s="3">
        <v>108000</v>
      </c>
      <c r="E2040" s="11">
        <f t="shared" si="6002"/>
        <v>0</v>
      </c>
      <c r="F2040" s="3">
        <v>114875</v>
      </c>
      <c r="G2040" s="11">
        <f t="shared" si="6002"/>
        <v>0.10722891566265061</v>
      </c>
      <c r="H2040" s="3">
        <v>46100</v>
      </c>
      <c r="I2040" s="11">
        <f t="shared" ref="I2040:K2040" si="6147">+IF(H2040="N/A","",((H2040-H2039)/H2039))</f>
        <v>0</v>
      </c>
      <c r="J2040" s="3">
        <v>194280</v>
      </c>
      <c r="K2040" s="11">
        <f t="shared" si="6147"/>
        <v>0</v>
      </c>
      <c r="L2040" s="3">
        <v>308682.62</v>
      </c>
      <c r="M2040" s="11">
        <f t="shared" ref="M2040:O2040" si="6148">+IF(L2040="N/A","",((L2040-L2039)/L2039))</f>
        <v>0</v>
      </c>
      <c r="N2040" s="3">
        <v>134217.728</v>
      </c>
      <c r="O2040" s="11">
        <f t="shared" si="6148"/>
        <v>0</v>
      </c>
      <c r="P2040" s="3">
        <v>188600</v>
      </c>
      <c r="Q2040" s="11">
        <f t="shared" ref="Q2040:S2040" si="6149">+IF(P2040="N/A","",((P2040-P2039)/P2039))</f>
        <v>0</v>
      </c>
      <c r="R2040" s="3">
        <v>94794.9</v>
      </c>
      <c r="S2040" s="11">
        <f t="shared" si="6149"/>
        <v>0</v>
      </c>
    </row>
    <row r="2041" spans="1:19">
      <c r="A2041" s="5">
        <v>20</v>
      </c>
      <c r="B2041" s="5">
        <v>10</v>
      </c>
      <c r="C2041" s="5">
        <v>2017</v>
      </c>
      <c r="D2041" s="3">
        <v>108000</v>
      </c>
      <c r="E2041" s="11">
        <f t="shared" si="6002"/>
        <v>0</v>
      </c>
      <c r="F2041" s="3">
        <v>114875</v>
      </c>
      <c r="G2041" s="11">
        <f t="shared" si="6002"/>
        <v>0</v>
      </c>
      <c r="H2041" s="3">
        <v>46100</v>
      </c>
      <c r="I2041" s="11">
        <f t="shared" ref="I2041:K2041" si="6150">+IF(H2041="N/A","",((H2041-H2040)/H2040))</f>
        <v>0</v>
      </c>
      <c r="J2041" s="3">
        <v>194280</v>
      </c>
      <c r="K2041" s="11">
        <f t="shared" si="6150"/>
        <v>0</v>
      </c>
      <c r="L2041" s="3">
        <v>308682.62</v>
      </c>
      <c r="M2041" s="11">
        <f t="shared" ref="M2041:O2041" si="6151">+IF(L2041="N/A","",((L2041-L2040)/L2040))</f>
        <v>0</v>
      </c>
      <c r="N2041" s="3">
        <v>134217.728</v>
      </c>
      <c r="O2041" s="11">
        <f t="shared" si="6151"/>
        <v>0</v>
      </c>
      <c r="P2041" s="3">
        <v>188600</v>
      </c>
      <c r="Q2041" s="11">
        <f t="shared" ref="Q2041:S2041" si="6152">+IF(P2041="N/A","",((P2041-P2040)/P2040))</f>
        <v>0</v>
      </c>
      <c r="R2041" s="3">
        <v>94794.9</v>
      </c>
      <c r="S2041" s="11">
        <f t="shared" si="6152"/>
        <v>0</v>
      </c>
    </row>
    <row r="2042" spans="1:19">
      <c r="A2042" s="5">
        <v>23</v>
      </c>
      <c r="B2042" s="5">
        <v>10</v>
      </c>
      <c r="C2042" s="5">
        <v>2017</v>
      </c>
      <c r="D2042" s="3">
        <v>108000</v>
      </c>
      <c r="E2042" s="11">
        <f t="shared" si="6002"/>
        <v>0</v>
      </c>
      <c r="F2042" s="3">
        <v>114875</v>
      </c>
      <c r="G2042" s="11">
        <f t="shared" si="6002"/>
        <v>0</v>
      </c>
      <c r="H2042" s="3">
        <v>46100</v>
      </c>
      <c r="I2042" s="11">
        <f t="shared" ref="I2042:K2042" si="6153">+IF(H2042="N/A","",((H2042-H2041)/H2041))</f>
        <v>0</v>
      </c>
      <c r="J2042" s="3">
        <v>194280</v>
      </c>
      <c r="K2042" s="11">
        <f t="shared" si="6153"/>
        <v>0</v>
      </c>
      <c r="L2042" s="3">
        <v>308682.62</v>
      </c>
      <c r="M2042" s="11">
        <f t="shared" ref="M2042:O2042" si="6154">+IF(L2042="N/A","",((L2042-L2041)/L2041))</f>
        <v>0</v>
      </c>
      <c r="N2042" s="3">
        <v>134217.728</v>
      </c>
      <c r="O2042" s="11">
        <f t="shared" si="6154"/>
        <v>0</v>
      </c>
      <c r="P2042" s="3">
        <v>188600</v>
      </c>
      <c r="Q2042" s="11">
        <f t="shared" ref="Q2042:S2042" si="6155">+IF(P2042="N/A","",((P2042-P2041)/P2041))</f>
        <v>0</v>
      </c>
      <c r="R2042" s="3">
        <v>94794.9</v>
      </c>
      <c r="S2042" s="11">
        <f t="shared" si="6155"/>
        <v>0</v>
      </c>
    </row>
    <row r="2043" spans="1:19">
      <c r="A2043" s="5">
        <v>24</v>
      </c>
      <c r="B2043" s="5">
        <v>10</v>
      </c>
      <c r="C2043" s="5">
        <v>2017</v>
      </c>
      <c r="D2043" s="3">
        <v>108000</v>
      </c>
      <c r="E2043" s="11">
        <f t="shared" si="6002"/>
        <v>0</v>
      </c>
      <c r="F2043" s="3">
        <v>114875</v>
      </c>
      <c r="G2043" s="11">
        <f t="shared" si="6002"/>
        <v>0</v>
      </c>
      <c r="H2043" s="3">
        <v>46100</v>
      </c>
      <c r="I2043" s="11">
        <f t="shared" ref="I2043:K2043" si="6156">+IF(H2043="N/A","",((H2043-H2042)/H2042))</f>
        <v>0</v>
      </c>
      <c r="J2043" s="3">
        <v>194280</v>
      </c>
      <c r="K2043" s="11">
        <f t="shared" si="6156"/>
        <v>0</v>
      </c>
      <c r="L2043" s="3">
        <v>308682.62</v>
      </c>
      <c r="M2043" s="11">
        <f t="shared" ref="M2043:O2043" si="6157">+IF(L2043="N/A","",((L2043-L2042)/L2042))</f>
        <v>0</v>
      </c>
      <c r="N2043" s="3">
        <v>134217.728</v>
      </c>
      <c r="O2043" s="11">
        <f t="shared" si="6157"/>
        <v>0</v>
      </c>
      <c r="P2043" s="3">
        <v>188600</v>
      </c>
      <c r="Q2043" s="11">
        <f t="shared" ref="Q2043:S2043" si="6158">+IF(P2043="N/A","",((P2043-P2042)/P2042))</f>
        <v>0</v>
      </c>
      <c r="R2043" s="3">
        <v>94794.9</v>
      </c>
      <c r="S2043" s="11">
        <f t="shared" si="6158"/>
        <v>0</v>
      </c>
    </row>
    <row r="2044" spans="1:19">
      <c r="A2044" s="5">
        <v>25</v>
      </c>
      <c r="B2044" s="5">
        <v>10</v>
      </c>
      <c r="C2044" s="5">
        <v>2017</v>
      </c>
      <c r="D2044" s="3">
        <v>108000</v>
      </c>
      <c r="E2044" s="11">
        <f t="shared" si="6002"/>
        <v>0</v>
      </c>
      <c r="F2044" s="3">
        <v>114875</v>
      </c>
      <c r="G2044" s="11">
        <f t="shared" si="6002"/>
        <v>0</v>
      </c>
      <c r="H2044" s="3">
        <v>46100</v>
      </c>
      <c r="I2044" s="11">
        <f t="shared" ref="I2044:K2044" si="6159">+IF(H2044="N/A","",((H2044-H2043)/H2043))</f>
        <v>0</v>
      </c>
      <c r="J2044" s="3">
        <v>194280</v>
      </c>
      <c r="K2044" s="11">
        <f t="shared" si="6159"/>
        <v>0</v>
      </c>
      <c r="L2044" s="3">
        <v>308682.62</v>
      </c>
      <c r="M2044" s="11">
        <f t="shared" ref="M2044:O2044" si="6160">+IF(L2044="N/A","",((L2044-L2043)/L2043))</f>
        <v>0</v>
      </c>
      <c r="N2044" s="3">
        <v>134217.728</v>
      </c>
      <c r="O2044" s="11">
        <f t="shared" si="6160"/>
        <v>0</v>
      </c>
      <c r="P2044" s="3">
        <v>188600</v>
      </c>
      <c r="Q2044" s="11">
        <f t="shared" ref="Q2044:S2044" si="6161">+IF(P2044="N/A","",((P2044-P2043)/P2043))</f>
        <v>0</v>
      </c>
      <c r="R2044" s="3">
        <v>94794.9</v>
      </c>
      <c r="S2044" s="11">
        <f t="shared" si="6161"/>
        <v>0</v>
      </c>
    </row>
    <row r="2045" spans="1:19">
      <c r="A2045" s="5">
        <v>26</v>
      </c>
      <c r="B2045" s="5">
        <v>10</v>
      </c>
      <c r="C2045" s="5">
        <v>2017</v>
      </c>
      <c r="D2045" s="3">
        <v>108000</v>
      </c>
      <c r="E2045" s="11">
        <f t="shared" si="6002"/>
        <v>0</v>
      </c>
      <c r="F2045" s="3">
        <v>114875</v>
      </c>
      <c r="G2045" s="11">
        <f t="shared" si="6002"/>
        <v>0</v>
      </c>
      <c r="H2045" s="3">
        <v>46100</v>
      </c>
      <c r="I2045" s="11">
        <f t="shared" ref="I2045:K2045" si="6162">+IF(H2045="N/A","",((H2045-H2044)/H2044))</f>
        <v>0</v>
      </c>
      <c r="J2045" s="3">
        <v>194280</v>
      </c>
      <c r="K2045" s="11">
        <f t="shared" si="6162"/>
        <v>0</v>
      </c>
      <c r="L2045" s="3">
        <v>308682.62</v>
      </c>
      <c r="M2045" s="11">
        <f t="shared" ref="M2045:O2045" si="6163">+IF(L2045="N/A","",((L2045-L2044)/L2044))</f>
        <v>0</v>
      </c>
      <c r="N2045" s="3">
        <v>134217.728</v>
      </c>
      <c r="O2045" s="11">
        <f t="shared" si="6163"/>
        <v>0</v>
      </c>
      <c r="P2045" s="3">
        <v>188600</v>
      </c>
      <c r="Q2045" s="11">
        <f t="shared" ref="Q2045:S2045" si="6164">+IF(P2045="N/A","",((P2045-P2044)/P2044))</f>
        <v>0</v>
      </c>
      <c r="R2045" s="3">
        <v>94794.9</v>
      </c>
      <c r="S2045" s="11">
        <f t="shared" si="6164"/>
        <v>0</v>
      </c>
    </row>
    <row r="2046" spans="1:19">
      <c r="A2046" s="5">
        <v>27</v>
      </c>
      <c r="B2046" s="5">
        <v>10</v>
      </c>
      <c r="C2046" s="5">
        <v>2017</v>
      </c>
      <c r="D2046" s="3">
        <v>108000</v>
      </c>
      <c r="E2046" s="11">
        <f t="shared" si="6002"/>
        <v>0</v>
      </c>
      <c r="F2046" s="3">
        <v>114875</v>
      </c>
      <c r="G2046" s="11">
        <f t="shared" si="6002"/>
        <v>0</v>
      </c>
      <c r="H2046" s="3">
        <v>46100</v>
      </c>
      <c r="I2046" s="11">
        <f t="shared" ref="I2046:K2046" si="6165">+IF(H2046="N/A","",((H2046-H2045)/H2045))</f>
        <v>0</v>
      </c>
      <c r="J2046" s="3">
        <v>194280</v>
      </c>
      <c r="K2046" s="11">
        <f t="shared" si="6165"/>
        <v>0</v>
      </c>
      <c r="L2046" s="3">
        <v>308682.62</v>
      </c>
      <c r="M2046" s="11">
        <f t="shared" ref="M2046:O2046" si="6166">+IF(L2046="N/A","",((L2046-L2045)/L2045))</f>
        <v>0</v>
      </c>
      <c r="N2046" s="3">
        <v>134217.728</v>
      </c>
      <c r="O2046" s="11">
        <f t="shared" si="6166"/>
        <v>0</v>
      </c>
      <c r="P2046" s="3">
        <v>188600</v>
      </c>
      <c r="Q2046" s="11">
        <f t="shared" ref="Q2046:S2046" si="6167">+IF(P2046="N/A","",((P2046-P2045)/P2045))</f>
        <v>0</v>
      </c>
      <c r="R2046" s="3">
        <v>94794.9</v>
      </c>
      <c r="S2046" s="11">
        <f t="shared" si="6167"/>
        <v>0</v>
      </c>
    </row>
    <row r="2047" spans="1:19">
      <c r="A2047" s="5">
        <v>30</v>
      </c>
      <c r="B2047" s="5">
        <v>10</v>
      </c>
      <c r="C2047" s="5">
        <v>2017</v>
      </c>
      <c r="D2047" s="3">
        <v>108000</v>
      </c>
      <c r="E2047" s="11">
        <f t="shared" si="6002"/>
        <v>0</v>
      </c>
      <c r="F2047" s="3">
        <v>114875</v>
      </c>
      <c r="G2047" s="11">
        <f t="shared" si="6002"/>
        <v>0</v>
      </c>
      <c r="H2047" s="3">
        <v>46100</v>
      </c>
      <c r="I2047" s="11">
        <f t="shared" ref="I2047:K2047" si="6168">+IF(H2047="N/A","",((H2047-H2046)/H2046))</f>
        <v>0</v>
      </c>
      <c r="J2047" s="3">
        <v>194280</v>
      </c>
      <c r="K2047" s="11">
        <f t="shared" si="6168"/>
        <v>0</v>
      </c>
      <c r="L2047" s="3">
        <v>308682.62</v>
      </c>
      <c r="M2047" s="11">
        <f t="shared" ref="M2047:O2047" si="6169">+IF(L2047="N/A","",((L2047-L2046)/L2046))</f>
        <v>0</v>
      </c>
      <c r="N2047" s="3">
        <v>134217.728</v>
      </c>
      <c r="O2047" s="11">
        <f t="shared" si="6169"/>
        <v>0</v>
      </c>
      <c r="P2047" s="3">
        <v>188600</v>
      </c>
      <c r="Q2047" s="11">
        <f t="shared" ref="Q2047:S2047" si="6170">+IF(P2047="N/A","",((P2047-P2046)/P2046))</f>
        <v>0</v>
      </c>
      <c r="R2047" s="3">
        <v>94794.9</v>
      </c>
      <c r="S2047" s="11">
        <f t="shared" si="6170"/>
        <v>0</v>
      </c>
    </row>
    <row r="2048" spans="1:19">
      <c r="A2048" s="5">
        <v>31</v>
      </c>
      <c r="B2048" s="5">
        <v>10</v>
      </c>
      <c r="C2048" s="5">
        <v>2017</v>
      </c>
      <c r="D2048" s="3">
        <v>108000</v>
      </c>
      <c r="E2048" s="11">
        <f t="shared" si="6002"/>
        <v>0</v>
      </c>
      <c r="F2048" s="3">
        <v>114875</v>
      </c>
      <c r="G2048" s="11">
        <f t="shared" si="6002"/>
        <v>0</v>
      </c>
      <c r="H2048" s="3">
        <v>46100</v>
      </c>
      <c r="I2048" s="11">
        <f t="shared" ref="I2048:K2048" si="6171">+IF(H2048="N/A","",((H2048-H2047)/H2047))</f>
        <v>0</v>
      </c>
      <c r="J2048" s="3">
        <v>194280</v>
      </c>
      <c r="K2048" s="11">
        <f t="shared" si="6171"/>
        <v>0</v>
      </c>
      <c r="L2048" s="3">
        <v>308682.62</v>
      </c>
      <c r="M2048" s="11">
        <f t="shared" ref="M2048:O2048" si="6172">+IF(L2048="N/A","",((L2048-L2047)/L2047))</f>
        <v>0</v>
      </c>
      <c r="N2048" s="3">
        <v>134217.728</v>
      </c>
      <c r="O2048" s="11">
        <f t="shared" si="6172"/>
        <v>0</v>
      </c>
      <c r="P2048" s="3">
        <v>188600</v>
      </c>
      <c r="Q2048" s="11">
        <f t="shared" ref="Q2048:S2048" si="6173">+IF(P2048="N/A","",((P2048-P2047)/P2047))</f>
        <v>0</v>
      </c>
      <c r="R2048" s="3">
        <v>94794.9</v>
      </c>
      <c r="S2048" s="11">
        <f t="shared" si="6173"/>
        <v>0</v>
      </c>
    </row>
    <row r="2049" spans="1:19">
      <c r="A2049" s="5">
        <v>1</v>
      </c>
      <c r="B2049" s="5">
        <v>11</v>
      </c>
      <c r="C2049" s="5">
        <v>2017</v>
      </c>
      <c r="D2049" s="3">
        <v>108000</v>
      </c>
      <c r="E2049" s="11">
        <f t="shared" si="6002"/>
        <v>0</v>
      </c>
      <c r="F2049" s="3">
        <v>114875</v>
      </c>
      <c r="G2049" s="11">
        <f t="shared" si="6002"/>
        <v>0</v>
      </c>
      <c r="H2049" s="3">
        <v>46100</v>
      </c>
      <c r="I2049" s="11">
        <f t="shared" ref="I2049:K2049" si="6174">+IF(H2049="N/A","",((H2049-H2048)/H2048))</f>
        <v>0</v>
      </c>
      <c r="J2049" s="3">
        <v>194280</v>
      </c>
      <c r="K2049" s="11">
        <f t="shared" si="6174"/>
        <v>0</v>
      </c>
      <c r="L2049" s="3">
        <v>308682.62</v>
      </c>
      <c r="M2049" s="11">
        <f t="shared" ref="M2049:O2049" si="6175">+IF(L2049="N/A","",((L2049-L2048)/L2048))</f>
        <v>0</v>
      </c>
      <c r="N2049" s="3">
        <v>134217.728</v>
      </c>
      <c r="O2049" s="11">
        <f t="shared" si="6175"/>
        <v>0</v>
      </c>
      <c r="P2049" s="3">
        <v>188600</v>
      </c>
      <c r="Q2049" s="11">
        <f t="shared" ref="Q2049:S2049" si="6176">+IF(P2049="N/A","",((P2049-P2048)/P2048))</f>
        <v>0</v>
      </c>
      <c r="R2049" s="3">
        <v>94794.9</v>
      </c>
      <c r="S2049" s="11">
        <f t="shared" si="6176"/>
        <v>0</v>
      </c>
    </row>
    <row r="2050" spans="1:19">
      <c r="A2050" s="5">
        <v>2</v>
      </c>
      <c r="B2050" s="5">
        <v>11</v>
      </c>
      <c r="C2050" s="5">
        <v>2017</v>
      </c>
      <c r="D2050" s="3">
        <v>108000</v>
      </c>
      <c r="E2050" s="11">
        <f t="shared" si="6002"/>
        <v>0</v>
      </c>
      <c r="F2050" s="3">
        <v>114875</v>
      </c>
      <c r="G2050" s="11">
        <f t="shared" si="6002"/>
        <v>0</v>
      </c>
      <c r="H2050" s="3">
        <v>46100</v>
      </c>
      <c r="I2050" s="11">
        <f t="shared" ref="I2050:K2050" si="6177">+IF(H2050="N/A","",((H2050-H2049)/H2049))</f>
        <v>0</v>
      </c>
      <c r="J2050" s="3">
        <v>194280</v>
      </c>
      <c r="K2050" s="11">
        <f t="shared" si="6177"/>
        <v>0</v>
      </c>
      <c r="L2050" s="3">
        <v>308682.62</v>
      </c>
      <c r="M2050" s="11">
        <f t="shared" ref="M2050:O2050" si="6178">+IF(L2050="N/A","",((L2050-L2049)/L2049))</f>
        <v>0</v>
      </c>
      <c r="N2050" s="3">
        <v>134217.728</v>
      </c>
      <c r="O2050" s="11">
        <f t="shared" si="6178"/>
        <v>0</v>
      </c>
      <c r="P2050" s="3">
        <v>188600</v>
      </c>
      <c r="Q2050" s="11">
        <f t="shared" ref="Q2050:S2050" si="6179">+IF(P2050="N/A","",((P2050-P2049)/P2049))</f>
        <v>0</v>
      </c>
      <c r="R2050" s="3">
        <v>94794.9</v>
      </c>
      <c r="S2050" s="11">
        <f t="shared" si="6179"/>
        <v>0</v>
      </c>
    </row>
    <row r="2051" spans="1:19">
      <c r="A2051" s="5">
        <v>3</v>
      </c>
      <c r="B2051" s="5">
        <v>11</v>
      </c>
      <c r="C2051" s="5">
        <v>2017</v>
      </c>
      <c r="D2051" s="3">
        <v>108000</v>
      </c>
      <c r="E2051" s="11">
        <f t="shared" si="6002"/>
        <v>0</v>
      </c>
      <c r="F2051" s="3">
        <v>114875</v>
      </c>
      <c r="G2051" s="11">
        <f t="shared" si="6002"/>
        <v>0</v>
      </c>
      <c r="H2051" s="3">
        <v>46100</v>
      </c>
      <c r="I2051" s="11">
        <f t="shared" ref="I2051:K2051" si="6180">+IF(H2051="N/A","",((H2051-H2050)/H2050))</f>
        <v>0</v>
      </c>
      <c r="J2051" s="3">
        <v>194280</v>
      </c>
      <c r="K2051" s="11">
        <f t="shared" si="6180"/>
        <v>0</v>
      </c>
      <c r="L2051" s="3">
        <v>308682.62</v>
      </c>
      <c r="M2051" s="11">
        <f t="shared" ref="M2051:O2051" si="6181">+IF(L2051="N/A","",((L2051-L2050)/L2050))</f>
        <v>0</v>
      </c>
      <c r="N2051" s="3">
        <v>134217.728</v>
      </c>
      <c r="O2051" s="11">
        <f t="shared" si="6181"/>
        <v>0</v>
      </c>
      <c r="P2051" s="3">
        <v>188600</v>
      </c>
      <c r="Q2051" s="11">
        <f t="shared" ref="Q2051:S2051" si="6182">+IF(P2051="N/A","",((P2051-P2050)/P2050))</f>
        <v>0</v>
      </c>
      <c r="R2051" s="3">
        <v>94794.9</v>
      </c>
      <c r="S2051" s="11">
        <f t="shared" si="6182"/>
        <v>0</v>
      </c>
    </row>
    <row r="2052" spans="1:19">
      <c r="A2052" s="5">
        <v>6</v>
      </c>
      <c r="B2052" s="5">
        <v>11</v>
      </c>
      <c r="C2052" s="5">
        <v>2017</v>
      </c>
      <c r="D2052" s="3">
        <v>108000</v>
      </c>
      <c r="E2052" s="11">
        <f t="shared" si="6002"/>
        <v>0</v>
      </c>
      <c r="F2052" s="3">
        <v>114875</v>
      </c>
      <c r="G2052" s="11">
        <f t="shared" si="6002"/>
        <v>0</v>
      </c>
      <c r="H2052" s="3">
        <v>46100</v>
      </c>
      <c r="I2052" s="11">
        <f t="shared" ref="I2052:K2052" si="6183">+IF(H2052="N/A","",((H2052-H2051)/H2051))</f>
        <v>0</v>
      </c>
      <c r="J2052" s="3">
        <v>194280</v>
      </c>
      <c r="K2052" s="11">
        <f t="shared" si="6183"/>
        <v>0</v>
      </c>
      <c r="L2052" s="3">
        <v>308682.62</v>
      </c>
      <c r="M2052" s="11">
        <f t="shared" ref="M2052:O2052" si="6184">+IF(L2052="N/A","",((L2052-L2051)/L2051))</f>
        <v>0</v>
      </c>
      <c r="N2052" s="3">
        <v>134217.728</v>
      </c>
      <c r="O2052" s="11">
        <f t="shared" si="6184"/>
        <v>0</v>
      </c>
      <c r="P2052" s="3">
        <v>188600</v>
      </c>
      <c r="Q2052" s="11">
        <f t="shared" ref="Q2052:S2052" si="6185">+IF(P2052="N/A","",((P2052-P2051)/P2051))</f>
        <v>0</v>
      </c>
      <c r="R2052" s="3">
        <v>94794.9</v>
      </c>
      <c r="S2052" s="11">
        <f t="shared" si="6185"/>
        <v>0</v>
      </c>
    </row>
    <row r="2053" spans="1:19">
      <c r="A2053" s="5">
        <v>7</v>
      </c>
      <c r="B2053" s="5">
        <v>11</v>
      </c>
      <c r="C2053" s="5">
        <v>2017</v>
      </c>
      <c r="D2053" s="3">
        <v>108000</v>
      </c>
      <c r="E2053" s="11">
        <f t="shared" si="6002"/>
        <v>0</v>
      </c>
      <c r="F2053" s="3">
        <v>114875</v>
      </c>
      <c r="G2053" s="11">
        <f t="shared" si="6002"/>
        <v>0</v>
      </c>
      <c r="H2053" s="3">
        <v>46100</v>
      </c>
      <c r="I2053" s="11">
        <f t="shared" ref="I2053:K2053" si="6186">+IF(H2053="N/A","",((H2053-H2052)/H2052))</f>
        <v>0</v>
      </c>
      <c r="J2053" s="3">
        <v>194280</v>
      </c>
      <c r="K2053" s="11">
        <f t="shared" si="6186"/>
        <v>0</v>
      </c>
      <c r="L2053" s="3">
        <v>308682.62</v>
      </c>
      <c r="M2053" s="11">
        <f t="shared" ref="M2053:O2053" si="6187">+IF(L2053="N/A","",((L2053-L2052)/L2052))</f>
        <v>0</v>
      </c>
      <c r="N2053" s="3">
        <v>134217.728</v>
      </c>
      <c r="O2053" s="11">
        <f t="shared" si="6187"/>
        <v>0</v>
      </c>
      <c r="P2053" s="3">
        <v>188600</v>
      </c>
      <c r="Q2053" s="11">
        <f t="shared" ref="Q2053:S2053" si="6188">+IF(P2053="N/A","",((P2053-P2052)/P2052))</f>
        <v>0</v>
      </c>
      <c r="R2053" s="3">
        <v>94794.9</v>
      </c>
      <c r="S2053" s="11">
        <f t="shared" si="6188"/>
        <v>0</v>
      </c>
    </row>
    <row r="2054" spans="1:19">
      <c r="A2054" s="5">
        <v>8</v>
      </c>
      <c r="B2054" s="5">
        <v>11</v>
      </c>
      <c r="C2054" s="5">
        <v>2017</v>
      </c>
      <c r="D2054" s="3">
        <v>108000</v>
      </c>
      <c r="E2054" s="11">
        <f t="shared" si="6002"/>
        <v>0</v>
      </c>
      <c r="F2054" s="3">
        <v>114875</v>
      </c>
      <c r="G2054" s="11">
        <f t="shared" si="6002"/>
        <v>0</v>
      </c>
      <c r="H2054" s="3">
        <v>46100</v>
      </c>
      <c r="I2054" s="11">
        <f t="shared" ref="I2054:K2054" si="6189">+IF(H2054="N/A","",((H2054-H2053)/H2053))</f>
        <v>0</v>
      </c>
      <c r="J2054" s="3">
        <v>194280</v>
      </c>
      <c r="K2054" s="11">
        <f t="shared" si="6189"/>
        <v>0</v>
      </c>
      <c r="L2054" s="3">
        <v>308682.62</v>
      </c>
      <c r="M2054" s="11">
        <f t="shared" ref="M2054:O2054" si="6190">+IF(L2054="N/A","",((L2054-L2053)/L2053))</f>
        <v>0</v>
      </c>
      <c r="N2054" s="3">
        <v>134217.728</v>
      </c>
      <c r="O2054" s="11">
        <f t="shared" si="6190"/>
        <v>0</v>
      </c>
      <c r="P2054" s="3">
        <v>188600</v>
      </c>
      <c r="Q2054" s="11">
        <f t="shared" ref="Q2054:S2054" si="6191">+IF(P2054="N/A","",((P2054-P2053)/P2053))</f>
        <v>0</v>
      </c>
      <c r="R2054" s="3">
        <v>94794.9</v>
      </c>
      <c r="S2054" s="11">
        <f t="shared" si="6191"/>
        <v>0</v>
      </c>
    </row>
    <row r="2055" spans="1:19">
      <c r="A2055" s="5">
        <v>9</v>
      </c>
      <c r="B2055" s="5">
        <v>11</v>
      </c>
      <c r="C2055" s="5">
        <v>2017</v>
      </c>
      <c r="D2055" s="3">
        <v>108000</v>
      </c>
      <c r="E2055" s="11">
        <f t="shared" si="6002"/>
        <v>0</v>
      </c>
      <c r="F2055" s="3">
        <v>114875</v>
      </c>
      <c r="G2055" s="11">
        <f t="shared" si="6002"/>
        <v>0</v>
      </c>
      <c r="H2055" s="3">
        <v>46100</v>
      </c>
      <c r="I2055" s="11">
        <f t="shared" ref="I2055:K2055" si="6192">+IF(H2055="N/A","",((H2055-H2054)/H2054))</f>
        <v>0</v>
      </c>
      <c r="J2055" s="3">
        <v>194280</v>
      </c>
      <c r="K2055" s="11">
        <f t="shared" si="6192"/>
        <v>0</v>
      </c>
      <c r="L2055" s="3">
        <v>308682.62</v>
      </c>
      <c r="M2055" s="11">
        <f t="shared" ref="M2055:O2055" si="6193">+IF(L2055="N/A","",((L2055-L2054)/L2054))</f>
        <v>0</v>
      </c>
      <c r="N2055" s="3">
        <v>134217.728</v>
      </c>
      <c r="O2055" s="11">
        <f t="shared" si="6193"/>
        <v>0</v>
      </c>
      <c r="P2055" s="3">
        <v>188600</v>
      </c>
      <c r="Q2055" s="11">
        <f t="shared" ref="Q2055:S2055" si="6194">+IF(P2055="N/A","",((P2055-P2054)/P2054))</f>
        <v>0</v>
      </c>
      <c r="R2055" s="3">
        <v>94794.9</v>
      </c>
      <c r="S2055" s="11">
        <f t="shared" si="6194"/>
        <v>0</v>
      </c>
    </row>
    <row r="2056" spans="1:19">
      <c r="A2056" s="5">
        <v>10</v>
      </c>
      <c r="B2056" s="5">
        <v>11</v>
      </c>
      <c r="C2056" s="5">
        <v>2017</v>
      </c>
      <c r="D2056" s="3">
        <v>108000</v>
      </c>
      <c r="E2056" s="11">
        <f t="shared" ref="E2056:G2119" si="6195">+IF(D2056="N/A","",((D2056-D2055)/D2055))</f>
        <v>0</v>
      </c>
      <c r="F2056" s="3">
        <v>114875</v>
      </c>
      <c r="G2056" s="11">
        <f t="shared" si="6195"/>
        <v>0</v>
      </c>
      <c r="H2056" s="3">
        <v>46100</v>
      </c>
      <c r="I2056" s="11">
        <f t="shared" ref="I2056:K2056" si="6196">+IF(H2056="N/A","",((H2056-H2055)/H2055))</f>
        <v>0</v>
      </c>
      <c r="J2056" s="3">
        <v>194280</v>
      </c>
      <c r="K2056" s="11">
        <f t="shared" si="6196"/>
        <v>0</v>
      </c>
      <c r="L2056" s="3">
        <v>308682.62</v>
      </c>
      <c r="M2056" s="11">
        <f t="shared" ref="M2056:O2056" si="6197">+IF(L2056="N/A","",((L2056-L2055)/L2055))</f>
        <v>0</v>
      </c>
      <c r="N2056" s="3">
        <v>134217.728</v>
      </c>
      <c r="O2056" s="11">
        <f t="shared" si="6197"/>
        <v>0</v>
      </c>
      <c r="P2056" s="3">
        <v>188600</v>
      </c>
      <c r="Q2056" s="11">
        <f t="shared" ref="Q2056:S2056" si="6198">+IF(P2056="N/A","",((P2056-P2055)/P2055))</f>
        <v>0</v>
      </c>
      <c r="R2056" s="3">
        <v>94794.9</v>
      </c>
      <c r="S2056" s="11">
        <f t="shared" si="6198"/>
        <v>0</v>
      </c>
    </row>
    <row r="2057" spans="1:19">
      <c r="A2057" s="5">
        <v>13</v>
      </c>
      <c r="B2057" s="5">
        <v>11</v>
      </c>
      <c r="C2057" s="5">
        <v>2017</v>
      </c>
      <c r="D2057" s="3">
        <v>108000</v>
      </c>
      <c r="E2057" s="11">
        <f t="shared" si="6195"/>
        <v>0</v>
      </c>
      <c r="F2057" s="3">
        <v>114875</v>
      </c>
      <c r="G2057" s="11">
        <f t="shared" si="6195"/>
        <v>0</v>
      </c>
      <c r="H2057" s="3">
        <v>46100</v>
      </c>
      <c r="I2057" s="11">
        <f t="shared" ref="I2057:K2057" si="6199">+IF(H2057="N/A","",((H2057-H2056)/H2056))</f>
        <v>0</v>
      </c>
      <c r="J2057" s="3">
        <v>194280</v>
      </c>
      <c r="K2057" s="11">
        <f t="shared" si="6199"/>
        <v>0</v>
      </c>
      <c r="L2057" s="3">
        <v>308682.62</v>
      </c>
      <c r="M2057" s="11">
        <f t="shared" ref="M2057:O2057" si="6200">+IF(L2057="N/A","",((L2057-L2056)/L2056))</f>
        <v>0</v>
      </c>
      <c r="N2057" s="3">
        <v>134217.728</v>
      </c>
      <c r="O2057" s="11">
        <f t="shared" si="6200"/>
        <v>0</v>
      </c>
      <c r="P2057" s="3">
        <v>188600</v>
      </c>
      <c r="Q2057" s="11">
        <f t="shared" ref="Q2057:S2057" si="6201">+IF(P2057="N/A","",((P2057-P2056)/P2056))</f>
        <v>0</v>
      </c>
      <c r="R2057" s="3">
        <v>94794.9</v>
      </c>
      <c r="S2057" s="11">
        <f t="shared" si="6201"/>
        <v>0</v>
      </c>
    </row>
    <row r="2058" spans="1:19">
      <c r="A2058" s="5">
        <v>14</v>
      </c>
      <c r="B2058" s="5">
        <v>11</v>
      </c>
      <c r="C2058" s="5">
        <v>2017</v>
      </c>
      <c r="D2058" s="3">
        <v>108000</v>
      </c>
      <c r="E2058" s="11">
        <f t="shared" si="6195"/>
        <v>0</v>
      </c>
      <c r="F2058" s="3">
        <v>114875</v>
      </c>
      <c r="G2058" s="11">
        <f t="shared" si="6195"/>
        <v>0</v>
      </c>
      <c r="H2058" s="3">
        <v>46100</v>
      </c>
      <c r="I2058" s="11">
        <f t="shared" ref="I2058:K2058" si="6202">+IF(H2058="N/A","",((H2058-H2057)/H2057))</f>
        <v>0</v>
      </c>
      <c r="J2058" s="3">
        <v>194280</v>
      </c>
      <c r="K2058" s="11">
        <f t="shared" si="6202"/>
        <v>0</v>
      </c>
      <c r="L2058" s="3">
        <v>308682.62</v>
      </c>
      <c r="M2058" s="11">
        <f t="shared" ref="M2058:O2058" si="6203">+IF(L2058="N/A","",((L2058-L2057)/L2057))</f>
        <v>0</v>
      </c>
      <c r="N2058" s="3">
        <v>134217.728</v>
      </c>
      <c r="O2058" s="11">
        <f t="shared" si="6203"/>
        <v>0</v>
      </c>
      <c r="P2058" s="3">
        <v>188600</v>
      </c>
      <c r="Q2058" s="11">
        <f t="shared" ref="Q2058:S2058" si="6204">+IF(P2058="N/A","",((P2058-P2057)/P2057))</f>
        <v>0</v>
      </c>
      <c r="R2058" s="3">
        <v>94794.9</v>
      </c>
      <c r="S2058" s="11">
        <f t="shared" si="6204"/>
        <v>0</v>
      </c>
    </row>
    <row r="2059" spans="1:19">
      <c r="A2059" s="5">
        <v>15</v>
      </c>
      <c r="B2059" s="5">
        <v>11</v>
      </c>
      <c r="C2059" s="5">
        <v>2017</v>
      </c>
      <c r="D2059" s="3">
        <v>108000</v>
      </c>
      <c r="E2059" s="11">
        <f t="shared" si="6195"/>
        <v>0</v>
      </c>
      <c r="F2059" s="3">
        <v>114875</v>
      </c>
      <c r="G2059" s="11">
        <f t="shared" si="6195"/>
        <v>0</v>
      </c>
      <c r="H2059" s="3">
        <v>46100</v>
      </c>
      <c r="I2059" s="11">
        <f t="shared" ref="I2059:K2059" si="6205">+IF(H2059="N/A","",((H2059-H2058)/H2058))</f>
        <v>0</v>
      </c>
      <c r="J2059" s="3">
        <v>194280</v>
      </c>
      <c r="K2059" s="11">
        <f t="shared" si="6205"/>
        <v>0</v>
      </c>
      <c r="L2059" s="3">
        <v>308682.62</v>
      </c>
      <c r="M2059" s="11">
        <f t="shared" ref="M2059:O2059" si="6206">+IF(L2059="N/A","",((L2059-L2058)/L2058))</f>
        <v>0</v>
      </c>
      <c r="N2059" s="3">
        <v>134217.728</v>
      </c>
      <c r="O2059" s="11">
        <f t="shared" si="6206"/>
        <v>0</v>
      </c>
      <c r="P2059" s="3">
        <v>188600</v>
      </c>
      <c r="Q2059" s="11">
        <f t="shared" ref="Q2059:S2059" si="6207">+IF(P2059="N/A","",((P2059-P2058)/P2058))</f>
        <v>0</v>
      </c>
      <c r="R2059" s="3">
        <v>94794.9</v>
      </c>
      <c r="S2059" s="11">
        <f t="shared" si="6207"/>
        <v>0</v>
      </c>
    </row>
    <row r="2060" spans="1:19">
      <c r="A2060" s="5">
        <v>16</v>
      </c>
      <c r="B2060" s="5">
        <v>11</v>
      </c>
      <c r="C2060" s="5">
        <v>2017</v>
      </c>
      <c r="D2060" s="3">
        <v>108000</v>
      </c>
      <c r="E2060" s="11">
        <f t="shared" si="6195"/>
        <v>0</v>
      </c>
      <c r="F2060" s="3">
        <v>114875</v>
      </c>
      <c r="G2060" s="11">
        <f t="shared" si="6195"/>
        <v>0</v>
      </c>
      <c r="H2060" s="3">
        <v>46100</v>
      </c>
      <c r="I2060" s="11">
        <f t="shared" ref="I2060:K2060" si="6208">+IF(H2060="N/A","",((H2060-H2059)/H2059))</f>
        <v>0</v>
      </c>
      <c r="J2060" s="3">
        <v>194280</v>
      </c>
      <c r="K2060" s="11">
        <f t="shared" si="6208"/>
        <v>0</v>
      </c>
      <c r="L2060" s="3">
        <v>308682.62</v>
      </c>
      <c r="M2060" s="11">
        <f t="shared" ref="M2060:O2060" si="6209">+IF(L2060="N/A","",((L2060-L2059)/L2059))</f>
        <v>0</v>
      </c>
      <c r="N2060" s="3">
        <v>134217.728</v>
      </c>
      <c r="O2060" s="11">
        <f t="shared" si="6209"/>
        <v>0</v>
      </c>
      <c r="P2060" s="3">
        <v>188600</v>
      </c>
      <c r="Q2060" s="11">
        <f t="shared" ref="Q2060:S2060" si="6210">+IF(P2060="N/A","",((P2060-P2059)/P2059))</f>
        <v>0</v>
      </c>
      <c r="R2060" s="3">
        <v>94794.9</v>
      </c>
      <c r="S2060" s="11">
        <f t="shared" si="6210"/>
        <v>0</v>
      </c>
    </row>
    <row r="2061" spans="1:19">
      <c r="A2061" s="5">
        <v>17</v>
      </c>
      <c r="B2061" s="5">
        <v>11</v>
      </c>
      <c r="C2061" s="5">
        <v>2017</v>
      </c>
      <c r="D2061" s="3">
        <v>108000</v>
      </c>
      <c r="E2061" s="11">
        <f t="shared" si="6195"/>
        <v>0</v>
      </c>
      <c r="F2061" s="3">
        <v>114875</v>
      </c>
      <c r="G2061" s="11">
        <f t="shared" si="6195"/>
        <v>0</v>
      </c>
      <c r="H2061" s="3">
        <v>46100</v>
      </c>
      <c r="I2061" s="11">
        <f t="shared" ref="I2061:K2061" si="6211">+IF(H2061="N/A","",((H2061-H2060)/H2060))</f>
        <v>0</v>
      </c>
      <c r="J2061" s="3">
        <v>194280</v>
      </c>
      <c r="K2061" s="11">
        <f t="shared" si="6211"/>
        <v>0</v>
      </c>
      <c r="L2061" s="3">
        <v>308682.62</v>
      </c>
      <c r="M2061" s="11">
        <f t="shared" ref="M2061:O2061" si="6212">+IF(L2061="N/A","",((L2061-L2060)/L2060))</f>
        <v>0</v>
      </c>
      <c r="N2061" s="3">
        <v>134217.728</v>
      </c>
      <c r="O2061" s="11">
        <f t="shared" si="6212"/>
        <v>0</v>
      </c>
      <c r="P2061" s="3">
        <v>188600</v>
      </c>
      <c r="Q2061" s="11">
        <f t="shared" ref="Q2061:S2061" si="6213">+IF(P2061="N/A","",((P2061-P2060)/P2060))</f>
        <v>0</v>
      </c>
      <c r="R2061" s="3">
        <v>94794.9</v>
      </c>
      <c r="S2061" s="11">
        <f t="shared" si="6213"/>
        <v>0</v>
      </c>
    </row>
    <row r="2062" spans="1:19">
      <c r="A2062" s="5">
        <v>20</v>
      </c>
      <c r="B2062" s="5">
        <v>11</v>
      </c>
      <c r="C2062" s="5">
        <v>2017</v>
      </c>
      <c r="D2062" s="3">
        <v>108000</v>
      </c>
      <c r="E2062" s="11">
        <f t="shared" si="6195"/>
        <v>0</v>
      </c>
      <c r="F2062" s="3">
        <v>114875</v>
      </c>
      <c r="G2062" s="11">
        <f t="shared" si="6195"/>
        <v>0</v>
      </c>
      <c r="H2062" s="3">
        <v>46100</v>
      </c>
      <c r="I2062" s="11">
        <f t="shared" ref="I2062:K2062" si="6214">+IF(H2062="N/A","",((H2062-H2061)/H2061))</f>
        <v>0</v>
      </c>
      <c r="J2062" s="3">
        <v>194280</v>
      </c>
      <c r="K2062" s="11">
        <f t="shared" si="6214"/>
        <v>0</v>
      </c>
      <c r="L2062" s="3">
        <v>308682.62</v>
      </c>
      <c r="M2062" s="11">
        <f t="shared" ref="M2062:O2062" si="6215">+IF(L2062="N/A","",((L2062-L2061)/L2061))</f>
        <v>0</v>
      </c>
      <c r="N2062" s="3">
        <v>134217.728</v>
      </c>
      <c r="O2062" s="11">
        <f t="shared" si="6215"/>
        <v>0</v>
      </c>
      <c r="P2062" s="3">
        <v>188600</v>
      </c>
      <c r="Q2062" s="11">
        <f t="shared" ref="Q2062:S2062" si="6216">+IF(P2062="N/A","",((P2062-P2061)/P2061))</f>
        <v>0</v>
      </c>
      <c r="R2062" s="3">
        <v>94794.9</v>
      </c>
      <c r="S2062" s="11">
        <f t="shared" si="6216"/>
        <v>0</v>
      </c>
    </row>
    <row r="2063" spans="1:19">
      <c r="A2063" s="5">
        <v>21</v>
      </c>
      <c r="B2063" s="5">
        <v>11</v>
      </c>
      <c r="C2063" s="5">
        <v>2017</v>
      </c>
      <c r="D2063" s="3">
        <v>108000</v>
      </c>
      <c r="E2063" s="11">
        <f t="shared" si="6195"/>
        <v>0</v>
      </c>
      <c r="F2063" s="3">
        <v>114875</v>
      </c>
      <c r="G2063" s="11">
        <f t="shared" si="6195"/>
        <v>0</v>
      </c>
      <c r="H2063" s="3">
        <v>46100</v>
      </c>
      <c r="I2063" s="11">
        <f t="shared" ref="I2063:K2063" si="6217">+IF(H2063="N/A","",((H2063-H2062)/H2062))</f>
        <v>0</v>
      </c>
      <c r="J2063" s="3">
        <v>194280</v>
      </c>
      <c r="K2063" s="11">
        <f t="shared" si="6217"/>
        <v>0</v>
      </c>
      <c r="L2063" s="3">
        <v>308682.62</v>
      </c>
      <c r="M2063" s="11">
        <f t="shared" ref="M2063:O2063" si="6218">+IF(L2063="N/A","",((L2063-L2062)/L2062))</f>
        <v>0</v>
      </c>
      <c r="N2063" s="3">
        <v>134217.728</v>
      </c>
      <c r="O2063" s="11">
        <f t="shared" si="6218"/>
        <v>0</v>
      </c>
      <c r="P2063" s="3">
        <v>188600</v>
      </c>
      <c r="Q2063" s="11">
        <f t="shared" ref="Q2063:S2063" si="6219">+IF(P2063="N/A","",((P2063-P2062)/P2062))</f>
        <v>0</v>
      </c>
      <c r="R2063" s="3">
        <v>94794.9</v>
      </c>
      <c r="S2063" s="11">
        <f t="shared" si="6219"/>
        <v>0</v>
      </c>
    </row>
    <row r="2064" spans="1:19">
      <c r="A2064" s="5">
        <v>22</v>
      </c>
      <c r="B2064" s="5">
        <v>11</v>
      </c>
      <c r="C2064" s="5">
        <v>2017</v>
      </c>
      <c r="D2064" s="3">
        <v>108000</v>
      </c>
      <c r="E2064" s="11">
        <f t="shared" si="6195"/>
        <v>0</v>
      </c>
      <c r="F2064" s="3">
        <v>114875</v>
      </c>
      <c r="G2064" s="11">
        <f t="shared" si="6195"/>
        <v>0</v>
      </c>
      <c r="H2064" s="3">
        <v>46100</v>
      </c>
      <c r="I2064" s="11">
        <f t="shared" ref="I2064:K2064" si="6220">+IF(H2064="N/A","",((H2064-H2063)/H2063))</f>
        <v>0</v>
      </c>
      <c r="J2064" s="3">
        <v>194280</v>
      </c>
      <c r="K2064" s="11">
        <f t="shared" si="6220"/>
        <v>0</v>
      </c>
      <c r="L2064" s="3">
        <v>308682.62</v>
      </c>
      <c r="M2064" s="11">
        <f t="shared" ref="M2064:O2064" si="6221">+IF(L2064="N/A","",((L2064-L2063)/L2063))</f>
        <v>0</v>
      </c>
      <c r="N2064" s="3">
        <v>134217.728</v>
      </c>
      <c r="O2064" s="11">
        <f t="shared" si="6221"/>
        <v>0</v>
      </c>
      <c r="P2064" s="3">
        <v>188600</v>
      </c>
      <c r="Q2064" s="11">
        <f t="shared" ref="Q2064:S2064" si="6222">+IF(P2064="N/A","",((P2064-P2063)/P2063))</f>
        <v>0</v>
      </c>
      <c r="R2064" s="3">
        <v>94794.9</v>
      </c>
      <c r="S2064" s="11">
        <f t="shared" si="6222"/>
        <v>0</v>
      </c>
    </row>
    <row r="2065" spans="1:19">
      <c r="A2065" s="5">
        <v>23</v>
      </c>
      <c r="B2065" s="5">
        <v>11</v>
      </c>
      <c r="C2065" s="5">
        <v>2017</v>
      </c>
      <c r="D2065" s="3">
        <v>108000</v>
      </c>
      <c r="E2065" s="11">
        <f t="shared" si="6195"/>
        <v>0</v>
      </c>
      <c r="F2065" s="3">
        <v>114875</v>
      </c>
      <c r="G2065" s="11">
        <f t="shared" si="6195"/>
        <v>0</v>
      </c>
      <c r="H2065" s="3">
        <v>46100</v>
      </c>
      <c r="I2065" s="11">
        <f t="shared" ref="I2065:K2065" si="6223">+IF(H2065="N/A","",((H2065-H2064)/H2064))</f>
        <v>0</v>
      </c>
      <c r="J2065" s="3">
        <v>194280</v>
      </c>
      <c r="K2065" s="11">
        <f t="shared" si="6223"/>
        <v>0</v>
      </c>
      <c r="L2065" s="3">
        <v>308682.62</v>
      </c>
      <c r="M2065" s="11">
        <f t="shared" ref="M2065:O2065" si="6224">+IF(L2065="N/A","",((L2065-L2064)/L2064))</f>
        <v>0</v>
      </c>
      <c r="N2065" s="3">
        <v>134217.728</v>
      </c>
      <c r="O2065" s="11">
        <f t="shared" si="6224"/>
        <v>0</v>
      </c>
      <c r="P2065" s="3">
        <v>188600</v>
      </c>
      <c r="Q2065" s="11">
        <f t="shared" ref="Q2065:S2065" si="6225">+IF(P2065="N/A","",((P2065-P2064)/P2064))</f>
        <v>0</v>
      </c>
      <c r="R2065" s="3">
        <v>94794.9</v>
      </c>
      <c r="S2065" s="11">
        <f t="shared" si="6225"/>
        <v>0</v>
      </c>
    </row>
    <row r="2066" spans="1:19">
      <c r="A2066" s="5">
        <v>24</v>
      </c>
      <c r="B2066" s="5">
        <v>11</v>
      </c>
      <c r="C2066" s="5">
        <v>2017</v>
      </c>
      <c r="D2066" s="3">
        <v>108000</v>
      </c>
      <c r="E2066" s="11">
        <f t="shared" si="6195"/>
        <v>0</v>
      </c>
      <c r="F2066" s="3">
        <v>114875</v>
      </c>
      <c r="G2066" s="11">
        <f t="shared" si="6195"/>
        <v>0</v>
      </c>
      <c r="H2066" s="3">
        <v>46100</v>
      </c>
      <c r="I2066" s="11">
        <f t="shared" ref="I2066:K2066" si="6226">+IF(H2066="N/A","",((H2066-H2065)/H2065))</f>
        <v>0</v>
      </c>
      <c r="J2066" s="3">
        <v>194280</v>
      </c>
      <c r="K2066" s="11">
        <f t="shared" si="6226"/>
        <v>0</v>
      </c>
      <c r="L2066" s="3">
        <v>308682.62</v>
      </c>
      <c r="M2066" s="11">
        <f t="shared" ref="M2066:O2066" si="6227">+IF(L2066="N/A","",((L2066-L2065)/L2065))</f>
        <v>0</v>
      </c>
      <c r="N2066" s="3">
        <v>134217.728</v>
      </c>
      <c r="O2066" s="11">
        <f t="shared" si="6227"/>
        <v>0</v>
      </c>
      <c r="P2066" s="3">
        <v>188600</v>
      </c>
      <c r="Q2066" s="11">
        <f t="shared" ref="Q2066:S2066" si="6228">+IF(P2066="N/A","",((P2066-P2065)/P2065))</f>
        <v>0</v>
      </c>
      <c r="R2066" s="3">
        <v>94794.9</v>
      </c>
      <c r="S2066" s="11">
        <f t="shared" si="6228"/>
        <v>0</v>
      </c>
    </row>
    <row r="2067" spans="1:19">
      <c r="A2067" s="5">
        <v>27</v>
      </c>
      <c r="B2067" s="5">
        <v>11</v>
      </c>
      <c r="C2067" s="5">
        <v>2017</v>
      </c>
      <c r="D2067" s="3">
        <v>108000</v>
      </c>
      <c r="E2067" s="11">
        <f t="shared" si="6195"/>
        <v>0</v>
      </c>
      <c r="F2067" s="3">
        <v>114875</v>
      </c>
      <c r="G2067" s="11">
        <f t="shared" si="6195"/>
        <v>0</v>
      </c>
      <c r="H2067" s="3">
        <v>46100</v>
      </c>
      <c r="I2067" s="11">
        <f t="shared" ref="I2067:K2067" si="6229">+IF(H2067="N/A","",((H2067-H2066)/H2066))</f>
        <v>0</v>
      </c>
      <c r="J2067" s="3">
        <v>194280</v>
      </c>
      <c r="K2067" s="11">
        <f t="shared" si="6229"/>
        <v>0</v>
      </c>
      <c r="L2067" s="3">
        <v>308682.62</v>
      </c>
      <c r="M2067" s="11">
        <f t="shared" ref="M2067:O2067" si="6230">+IF(L2067="N/A","",((L2067-L2066)/L2066))</f>
        <v>0</v>
      </c>
      <c r="N2067" s="3">
        <v>134217.728</v>
      </c>
      <c r="O2067" s="11">
        <f t="shared" si="6230"/>
        <v>0</v>
      </c>
      <c r="P2067" s="3">
        <v>188600</v>
      </c>
      <c r="Q2067" s="11">
        <f t="shared" ref="Q2067:S2067" si="6231">+IF(P2067="N/A","",((P2067-P2066)/P2066))</f>
        <v>0</v>
      </c>
      <c r="R2067" s="3">
        <v>94794.9</v>
      </c>
      <c r="S2067" s="11">
        <f t="shared" si="6231"/>
        <v>0</v>
      </c>
    </row>
    <row r="2068" spans="1:19">
      <c r="A2068" s="5">
        <v>28</v>
      </c>
      <c r="B2068" s="5">
        <v>11</v>
      </c>
      <c r="C2068" s="5">
        <v>2017</v>
      </c>
      <c r="D2068" s="3">
        <v>108000</v>
      </c>
      <c r="E2068" s="11">
        <f t="shared" si="6195"/>
        <v>0</v>
      </c>
      <c r="F2068" s="3">
        <v>114875</v>
      </c>
      <c r="G2068" s="11">
        <f t="shared" si="6195"/>
        <v>0</v>
      </c>
      <c r="H2068" s="3">
        <v>46100</v>
      </c>
      <c r="I2068" s="11">
        <f t="shared" ref="I2068:K2068" si="6232">+IF(H2068="N/A","",((H2068-H2067)/H2067))</f>
        <v>0</v>
      </c>
      <c r="J2068" s="3">
        <v>194280</v>
      </c>
      <c r="K2068" s="11">
        <f t="shared" si="6232"/>
        <v>0</v>
      </c>
      <c r="L2068" s="3">
        <v>308682.62</v>
      </c>
      <c r="M2068" s="11">
        <f t="shared" ref="M2068:O2068" si="6233">+IF(L2068="N/A","",((L2068-L2067)/L2067))</f>
        <v>0</v>
      </c>
      <c r="N2068" s="3">
        <v>134217.728</v>
      </c>
      <c r="O2068" s="11">
        <f t="shared" si="6233"/>
        <v>0</v>
      </c>
      <c r="P2068" s="3">
        <v>188600</v>
      </c>
      <c r="Q2068" s="11">
        <f t="shared" ref="Q2068:S2068" si="6234">+IF(P2068="N/A","",((P2068-P2067)/P2067))</f>
        <v>0</v>
      </c>
      <c r="R2068" s="3">
        <v>94794.9</v>
      </c>
      <c r="S2068" s="11">
        <f t="shared" si="6234"/>
        <v>0</v>
      </c>
    </row>
    <row r="2069" spans="1:19">
      <c r="A2069" s="5">
        <v>29</v>
      </c>
      <c r="B2069" s="5">
        <v>11</v>
      </c>
      <c r="C2069" s="5">
        <v>2017</v>
      </c>
      <c r="D2069" s="3">
        <v>108000</v>
      </c>
      <c r="E2069" s="11">
        <f t="shared" si="6195"/>
        <v>0</v>
      </c>
      <c r="F2069" s="3">
        <v>114875</v>
      </c>
      <c r="G2069" s="11">
        <f t="shared" si="6195"/>
        <v>0</v>
      </c>
      <c r="H2069" s="3">
        <v>46100</v>
      </c>
      <c r="I2069" s="11">
        <f t="shared" ref="I2069:K2069" si="6235">+IF(H2069="N/A","",((H2069-H2068)/H2068))</f>
        <v>0</v>
      </c>
      <c r="J2069" s="3">
        <v>194280</v>
      </c>
      <c r="K2069" s="11">
        <f t="shared" si="6235"/>
        <v>0</v>
      </c>
      <c r="L2069" s="3">
        <v>308682.62</v>
      </c>
      <c r="M2069" s="11">
        <f t="shared" ref="M2069:O2069" si="6236">+IF(L2069="N/A","",((L2069-L2068)/L2068))</f>
        <v>0</v>
      </c>
      <c r="N2069" s="3">
        <v>134217.728</v>
      </c>
      <c r="O2069" s="11">
        <f t="shared" si="6236"/>
        <v>0</v>
      </c>
      <c r="P2069" s="3">
        <v>188600</v>
      </c>
      <c r="Q2069" s="11">
        <f t="shared" ref="Q2069:S2069" si="6237">+IF(P2069="N/A","",((P2069-P2068)/P2068))</f>
        <v>0</v>
      </c>
      <c r="R2069" s="3">
        <v>94794.9</v>
      </c>
      <c r="S2069" s="11">
        <f t="shared" si="6237"/>
        <v>0</v>
      </c>
    </row>
    <row r="2070" spans="1:19">
      <c r="A2070" s="5">
        <v>30</v>
      </c>
      <c r="B2070" s="5">
        <v>11</v>
      </c>
      <c r="C2070" s="5">
        <v>2017</v>
      </c>
      <c r="D2070" s="3">
        <v>108000</v>
      </c>
      <c r="E2070" s="11">
        <f t="shared" si="6195"/>
        <v>0</v>
      </c>
      <c r="F2070" s="3">
        <v>114875</v>
      </c>
      <c r="G2070" s="11">
        <f t="shared" si="6195"/>
        <v>0</v>
      </c>
      <c r="H2070" s="3">
        <v>46100</v>
      </c>
      <c r="I2070" s="11">
        <f t="shared" ref="I2070:K2070" si="6238">+IF(H2070="N/A","",((H2070-H2069)/H2069))</f>
        <v>0</v>
      </c>
      <c r="J2070" s="3">
        <v>194280</v>
      </c>
      <c r="K2070" s="11">
        <f t="shared" si="6238"/>
        <v>0</v>
      </c>
      <c r="L2070" s="3">
        <v>308682.62</v>
      </c>
      <c r="M2070" s="11">
        <f t="shared" ref="M2070:O2070" si="6239">+IF(L2070="N/A","",((L2070-L2069)/L2069))</f>
        <v>0</v>
      </c>
      <c r="N2070" s="3">
        <v>134217.728</v>
      </c>
      <c r="O2070" s="11">
        <f t="shared" si="6239"/>
        <v>0</v>
      </c>
      <c r="P2070" s="3">
        <v>188600</v>
      </c>
      <c r="Q2070" s="11">
        <f t="shared" ref="Q2070:S2070" si="6240">+IF(P2070="N/A","",((P2070-P2069)/P2069))</f>
        <v>0</v>
      </c>
      <c r="R2070" s="3">
        <v>94794.9</v>
      </c>
      <c r="S2070" s="11">
        <f t="shared" si="6240"/>
        <v>0</v>
      </c>
    </row>
    <row r="2071" spans="1:19">
      <c r="A2071" s="5">
        <v>1</v>
      </c>
      <c r="B2071" s="5">
        <v>12</v>
      </c>
      <c r="C2071" s="5">
        <v>2017</v>
      </c>
      <c r="D2071" s="3">
        <v>108000</v>
      </c>
      <c r="E2071" s="11">
        <f t="shared" si="6195"/>
        <v>0</v>
      </c>
      <c r="F2071" s="3">
        <v>114875</v>
      </c>
      <c r="G2071" s="11">
        <f t="shared" si="6195"/>
        <v>0</v>
      </c>
      <c r="H2071" s="3">
        <v>46100</v>
      </c>
      <c r="I2071" s="11">
        <f t="shared" ref="I2071:K2071" si="6241">+IF(H2071="N/A","",((H2071-H2070)/H2070))</f>
        <v>0</v>
      </c>
      <c r="J2071" s="3">
        <v>194280</v>
      </c>
      <c r="K2071" s="11">
        <f t="shared" si="6241"/>
        <v>0</v>
      </c>
      <c r="L2071" s="3">
        <v>308682.62</v>
      </c>
      <c r="M2071" s="11">
        <f t="shared" ref="M2071:O2071" si="6242">+IF(L2071="N/A","",((L2071-L2070)/L2070))</f>
        <v>0</v>
      </c>
      <c r="N2071" s="3">
        <v>134217.728</v>
      </c>
      <c r="O2071" s="11">
        <f t="shared" si="6242"/>
        <v>0</v>
      </c>
      <c r="P2071" s="3">
        <v>188600</v>
      </c>
      <c r="Q2071" s="11">
        <f t="shared" ref="Q2071:S2071" si="6243">+IF(P2071="N/A","",((P2071-P2070)/P2070))</f>
        <v>0</v>
      </c>
      <c r="R2071" s="3">
        <v>94794.9</v>
      </c>
      <c r="S2071" s="11">
        <f t="shared" si="6243"/>
        <v>0</v>
      </c>
    </row>
    <row r="2072" spans="1:19">
      <c r="A2072" s="5">
        <v>4</v>
      </c>
      <c r="B2072" s="5">
        <v>12</v>
      </c>
      <c r="C2072" s="5">
        <v>2017</v>
      </c>
      <c r="D2072" s="3">
        <v>108000</v>
      </c>
      <c r="E2072" s="11">
        <f t="shared" si="6195"/>
        <v>0</v>
      </c>
      <c r="F2072" s="3">
        <v>114875</v>
      </c>
      <c r="G2072" s="11">
        <f t="shared" si="6195"/>
        <v>0</v>
      </c>
      <c r="H2072" s="3">
        <v>46100</v>
      </c>
      <c r="I2072" s="11">
        <f t="shared" ref="I2072:K2072" si="6244">+IF(H2072="N/A","",((H2072-H2071)/H2071))</f>
        <v>0</v>
      </c>
      <c r="J2072" s="3">
        <v>194280</v>
      </c>
      <c r="K2072" s="11">
        <f t="shared" si="6244"/>
        <v>0</v>
      </c>
      <c r="L2072" s="3">
        <v>308682.62</v>
      </c>
      <c r="M2072" s="11">
        <f t="shared" ref="M2072:O2072" si="6245">+IF(L2072="N/A","",((L2072-L2071)/L2071))</f>
        <v>0</v>
      </c>
      <c r="N2072" s="3">
        <v>134217.728</v>
      </c>
      <c r="O2072" s="11">
        <f t="shared" si="6245"/>
        <v>0</v>
      </c>
      <c r="P2072" s="3">
        <v>188600</v>
      </c>
      <c r="Q2072" s="11">
        <f t="shared" ref="Q2072:S2072" si="6246">+IF(P2072="N/A","",((P2072-P2071)/P2071))</f>
        <v>0</v>
      </c>
      <c r="R2072" s="3">
        <v>94794.9</v>
      </c>
      <c r="S2072" s="11">
        <f t="shared" si="6246"/>
        <v>0</v>
      </c>
    </row>
    <row r="2073" spans="1:19">
      <c r="A2073" s="5">
        <v>5</v>
      </c>
      <c r="B2073" s="5">
        <v>12</v>
      </c>
      <c r="C2073" s="5">
        <v>2017</v>
      </c>
      <c r="D2073" s="3">
        <v>108000</v>
      </c>
      <c r="E2073" s="11">
        <f t="shared" si="6195"/>
        <v>0</v>
      </c>
      <c r="F2073" s="3">
        <v>114875</v>
      </c>
      <c r="G2073" s="11">
        <f t="shared" si="6195"/>
        <v>0</v>
      </c>
      <c r="H2073" s="3">
        <v>46100</v>
      </c>
      <c r="I2073" s="11">
        <f t="shared" ref="I2073:K2073" si="6247">+IF(H2073="N/A","",((H2073-H2072)/H2072))</f>
        <v>0</v>
      </c>
      <c r="J2073" s="3">
        <v>194280</v>
      </c>
      <c r="K2073" s="11">
        <f t="shared" si="6247"/>
        <v>0</v>
      </c>
      <c r="L2073" s="3">
        <v>308682.62</v>
      </c>
      <c r="M2073" s="11">
        <f t="shared" ref="M2073:O2073" si="6248">+IF(L2073="N/A","",((L2073-L2072)/L2072))</f>
        <v>0</v>
      </c>
      <c r="N2073" s="3">
        <v>134217.728</v>
      </c>
      <c r="O2073" s="11">
        <f t="shared" si="6248"/>
        <v>0</v>
      </c>
      <c r="P2073" s="3">
        <v>188600</v>
      </c>
      <c r="Q2073" s="11">
        <f t="shared" ref="Q2073:S2073" si="6249">+IF(P2073="N/A","",((P2073-P2072)/P2072))</f>
        <v>0</v>
      </c>
      <c r="R2073" s="3">
        <v>94794.9</v>
      </c>
      <c r="S2073" s="11">
        <f t="shared" si="6249"/>
        <v>0</v>
      </c>
    </row>
    <row r="2074" spans="1:19">
      <c r="A2074" s="5">
        <v>6</v>
      </c>
      <c r="B2074" s="5">
        <v>12</v>
      </c>
      <c r="C2074" s="5">
        <v>2017</v>
      </c>
      <c r="D2074" s="3">
        <v>108000</v>
      </c>
      <c r="E2074" s="11">
        <f t="shared" si="6195"/>
        <v>0</v>
      </c>
      <c r="F2074" s="3">
        <v>114875</v>
      </c>
      <c r="G2074" s="11">
        <f t="shared" si="6195"/>
        <v>0</v>
      </c>
      <c r="H2074" s="3">
        <v>46100</v>
      </c>
      <c r="I2074" s="11">
        <f t="shared" ref="I2074:K2074" si="6250">+IF(H2074="N/A","",((H2074-H2073)/H2073))</f>
        <v>0</v>
      </c>
      <c r="J2074" s="3">
        <v>194280</v>
      </c>
      <c r="K2074" s="11">
        <f t="shared" si="6250"/>
        <v>0</v>
      </c>
      <c r="L2074" s="3">
        <v>308682.62</v>
      </c>
      <c r="M2074" s="11">
        <f t="shared" ref="M2074:O2074" si="6251">+IF(L2074="N/A","",((L2074-L2073)/L2073))</f>
        <v>0</v>
      </c>
      <c r="N2074" s="3">
        <v>134217.728</v>
      </c>
      <c r="O2074" s="11">
        <f t="shared" si="6251"/>
        <v>0</v>
      </c>
      <c r="P2074" s="3">
        <v>188600</v>
      </c>
      <c r="Q2074" s="11">
        <f t="shared" ref="Q2074:S2074" si="6252">+IF(P2074="N/A","",((P2074-P2073)/P2073))</f>
        <v>0</v>
      </c>
      <c r="R2074" s="3">
        <v>94794.9</v>
      </c>
      <c r="S2074" s="11">
        <f t="shared" si="6252"/>
        <v>0</v>
      </c>
    </row>
    <row r="2075" spans="1:19">
      <c r="A2075" s="5">
        <v>7</v>
      </c>
      <c r="B2075" s="5">
        <v>12</v>
      </c>
      <c r="C2075" s="5">
        <v>2017</v>
      </c>
      <c r="D2075" s="3">
        <v>108000</v>
      </c>
      <c r="E2075" s="11">
        <f t="shared" si="6195"/>
        <v>0</v>
      </c>
      <c r="F2075" s="3">
        <v>114875</v>
      </c>
      <c r="G2075" s="11">
        <f t="shared" si="6195"/>
        <v>0</v>
      </c>
      <c r="H2075" s="3">
        <v>46100</v>
      </c>
      <c r="I2075" s="11">
        <f t="shared" ref="I2075:K2075" si="6253">+IF(H2075="N/A","",((H2075-H2074)/H2074))</f>
        <v>0</v>
      </c>
      <c r="J2075" s="3">
        <v>194280</v>
      </c>
      <c r="K2075" s="11">
        <f t="shared" si="6253"/>
        <v>0</v>
      </c>
      <c r="L2075" s="3">
        <v>308682.62</v>
      </c>
      <c r="M2075" s="11">
        <f t="shared" ref="M2075:O2075" si="6254">+IF(L2075="N/A","",((L2075-L2074)/L2074))</f>
        <v>0</v>
      </c>
      <c r="N2075" s="3">
        <v>134217.728</v>
      </c>
      <c r="O2075" s="11">
        <f t="shared" si="6254"/>
        <v>0</v>
      </c>
      <c r="P2075" s="3">
        <v>188600</v>
      </c>
      <c r="Q2075" s="11">
        <f t="shared" ref="Q2075:S2075" si="6255">+IF(P2075="N/A","",((P2075-P2074)/P2074))</f>
        <v>0</v>
      </c>
      <c r="R2075" s="3">
        <v>94794.9</v>
      </c>
      <c r="S2075" s="11">
        <f t="shared" si="6255"/>
        <v>0</v>
      </c>
    </row>
    <row r="2076" spans="1:19">
      <c r="A2076" s="5">
        <v>8</v>
      </c>
      <c r="B2076" s="5">
        <v>12</v>
      </c>
      <c r="C2076" s="5">
        <v>2017</v>
      </c>
      <c r="D2076" s="3">
        <v>108000</v>
      </c>
      <c r="E2076" s="11">
        <f t="shared" si="6195"/>
        <v>0</v>
      </c>
      <c r="F2076" s="3">
        <v>114875</v>
      </c>
      <c r="G2076" s="11">
        <f t="shared" si="6195"/>
        <v>0</v>
      </c>
      <c r="H2076" s="3">
        <v>46100</v>
      </c>
      <c r="I2076" s="11">
        <f t="shared" ref="I2076:K2076" si="6256">+IF(H2076="N/A","",((H2076-H2075)/H2075))</f>
        <v>0</v>
      </c>
      <c r="J2076" s="3">
        <v>194280</v>
      </c>
      <c r="K2076" s="11">
        <f t="shared" si="6256"/>
        <v>0</v>
      </c>
      <c r="L2076" s="3">
        <v>308682.62</v>
      </c>
      <c r="M2076" s="11">
        <f t="shared" ref="M2076:O2076" si="6257">+IF(L2076="N/A","",((L2076-L2075)/L2075))</f>
        <v>0</v>
      </c>
      <c r="N2076" s="3">
        <v>134217.728</v>
      </c>
      <c r="O2076" s="11">
        <f t="shared" si="6257"/>
        <v>0</v>
      </c>
      <c r="P2076" s="3">
        <v>188600</v>
      </c>
      <c r="Q2076" s="11">
        <f t="shared" ref="Q2076:S2076" si="6258">+IF(P2076="N/A","",((P2076-P2075)/P2075))</f>
        <v>0</v>
      </c>
      <c r="R2076" s="3">
        <v>94794.9</v>
      </c>
      <c r="S2076" s="11">
        <f t="shared" si="6258"/>
        <v>0</v>
      </c>
    </row>
    <row r="2077" spans="1:19">
      <c r="A2077" s="5">
        <v>11</v>
      </c>
      <c r="B2077" s="5">
        <v>12</v>
      </c>
      <c r="C2077" s="5">
        <v>2017</v>
      </c>
      <c r="D2077" s="3">
        <v>108000</v>
      </c>
      <c r="E2077" s="11">
        <f t="shared" si="6195"/>
        <v>0</v>
      </c>
      <c r="F2077" s="3">
        <v>114875</v>
      </c>
      <c r="G2077" s="11">
        <f t="shared" si="6195"/>
        <v>0</v>
      </c>
      <c r="H2077" s="3">
        <v>46100</v>
      </c>
      <c r="I2077" s="11">
        <f t="shared" ref="I2077:K2077" si="6259">+IF(H2077="N/A","",((H2077-H2076)/H2076))</f>
        <v>0</v>
      </c>
      <c r="J2077" s="3">
        <v>194280</v>
      </c>
      <c r="K2077" s="11">
        <f t="shared" si="6259"/>
        <v>0</v>
      </c>
      <c r="L2077" s="3">
        <v>308682.62</v>
      </c>
      <c r="M2077" s="11">
        <f t="shared" ref="M2077:O2077" si="6260">+IF(L2077="N/A","",((L2077-L2076)/L2076))</f>
        <v>0</v>
      </c>
      <c r="N2077" s="3">
        <v>134217.728</v>
      </c>
      <c r="O2077" s="11">
        <f t="shared" si="6260"/>
        <v>0</v>
      </c>
      <c r="P2077" s="3">
        <v>188600</v>
      </c>
      <c r="Q2077" s="11">
        <f t="shared" ref="Q2077:S2077" si="6261">+IF(P2077="N/A","",((P2077-P2076)/P2076))</f>
        <v>0</v>
      </c>
      <c r="R2077" s="3">
        <v>94794.9</v>
      </c>
      <c r="S2077" s="11">
        <f t="shared" si="6261"/>
        <v>0</v>
      </c>
    </row>
    <row r="2078" spans="1:19">
      <c r="A2078" s="5">
        <v>12</v>
      </c>
      <c r="B2078" s="5">
        <v>12</v>
      </c>
      <c r="C2078" s="5">
        <v>2017</v>
      </c>
      <c r="D2078" s="3">
        <v>108000</v>
      </c>
      <c r="E2078" s="11">
        <f t="shared" si="6195"/>
        <v>0</v>
      </c>
      <c r="F2078" s="3">
        <v>114875</v>
      </c>
      <c r="G2078" s="11">
        <f t="shared" si="6195"/>
        <v>0</v>
      </c>
      <c r="H2078" s="3">
        <v>46100</v>
      </c>
      <c r="I2078" s="11">
        <f t="shared" ref="I2078:K2078" si="6262">+IF(H2078="N/A","",((H2078-H2077)/H2077))</f>
        <v>0</v>
      </c>
      <c r="J2078" s="3">
        <v>194280</v>
      </c>
      <c r="K2078" s="11">
        <f t="shared" si="6262"/>
        <v>0</v>
      </c>
      <c r="L2078" s="3">
        <v>308682.62</v>
      </c>
      <c r="M2078" s="11">
        <f t="shared" ref="M2078:O2078" si="6263">+IF(L2078="N/A","",((L2078-L2077)/L2077))</f>
        <v>0</v>
      </c>
      <c r="N2078" s="3">
        <v>134217.728</v>
      </c>
      <c r="O2078" s="11">
        <f t="shared" si="6263"/>
        <v>0</v>
      </c>
      <c r="P2078" s="3">
        <v>188600</v>
      </c>
      <c r="Q2078" s="11">
        <f t="shared" ref="Q2078:S2078" si="6264">+IF(P2078="N/A","",((P2078-P2077)/P2077))</f>
        <v>0</v>
      </c>
      <c r="R2078" s="3">
        <v>94794.9</v>
      </c>
      <c r="S2078" s="11">
        <f t="shared" si="6264"/>
        <v>0</v>
      </c>
    </row>
    <row r="2079" spans="1:19">
      <c r="A2079" s="5">
        <v>13</v>
      </c>
      <c r="B2079" s="5">
        <v>12</v>
      </c>
      <c r="C2079" s="5">
        <v>2017</v>
      </c>
      <c r="D2079" s="3">
        <v>108000</v>
      </c>
      <c r="E2079" s="11">
        <f t="shared" si="6195"/>
        <v>0</v>
      </c>
      <c r="F2079" s="3">
        <v>114875</v>
      </c>
      <c r="G2079" s="11">
        <f t="shared" si="6195"/>
        <v>0</v>
      </c>
      <c r="H2079" s="3">
        <v>46100</v>
      </c>
      <c r="I2079" s="11">
        <f t="shared" ref="I2079:K2079" si="6265">+IF(H2079="N/A","",((H2079-H2078)/H2078))</f>
        <v>0</v>
      </c>
      <c r="J2079" s="3">
        <v>194280</v>
      </c>
      <c r="K2079" s="11">
        <f t="shared" si="6265"/>
        <v>0</v>
      </c>
      <c r="L2079" s="3">
        <v>308682.62</v>
      </c>
      <c r="M2079" s="11">
        <f t="shared" ref="M2079:O2079" si="6266">+IF(L2079="N/A","",((L2079-L2078)/L2078))</f>
        <v>0</v>
      </c>
      <c r="N2079" s="3">
        <v>134217.728</v>
      </c>
      <c r="O2079" s="11">
        <f t="shared" si="6266"/>
        <v>0</v>
      </c>
      <c r="P2079" s="3">
        <v>188600</v>
      </c>
      <c r="Q2079" s="11">
        <f t="shared" ref="Q2079:S2079" si="6267">+IF(P2079="N/A","",((P2079-P2078)/P2078))</f>
        <v>0</v>
      </c>
      <c r="R2079" s="3">
        <v>94794.9</v>
      </c>
      <c r="S2079" s="11">
        <f t="shared" si="6267"/>
        <v>0</v>
      </c>
    </row>
    <row r="2080" spans="1:19">
      <c r="A2080" s="5">
        <v>14</v>
      </c>
      <c r="B2080" s="5">
        <v>12</v>
      </c>
      <c r="C2080" s="5">
        <v>2017</v>
      </c>
      <c r="D2080" s="3">
        <v>108000</v>
      </c>
      <c r="E2080" s="11">
        <f t="shared" si="6195"/>
        <v>0</v>
      </c>
      <c r="F2080" s="3">
        <v>114875</v>
      </c>
      <c r="G2080" s="11">
        <f t="shared" si="6195"/>
        <v>0</v>
      </c>
      <c r="H2080" s="3">
        <v>46100</v>
      </c>
      <c r="I2080" s="11">
        <f t="shared" ref="I2080:K2080" si="6268">+IF(H2080="N/A","",((H2080-H2079)/H2079))</f>
        <v>0</v>
      </c>
      <c r="J2080" s="3">
        <v>194280</v>
      </c>
      <c r="K2080" s="11">
        <f t="shared" si="6268"/>
        <v>0</v>
      </c>
      <c r="L2080" s="3">
        <v>308682.62</v>
      </c>
      <c r="M2080" s="11">
        <f t="shared" ref="M2080:O2080" si="6269">+IF(L2080="N/A","",((L2080-L2079)/L2079))</f>
        <v>0</v>
      </c>
      <c r="N2080" s="3">
        <v>134217.728</v>
      </c>
      <c r="O2080" s="11">
        <f t="shared" si="6269"/>
        <v>0</v>
      </c>
      <c r="P2080" s="3">
        <v>188600</v>
      </c>
      <c r="Q2080" s="11">
        <f t="shared" ref="Q2080:S2080" si="6270">+IF(P2080="N/A","",((P2080-P2079)/P2079))</f>
        <v>0</v>
      </c>
      <c r="R2080" s="3">
        <v>94794.9</v>
      </c>
      <c r="S2080" s="11">
        <f t="shared" si="6270"/>
        <v>0</v>
      </c>
    </row>
    <row r="2081" spans="1:19">
      <c r="A2081" s="5">
        <v>15</v>
      </c>
      <c r="B2081" s="5">
        <v>12</v>
      </c>
      <c r="C2081" s="5">
        <v>2017</v>
      </c>
      <c r="D2081" s="3">
        <v>108000</v>
      </c>
      <c r="E2081" s="11">
        <f t="shared" si="6195"/>
        <v>0</v>
      </c>
      <c r="F2081" s="3">
        <v>114875</v>
      </c>
      <c r="G2081" s="11">
        <f t="shared" si="6195"/>
        <v>0</v>
      </c>
      <c r="H2081" s="3">
        <v>46100</v>
      </c>
      <c r="I2081" s="11">
        <f t="shared" ref="I2081:K2081" si="6271">+IF(H2081="N/A","",((H2081-H2080)/H2080))</f>
        <v>0</v>
      </c>
      <c r="J2081" s="3">
        <v>194280</v>
      </c>
      <c r="K2081" s="11">
        <f t="shared" si="6271"/>
        <v>0</v>
      </c>
      <c r="L2081" s="3">
        <v>308682.62</v>
      </c>
      <c r="M2081" s="11">
        <f t="shared" ref="M2081:O2081" si="6272">+IF(L2081="N/A","",((L2081-L2080)/L2080))</f>
        <v>0</v>
      </c>
      <c r="N2081" s="3">
        <v>134217.728</v>
      </c>
      <c r="O2081" s="11">
        <f t="shared" si="6272"/>
        <v>0</v>
      </c>
      <c r="P2081" s="3">
        <v>188600</v>
      </c>
      <c r="Q2081" s="11">
        <f t="shared" ref="Q2081:S2081" si="6273">+IF(P2081="N/A","",((P2081-P2080)/P2080))</f>
        <v>0</v>
      </c>
      <c r="R2081" s="3">
        <v>94794.9</v>
      </c>
      <c r="S2081" s="11">
        <f t="shared" si="6273"/>
        <v>0</v>
      </c>
    </row>
    <row r="2082" spans="1:19">
      <c r="A2082" s="5">
        <v>18</v>
      </c>
      <c r="B2082" s="5">
        <v>12</v>
      </c>
      <c r="C2082" s="5">
        <v>2017</v>
      </c>
      <c r="D2082" s="3">
        <v>108000</v>
      </c>
      <c r="E2082" s="11">
        <f t="shared" si="6195"/>
        <v>0</v>
      </c>
      <c r="F2082" s="3">
        <v>114875</v>
      </c>
      <c r="G2082" s="11">
        <f t="shared" si="6195"/>
        <v>0</v>
      </c>
      <c r="H2082" s="3">
        <v>46100</v>
      </c>
      <c r="I2082" s="11">
        <f t="shared" ref="I2082:K2082" si="6274">+IF(H2082="N/A","",((H2082-H2081)/H2081))</f>
        <v>0</v>
      </c>
      <c r="J2082" s="3">
        <v>194280</v>
      </c>
      <c r="K2082" s="11">
        <f t="shared" si="6274"/>
        <v>0</v>
      </c>
      <c r="L2082" s="3">
        <v>308682.62</v>
      </c>
      <c r="M2082" s="11">
        <f t="shared" ref="M2082:O2082" si="6275">+IF(L2082="N/A","",((L2082-L2081)/L2081))</f>
        <v>0</v>
      </c>
      <c r="N2082" s="3">
        <v>134217.728</v>
      </c>
      <c r="O2082" s="11">
        <f t="shared" si="6275"/>
        <v>0</v>
      </c>
      <c r="P2082" s="3">
        <v>188600</v>
      </c>
      <c r="Q2082" s="11">
        <f t="shared" ref="Q2082:S2082" si="6276">+IF(P2082="N/A","",((P2082-P2081)/P2081))</f>
        <v>0</v>
      </c>
      <c r="R2082" s="3">
        <v>94794.9</v>
      </c>
      <c r="S2082" s="11">
        <f t="shared" si="6276"/>
        <v>0</v>
      </c>
    </row>
    <row r="2083" spans="1:19">
      <c r="A2083" s="5">
        <v>19</v>
      </c>
      <c r="B2083" s="5">
        <v>12</v>
      </c>
      <c r="C2083" s="5">
        <v>2017</v>
      </c>
      <c r="D2083" s="3">
        <v>108000</v>
      </c>
      <c r="E2083" s="11">
        <f t="shared" si="6195"/>
        <v>0</v>
      </c>
      <c r="F2083" s="3">
        <v>114875</v>
      </c>
      <c r="G2083" s="11">
        <f t="shared" si="6195"/>
        <v>0</v>
      </c>
      <c r="H2083" s="3">
        <v>46100</v>
      </c>
      <c r="I2083" s="11">
        <f t="shared" ref="I2083:K2083" si="6277">+IF(H2083="N/A","",((H2083-H2082)/H2082))</f>
        <v>0</v>
      </c>
      <c r="J2083" s="3">
        <v>194280</v>
      </c>
      <c r="K2083" s="11">
        <f t="shared" si="6277"/>
        <v>0</v>
      </c>
      <c r="L2083" s="3">
        <v>308682.62</v>
      </c>
      <c r="M2083" s="11">
        <f t="shared" ref="M2083:O2083" si="6278">+IF(L2083="N/A","",((L2083-L2082)/L2082))</f>
        <v>0</v>
      </c>
      <c r="N2083" s="3">
        <v>134217.728</v>
      </c>
      <c r="O2083" s="11">
        <f t="shared" si="6278"/>
        <v>0</v>
      </c>
      <c r="P2083" s="3">
        <v>188600</v>
      </c>
      <c r="Q2083" s="11">
        <f t="shared" ref="Q2083:S2083" si="6279">+IF(P2083="N/A","",((P2083-P2082)/P2082))</f>
        <v>0</v>
      </c>
      <c r="R2083" s="3">
        <v>94794.9</v>
      </c>
      <c r="S2083" s="11">
        <f t="shared" si="6279"/>
        <v>0</v>
      </c>
    </row>
    <row r="2084" spans="1:19">
      <c r="A2084" s="5">
        <v>20</v>
      </c>
      <c r="B2084" s="5">
        <v>12</v>
      </c>
      <c r="C2084" s="5">
        <v>2017</v>
      </c>
      <c r="D2084" s="3">
        <v>108000</v>
      </c>
      <c r="E2084" s="11">
        <f t="shared" si="6195"/>
        <v>0</v>
      </c>
      <c r="F2084" s="3">
        <v>114875</v>
      </c>
      <c r="G2084" s="11">
        <f t="shared" si="6195"/>
        <v>0</v>
      </c>
      <c r="H2084" s="3">
        <v>46100</v>
      </c>
      <c r="I2084" s="11">
        <f t="shared" ref="I2084:K2084" si="6280">+IF(H2084="N/A","",((H2084-H2083)/H2083))</f>
        <v>0</v>
      </c>
      <c r="J2084" s="3">
        <v>194280</v>
      </c>
      <c r="K2084" s="11">
        <f t="shared" si="6280"/>
        <v>0</v>
      </c>
      <c r="L2084" s="3">
        <v>308682.62</v>
      </c>
      <c r="M2084" s="11">
        <f t="shared" ref="M2084:O2084" si="6281">+IF(L2084="N/A","",((L2084-L2083)/L2083))</f>
        <v>0</v>
      </c>
      <c r="N2084" s="3">
        <v>134217.728</v>
      </c>
      <c r="O2084" s="11">
        <f t="shared" si="6281"/>
        <v>0</v>
      </c>
      <c r="P2084" s="3">
        <v>188600</v>
      </c>
      <c r="Q2084" s="11">
        <f t="shared" ref="Q2084:S2084" si="6282">+IF(P2084="N/A","",((P2084-P2083)/P2083))</f>
        <v>0</v>
      </c>
      <c r="R2084" s="3">
        <v>94794.9</v>
      </c>
      <c r="S2084" s="11">
        <f t="shared" si="6282"/>
        <v>0</v>
      </c>
    </row>
    <row r="2085" spans="1:19">
      <c r="A2085" s="5">
        <v>21</v>
      </c>
      <c r="B2085" s="5">
        <v>12</v>
      </c>
      <c r="C2085" s="5">
        <v>2017</v>
      </c>
      <c r="D2085" s="3">
        <v>108000</v>
      </c>
      <c r="E2085" s="11">
        <f t="shared" si="6195"/>
        <v>0</v>
      </c>
      <c r="F2085" s="3">
        <v>114875</v>
      </c>
      <c r="G2085" s="11">
        <f t="shared" si="6195"/>
        <v>0</v>
      </c>
      <c r="H2085" s="3">
        <v>46100</v>
      </c>
      <c r="I2085" s="11">
        <f t="shared" ref="I2085:K2085" si="6283">+IF(H2085="N/A","",((H2085-H2084)/H2084))</f>
        <v>0</v>
      </c>
      <c r="J2085" s="3">
        <v>194280</v>
      </c>
      <c r="K2085" s="11">
        <f t="shared" si="6283"/>
        <v>0</v>
      </c>
      <c r="L2085" s="3">
        <v>308682.62</v>
      </c>
      <c r="M2085" s="11">
        <f t="shared" ref="M2085:O2085" si="6284">+IF(L2085="N/A","",((L2085-L2084)/L2084))</f>
        <v>0</v>
      </c>
      <c r="N2085" s="3">
        <v>134217.728</v>
      </c>
      <c r="O2085" s="11">
        <f t="shared" si="6284"/>
        <v>0</v>
      </c>
      <c r="P2085" s="3">
        <v>188600</v>
      </c>
      <c r="Q2085" s="11">
        <f t="shared" ref="Q2085:S2085" si="6285">+IF(P2085="N/A","",((P2085-P2084)/P2084))</f>
        <v>0</v>
      </c>
      <c r="R2085" s="3">
        <v>94794.9</v>
      </c>
      <c r="S2085" s="11">
        <f t="shared" si="6285"/>
        <v>0</v>
      </c>
    </row>
    <row r="2086" spans="1:19">
      <c r="A2086" s="5">
        <v>22</v>
      </c>
      <c r="B2086" s="5">
        <v>12</v>
      </c>
      <c r="C2086" s="5">
        <v>2017</v>
      </c>
      <c r="D2086" s="3">
        <v>108000</v>
      </c>
      <c r="E2086" s="11">
        <f t="shared" si="6195"/>
        <v>0</v>
      </c>
      <c r="F2086" s="3">
        <v>114875</v>
      </c>
      <c r="G2086" s="11">
        <f t="shared" si="6195"/>
        <v>0</v>
      </c>
      <c r="H2086" s="3">
        <v>46100</v>
      </c>
      <c r="I2086" s="11">
        <f t="shared" ref="I2086:K2086" si="6286">+IF(H2086="N/A","",((H2086-H2085)/H2085))</f>
        <v>0</v>
      </c>
      <c r="J2086" s="3">
        <v>194280</v>
      </c>
      <c r="K2086" s="11">
        <f t="shared" si="6286"/>
        <v>0</v>
      </c>
      <c r="L2086" s="3">
        <v>308682.62</v>
      </c>
      <c r="M2086" s="11">
        <f t="shared" ref="M2086:O2086" si="6287">+IF(L2086="N/A","",((L2086-L2085)/L2085))</f>
        <v>0</v>
      </c>
      <c r="N2086" s="3">
        <v>134217.728</v>
      </c>
      <c r="O2086" s="11">
        <f t="shared" si="6287"/>
        <v>0</v>
      </c>
      <c r="P2086" s="3">
        <v>188600</v>
      </c>
      <c r="Q2086" s="11">
        <f t="shared" ref="Q2086:S2086" si="6288">+IF(P2086="N/A","",((P2086-P2085)/P2085))</f>
        <v>0</v>
      </c>
      <c r="R2086" s="3">
        <v>94794.9</v>
      </c>
      <c r="S2086" s="11">
        <f t="shared" si="6288"/>
        <v>0</v>
      </c>
    </row>
    <row r="2087" spans="1:19">
      <c r="A2087" s="5">
        <v>25</v>
      </c>
      <c r="B2087" s="5">
        <v>12</v>
      </c>
      <c r="C2087" s="5">
        <v>2017</v>
      </c>
      <c r="D2087" s="3">
        <v>108000</v>
      </c>
      <c r="E2087" s="11">
        <f t="shared" si="6195"/>
        <v>0</v>
      </c>
      <c r="F2087" s="3">
        <v>114875</v>
      </c>
      <c r="G2087" s="11">
        <f t="shared" si="6195"/>
        <v>0</v>
      </c>
      <c r="H2087" s="3">
        <v>46100</v>
      </c>
      <c r="I2087" s="11">
        <f t="shared" ref="I2087:K2087" si="6289">+IF(H2087="N/A","",((H2087-H2086)/H2086))</f>
        <v>0</v>
      </c>
      <c r="J2087" s="3">
        <v>194280</v>
      </c>
      <c r="K2087" s="11">
        <f t="shared" si="6289"/>
        <v>0</v>
      </c>
      <c r="L2087" s="3">
        <v>308682.62</v>
      </c>
      <c r="M2087" s="11">
        <f t="shared" ref="M2087:O2087" si="6290">+IF(L2087="N/A","",((L2087-L2086)/L2086))</f>
        <v>0</v>
      </c>
      <c r="N2087" s="3">
        <v>134217.728</v>
      </c>
      <c r="O2087" s="11">
        <f t="shared" si="6290"/>
        <v>0</v>
      </c>
      <c r="P2087" s="3">
        <v>188600</v>
      </c>
      <c r="Q2087" s="11">
        <f t="shared" ref="Q2087:S2087" si="6291">+IF(P2087="N/A","",((P2087-P2086)/P2086))</f>
        <v>0</v>
      </c>
      <c r="R2087" s="3">
        <v>94794.9</v>
      </c>
      <c r="S2087" s="11">
        <f t="shared" si="6291"/>
        <v>0</v>
      </c>
    </row>
    <row r="2088" spans="1:19">
      <c r="A2088" s="5">
        <v>26</v>
      </c>
      <c r="B2088" s="5">
        <v>12</v>
      </c>
      <c r="C2088" s="5">
        <v>2017</v>
      </c>
      <c r="D2088" s="3">
        <v>108000</v>
      </c>
      <c r="E2088" s="11">
        <f t="shared" si="6195"/>
        <v>0</v>
      </c>
      <c r="F2088" s="3">
        <v>114875</v>
      </c>
      <c r="G2088" s="11">
        <f t="shared" si="6195"/>
        <v>0</v>
      </c>
      <c r="H2088" s="3">
        <v>46100</v>
      </c>
      <c r="I2088" s="11">
        <f t="shared" ref="I2088:K2088" si="6292">+IF(H2088="N/A","",((H2088-H2087)/H2087))</f>
        <v>0</v>
      </c>
      <c r="J2088" s="3">
        <v>194280</v>
      </c>
      <c r="K2088" s="11">
        <f t="shared" si="6292"/>
        <v>0</v>
      </c>
      <c r="L2088" s="3">
        <v>308682.62</v>
      </c>
      <c r="M2088" s="11">
        <f t="shared" ref="M2088:O2088" si="6293">+IF(L2088="N/A","",((L2088-L2087)/L2087))</f>
        <v>0</v>
      </c>
      <c r="N2088" s="3">
        <v>134217.728</v>
      </c>
      <c r="O2088" s="11">
        <f t="shared" si="6293"/>
        <v>0</v>
      </c>
      <c r="P2088" s="3">
        <v>188600</v>
      </c>
      <c r="Q2088" s="11">
        <f t="shared" ref="Q2088:S2088" si="6294">+IF(P2088="N/A","",((P2088-P2087)/P2087))</f>
        <v>0</v>
      </c>
      <c r="R2088" s="3">
        <v>94794.9</v>
      </c>
      <c r="S2088" s="11">
        <f t="shared" si="6294"/>
        <v>0</v>
      </c>
    </row>
    <row r="2089" spans="1:19">
      <c r="A2089" s="5">
        <v>27</v>
      </c>
      <c r="B2089" s="5">
        <v>12</v>
      </c>
      <c r="C2089" s="5">
        <v>2017</v>
      </c>
      <c r="D2089" s="3">
        <v>108000</v>
      </c>
      <c r="E2089" s="11">
        <f t="shared" si="6195"/>
        <v>0</v>
      </c>
      <c r="F2089" s="3">
        <v>114875</v>
      </c>
      <c r="G2089" s="11">
        <f t="shared" si="6195"/>
        <v>0</v>
      </c>
      <c r="H2089" s="3">
        <v>46100</v>
      </c>
      <c r="I2089" s="11">
        <f t="shared" ref="I2089:K2089" si="6295">+IF(H2089="N/A","",((H2089-H2088)/H2088))</f>
        <v>0</v>
      </c>
      <c r="J2089" s="3">
        <v>194280</v>
      </c>
      <c r="K2089" s="11">
        <f t="shared" si="6295"/>
        <v>0</v>
      </c>
      <c r="L2089" s="3">
        <v>308682.62</v>
      </c>
      <c r="M2089" s="11">
        <f t="shared" ref="M2089:O2089" si="6296">+IF(L2089="N/A","",((L2089-L2088)/L2088))</f>
        <v>0</v>
      </c>
      <c r="N2089" s="3">
        <v>134217.728</v>
      </c>
      <c r="O2089" s="11">
        <f t="shared" si="6296"/>
        <v>0</v>
      </c>
      <c r="P2089" s="3">
        <v>188600</v>
      </c>
      <c r="Q2089" s="11">
        <f t="shared" ref="Q2089:S2089" si="6297">+IF(P2089="N/A","",((P2089-P2088)/P2088))</f>
        <v>0</v>
      </c>
      <c r="R2089" s="3">
        <v>94794.9</v>
      </c>
      <c r="S2089" s="11">
        <f t="shared" si="6297"/>
        <v>0</v>
      </c>
    </row>
    <row r="2090" spans="1:19">
      <c r="A2090" s="5">
        <v>28</v>
      </c>
      <c r="B2090" s="5">
        <v>12</v>
      </c>
      <c r="C2090" s="5">
        <v>2017</v>
      </c>
      <c r="D2090" s="3">
        <v>108000</v>
      </c>
      <c r="E2090" s="11">
        <f t="shared" si="6195"/>
        <v>0</v>
      </c>
      <c r="F2090" s="3">
        <v>114875</v>
      </c>
      <c r="G2090" s="11">
        <f t="shared" si="6195"/>
        <v>0</v>
      </c>
      <c r="H2090" s="3">
        <v>46100</v>
      </c>
      <c r="I2090" s="11">
        <f t="shared" ref="I2090:K2090" si="6298">+IF(H2090="N/A","",((H2090-H2089)/H2089))</f>
        <v>0</v>
      </c>
      <c r="J2090" s="3">
        <v>194280</v>
      </c>
      <c r="K2090" s="11">
        <f t="shared" si="6298"/>
        <v>0</v>
      </c>
      <c r="L2090" s="3">
        <v>308682.62</v>
      </c>
      <c r="M2090" s="11">
        <f t="shared" ref="M2090:O2090" si="6299">+IF(L2090="N/A","",((L2090-L2089)/L2089))</f>
        <v>0</v>
      </c>
      <c r="N2090" s="3">
        <v>134217.728</v>
      </c>
      <c r="O2090" s="11">
        <f t="shared" si="6299"/>
        <v>0</v>
      </c>
      <c r="P2090" s="3">
        <v>188600</v>
      </c>
      <c r="Q2090" s="11">
        <f t="shared" ref="Q2090:S2090" si="6300">+IF(P2090="N/A","",((P2090-P2089)/P2089))</f>
        <v>0</v>
      </c>
      <c r="R2090" s="3">
        <v>94794.9</v>
      </c>
      <c r="S2090" s="11">
        <f t="shared" si="6300"/>
        <v>0</v>
      </c>
    </row>
    <row r="2091" spans="1:19">
      <c r="A2091" s="5">
        <v>29</v>
      </c>
      <c r="B2091" s="5">
        <v>12</v>
      </c>
      <c r="C2091" s="5">
        <v>2017</v>
      </c>
      <c r="D2091" s="3">
        <v>108000</v>
      </c>
      <c r="E2091" s="11">
        <f t="shared" si="6195"/>
        <v>0</v>
      </c>
      <c r="F2091" s="3">
        <v>114875</v>
      </c>
      <c r="G2091" s="11">
        <f t="shared" si="6195"/>
        <v>0</v>
      </c>
      <c r="H2091" s="3">
        <v>46100</v>
      </c>
      <c r="I2091" s="11">
        <f t="shared" ref="I2091:K2091" si="6301">+IF(H2091="N/A","",((H2091-H2090)/H2090))</f>
        <v>0</v>
      </c>
      <c r="J2091" s="3">
        <v>194280</v>
      </c>
      <c r="K2091" s="11">
        <f t="shared" si="6301"/>
        <v>0</v>
      </c>
      <c r="L2091" s="3">
        <v>308682.62</v>
      </c>
      <c r="M2091" s="11">
        <f t="shared" ref="M2091:O2091" si="6302">+IF(L2091="N/A","",((L2091-L2090)/L2090))</f>
        <v>0</v>
      </c>
      <c r="N2091" s="3">
        <v>134217.728</v>
      </c>
      <c r="O2091" s="11">
        <f t="shared" si="6302"/>
        <v>0</v>
      </c>
      <c r="P2091" s="3">
        <v>188600</v>
      </c>
      <c r="Q2091" s="11">
        <f t="shared" ref="Q2091:S2091" si="6303">+IF(P2091="N/A","",((P2091-P2090)/P2090))</f>
        <v>0</v>
      </c>
      <c r="R2091" s="3">
        <v>94794.9</v>
      </c>
      <c r="S2091" s="11">
        <f t="shared" si="6303"/>
        <v>0</v>
      </c>
    </row>
    <row r="2092" spans="1:19">
      <c r="A2092" s="5">
        <v>1</v>
      </c>
      <c r="B2092" s="5">
        <v>1</v>
      </c>
      <c r="C2092" s="5">
        <v>2018</v>
      </c>
      <c r="D2092" s="3">
        <v>108000</v>
      </c>
      <c r="E2092" s="11">
        <f t="shared" si="6195"/>
        <v>0</v>
      </c>
      <c r="F2092" s="3">
        <v>114875</v>
      </c>
      <c r="G2092" s="11">
        <f t="shared" si="6195"/>
        <v>0</v>
      </c>
      <c r="H2092" s="3">
        <v>46100</v>
      </c>
      <c r="I2092" s="11">
        <f t="shared" ref="I2092:K2092" si="6304">+IF(H2092="N/A","",((H2092-H2091)/H2091))</f>
        <v>0</v>
      </c>
      <c r="J2092" s="3">
        <v>194280</v>
      </c>
      <c r="K2092" s="11">
        <f t="shared" si="6304"/>
        <v>0</v>
      </c>
      <c r="L2092" s="3">
        <v>308682.62</v>
      </c>
      <c r="M2092" s="11">
        <f t="shared" ref="M2092:O2092" si="6305">+IF(L2092="N/A","",((L2092-L2091)/L2091))</f>
        <v>0</v>
      </c>
      <c r="N2092" s="3">
        <v>134217.728</v>
      </c>
      <c r="O2092" s="11">
        <f t="shared" si="6305"/>
        <v>0</v>
      </c>
      <c r="P2092" s="3">
        <v>188600</v>
      </c>
      <c r="Q2092" s="11">
        <f t="shared" ref="Q2092:S2092" si="6306">+IF(P2092="N/A","",((P2092-P2091)/P2091))</f>
        <v>0</v>
      </c>
      <c r="R2092" s="3">
        <v>94794.9</v>
      </c>
      <c r="S2092" s="11">
        <f t="shared" si="6306"/>
        <v>0</v>
      </c>
    </row>
    <row r="2093" spans="1:19">
      <c r="A2093" s="5">
        <v>2</v>
      </c>
      <c r="B2093" s="5">
        <v>1</v>
      </c>
      <c r="C2093" s="5">
        <v>2018</v>
      </c>
      <c r="D2093" s="3">
        <v>108000</v>
      </c>
      <c r="E2093" s="11">
        <f t="shared" si="6195"/>
        <v>0</v>
      </c>
      <c r="F2093" s="3">
        <v>114875</v>
      </c>
      <c r="G2093" s="11">
        <f t="shared" si="6195"/>
        <v>0</v>
      </c>
      <c r="H2093" s="3">
        <v>46100</v>
      </c>
      <c r="I2093" s="11">
        <f t="shared" ref="I2093:K2093" si="6307">+IF(H2093="N/A","",((H2093-H2092)/H2092))</f>
        <v>0</v>
      </c>
      <c r="J2093" s="3">
        <v>194280</v>
      </c>
      <c r="K2093" s="11">
        <f t="shared" si="6307"/>
        <v>0</v>
      </c>
      <c r="L2093" s="3">
        <v>308682.62</v>
      </c>
      <c r="M2093" s="11">
        <f t="shared" ref="M2093:O2093" si="6308">+IF(L2093="N/A","",((L2093-L2092)/L2092))</f>
        <v>0</v>
      </c>
      <c r="N2093" s="3">
        <v>134217.728</v>
      </c>
      <c r="O2093" s="11">
        <f t="shared" si="6308"/>
        <v>0</v>
      </c>
      <c r="P2093" s="3">
        <v>188600</v>
      </c>
      <c r="Q2093" s="11">
        <f t="shared" ref="Q2093:S2093" si="6309">+IF(P2093="N/A","",((P2093-P2092)/P2092))</f>
        <v>0</v>
      </c>
      <c r="R2093" s="3">
        <v>94794.9</v>
      </c>
      <c r="S2093" s="11">
        <f t="shared" si="6309"/>
        <v>0</v>
      </c>
    </row>
    <row r="2094" spans="1:19">
      <c r="A2094" s="5">
        <v>3</v>
      </c>
      <c r="B2094" s="5">
        <v>1</v>
      </c>
      <c r="C2094" s="5">
        <v>2018</v>
      </c>
      <c r="D2094" s="3">
        <v>108000</v>
      </c>
      <c r="E2094" s="11">
        <f t="shared" si="6195"/>
        <v>0</v>
      </c>
      <c r="F2094" s="3">
        <v>114875</v>
      </c>
      <c r="G2094" s="11">
        <f t="shared" si="6195"/>
        <v>0</v>
      </c>
      <c r="H2094" s="3">
        <v>46100</v>
      </c>
      <c r="I2094" s="11">
        <f t="shared" ref="I2094:K2094" si="6310">+IF(H2094="N/A","",((H2094-H2093)/H2093))</f>
        <v>0</v>
      </c>
      <c r="J2094" s="3">
        <v>194280</v>
      </c>
      <c r="K2094" s="11">
        <f t="shared" si="6310"/>
        <v>0</v>
      </c>
      <c r="L2094" s="3">
        <v>308682.62</v>
      </c>
      <c r="M2094" s="11">
        <f t="shared" ref="M2094:O2094" si="6311">+IF(L2094="N/A","",((L2094-L2093)/L2093))</f>
        <v>0</v>
      </c>
      <c r="N2094" s="3">
        <v>134217.728</v>
      </c>
      <c r="O2094" s="11">
        <f t="shared" si="6311"/>
        <v>0</v>
      </c>
      <c r="P2094" s="3">
        <v>188600</v>
      </c>
      <c r="Q2094" s="11">
        <f t="shared" ref="Q2094:S2094" si="6312">+IF(P2094="N/A","",((P2094-P2093)/P2093))</f>
        <v>0</v>
      </c>
      <c r="R2094" s="3">
        <v>94794.9</v>
      </c>
      <c r="S2094" s="11">
        <f t="shared" si="6312"/>
        <v>0</v>
      </c>
    </row>
    <row r="2095" spans="1:19">
      <c r="A2095" s="5">
        <v>4</v>
      </c>
      <c r="B2095" s="5">
        <v>1</v>
      </c>
      <c r="C2095" s="5">
        <v>2018</v>
      </c>
      <c r="D2095" s="3">
        <v>108000</v>
      </c>
      <c r="E2095" s="11">
        <f t="shared" si="6195"/>
        <v>0</v>
      </c>
      <c r="F2095" s="3">
        <v>114875</v>
      </c>
      <c r="G2095" s="11">
        <f t="shared" si="6195"/>
        <v>0</v>
      </c>
      <c r="H2095" s="3">
        <v>46100</v>
      </c>
      <c r="I2095" s="11">
        <f t="shared" ref="I2095:K2095" si="6313">+IF(H2095="N/A","",((H2095-H2094)/H2094))</f>
        <v>0</v>
      </c>
      <c r="J2095" s="3">
        <v>194280</v>
      </c>
      <c r="K2095" s="11">
        <f t="shared" si="6313"/>
        <v>0</v>
      </c>
      <c r="L2095" s="3">
        <v>308682.62</v>
      </c>
      <c r="M2095" s="11">
        <f t="shared" ref="M2095:O2095" si="6314">+IF(L2095="N/A","",((L2095-L2094)/L2094))</f>
        <v>0</v>
      </c>
      <c r="N2095" s="3">
        <v>134217.728</v>
      </c>
      <c r="O2095" s="11">
        <f t="shared" si="6314"/>
        <v>0</v>
      </c>
      <c r="P2095" s="3">
        <v>188600</v>
      </c>
      <c r="Q2095" s="11">
        <f t="shared" ref="Q2095:S2095" si="6315">+IF(P2095="N/A","",((P2095-P2094)/P2094))</f>
        <v>0</v>
      </c>
      <c r="R2095" s="3">
        <v>94794.9</v>
      </c>
      <c r="S2095" s="11">
        <f t="shared" si="6315"/>
        <v>0</v>
      </c>
    </row>
    <row r="2096" spans="1:19">
      <c r="A2096" s="5">
        <v>5</v>
      </c>
      <c r="B2096" s="5">
        <v>1</v>
      </c>
      <c r="C2096" s="5">
        <v>2018</v>
      </c>
      <c r="D2096" s="3">
        <v>108000</v>
      </c>
      <c r="E2096" s="11">
        <f t="shared" si="6195"/>
        <v>0</v>
      </c>
      <c r="F2096" s="3">
        <v>114875</v>
      </c>
      <c r="G2096" s="11">
        <f t="shared" si="6195"/>
        <v>0</v>
      </c>
      <c r="H2096" s="3">
        <v>46100</v>
      </c>
      <c r="I2096" s="11">
        <f t="shared" ref="I2096:K2096" si="6316">+IF(H2096="N/A","",((H2096-H2095)/H2095))</f>
        <v>0</v>
      </c>
      <c r="J2096" s="3">
        <v>194280</v>
      </c>
      <c r="K2096" s="11">
        <f t="shared" si="6316"/>
        <v>0</v>
      </c>
      <c r="L2096" s="3">
        <v>308682.62</v>
      </c>
      <c r="M2096" s="11">
        <f t="shared" ref="M2096:O2096" si="6317">+IF(L2096="N/A","",((L2096-L2095)/L2095))</f>
        <v>0</v>
      </c>
      <c r="N2096" s="3">
        <v>134217.728</v>
      </c>
      <c r="O2096" s="11">
        <f t="shared" si="6317"/>
        <v>0</v>
      </c>
      <c r="P2096" s="3">
        <v>188600</v>
      </c>
      <c r="Q2096" s="11">
        <f t="shared" ref="Q2096:S2096" si="6318">+IF(P2096="N/A","",((P2096-P2095)/P2095))</f>
        <v>0</v>
      </c>
      <c r="R2096" s="3">
        <v>94794.9</v>
      </c>
      <c r="S2096" s="11">
        <f t="shared" si="6318"/>
        <v>0</v>
      </c>
    </row>
    <row r="2097" spans="1:19">
      <c r="A2097" s="5">
        <v>8</v>
      </c>
      <c r="B2097" s="5">
        <v>1</v>
      </c>
      <c r="C2097" s="5">
        <v>2018</v>
      </c>
      <c r="D2097" s="3">
        <v>108000</v>
      </c>
      <c r="E2097" s="11">
        <f t="shared" si="6195"/>
        <v>0</v>
      </c>
      <c r="F2097" s="3">
        <v>114875</v>
      </c>
      <c r="G2097" s="11">
        <f t="shared" si="6195"/>
        <v>0</v>
      </c>
      <c r="H2097" s="3">
        <v>46100</v>
      </c>
      <c r="I2097" s="11">
        <f t="shared" ref="I2097:K2097" si="6319">+IF(H2097="N/A","",((H2097-H2096)/H2096))</f>
        <v>0</v>
      </c>
      <c r="J2097" s="3">
        <v>194280</v>
      </c>
      <c r="K2097" s="11">
        <f t="shared" si="6319"/>
        <v>0</v>
      </c>
      <c r="L2097" s="3">
        <v>308682.62</v>
      </c>
      <c r="M2097" s="11">
        <f t="shared" ref="M2097:O2097" si="6320">+IF(L2097="N/A","",((L2097-L2096)/L2096))</f>
        <v>0</v>
      </c>
      <c r="N2097" s="3">
        <v>134217.728</v>
      </c>
      <c r="O2097" s="11">
        <f t="shared" si="6320"/>
        <v>0</v>
      </c>
      <c r="P2097" s="3">
        <v>188600</v>
      </c>
      <c r="Q2097" s="11">
        <f t="shared" ref="Q2097:S2097" si="6321">+IF(P2097="N/A","",((P2097-P2096)/P2096))</f>
        <v>0</v>
      </c>
      <c r="R2097" s="3">
        <v>94794.9</v>
      </c>
      <c r="S2097" s="11">
        <f t="shared" si="6321"/>
        <v>0</v>
      </c>
    </row>
    <row r="2098" spans="1:19">
      <c r="A2098" s="5">
        <v>9</v>
      </c>
      <c r="B2098" s="5">
        <v>1</v>
      </c>
      <c r="C2098" s="5">
        <v>2018</v>
      </c>
      <c r="D2098" s="3">
        <v>108000</v>
      </c>
      <c r="E2098" s="11">
        <f t="shared" si="6195"/>
        <v>0</v>
      </c>
      <c r="F2098" s="3">
        <v>114875</v>
      </c>
      <c r="G2098" s="11">
        <f t="shared" si="6195"/>
        <v>0</v>
      </c>
      <c r="H2098" s="3">
        <v>46100</v>
      </c>
      <c r="I2098" s="11">
        <f t="shared" ref="I2098:K2098" si="6322">+IF(H2098="N/A","",((H2098-H2097)/H2097))</f>
        <v>0</v>
      </c>
      <c r="J2098" s="3">
        <v>194280</v>
      </c>
      <c r="K2098" s="11">
        <f t="shared" si="6322"/>
        <v>0</v>
      </c>
      <c r="L2098" s="3">
        <v>308682.62</v>
      </c>
      <c r="M2098" s="11">
        <f t="shared" ref="M2098:O2098" si="6323">+IF(L2098="N/A","",((L2098-L2097)/L2097))</f>
        <v>0</v>
      </c>
      <c r="N2098" s="3">
        <v>134217.728</v>
      </c>
      <c r="O2098" s="11">
        <f t="shared" si="6323"/>
        <v>0</v>
      </c>
      <c r="P2098" s="3">
        <v>188600</v>
      </c>
      <c r="Q2098" s="11">
        <f t="shared" ref="Q2098:S2098" si="6324">+IF(P2098="N/A","",((P2098-P2097)/P2097))</f>
        <v>0</v>
      </c>
      <c r="R2098" s="3">
        <v>94794.9</v>
      </c>
      <c r="S2098" s="11">
        <f t="shared" si="6324"/>
        <v>0</v>
      </c>
    </row>
    <row r="2099" spans="1:19">
      <c r="A2099" s="5">
        <v>10</v>
      </c>
      <c r="B2099" s="5">
        <v>1</v>
      </c>
      <c r="C2099" s="5">
        <v>2018</v>
      </c>
      <c r="D2099" s="3">
        <v>108000</v>
      </c>
      <c r="E2099" s="11">
        <f t="shared" si="6195"/>
        <v>0</v>
      </c>
      <c r="F2099" s="3">
        <v>114875</v>
      </c>
      <c r="G2099" s="11">
        <f t="shared" si="6195"/>
        <v>0</v>
      </c>
      <c r="H2099" s="3">
        <v>46100</v>
      </c>
      <c r="I2099" s="11">
        <f t="shared" ref="I2099:K2099" si="6325">+IF(H2099="N/A","",((H2099-H2098)/H2098))</f>
        <v>0</v>
      </c>
      <c r="J2099" s="3">
        <v>194280</v>
      </c>
      <c r="K2099" s="11">
        <f t="shared" si="6325"/>
        <v>0</v>
      </c>
      <c r="L2099" s="3">
        <v>308682.62</v>
      </c>
      <c r="M2099" s="11">
        <f t="shared" ref="M2099:O2099" si="6326">+IF(L2099="N/A","",((L2099-L2098)/L2098))</f>
        <v>0</v>
      </c>
      <c r="N2099" s="3">
        <v>134217.728</v>
      </c>
      <c r="O2099" s="11">
        <f t="shared" si="6326"/>
        <v>0</v>
      </c>
      <c r="P2099" s="3">
        <v>188600</v>
      </c>
      <c r="Q2099" s="11">
        <f t="shared" ref="Q2099:S2099" si="6327">+IF(P2099="N/A","",((P2099-P2098)/P2098))</f>
        <v>0</v>
      </c>
      <c r="R2099" s="3">
        <v>94794.9</v>
      </c>
      <c r="S2099" s="11">
        <f t="shared" si="6327"/>
        <v>0</v>
      </c>
    </row>
    <row r="2100" spans="1:19">
      <c r="A2100" s="5">
        <v>11</v>
      </c>
      <c r="B2100" s="5">
        <v>1</v>
      </c>
      <c r="C2100" s="5">
        <v>2018</v>
      </c>
      <c r="D2100" s="3">
        <v>108000</v>
      </c>
      <c r="E2100" s="11">
        <f t="shared" si="6195"/>
        <v>0</v>
      </c>
      <c r="F2100" s="3">
        <v>114875</v>
      </c>
      <c r="G2100" s="11">
        <f t="shared" si="6195"/>
        <v>0</v>
      </c>
      <c r="H2100" s="3">
        <v>46100</v>
      </c>
      <c r="I2100" s="11">
        <f t="shared" ref="I2100:K2100" si="6328">+IF(H2100="N/A","",((H2100-H2099)/H2099))</f>
        <v>0</v>
      </c>
      <c r="J2100" s="3">
        <v>194280</v>
      </c>
      <c r="K2100" s="11">
        <f t="shared" si="6328"/>
        <v>0</v>
      </c>
      <c r="L2100" s="3">
        <v>308682.62</v>
      </c>
      <c r="M2100" s="11">
        <f t="shared" ref="M2100:O2100" si="6329">+IF(L2100="N/A","",((L2100-L2099)/L2099))</f>
        <v>0</v>
      </c>
      <c r="N2100" s="3">
        <v>134217.728</v>
      </c>
      <c r="O2100" s="11">
        <f t="shared" si="6329"/>
        <v>0</v>
      </c>
      <c r="P2100" s="3">
        <v>188600</v>
      </c>
      <c r="Q2100" s="11">
        <f t="shared" ref="Q2100:S2100" si="6330">+IF(P2100="N/A","",((P2100-P2099)/P2099))</f>
        <v>0</v>
      </c>
      <c r="R2100" s="3">
        <v>94794.9</v>
      </c>
      <c r="S2100" s="11">
        <f t="shared" si="6330"/>
        <v>0</v>
      </c>
    </row>
    <row r="2101" spans="1:19">
      <c r="A2101" s="5">
        <v>12</v>
      </c>
      <c r="B2101" s="5">
        <v>1</v>
      </c>
      <c r="C2101" s="5">
        <v>2018</v>
      </c>
      <c r="D2101" s="3">
        <v>108000</v>
      </c>
      <c r="E2101" s="11">
        <f t="shared" si="6195"/>
        <v>0</v>
      </c>
      <c r="F2101" s="3">
        <v>114875</v>
      </c>
      <c r="G2101" s="11">
        <f t="shared" si="6195"/>
        <v>0</v>
      </c>
      <c r="H2101" s="3">
        <v>46100</v>
      </c>
      <c r="I2101" s="11">
        <f t="shared" ref="I2101:K2101" si="6331">+IF(H2101="N/A","",((H2101-H2100)/H2100))</f>
        <v>0</v>
      </c>
      <c r="J2101" s="3">
        <v>194280</v>
      </c>
      <c r="K2101" s="11">
        <f t="shared" si="6331"/>
        <v>0</v>
      </c>
      <c r="L2101" s="3">
        <v>308682.62</v>
      </c>
      <c r="M2101" s="11">
        <f t="shared" ref="M2101:O2101" si="6332">+IF(L2101="N/A","",((L2101-L2100)/L2100))</f>
        <v>0</v>
      </c>
      <c r="N2101" s="3">
        <v>134217.728</v>
      </c>
      <c r="O2101" s="11">
        <f t="shared" si="6332"/>
        <v>0</v>
      </c>
      <c r="P2101" s="3">
        <v>188600</v>
      </c>
      <c r="Q2101" s="11">
        <f t="shared" ref="Q2101:S2101" si="6333">+IF(P2101="N/A","",((P2101-P2100)/P2100))</f>
        <v>0</v>
      </c>
      <c r="R2101" s="3">
        <v>94794.9</v>
      </c>
      <c r="S2101" s="11">
        <f t="shared" si="6333"/>
        <v>0</v>
      </c>
    </row>
    <row r="2102" spans="1:19">
      <c r="A2102" s="5">
        <v>15</v>
      </c>
      <c r="B2102" s="5">
        <v>1</v>
      </c>
      <c r="C2102" s="5">
        <v>2018</v>
      </c>
      <c r="D2102" s="3">
        <v>108000</v>
      </c>
      <c r="E2102" s="11">
        <f t="shared" si="6195"/>
        <v>0</v>
      </c>
      <c r="F2102" s="3">
        <v>114875</v>
      </c>
      <c r="G2102" s="11">
        <f t="shared" si="6195"/>
        <v>0</v>
      </c>
      <c r="H2102" s="3">
        <v>46100</v>
      </c>
      <c r="I2102" s="11">
        <f t="shared" ref="I2102:K2102" si="6334">+IF(H2102="N/A","",((H2102-H2101)/H2101))</f>
        <v>0</v>
      </c>
      <c r="J2102" s="3">
        <v>194280</v>
      </c>
      <c r="K2102" s="11">
        <f t="shared" si="6334"/>
        <v>0</v>
      </c>
      <c r="L2102" s="3">
        <v>308682.62</v>
      </c>
      <c r="M2102" s="11">
        <f t="shared" ref="M2102:O2102" si="6335">+IF(L2102="N/A","",((L2102-L2101)/L2101))</f>
        <v>0</v>
      </c>
      <c r="N2102" s="3">
        <v>134217.728</v>
      </c>
      <c r="O2102" s="11">
        <f t="shared" si="6335"/>
        <v>0</v>
      </c>
      <c r="P2102" s="3">
        <v>188600</v>
      </c>
      <c r="Q2102" s="11">
        <f t="shared" ref="Q2102:S2102" si="6336">+IF(P2102="N/A","",((P2102-P2101)/P2101))</f>
        <v>0</v>
      </c>
      <c r="R2102" s="3">
        <v>94794.9</v>
      </c>
      <c r="S2102" s="11">
        <f t="shared" si="6336"/>
        <v>0</v>
      </c>
    </row>
    <row r="2103" spans="1:19">
      <c r="A2103" s="5">
        <v>16</v>
      </c>
      <c r="B2103" s="5">
        <v>1</v>
      </c>
      <c r="C2103" s="5">
        <v>2018</v>
      </c>
      <c r="D2103" s="3">
        <v>108000</v>
      </c>
      <c r="E2103" s="11">
        <f t="shared" si="6195"/>
        <v>0</v>
      </c>
      <c r="F2103" s="3">
        <v>114875</v>
      </c>
      <c r="G2103" s="11">
        <f t="shared" si="6195"/>
        <v>0</v>
      </c>
      <c r="H2103" s="3">
        <v>46100</v>
      </c>
      <c r="I2103" s="11">
        <f t="shared" ref="I2103:K2103" si="6337">+IF(H2103="N/A","",((H2103-H2102)/H2102))</f>
        <v>0</v>
      </c>
      <c r="J2103" s="3">
        <v>194280</v>
      </c>
      <c r="K2103" s="11">
        <f t="shared" si="6337"/>
        <v>0</v>
      </c>
      <c r="L2103" s="3">
        <v>308682.62</v>
      </c>
      <c r="M2103" s="11">
        <f t="shared" ref="M2103:O2103" si="6338">+IF(L2103="N/A","",((L2103-L2102)/L2102))</f>
        <v>0</v>
      </c>
      <c r="N2103" s="3">
        <v>134217.728</v>
      </c>
      <c r="O2103" s="11">
        <f t="shared" si="6338"/>
        <v>0</v>
      </c>
      <c r="P2103" s="3">
        <v>188600</v>
      </c>
      <c r="Q2103" s="11">
        <f t="shared" ref="Q2103:S2103" si="6339">+IF(P2103="N/A","",((P2103-P2102)/P2102))</f>
        <v>0</v>
      </c>
      <c r="R2103" s="3">
        <v>94794.9</v>
      </c>
      <c r="S2103" s="11">
        <f t="shared" si="6339"/>
        <v>0</v>
      </c>
    </row>
    <row r="2104" spans="1:19">
      <c r="A2104" s="5">
        <v>17</v>
      </c>
      <c r="B2104" s="5">
        <v>1</v>
      </c>
      <c r="C2104" s="5">
        <v>2018</v>
      </c>
      <c r="D2104" s="3">
        <v>108000</v>
      </c>
      <c r="E2104" s="11">
        <f t="shared" si="6195"/>
        <v>0</v>
      </c>
      <c r="F2104" s="3">
        <v>114875</v>
      </c>
      <c r="G2104" s="11">
        <f t="shared" si="6195"/>
        <v>0</v>
      </c>
      <c r="H2104" s="3">
        <v>46100</v>
      </c>
      <c r="I2104" s="11">
        <f t="shared" ref="I2104:K2104" si="6340">+IF(H2104="N/A","",((H2104-H2103)/H2103))</f>
        <v>0</v>
      </c>
      <c r="J2104" s="3">
        <v>194280</v>
      </c>
      <c r="K2104" s="11">
        <f t="shared" si="6340"/>
        <v>0</v>
      </c>
      <c r="L2104" s="3">
        <v>308682.62</v>
      </c>
      <c r="M2104" s="11">
        <f t="shared" ref="M2104:O2104" si="6341">+IF(L2104="N/A","",((L2104-L2103)/L2103))</f>
        <v>0</v>
      </c>
      <c r="N2104" s="3">
        <v>134217.728</v>
      </c>
      <c r="O2104" s="11">
        <f t="shared" si="6341"/>
        <v>0</v>
      </c>
      <c r="P2104" s="3">
        <v>188600</v>
      </c>
      <c r="Q2104" s="11">
        <f t="shared" ref="Q2104:S2104" si="6342">+IF(P2104="N/A","",((P2104-P2103)/P2103))</f>
        <v>0</v>
      </c>
      <c r="R2104" s="3">
        <v>94794.9</v>
      </c>
      <c r="S2104" s="11">
        <f t="shared" si="6342"/>
        <v>0</v>
      </c>
    </row>
    <row r="2105" spans="1:19">
      <c r="A2105" s="5">
        <v>18</v>
      </c>
      <c r="B2105" s="5">
        <v>1</v>
      </c>
      <c r="C2105" s="5">
        <v>2018</v>
      </c>
      <c r="D2105" s="3">
        <v>108000</v>
      </c>
      <c r="E2105" s="11">
        <f t="shared" si="6195"/>
        <v>0</v>
      </c>
      <c r="F2105" s="3">
        <v>114875</v>
      </c>
      <c r="G2105" s="11">
        <f t="shared" si="6195"/>
        <v>0</v>
      </c>
      <c r="H2105" s="3">
        <v>46100</v>
      </c>
      <c r="I2105" s="11">
        <f t="shared" ref="I2105:K2105" si="6343">+IF(H2105="N/A","",((H2105-H2104)/H2104))</f>
        <v>0</v>
      </c>
      <c r="J2105" s="3">
        <v>194280</v>
      </c>
      <c r="K2105" s="11">
        <f t="shared" si="6343"/>
        <v>0</v>
      </c>
      <c r="L2105" s="3">
        <v>308682.62</v>
      </c>
      <c r="M2105" s="11">
        <f t="shared" ref="M2105:O2105" si="6344">+IF(L2105="N/A","",((L2105-L2104)/L2104))</f>
        <v>0</v>
      </c>
      <c r="N2105" s="3">
        <v>134217.728</v>
      </c>
      <c r="O2105" s="11">
        <f t="shared" si="6344"/>
        <v>0</v>
      </c>
      <c r="P2105" s="3">
        <v>188600</v>
      </c>
      <c r="Q2105" s="11">
        <f t="shared" ref="Q2105:S2105" si="6345">+IF(P2105="N/A","",((P2105-P2104)/P2104))</f>
        <v>0</v>
      </c>
      <c r="R2105" s="3">
        <v>94794.9</v>
      </c>
      <c r="S2105" s="11">
        <f t="shared" si="6345"/>
        <v>0</v>
      </c>
    </row>
    <row r="2106" spans="1:19">
      <c r="A2106" s="5">
        <v>19</v>
      </c>
      <c r="B2106" s="5">
        <v>1</v>
      </c>
      <c r="C2106" s="5">
        <v>2018</v>
      </c>
      <c r="D2106" s="3">
        <v>108000</v>
      </c>
      <c r="E2106" s="11">
        <f t="shared" si="6195"/>
        <v>0</v>
      </c>
      <c r="F2106" s="3">
        <v>114875</v>
      </c>
      <c r="G2106" s="11">
        <f t="shared" si="6195"/>
        <v>0</v>
      </c>
      <c r="H2106" s="3">
        <v>46100</v>
      </c>
      <c r="I2106" s="11">
        <f t="shared" ref="I2106:K2106" si="6346">+IF(H2106="N/A","",((H2106-H2105)/H2105))</f>
        <v>0</v>
      </c>
      <c r="J2106" s="3">
        <v>194280</v>
      </c>
      <c r="K2106" s="11">
        <f t="shared" si="6346"/>
        <v>0</v>
      </c>
      <c r="L2106" s="3">
        <v>308682.62</v>
      </c>
      <c r="M2106" s="11">
        <f t="shared" ref="M2106:O2106" si="6347">+IF(L2106="N/A","",((L2106-L2105)/L2105))</f>
        <v>0</v>
      </c>
      <c r="N2106" s="3">
        <v>134217.728</v>
      </c>
      <c r="O2106" s="11">
        <f t="shared" si="6347"/>
        <v>0</v>
      </c>
      <c r="P2106" s="3">
        <v>188600</v>
      </c>
      <c r="Q2106" s="11">
        <f t="shared" ref="Q2106:S2106" si="6348">+IF(P2106="N/A","",((P2106-P2105)/P2105))</f>
        <v>0</v>
      </c>
      <c r="R2106" s="3">
        <v>94794.9</v>
      </c>
      <c r="S2106" s="11">
        <f t="shared" si="6348"/>
        <v>0</v>
      </c>
    </row>
    <row r="2107" spans="1:19">
      <c r="A2107" s="5">
        <v>22</v>
      </c>
      <c r="B2107" s="5">
        <v>1</v>
      </c>
      <c r="C2107" s="5">
        <v>2018</v>
      </c>
      <c r="D2107" s="3">
        <v>108000</v>
      </c>
      <c r="E2107" s="11">
        <f t="shared" si="6195"/>
        <v>0</v>
      </c>
      <c r="F2107" s="3">
        <v>114875</v>
      </c>
      <c r="G2107" s="11">
        <f t="shared" si="6195"/>
        <v>0</v>
      </c>
      <c r="H2107" s="3">
        <v>46100</v>
      </c>
      <c r="I2107" s="11">
        <f t="shared" ref="I2107:K2107" si="6349">+IF(H2107="N/A","",((H2107-H2106)/H2106))</f>
        <v>0</v>
      </c>
      <c r="J2107" s="3">
        <v>194280</v>
      </c>
      <c r="K2107" s="11">
        <f t="shared" si="6349"/>
        <v>0</v>
      </c>
      <c r="L2107" s="3">
        <v>308682.62</v>
      </c>
      <c r="M2107" s="11">
        <f t="shared" ref="M2107:O2107" si="6350">+IF(L2107="N/A","",((L2107-L2106)/L2106))</f>
        <v>0</v>
      </c>
      <c r="N2107" s="3">
        <v>134217.728</v>
      </c>
      <c r="O2107" s="11">
        <f t="shared" si="6350"/>
        <v>0</v>
      </c>
      <c r="P2107" s="3">
        <v>188600</v>
      </c>
      <c r="Q2107" s="11">
        <f t="shared" ref="Q2107:S2107" si="6351">+IF(P2107="N/A","",((P2107-P2106)/P2106))</f>
        <v>0</v>
      </c>
      <c r="R2107" s="3">
        <v>94794.9</v>
      </c>
      <c r="S2107" s="11">
        <f t="shared" si="6351"/>
        <v>0</v>
      </c>
    </row>
    <row r="2108" spans="1:19">
      <c r="A2108" s="5">
        <v>23</v>
      </c>
      <c r="B2108" s="5">
        <v>1</v>
      </c>
      <c r="C2108" s="5">
        <v>2018</v>
      </c>
      <c r="D2108" s="3">
        <v>108000</v>
      </c>
      <c r="E2108" s="11">
        <f t="shared" si="6195"/>
        <v>0</v>
      </c>
      <c r="F2108" s="3">
        <v>114875</v>
      </c>
      <c r="G2108" s="11">
        <f t="shared" si="6195"/>
        <v>0</v>
      </c>
      <c r="H2108" s="3">
        <v>46100</v>
      </c>
      <c r="I2108" s="11">
        <f t="shared" ref="I2108:K2108" si="6352">+IF(H2108="N/A","",((H2108-H2107)/H2107))</f>
        <v>0</v>
      </c>
      <c r="J2108" s="3">
        <v>194280</v>
      </c>
      <c r="K2108" s="11">
        <f t="shared" si="6352"/>
        <v>0</v>
      </c>
      <c r="L2108" s="3">
        <v>308682.62</v>
      </c>
      <c r="M2108" s="11">
        <f t="shared" ref="M2108:O2108" si="6353">+IF(L2108="N/A","",((L2108-L2107)/L2107))</f>
        <v>0</v>
      </c>
      <c r="N2108" s="3">
        <v>134217.728</v>
      </c>
      <c r="O2108" s="11">
        <f t="shared" si="6353"/>
        <v>0</v>
      </c>
      <c r="P2108" s="3">
        <v>188600</v>
      </c>
      <c r="Q2108" s="11">
        <f t="shared" ref="Q2108:S2108" si="6354">+IF(P2108="N/A","",((P2108-P2107)/P2107))</f>
        <v>0</v>
      </c>
      <c r="R2108" s="3">
        <v>94794.9</v>
      </c>
      <c r="S2108" s="11">
        <f t="shared" si="6354"/>
        <v>0</v>
      </c>
    </row>
    <row r="2109" spans="1:19">
      <c r="A2109" s="5">
        <v>24</v>
      </c>
      <c r="B2109" s="5">
        <v>1</v>
      </c>
      <c r="C2109" s="5">
        <v>2018</v>
      </c>
      <c r="D2109" s="3">
        <v>108000</v>
      </c>
      <c r="E2109" s="11">
        <f t="shared" si="6195"/>
        <v>0</v>
      </c>
      <c r="F2109" s="3">
        <v>114875</v>
      </c>
      <c r="G2109" s="11">
        <f t="shared" si="6195"/>
        <v>0</v>
      </c>
      <c r="H2109" s="3">
        <v>46100</v>
      </c>
      <c r="I2109" s="11">
        <f t="shared" ref="I2109:K2109" si="6355">+IF(H2109="N/A","",((H2109-H2108)/H2108))</f>
        <v>0</v>
      </c>
      <c r="J2109" s="3">
        <v>194280</v>
      </c>
      <c r="K2109" s="11">
        <f t="shared" si="6355"/>
        <v>0</v>
      </c>
      <c r="L2109" s="3">
        <v>308682.62</v>
      </c>
      <c r="M2109" s="11">
        <f t="shared" ref="M2109:O2109" si="6356">+IF(L2109="N/A","",((L2109-L2108)/L2108))</f>
        <v>0</v>
      </c>
      <c r="N2109" s="3">
        <v>134217.728</v>
      </c>
      <c r="O2109" s="11">
        <f t="shared" si="6356"/>
        <v>0</v>
      </c>
      <c r="P2109" s="3">
        <v>188600</v>
      </c>
      <c r="Q2109" s="11">
        <f t="shared" ref="Q2109:S2109" si="6357">+IF(P2109="N/A","",((P2109-P2108)/P2108))</f>
        <v>0</v>
      </c>
      <c r="R2109" s="3">
        <v>94794.9</v>
      </c>
      <c r="S2109" s="11">
        <f t="shared" si="6357"/>
        <v>0</v>
      </c>
    </row>
    <row r="2110" spans="1:19">
      <c r="A2110" s="5">
        <v>25</v>
      </c>
      <c r="B2110" s="5">
        <v>1</v>
      </c>
      <c r="C2110" s="5">
        <v>2018</v>
      </c>
      <c r="D2110" s="3">
        <v>108000</v>
      </c>
      <c r="E2110" s="11">
        <f t="shared" si="6195"/>
        <v>0</v>
      </c>
      <c r="F2110" s="3">
        <v>114875</v>
      </c>
      <c r="G2110" s="11">
        <f t="shared" si="6195"/>
        <v>0</v>
      </c>
      <c r="H2110" s="3">
        <v>46100</v>
      </c>
      <c r="I2110" s="11">
        <f t="shared" ref="I2110:K2110" si="6358">+IF(H2110="N/A","",((H2110-H2109)/H2109))</f>
        <v>0</v>
      </c>
      <c r="J2110" s="3">
        <v>194280</v>
      </c>
      <c r="K2110" s="11">
        <f t="shared" si="6358"/>
        <v>0</v>
      </c>
      <c r="L2110" s="3">
        <v>308682.62</v>
      </c>
      <c r="M2110" s="11">
        <f t="shared" ref="M2110:O2110" si="6359">+IF(L2110="N/A","",((L2110-L2109)/L2109))</f>
        <v>0</v>
      </c>
      <c r="N2110" s="3">
        <v>134217.728</v>
      </c>
      <c r="O2110" s="11">
        <f t="shared" si="6359"/>
        <v>0</v>
      </c>
      <c r="P2110" s="3">
        <v>188600</v>
      </c>
      <c r="Q2110" s="11">
        <f t="shared" ref="Q2110:S2110" si="6360">+IF(P2110="N/A","",((P2110-P2109)/P2109))</f>
        <v>0</v>
      </c>
      <c r="R2110" s="3">
        <v>94794.9</v>
      </c>
      <c r="S2110" s="11">
        <f t="shared" si="6360"/>
        <v>0</v>
      </c>
    </row>
    <row r="2111" spans="1:19">
      <c r="A2111" s="5">
        <v>26</v>
      </c>
      <c r="B2111" s="5">
        <v>1</v>
      </c>
      <c r="C2111" s="5">
        <v>2018</v>
      </c>
      <c r="D2111" s="3">
        <v>108000</v>
      </c>
      <c r="E2111" s="11">
        <f t="shared" si="6195"/>
        <v>0</v>
      </c>
      <c r="F2111" s="3">
        <v>114875</v>
      </c>
      <c r="G2111" s="11">
        <f t="shared" si="6195"/>
        <v>0</v>
      </c>
      <c r="H2111" s="3">
        <v>46100</v>
      </c>
      <c r="I2111" s="11">
        <f t="shared" ref="I2111:K2111" si="6361">+IF(H2111="N/A","",((H2111-H2110)/H2110))</f>
        <v>0</v>
      </c>
      <c r="J2111" s="3">
        <v>194280</v>
      </c>
      <c r="K2111" s="11">
        <f t="shared" si="6361"/>
        <v>0</v>
      </c>
      <c r="L2111" s="3">
        <v>308682.62</v>
      </c>
      <c r="M2111" s="11">
        <f t="shared" ref="M2111:O2111" si="6362">+IF(L2111="N/A","",((L2111-L2110)/L2110))</f>
        <v>0</v>
      </c>
      <c r="N2111" s="3">
        <v>134217.728</v>
      </c>
      <c r="O2111" s="11">
        <f t="shared" si="6362"/>
        <v>0</v>
      </c>
      <c r="P2111" s="3">
        <v>188600</v>
      </c>
      <c r="Q2111" s="11">
        <f t="shared" ref="Q2111:S2111" si="6363">+IF(P2111="N/A","",((P2111-P2110)/P2110))</f>
        <v>0</v>
      </c>
      <c r="R2111" s="3">
        <v>94794.9</v>
      </c>
      <c r="S2111" s="11">
        <f t="shared" si="6363"/>
        <v>0</v>
      </c>
    </row>
    <row r="2112" spans="1:19">
      <c r="A2112" s="5">
        <v>29</v>
      </c>
      <c r="B2112" s="5">
        <v>1</v>
      </c>
      <c r="C2112" s="5">
        <v>2018</v>
      </c>
      <c r="D2112" s="3">
        <v>108000</v>
      </c>
      <c r="E2112" s="11">
        <f t="shared" si="6195"/>
        <v>0</v>
      </c>
      <c r="F2112" s="3">
        <v>114875</v>
      </c>
      <c r="G2112" s="11">
        <f t="shared" si="6195"/>
        <v>0</v>
      </c>
      <c r="H2112" s="3">
        <v>46100</v>
      </c>
      <c r="I2112" s="11">
        <f t="shared" ref="I2112:K2112" si="6364">+IF(H2112="N/A","",((H2112-H2111)/H2111))</f>
        <v>0</v>
      </c>
      <c r="J2112" s="3">
        <v>194280</v>
      </c>
      <c r="K2112" s="11">
        <f t="shared" si="6364"/>
        <v>0</v>
      </c>
      <c r="L2112" s="3">
        <v>308682.62</v>
      </c>
      <c r="M2112" s="11">
        <f t="shared" ref="M2112:O2112" si="6365">+IF(L2112="N/A","",((L2112-L2111)/L2111))</f>
        <v>0</v>
      </c>
      <c r="N2112" s="3">
        <v>134217.728</v>
      </c>
      <c r="O2112" s="11">
        <f t="shared" si="6365"/>
        <v>0</v>
      </c>
      <c r="P2112" s="3">
        <v>188600</v>
      </c>
      <c r="Q2112" s="11">
        <f t="shared" ref="Q2112:S2112" si="6366">+IF(P2112="N/A","",((P2112-P2111)/P2111))</f>
        <v>0</v>
      </c>
      <c r="R2112" s="3">
        <v>94794.9</v>
      </c>
      <c r="S2112" s="11">
        <f t="shared" si="6366"/>
        <v>0</v>
      </c>
    </row>
    <row r="2113" spans="1:19">
      <c r="A2113" s="5">
        <v>30</v>
      </c>
      <c r="B2113" s="5">
        <v>1</v>
      </c>
      <c r="C2113" s="5">
        <v>2018</v>
      </c>
      <c r="D2113" s="3">
        <v>108000</v>
      </c>
      <c r="E2113" s="11">
        <f t="shared" si="6195"/>
        <v>0</v>
      </c>
      <c r="F2113" s="3">
        <v>114875</v>
      </c>
      <c r="G2113" s="11">
        <f t="shared" si="6195"/>
        <v>0</v>
      </c>
      <c r="H2113" s="3">
        <v>46100</v>
      </c>
      <c r="I2113" s="11">
        <f t="shared" ref="I2113:K2113" si="6367">+IF(H2113="N/A","",((H2113-H2112)/H2112))</f>
        <v>0</v>
      </c>
      <c r="J2113" s="3">
        <v>194280</v>
      </c>
      <c r="K2113" s="11">
        <f t="shared" si="6367"/>
        <v>0</v>
      </c>
      <c r="L2113" s="3">
        <v>308682.62</v>
      </c>
      <c r="M2113" s="11">
        <f t="shared" ref="M2113:O2113" si="6368">+IF(L2113="N/A","",((L2113-L2112)/L2112))</f>
        <v>0</v>
      </c>
      <c r="N2113" s="3">
        <v>134217.728</v>
      </c>
      <c r="O2113" s="11">
        <f t="shared" si="6368"/>
        <v>0</v>
      </c>
      <c r="P2113" s="3">
        <v>188600</v>
      </c>
      <c r="Q2113" s="11">
        <f t="shared" ref="Q2113:S2113" si="6369">+IF(P2113="N/A","",((P2113-P2112)/P2112))</f>
        <v>0</v>
      </c>
      <c r="R2113" s="3">
        <v>94794.9</v>
      </c>
      <c r="S2113" s="11">
        <f t="shared" si="6369"/>
        <v>0</v>
      </c>
    </row>
    <row r="2114" spans="1:19">
      <c r="A2114" s="5">
        <v>31</v>
      </c>
      <c r="B2114" s="5">
        <v>1</v>
      </c>
      <c r="C2114" s="5">
        <v>2018</v>
      </c>
      <c r="D2114" s="3">
        <v>108000</v>
      </c>
      <c r="E2114" s="11">
        <f t="shared" si="6195"/>
        <v>0</v>
      </c>
      <c r="F2114" s="3">
        <v>114875</v>
      </c>
      <c r="G2114" s="11">
        <f t="shared" si="6195"/>
        <v>0</v>
      </c>
      <c r="H2114" s="3">
        <v>46100</v>
      </c>
      <c r="I2114" s="11">
        <f t="shared" ref="I2114:K2114" si="6370">+IF(H2114="N/A","",((H2114-H2113)/H2113))</f>
        <v>0</v>
      </c>
      <c r="J2114" s="3">
        <v>194280</v>
      </c>
      <c r="K2114" s="11">
        <f t="shared" si="6370"/>
        <v>0</v>
      </c>
      <c r="L2114" s="3">
        <v>308682.62</v>
      </c>
      <c r="M2114" s="11">
        <f t="shared" ref="M2114:O2114" si="6371">+IF(L2114="N/A","",((L2114-L2113)/L2113))</f>
        <v>0</v>
      </c>
      <c r="N2114" s="3">
        <v>134217.728</v>
      </c>
      <c r="O2114" s="11">
        <f t="shared" si="6371"/>
        <v>0</v>
      </c>
      <c r="P2114" s="3">
        <v>188600</v>
      </c>
      <c r="Q2114" s="11">
        <f t="shared" ref="Q2114:S2114" si="6372">+IF(P2114="N/A","",((P2114-P2113)/P2113))</f>
        <v>0</v>
      </c>
      <c r="R2114" s="3">
        <v>94794.9</v>
      </c>
      <c r="S2114" s="11">
        <f t="shared" si="6372"/>
        <v>0</v>
      </c>
    </row>
    <row r="2115" spans="1:19">
      <c r="A2115" s="5">
        <v>1</v>
      </c>
      <c r="B2115" s="5">
        <v>2</v>
      </c>
      <c r="C2115" s="5">
        <v>2018</v>
      </c>
      <c r="D2115" s="3">
        <v>108000</v>
      </c>
      <c r="E2115" s="11">
        <f t="shared" si="6195"/>
        <v>0</v>
      </c>
      <c r="F2115" s="3">
        <v>114875</v>
      </c>
      <c r="G2115" s="11">
        <f t="shared" si="6195"/>
        <v>0</v>
      </c>
      <c r="H2115" s="3">
        <v>46100</v>
      </c>
      <c r="I2115" s="11">
        <f t="shared" ref="I2115:K2115" si="6373">+IF(H2115="N/A","",((H2115-H2114)/H2114))</f>
        <v>0</v>
      </c>
      <c r="J2115" s="3">
        <v>194280</v>
      </c>
      <c r="K2115" s="11">
        <f t="shared" si="6373"/>
        <v>0</v>
      </c>
      <c r="L2115" s="3">
        <v>308682.62</v>
      </c>
      <c r="M2115" s="11">
        <f t="shared" ref="M2115:O2115" si="6374">+IF(L2115="N/A","",((L2115-L2114)/L2114))</f>
        <v>0</v>
      </c>
      <c r="N2115" s="3">
        <v>134217.728</v>
      </c>
      <c r="O2115" s="11">
        <f t="shared" si="6374"/>
        <v>0</v>
      </c>
      <c r="P2115" s="3">
        <v>188600</v>
      </c>
      <c r="Q2115" s="11">
        <f t="shared" ref="Q2115:S2115" si="6375">+IF(P2115="N/A","",((P2115-P2114)/P2114))</f>
        <v>0</v>
      </c>
      <c r="R2115" s="3">
        <v>94794.9</v>
      </c>
      <c r="S2115" s="11">
        <f t="shared" si="6375"/>
        <v>0</v>
      </c>
    </row>
    <row r="2116" spans="1:19">
      <c r="A2116" s="5">
        <v>2</v>
      </c>
      <c r="B2116" s="5">
        <v>2</v>
      </c>
      <c r="C2116" s="5">
        <v>2018</v>
      </c>
      <c r="D2116" s="3">
        <v>108000</v>
      </c>
      <c r="E2116" s="11">
        <f t="shared" si="6195"/>
        <v>0</v>
      </c>
      <c r="F2116" s="3">
        <v>114875</v>
      </c>
      <c r="G2116" s="11">
        <f t="shared" si="6195"/>
        <v>0</v>
      </c>
      <c r="H2116" s="3">
        <v>46100</v>
      </c>
      <c r="I2116" s="11">
        <f t="shared" ref="I2116:K2116" si="6376">+IF(H2116="N/A","",((H2116-H2115)/H2115))</f>
        <v>0</v>
      </c>
      <c r="J2116" s="3">
        <v>194280</v>
      </c>
      <c r="K2116" s="11">
        <f t="shared" si="6376"/>
        <v>0</v>
      </c>
      <c r="L2116" s="3">
        <v>308682.62</v>
      </c>
      <c r="M2116" s="11">
        <f t="shared" ref="M2116:O2116" si="6377">+IF(L2116="N/A","",((L2116-L2115)/L2115))</f>
        <v>0</v>
      </c>
      <c r="N2116" s="3">
        <v>134217.728</v>
      </c>
      <c r="O2116" s="11">
        <f t="shared" si="6377"/>
        <v>0</v>
      </c>
      <c r="P2116" s="3">
        <v>188600</v>
      </c>
      <c r="Q2116" s="11">
        <f t="shared" ref="Q2116:S2116" si="6378">+IF(P2116="N/A","",((P2116-P2115)/P2115))</f>
        <v>0</v>
      </c>
      <c r="R2116" s="3">
        <v>94794.9</v>
      </c>
      <c r="S2116" s="11">
        <f t="shared" si="6378"/>
        <v>0</v>
      </c>
    </row>
    <row r="2117" spans="1:19">
      <c r="A2117" s="5">
        <v>5</v>
      </c>
      <c r="B2117" s="5">
        <v>2</v>
      </c>
      <c r="C2117" s="5">
        <v>2018</v>
      </c>
      <c r="D2117" s="3">
        <v>108000</v>
      </c>
      <c r="E2117" s="11">
        <f t="shared" si="6195"/>
        <v>0</v>
      </c>
      <c r="F2117" s="3">
        <v>114875</v>
      </c>
      <c r="G2117" s="11">
        <f t="shared" si="6195"/>
        <v>0</v>
      </c>
      <c r="H2117" s="3">
        <v>46100</v>
      </c>
      <c r="I2117" s="11">
        <f t="shared" ref="I2117:K2117" si="6379">+IF(H2117="N/A","",((H2117-H2116)/H2116))</f>
        <v>0</v>
      </c>
      <c r="J2117" s="3">
        <v>194280</v>
      </c>
      <c r="K2117" s="11">
        <f t="shared" si="6379"/>
        <v>0</v>
      </c>
      <c r="L2117" s="3">
        <v>308682.62</v>
      </c>
      <c r="M2117" s="11">
        <f t="shared" ref="M2117:O2117" si="6380">+IF(L2117="N/A","",((L2117-L2116)/L2116))</f>
        <v>0</v>
      </c>
      <c r="N2117" s="3">
        <v>134217.728</v>
      </c>
      <c r="O2117" s="11">
        <f t="shared" si="6380"/>
        <v>0</v>
      </c>
      <c r="P2117" s="3">
        <v>188600</v>
      </c>
      <c r="Q2117" s="11">
        <f t="shared" ref="Q2117:S2117" si="6381">+IF(P2117="N/A","",((P2117-P2116)/P2116))</f>
        <v>0</v>
      </c>
      <c r="R2117" s="3">
        <v>94794.9</v>
      </c>
      <c r="S2117" s="11">
        <f t="shared" si="6381"/>
        <v>0</v>
      </c>
    </row>
    <row r="2118" spans="1:19">
      <c r="A2118" s="5">
        <v>6</v>
      </c>
      <c r="B2118" s="5">
        <v>2</v>
      </c>
      <c r="C2118" s="5">
        <v>2018</v>
      </c>
      <c r="D2118" s="3">
        <v>199500</v>
      </c>
      <c r="E2118" s="11">
        <f t="shared" si="6195"/>
        <v>0.84722222222222221</v>
      </c>
      <c r="F2118" s="3">
        <v>112625</v>
      </c>
      <c r="G2118" s="11">
        <f t="shared" si="6195"/>
        <v>-1.9586507072905331E-2</v>
      </c>
      <c r="H2118" s="3">
        <v>46100</v>
      </c>
      <c r="I2118" s="11">
        <f t="shared" ref="I2118:K2118" si="6382">+IF(H2118="N/A","",((H2118-H2117)/H2117))</f>
        <v>0</v>
      </c>
      <c r="J2118" s="3">
        <v>194280</v>
      </c>
      <c r="K2118" s="11">
        <f t="shared" si="6382"/>
        <v>0</v>
      </c>
      <c r="L2118" s="3">
        <v>308682.62</v>
      </c>
      <c r="M2118" s="11">
        <f t="shared" ref="M2118:O2118" si="6383">+IF(L2118="N/A","",((L2118-L2117)/L2117))</f>
        <v>0</v>
      </c>
      <c r="N2118" s="3">
        <v>134217.728</v>
      </c>
      <c r="O2118" s="11">
        <f t="shared" si="6383"/>
        <v>0</v>
      </c>
      <c r="P2118" s="3">
        <v>188600</v>
      </c>
      <c r="Q2118" s="11">
        <f t="shared" ref="Q2118:S2118" si="6384">+IF(P2118="N/A","",((P2118-P2117)/P2117))</f>
        <v>0</v>
      </c>
      <c r="R2118" s="3">
        <v>94794.9</v>
      </c>
      <c r="S2118" s="11">
        <f t="shared" si="6384"/>
        <v>0</v>
      </c>
    </row>
    <row r="2119" spans="1:19">
      <c r="A2119" s="5">
        <v>7</v>
      </c>
      <c r="B2119" s="5">
        <v>2</v>
      </c>
      <c r="C2119" s="5">
        <v>2018</v>
      </c>
      <c r="D2119" s="3">
        <v>199500</v>
      </c>
      <c r="E2119" s="11">
        <f t="shared" si="6195"/>
        <v>0</v>
      </c>
      <c r="F2119" s="3">
        <v>112625</v>
      </c>
      <c r="G2119" s="11">
        <f t="shared" si="6195"/>
        <v>0</v>
      </c>
      <c r="H2119" s="3">
        <v>46100</v>
      </c>
      <c r="I2119" s="11">
        <f t="shared" ref="I2119:K2119" si="6385">+IF(H2119="N/A","",((H2119-H2118)/H2118))</f>
        <v>0</v>
      </c>
      <c r="J2119" s="3">
        <v>194280</v>
      </c>
      <c r="K2119" s="11">
        <f t="shared" si="6385"/>
        <v>0</v>
      </c>
      <c r="L2119" s="3">
        <v>308682.62</v>
      </c>
      <c r="M2119" s="11">
        <f t="shared" ref="M2119:O2119" si="6386">+IF(L2119="N/A","",((L2119-L2118)/L2118))</f>
        <v>0</v>
      </c>
      <c r="N2119" s="3">
        <v>134217.728</v>
      </c>
      <c r="O2119" s="11">
        <f t="shared" si="6386"/>
        <v>0</v>
      </c>
      <c r="P2119" s="3">
        <v>188600</v>
      </c>
      <c r="Q2119" s="11">
        <f t="shared" ref="Q2119:S2119" si="6387">+IF(P2119="N/A","",((P2119-P2118)/P2118))</f>
        <v>0</v>
      </c>
      <c r="R2119" s="3">
        <v>94794.9</v>
      </c>
      <c r="S2119" s="11">
        <f t="shared" si="6387"/>
        <v>0</v>
      </c>
    </row>
    <row r="2120" spans="1:19">
      <c r="A2120" s="5">
        <v>8</v>
      </c>
      <c r="B2120" s="5">
        <v>2</v>
      </c>
      <c r="C2120" s="5">
        <v>2018</v>
      </c>
      <c r="D2120" s="3">
        <v>199500</v>
      </c>
      <c r="E2120" s="11">
        <f t="shared" ref="E2120:G2183" si="6388">+IF(D2120="N/A","",((D2120-D2119)/D2119))</f>
        <v>0</v>
      </c>
      <c r="F2120" s="3">
        <v>112625</v>
      </c>
      <c r="G2120" s="11">
        <f t="shared" si="6388"/>
        <v>0</v>
      </c>
      <c r="H2120" s="3">
        <v>46100</v>
      </c>
      <c r="I2120" s="11">
        <f t="shared" ref="I2120:K2120" si="6389">+IF(H2120="N/A","",((H2120-H2119)/H2119))</f>
        <v>0</v>
      </c>
      <c r="J2120" s="3">
        <v>194280</v>
      </c>
      <c r="K2120" s="11">
        <f t="shared" si="6389"/>
        <v>0</v>
      </c>
      <c r="L2120" s="3">
        <v>308682.62</v>
      </c>
      <c r="M2120" s="11">
        <f t="shared" ref="M2120:O2120" si="6390">+IF(L2120="N/A","",((L2120-L2119)/L2119))</f>
        <v>0</v>
      </c>
      <c r="N2120" s="3">
        <v>134217.728</v>
      </c>
      <c r="O2120" s="11">
        <f t="shared" si="6390"/>
        <v>0</v>
      </c>
      <c r="P2120" s="3">
        <v>188600</v>
      </c>
      <c r="Q2120" s="11">
        <f t="shared" ref="Q2120:S2120" si="6391">+IF(P2120="N/A","",((P2120-P2119)/P2119))</f>
        <v>0</v>
      </c>
      <c r="R2120" s="3">
        <v>94794.9</v>
      </c>
      <c r="S2120" s="11">
        <f t="shared" si="6391"/>
        <v>0</v>
      </c>
    </row>
    <row r="2121" spans="1:19">
      <c r="A2121" s="5">
        <v>9</v>
      </c>
      <c r="B2121" s="5">
        <v>2</v>
      </c>
      <c r="C2121" s="5">
        <v>2018</v>
      </c>
      <c r="D2121" s="3">
        <v>199500</v>
      </c>
      <c r="E2121" s="11">
        <f t="shared" si="6388"/>
        <v>0</v>
      </c>
      <c r="F2121" s="3">
        <v>112625</v>
      </c>
      <c r="G2121" s="11">
        <f t="shared" si="6388"/>
        <v>0</v>
      </c>
      <c r="H2121" s="3">
        <v>46100</v>
      </c>
      <c r="I2121" s="11">
        <f t="shared" ref="I2121:K2121" si="6392">+IF(H2121="N/A","",((H2121-H2120)/H2120))</f>
        <v>0</v>
      </c>
      <c r="J2121" s="3">
        <v>194280</v>
      </c>
      <c r="K2121" s="11">
        <f t="shared" si="6392"/>
        <v>0</v>
      </c>
      <c r="L2121" s="3">
        <v>308682.62</v>
      </c>
      <c r="M2121" s="11">
        <f t="shared" ref="M2121:O2121" si="6393">+IF(L2121="N/A","",((L2121-L2120)/L2120))</f>
        <v>0</v>
      </c>
      <c r="N2121" s="3">
        <v>134217.728</v>
      </c>
      <c r="O2121" s="11">
        <f t="shared" si="6393"/>
        <v>0</v>
      </c>
      <c r="P2121" s="3">
        <v>188600</v>
      </c>
      <c r="Q2121" s="11">
        <f t="shared" ref="Q2121:S2121" si="6394">+IF(P2121="N/A","",((P2121-P2120)/P2120))</f>
        <v>0</v>
      </c>
      <c r="R2121" s="3">
        <v>94794.9</v>
      </c>
      <c r="S2121" s="11">
        <f t="shared" si="6394"/>
        <v>0</v>
      </c>
    </row>
    <row r="2122" spans="1:19">
      <c r="A2122" s="5">
        <v>12</v>
      </c>
      <c r="B2122" s="5">
        <v>2</v>
      </c>
      <c r="C2122" s="5">
        <v>2018</v>
      </c>
      <c r="D2122" s="3">
        <v>199500</v>
      </c>
      <c r="E2122" s="11">
        <f t="shared" si="6388"/>
        <v>0</v>
      </c>
      <c r="F2122" s="3">
        <v>112625</v>
      </c>
      <c r="G2122" s="11">
        <f t="shared" si="6388"/>
        <v>0</v>
      </c>
      <c r="H2122" s="3">
        <v>46100</v>
      </c>
      <c r="I2122" s="11">
        <f t="shared" ref="I2122:K2122" si="6395">+IF(H2122="N/A","",((H2122-H2121)/H2121))</f>
        <v>0</v>
      </c>
      <c r="J2122" s="3">
        <v>194280</v>
      </c>
      <c r="K2122" s="11">
        <f t="shared" si="6395"/>
        <v>0</v>
      </c>
      <c r="L2122" s="3">
        <v>308682.62</v>
      </c>
      <c r="M2122" s="11">
        <f t="shared" ref="M2122:O2122" si="6396">+IF(L2122="N/A","",((L2122-L2121)/L2121))</f>
        <v>0</v>
      </c>
      <c r="N2122" s="3">
        <v>134217.728</v>
      </c>
      <c r="O2122" s="11">
        <f t="shared" si="6396"/>
        <v>0</v>
      </c>
      <c r="P2122" s="3">
        <v>188600</v>
      </c>
      <c r="Q2122" s="11">
        <f t="shared" ref="Q2122:S2122" si="6397">+IF(P2122="N/A","",((P2122-P2121)/P2121))</f>
        <v>0</v>
      </c>
      <c r="R2122" s="3">
        <v>94794.9</v>
      </c>
      <c r="S2122" s="11">
        <f t="shared" si="6397"/>
        <v>0</v>
      </c>
    </row>
    <row r="2123" spans="1:19">
      <c r="A2123" s="5">
        <v>13</v>
      </c>
      <c r="B2123" s="5">
        <v>2</v>
      </c>
      <c r="C2123" s="5">
        <v>2018</v>
      </c>
      <c r="D2123" s="3">
        <v>199500</v>
      </c>
      <c r="E2123" s="11">
        <f t="shared" si="6388"/>
        <v>0</v>
      </c>
      <c r="F2123" s="3">
        <v>112625</v>
      </c>
      <c r="G2123" s="11">
        <f t="shared" si="6388"/>
        <v>0</v>
      </c>
      <c r="H2123" s="3">
        <v>46100</v>
      </c>
      <c r="I2123" s="11">
        <f t="shared" ref="I2123:K2123" si="6398">+IF(H2123="N/A","",((H2123-H2122)/H2122))</f>
        <v>0</v>
      </c>
      <c r="J2123" s="3">
        <v>194280</v>
      </c>
      <c r="K2123" s="11">
        <f t="shared" si="6398"/>
        <v>0</v>
      </c>
      <c r="L2123" s="3">
        <v>308682.62</v>
      </c>
      <c r="M2123" s="11">
        <f t="shared" ref="M2123:O2123" si="6399">+IF(L2123="N/A","",((L2123-L2122)/L2122))</f>
        <v>0</v>
      </c>
      <c r="N2123" s="3">
        <v>134217.728</v>
      </c>
      <c r="O2123" s="11">
        <f t="shared" si="6399"/>
        <v>0</v>
      </c>
      <c r="P2123" s="3">
        <v>188600</v>
      </c>
      <c r="Q2123" s="11">
        <f t="shared" ref="Q2123:S2123" si="6400">+IF(P2123="N/A","",((P2123-P2122)/P2122))</f>
        <v>0</v>
      </c>
      <c r="R2123" s="3">
        <v>94794.9</v>
      </c>
      <c r="S2123" s="11">
        <f t="shared" si="6400"/>
        <v>0</v>
      </c>
    </row>
    <row r="2124" spans="1:19">
      <c r="A2124" s="5">
        <v>14</v>
      </c>
      <c r="B2124" s="5">
        <v>2</v>
      </c>
      <c r="C2124" s="5">
        <v>2018</v>
      </c>
      <c r="D2124" s="3">
        <v>199500</v>
      </c>
      <c r="E2124" s="11">
        <f t="shared" si="6388"/>
        <v>0</v>
      </c>
      <c r="F2124" s="3">
        <v>112625</v>
      </c>
      <c r="G2124" s="11">
        <f t="shared" si="6388"/>
        <v>0</v>
      </c>
      <c r="H2124" s="3">
        <v>46100</v>
      </c>
      <c r="I2124" s="11">
        <f t="shared" ref="I2124:K2124" si="6401">+IF(H2124="N/A","",((H2124-H2123)/H2123))</f>
        <v>0</v>
      </c>
      <c r="J2124" s="3">
        <v>194280</v>
      </c>
      <c r="K2124" s="11">
        <f t="shared" si="6401"/>
        <v>0</v>
      </c>
      <c r="L2124" s="3">
        <v>308682.62</v>
      </c>
      <c r="M2124" s="11">
        <f t="shared" ref="M2124:O2124" si="6402">+IF(L2124="N/A","",((L2124-L2123)/L2123))</f>
        <v>0</v>
      </c>
      <c r="N2124" s="3">
        <v>134217.728</v>
      </c>
      <c r="O2124" s="11">
        <f t="shared" si="6402"/>
        <v>0</v>
      </c>
      <c r="P2124" s="3">
        <v>188600</v>
      </c>
      <c r="Q2124" s="11">
        <f t="shared" ref="Q2124:S2124" si="6403">+IF(P2124="N/A","",((P2124-P2123)/P2123))</f>
        <v>0</v>
      </c>
      <c r="R2124" s="3">
        <v>94794.9</v>
      </c>
      <c r="S2124" s="11">
        <f t="shared" si="6403"/>
        <v>0</v>
      </c>
    </row>
    <row r="2125" spans="1:19">
      <c r="A2125" s="5">
        <v>15</v>
      </c>
      <c r="B2125" s="5">
        <v>2</v>
      </c>
      <c r="C2125" s="5">
        <v>2018</v>
      </c>
      <c r="D2125" s="3">
        <v>199500</v>
      </c>
      <c r="E2125" s="11">
        <f t="shared" si="6388"/>
        <v>0</v>
      </c>
      <c r="F2125" s="3">
        <v>112625</v>
      </c>
      <c r="G2125" s="11">
        <f t="shared" si="6388"/>
        <v>0</v>
      </c>
      <c r="H2125" s="3">
        <v>46100</v>
      </c>
      <c r="I2125" s="11">
        <f t="shared" ref="I2125:K2125" si="6404">+IF(H2125="N/A","",((H2125-H2124)/H2124))</f>
        <v>0</v>
      </c>
      <c r="J2125" s="3">
        <v>194280</v>
      </c>
      <c r="K2125" s="11">
        <f t="shared" si="6404"/>
        <v>0</v>
      </c>
      <c r="L2125" s="3">
        <v>308682.62</v>
      </c>
      <c r="M2125" s="11">
        <f t="shared" ref="M2125:O2125" si="6405">+IF(L2125="N/A","",((L2125-L2124)/L2124))</f>
        <v>0</v>
      </c>
      <c r="N2125" s="3">
        <v>134217.728</v>
      </c>
      <c r="O2125" s="11">
        <f t="shared" si="6405"/>
        <v>0</v>
      </c>
      <c r="P2125" s="3">
        <v>188600</v>
      </c>
      <c r="Q2125" s="11">
        <f t="shared" ref="Q2125:S2125" si="6406">+IF(P2125="N/A","",((P2125-P2124)/P2124))</f>
        <v>0</v>
      </c>
      <c r="R2125" s="3">
        <v>94794.9</v>
      </c>
      <c r="S2125" s="11">
        <f t="shared" si="6406"/>
        <v>0</v>
      </c>
    </row>
    <row r="2126" spans="1:19">
      <c r="A2126" s="5">
        <v>16</v>
      </c>
      <c r="B2126" s="5">
        <v>2</v>
      </c>
      <c r="C2126" s="5">
        <v>2018</v>
      </c>
      <c r="D2126" s="3">
        <v>199500</v>
      </c>
      <c r="E2126" s="11">
        <f t="shared" si="6388"/>
        <v>0</v>
      </c>
      <c r="F2126" s="3">
        <v>121750</v>
      </c>
      <c r="G2126" s="11">
        <f t="shared" si="6388"/>
        <v>8.1021087680355167E-2</v>
      </c>
      <c r="H2126" s="3">
        <v>46100</v>
      </c>
      <c r="I2126" s="11">
        <f t="shared" ref="I2126:K2126" si="6407">+IF(H2126="N/A","",((H2126-H2125)/H2125))</f>
        <v>0</v>
      </c>
      <c r="J2126" s="3">
        <v>194280</v>
      </c>
      <c r="K2126" s="11">
        <f t="shared" si="6407"/>
        <v>0</v>
      </c>
      <c r="L2126" s="3">
        <v>308682.62</v>
      </c>
      <c r="M2126" s="11">
        <f t="shared" ref="M2126:O2126" si="6408">+IF(L2126="N/A","",((L2126-L2125)/L2125))</f>
        <v>0</v>
      </c>
      <c r="N2126" s="3">
        <v>134217.728</v>
      </c>
      <c r="O2126" s="11">
        <f t="shared" si="6408"/>
        <v>0</v>
      </c>
      <c r="P2126" s="3">
        <v>188600</v>
      </c>
      <c r="Q2126" s="11">
        <f t="shared" ref="Q2126:S2126" si="6409">+IF(P2126="N/A","",((P2126-P2125)/P2125))</f>
        <v>0</v>
      </c>
      <c r="R2126" s="3">
        <v>94794.9</v>
      </c>
      <c r="S2126" s="11">
        <f t="shared" si="6409"/>
        <v>0</v>
      </c>
    </row>
    <row r="2127" spans="1:19">
      <c r="A2127" s="5">
        <v>19</v>
      </c>
      <c r="B2127" s="5">
        <v>2</v>
      </c>
      <c r="C2127" s="5">
        <v>2018</v>
      </c>
      <c r="D2127" s="3">
        <v>199500</v>
      </c>
      <c r="E2127" s="11">
        <f t="shared" si="6388"/>
        <v>0</v>
      </c>
      <c r="F2127" s="3">
        <v>121750</v>
      </c>
      <c r="G2127" s="11">
        <f t="shared" si="6388"/>
        <v>0</v>
      </c>
      <c r="H2127" s="3">
        <v>46100</v>
      </c>
      <c r="I2127" s="11">
        <f t="shared" ref="I2127:K2127" si="6410">+IF(H2127="N/A","",((H2127-H2126)/H2126))</f>
        <v>0</v>
      </c>
      <c r="J2127" s="3">
        <v>194280</v>
      </c>
      <c r="K2127" s="11">
        <f t="shared" si="6410"/>
        <v>0</v>
      </c>
      <c r="L2127" s="3">
        <v>308682.62</v>
      </c>
      <c r="M2127" s="11">
        <f t="shared" ref="M2127:O2127" si="6411">+IF(L2127="N/A","",((L2127-L2126)/L2126))</f>
        <v>0</v>
      </c>
      <c r="N2127" s="3">
        <v>134217.728</v>
      </c>
      <c r="O2127" s="11">
        <f t="shared" si="6411"/>
        <v>0</v>
      </c>
      <c r="P2127" s="3">
        <v>188600</v>
      </c>
      <c r="Q2127" s="11">
        <f t="shared" ref="Q2127:S2127" si="6412">+IF(P2127="N/A","",((P2127-P2126)/P2126))</f>
        <v>0</v>
      </c>
      <c r="R2127" s="3">
        <v>94794.9</v>
      </c>
      <c r="S2127" s="11">
        <f t="shared" si="6412"/>
        <v>0</v>
      </c>
    </row>
    <row r="2128" spans="1:19">
      <c r="A2128" s="5">
        <v>20</v>
      </c>
      <c r="B2128" s="5">
        <v>2</v>
      </c>
      <c r="C2128" s="5">
        <v>2018</v>
      </c>
      <c r="D2128" s="3">
        <v>199500</v>
      </c>
      <c r="E2128" s="11">
        <f t="shared" si="6388"/>
        <v>0</v>
      </c>
      <c r="F2128" s="3">
        <v>121750</v>
      </c>
      <c r="G2128" s="11">
        <f t="shared" si="6388"/>
        <v>0</v>
      </c>
      <c r="H2128" s="3">
        <v>46100</v>
      </c>
      <c r="I2128" s="11">
        <f t="shared" ref="I2128:K2128" si="6413">+IF(H2128="N/A","",((H2128-H2127)/H2127))</f>
        <v>0</v>
      </c>
      <c r="J2128" s="3">
        <v>194280</v>
      </c>
      <c r="K2128" s="11">
        <f t="shared" si="6413"/>
        <v>0</v>
      </c>
      <c r="L2128" s="3">
        <v>308682.62</v>
      </c>
      <c r="M2128" s="11">
        <f t="shared" ref="M2128:O2128" si="6414">+IF(L2128="N/A","",((L2128-L2127)/L2127))</f>
        <v>0</v>
      </c>
      <c r="N2128" s="3">
        <v>134217.728</v>
      </c>
      <c r="O2128" s="11">
        <f t="shared" si="6414"/>
        <v>0</v>
      </c>
      <c r="P2128" s="3">
        <v>188600</v>
      </c>
      <c r="Q2128" s="11">
        <f t="shared" ref="Q2128:S2128" si="6415">+IF(P2128="N/A","",((P2128-P2127)/P2127))</f>
        <v>0</v>
      </c>
      <c r="R2128" s="3">
        <v>94794.9</v>
      </c>
      <c r="S2128" s="11">
        <f t="shared" si="6415"/>
        <v>0</v>
      </c>
    </row>
    <row r="2129" spans="1:19">
      <c r="A2129" s="5">
        <v>21</v>
      </c>
      <c r="B2129" s="5">
        <v>2</v>
      </c>
      <c r="C2129" s="5">
        <v>2018</v>
      </c>
      <c r="D2129" s="3">
        <v>199500</v>
      </c>
      <c r="E2129" s="11">
        <f t="shared" si="6388"/>
        <v>0</v>
      </c>
      <c r="F2129" s="3">
        <v>121750</v>
      </c>
      <c r="G2129" s="11">
        <f t="shared" si="6388"/>
        <v>0</v>
      </c>
      <c r="H2129" s="3">
        <v>46100</v>
      </c>
      <c r="I2129" s="11">
        <f t="shared" ref="I2129:K2129" si="6416">+IF(H2129="N/A","",((H2129-H2128)/H2128))</f>
        <v>0</v>
      </c>
      <c r="J2129" s="3">
        <v>194280</v>
      </c>
      <c r="K2129" s="11">
        <f t="shared" si="6416"/>
        <v>0</v>
      </c>
      <c r="L2129" s="3">
        <v>308682.62</v>
      </c>
      <c r="M2129" s="11">
        <f t="shared" ref="M2129:O2129" si="6417">+IF(L2129="N/A","",((L2129-L2128)/L2128))</f>
        <v>0</v>
      </c>
      <c r="N2129" s="3">
        <v>134217.728</v>
      </c>
      <c r="O2129" s="11">
        <f t="shared" si="6417"/>
        <v>0</v>
      </c>
      <c r="P2129" s="3">
        <v>188600</v>
      </c>
      <c r="Q2129" s="11">
        <f t="shared" ref="Q2129:S2129" si="6418">+IF(P2129="N/A","",((P2129-P2128)/P2128))</f>
        <v>0</v>
      </c>
      <c r="R2129" s="3">
        <v>94794.9</v>
      </c>
      <c r="S2129" s="11">
        <f t="shared" si="6418"/>
        <v>0</v>
      </c>
    </row>
    <row r="2130" spans="1:19">
      <c r="A2130" s="5">
        <v>22</v>
      </c>
      <c r="B2130" s="5">
        <v>2</v>
      </c>
      <c r="C2130" s="5">
        <v>2018</v>
      </c>
      <c r="D2130" s="3">
        <v>199500</v>
      </c>
      <c r="E2130" s="11">
        <f t="shared" si="6388"/>
        <v>0</v>
      </c>
      <c r="F2130" s="3">
        <v>121750</v>
      </c>
      <c r="G2130" s="11">
        <f t="shared" si="6388"/>
        <v>0</v>
      </c>
      <c r="H2130" s="3">
        <v>46100</v>
      </c>
      <c r="I2130" s="11">
        <f t="shared" ref="I2130:K2130" si="6419">+IF(H2130="N/A","",((H2130-H2129)/H2129))</f>
        <v>0</v>
      </c>
      <c r="J2130" s="3">
        <v>194280</v>
      </c>
      <c r="K2130" s="11">
        <f t="shared" si="6419"/>
        <v>0</v>
      </c>
      <c r="L2130" s="3">
        <v>308682.62</v>
      </c>
      <c r="M2130" s="11">
        <f t="shared" ref="M2130:O2130" si="6420">+IF(L2130="N/A","",((L2130-L2129)/L2129))</f>
        <v>0</v>
      </c>
      <c r="N2130" s="3">
        <v>134217.728</v>
      </c>
      <c r="O2130" s="11">
        <f t="shared" si="6420"/>
        <v>0</v>
      </c>
      <c r="P2130" s="3">
        <v>188600</v>
      </c>
      <c r="Q2130" s="11">
        <f t="shared" ref="Q2130:S2130" si="6421">+IF(P2130="N/A","",((P2130-P2129)/P2129))</f>
        <v>0</v>
      </c>
      <c r="R2130" s="3">
        <v>94794.9</v>
      </c>
      <c r="S2130" s="11">
        <f t="shared" si="6421"/>
        <v>0</v>
      </c>
    </row>
    <row r="2131" spans="1:19">
      <c r="A2131" s="5">
        <v>23</v>
      </c>
      <c r="B2131" s="5">
        <v>2</v>
      </c>
      <c r="C2131" s="5">
        <v>2018</v>
      </c>
      <c r="D2131" s="3">
        <v>199500</v>
      </c>
      <c r="E2131" s="11">
        <f t="shared" si="6388"/>
        <v>0</v>
      </c>
      <c r="F2131" s="3">
        <v>121750</v>
      </c>
      <c r="G2131" s="11">
        <f t="shared" si="6388"/>
        <v>0</v>
      </c>
      <c r="H2131" s="3">
        <v>46100</v>
      </c>
      <c r="I2131" s="11">
        <f t="shared" ref="I2131:K2131" si="6422">+IF(H2131="N/A","",((H2131-H2130)/H2130))</f>
        <v>0</v>
      </c>
      <c r="J2131" s="3">
        <v>194280</v>
      </c>
      <c r="K2131" s="11">
        <f t="shared" si="6422"/>
        <v>0</v>
      </c>
      <c r="L2131" s="3">
        <v>308682.62</v>
      </c>
      <c r="M2131" s="11">
        <f t="shared" ref="M2131:O2131" si="6423">+IF(L2131="N/A","",((L2131-L2130)/L2130))</f>
        <v>0</v>
      </c>
      <c r="N2131" s="3">
        <v>134217.728</v>
      </c>
      <c r="O2131" s="11">
        <f t="shared" si="6423"/>
        <v>0</v>
      </c>
      <c r="P2131" s="3">
        <v>188600</v>
      </c>
      <c r="Q2131" s="11">
        <f t="shared" ref="Q2131:S2131" si="6424">+IF(P2131="N/A","",((P2131-P2130)/P2130))</f>
        <v>0</v>
      </c>
      <c r="R2131" s="3">
        <v>94794.9</v>
      </c>
      <c r="S2131" s="11">
        <f t="shared" si="6424"/>
        <v>0</v>
      </c>
    </row>
    <row r="2132" spans="1:19">
      <c r="A2132" s="5">
        <v>26</v>
      </c>
      <c r="B2132" s="5">
        <v>2</v>
      </c>
      <c r="C2132" s="5">
        <v>2018</v>
      </c>
      <c r="D2132" s="3">
        <v>199500</v>
      </c>
      <c r="E2132" s="11">
        <f t="shared" si="6388"/>
        <v>0</v>
      </c>
      <c r="F2132" s="3">
        <v>121750</v>
      </c>
      <c r="G2132" s="11">
        <f t="shared" si="6388"/>
        <v>0</v>
      </c>
      <c r="H2132" s="3">
        <v>46100</v>
      </c>
      <c r="I2132" s="11">
        <f t="shared" ref="I2132:K2132" si="6425">+IF(H2132="N/A","",((H2132-H2131)/H2131))</f>
        <v>0</v>
      </c>
      <c r="J2132" s="3">
        <v>194280</v>
      </c>
      <c r="K2132" s="11">
        <f t="shared" si="6425"/>
        <v>0</v>
      </c>
      <c r="L2132" s="3">
        <v>308682.62</v>
      </c>
      <c r="M2132" s="11">
        <f t="shared" ref="M2132:O2132" si="6426">+IF(L2132="N/A","",((L2132-L2131)/L2131))</f>
        <v>0</v>
      </c>
      <c r="N2132" s="3">
        <v>134217.728</v>
      </c>
      <c r="O2132" s="11">
        <f t="shared" si="6426"/>
        <v>0</v>
      </c>
      <c r="P2132" s="3">
        <v>188600</v>
      </c>
      <c r="Q2132" s="11">
        <f t="shared" ref="Q2132:S2132" si="6427">+IF(P2132="N/A","",((P2132-P2131)/P2131))</f>
        <v>0</v>
      </c>
      <c r="R2132" s="3">
        <v>94794.9</v>
      </c>
      <c r="S2132" s="11">
        <f t="shared" si="6427"/>
        <v>0</v>
      </c>
    </row>
    <row r="2133" spans="1:19">
      <c r="A2133" s="5">
        <v>27</v>
      </c>
      <c r="B2133" s="5">
        <v>2</v>
      </c>
      <c r="C2133" s="5">
        <v>2018</v>
      </c>
      <c r="D2133" s="3">
        <v>199500</v>
      </c>
      <c r="E2133" s="11">
        <f t="shared" si="6388"/>
        <v>0</v>
      </c>
      <c r="F2133" s="3">
        <v>121750</v>
      </c>
      <c r="G2133" s="11">
        <f t="shared" si="6388"/>
        <v>0</v>
      </c>
      <c r="H2133" s="3">
        <v>46100</v>
      </c>
      <c r="I2133" s="11">
        <f t="shared" ref="I2133:K2133" si="6428">+IF(H2133="N/A","",((H2133-H2132)/H2132))</f>
        <v>0</v>
      </c>
      <c r="J2133" s="3">
        <v>194280</v>
      </c>
      <c r="K2133" s="11">
        <f t="shared" si="6428"/>
        <v>0</v>
      </c>
      <c r="L2133" s="3">
        <v>308682.62</v>
      </c>
      <c r="M2133" s="11">
        <f t="shared" ref="M2133:O2133" si="6429">+IF(L2133="N/A","",((L2133-L2132)/L2132))</f>
        <v>0</v>
      </c>
      <c r="N2133" s="3">
        <v>134217.728</v>
      </c>
      <c r="O2133" s="11">
        <f t="shared" si="6429"/>
        <v>0</v>
      </c>
      <c r="P2133" s="3">
        <v>188600</v>
      </c>
      <c r="Q2133" s="11">
        <f t="shared" ref="Q2133:S2133" si="6430">+IF(P2133="N/A","",((P2133-P2132)/P2132))</f>
        <v>0</v>
      </c>
      <c r="R2133" s="3">
        <v>94794.9</v>
      </c>
      <c r="S2133" s="11">
        <f t="shared" si="6430"/>
        <v>0</v>
      </c>
    </row>
    <row r="2134" spans="1:19">
      <c r="A2134" s="5">
        <v>28</v>
      </c>
      <c r="B2134" s="5">
        <v>2</v>
      </c>
      <c r="C2134" s="5">
        <v>2018</v>
      </c>
      <c r="D2134" s="3">
        <v>199500</v>
      </c>
      <c r="E2134" s="11">
        <f t="shared" si="6388"/>
        <v>0</v>
      </c>
      <c r="F2134" s="3">
        <v>121750</v>
      </c>
      <c r="G2134" s="11">
        <f t="shared" si="6388"/>
        <v>0</v>
      </c>
      <c r="H2134" s="3">
        <v>46100</v>
      </c>
      <c r="I2134" s="11">
        <f t="shared" ref="I2134:K2134" si="6431">+IF(H2134="N/A","",((H2134-H2133)/H2133))</f>
        <v>0</v>
      </c>
      <c r="J2134" s="3">
        <v>194280</v>
      </c>
      <c r="K2134" s="11">
        <f t="shared" si="6431"/>
        <v>0</v>
      </c>
      <c r="L2134" s="3">
        <v>308682.62</v>
      </c>
      <c r="M2134" s="11">
        <f t="shared" ref="M2134:O2134" si="6432">+IF(L2134="N/A","",((L2134-L2133)/L2133))</f>
        <v>0</v>
      </c>
      <c r="N2134" s="3">
        <v>134217.728</v>
      </c>
      <c r="O2134" s="11">
        <f t="shared" si="6432"/>
        <v>0</v>
      </c>
      <c r="P2134" s="3">
        <v>188600</v>
      </c>
      <c r="Q2134" s="11">
        <f t="shared" ref="Q2134:S2134" si="6433">+IF(P2134="N/A","",((P2134-P2133)/P2133))</f>
        <v>0</v>
      </c>
      <c r="R2134" s="3">
        <v>94794.9</v>
      </c>
      <c r="S2134" s="11">
        <f t="shared" si="6433"/>
        <v>0</v>
      </c>
    </row>
    <row r="2135" spans="1:19">
      <c r="A2135" s="5">
        <v>1</v>
      </c>
      <c r="B2135" s="5">
        <v>3</v>
      </c>
      <c r="C2135" s="5">
        <v>2018</v>
      </c>
      <c r="D2135" s="3">
        <v>199500</v>
      </c>
      <c r="E2135" s="11">
        <f t="shared" si="6388"/>
        <v>0</v>
      </c>
      <c r="F2135" s="3">
        <v>121750</v>
      </c>
      <c r="G2135" s="11">
        <f t="shared" si="6388"/>
        <v>0</v>
      </c>
      <c r="H2135" s="3">
        <v>46100</v>
      </c>
      <c r="I2135" s="11">
        <f t="shared" ref="I2135:K2135" si="6434">+IF(H2135="N/A","",((H2135-H2134)/H2134))</f>
        <v>0</v>
      </c>
      <c r="J2135" s="3">
        <v>194280</v>
      </c>
      <c r="K2135" s="11">
        <f t="shared" si="6434"/>
        <v>0</v>
      </c>
      <c r="L2135" s="3">
        <v>308682.62</v>
      </c>
      <c r="M2135" s="11">
        <f t="shared" ref="M2135:O2135" si="6435">+IF(L2135="N/A","",((L2135-L2134)/L2134))</f>
        <v>0</v>
      </c>
      <c r="N2135" s="3">
        <v>134217.728</v>
      </c>
      <c r="O2135" s="11">
        <f t="shared" si="6435"/>
        <v>0</v>
      </c>
      <c r="P2135" s="3">
        <v>188600</v>
      </c>
      <c r="Q2135" s="11">
        <f t="shared" ref="Q2135:S2135" si="6436">+IF(P2135="N/A","",((P2135-P2134)/P2134))</f>
        <v>0</v>
      </c>
      <c r="R2135" s="3">
        <v>94794.9</v>
      </c>
      <c r="S2135" s="11">
        <f t="shared" si="6436"/>
        <v>0</v>
      </c>
    </row>
    <row r="2136" spans="1:19">
      <c r="A2136" s="5">
        <v>2</v>
      </c>
      <c r="B2136" s="5">
        <v>3</v>
      </c>
      <c r="C2136" s="5">
        <v>2018</v>
      </c>
      <c r="D2136" s="3">
        <v>212500</v>
      </c>
      <c r="E2136" s="11">
        <f t="shared" si="6388"/>
        <v>6.5162907268170422E-2</v>
      </c>
      <c r="F2136" s="3">
        <v>125875</v>
      </c>
      <c r="G2136" s="11">
        <f t="shared" si="6388"/>
        <v>3.3880903490759756E-2</v>
      </c>
      <c r="H2136" s="3">
        <v>46100</v>
      </c>
      <c r="I2136" s="11">
        <f t="shared" ref="I2136:K2136" si="6437">+IF(H2136="N/A","",((H2136-H2135)/H2135))</f>
        <v>0</v>
      </c>
      <c r="J2136" s="3">
        <v>194280</v>
      </c>
      <c r="K2136" s="11">
        <f t="shared" si="6437"/>
        <v>0</v>
      </c>
      <c r="L2136" s="3">
        <v>308682.62</v>
      </c>
      <c r="M2136" s="11">
        <f t="shared" ref="M2136:O2136" si="6438">+IF(L2136="N/A","",((L2136-L2135)/L2135))</f>
        <v>0</v>
      </c>
      <c r="N2136" s="3">
        <v>134217.728</v>
      </c>
      <c r="O2136" s="11">
        <f t="shared" si="6438"/>
        <v>0</v>
      </c>
      <c r="P2136" s="3">
        <v>188600</v>
      </c>
      <c r="Q2136" s="11">
        <f t="shared" ref="Q2136:S2136" si="6439">+IF(P2136="N/A","",((P2136-P2135)/P2135))</f>
        <v>0</v>
      </c>
      <c r="R2136" s="3">
        <v>94794.9</v>
      </c>
      <c r="S2136" s="11">
        <f t="shared" si="6439"/>
        <v>0</v>
      </c>
    </row>
    <row r="2137" spans="1:19">
      <c r="A2137" s="5">
        <v>5</v>
      </c>
      <c r="B2137" s="5">
        <v>3</v>
      </c>
      <c r="C2137" s="5">
        <v>2018</v>
      </c>
      <c r="D2137" s="3">
        <v>212500</v>
      </c>
      <c r="E2137" s="11">
        <f t="shared" si="6388"/>
        <v>0</v>
      </c>
      <c r="F2137" s="3">
        <v>125875</v>
      </c>
      <c r="G2137" s="11">
        <f t="shared" si="6388"/>
        <v>0</v>
      </c>
      <c r="H2137" s="3">
        <v>46100</v>
      </c>
      <c r="I2137" s="11">
        <f t="shared" ref="I2137:K2137" si="6440">+IF(H2137="N/A","",((H2137-H2136)/H2136))</f>
        <v>0</v>
      </c>
      <c r="J2137" s="3">
        <v>194280</v>
      </c>
      <c r="K2137" s="11">
        <f t="shared" si="6440"/>
        <v>0</v>
      </c>
      <c r="L2137" s="3">
        <v>308682.62</v>
      </c>
      <c r="M2137" s="11">
        <f t="shared" ref="M2137:O2137" si="6441">+IF(L2137="N/A","",((L2137-L2136)/L2136))</f>
        <v>0</v>
      </c>
      <c r="N2137" s="3">
        <v>134217.728</v>
      </c>
      <c r="O2137" s="11">
        <f t="shared" si="6441"/>
        <v>0</v>
      </c>
      <c r="P2137" s="3">
        <v>188600</v>
      </c>
      <c r="Q2137" s="11">
        <f t="shared" ref="Q2137:S2137" si="6442">+IF(P2137="N/A","",((P2137-P2136)/P2136))</f>
        <v>0</v>
      </c>
      <c r="R2137" s="3">
        <v>94794.9</v>
      </c>
      <c r="S2137" s="11">
        <f t="shared" si="6442"/>
        <v>0</v>
      </c>
    </row>
    <row r="2138" spans="1:19">
      <c r="A2138" s="5">
        <v>6</v>
      </c>
      <c r="B2138" s="5">
        <v>3</v>
      </c>
      <c r="C2138" s="5">
        <v>2018</v>
      </c>
      <c r="D2138" s="3">
        <v>212500</v>
      </c>
      <c r="E2138" s="11">
        <f t="shared" si="6388"/>
        <v>0</v>
      </c>
      <c r="F2138" s="3">
        <v>125875</v>
      </c>
      <c r="G2138" s="11">
        <f t="shared" si="6388"/>
        <v>0</v>
      </c>
      <c r="H2138" s="3">
        <v>46100</v>
      </c>
      <c r="I2138" s="11">
        <f t="shared" ref="I2138:K2138" si="6443">+IF(H2138="N/A","",((H2138-H2137)/H2137))</f>
        <v>0</v>
      </c>
      <c r="J2138" s="3">
        <v>194280</v>
      </c>
      <c r="K2138" s="11">
        <f t="shared" si="6443"/>
        <v>0</v>
      </c>
      <c r="L2138" s="3">
        <v>308682.62</v>
      </c>
      <c r="M2138" s="11">
        <f t="shared" ref="M2138:O2138" si="6444">+IF(L2138="N/A","",((L2138-L2137)/L2137))</f>
        <v>0</v>
      </c>
      <c r="N2138" s="3">
        <v>134217.728</v>
      </c>
      <c r="O2138" s="11">
        <f t="shared" si="6444"/>
        <v>0</v>
      </c>
      <c r="P2138" s="3">
        <v>188600</v>
      </c>
      <c r="Q2138" s="11">
        <f t="shared" ref="Q2138:S2138" si="6445">+IF(P2138="N/A","",((P2138-P2137)/P2137))</f>
        <v>0</v>
      </c>
      <c r="R2138" s="3">
        <v>94794.9</v>
      </c>
      <c r="S2138" s="11">
        <f t="shared" si="6445"/>
        <v>0</v>
      </c>
    </row>
    <row r="2139" spans="1:19">
      <c r="A2139" s="5">
        <v>7</v>
      </c>
      <c r="B2139" s="5">
        <v>3</v>
      </c>
      <c r="C2139" s="5">
        <v>2018</v>
      </c>
      <c r="D2139" s="3">
        <v>212500</v>
      </c>
      <c r="E2139" s="11">
        <f t="shared" si="6388"/>
        <v>0</v>
      </c>
      <c r="F2139" s="3">
        <v>125875</v>
      </c>
      <c r="G2139" s="11">
        <f t="shared" si="6388"/>
        <v>0</v>
      </c>
      <c r="H2139" s="3">
        <v>46100</v>
      </c>
      <c r="I2139" s="11">
        <f t="shared" ref="I2139:K2139" si="6446">+IF(H2139="N/A","",((H2139-H2138)/H2138))</f>
        <v>0</v>
      </c>
      <c r="J2139" s="3">
        <v>194280</v>
      </c>
      <c r="K2139" s="11">
        <f t="shared" si="6446"/>
        <v>0</v>
      </c>
      <c r="L2139" s="3">
        <v>308682.62</v>
      </c>
      <c r="M2139" s="11">
        <f t="shared" ref="M2139:O2139" si="6447">+IF(L2139="N/A","",((L2139-L2138)/L2138))</f>
        <v>0</v>
      </c>
      <c r="N2139" s="3">
        <v>134217.728</v>
      </c>
      <c r="O2139" s="11">
        <f t="shared" si="6447"/>
        <v>0</v>
      </c>
      <c r="P2139" s="3">
        <v>188600</v>
      </c>
      <c r="Q2139" s="11">
        <f t="shared" ref="Q2139:S2139" si="6448">+IF(P2139="N/A","",((P2139-P2138)/P2138))</f>
        <v>0</v>
      </c>
      <c r="R2139" s="3">
        <v>94794.9</v>
      </c>
      <c r="S2139" s="11">
        <f t="shared" si="6448"/>
        <v>0</v>
      </c>
    </row>
    <row r="2140" spans="1:19">
      <c r="A2140" s="5">
        <v>8</v>
      </c>
      <c r="B2140" s="5">
        <v>3</v>
      </c>
      <c r="C2140" s="5">
        <v>2018</v>
      </c>
      <c r="D2140" s="3">
        <v>212500</v>
      </c>
      <c r="E2140" s="11">
        <f t="shared" si="6388"/>
        <v>0</v>
      </c>
      <c r="F2140" s="3">
        <v>125875</v>
      </c>
      <c r="G2140" s="11">
        <f t="shared" si="6388"/>
        <v>0</v>
      </c>
      <c r="H2140" s="3">
        <v>46100</v>
      </c>
      <c r="I2140" s="11">
        <f t="shared" ref="I2140:K2140" si="6449">+IF(H2140="N/A","",((H2140-H2139)/H2139))</f>
        <v>0</v>
      </c>
      <c r="J2140" s="3">
        <v>194280</v>
      </c>
      <c r="K2140" s="11">
        <f t="shared" si="6449"/>
        <v>0</v>
      </c>
      <c r="L2140" s="3">
        <v>308682.62</v>
      </c>
      <c r="M2140" s="11">
        <f t="shared" ref="M2140:O2140" si="6450">+IF(L2140="N/A","",((L2140-L2139)/L2139))</f>
        <v>0</v>
      </c>
      <c r="N2140" s="3">
        <v>134217.728</v>
      </c>
      <c r="O2140" s="11">
        <f t="shared" si="6450"/>
        <v>0</v>
      </c>
      <c r="P2140" s="3">
        <v>188600</v>
      </c>
      <c r="Q2140" s="11">
        <f t="shared" ref="Q2140:S2140" si="6451">+IF(P2140="N/A","",((P2140-P2139)/P2139))</f>
        <v>0</v>
      </c>
      <c r="R2140" s="3">
        <v>94794.9</v>
      </c>
      <c r="S2140" s="11">
        <f t="shared" si="6451"/>
        <v>0</v>
      </c>
    </row>
    <row r="2141" spans="1:19">
      <c r="A2141" s="5">
        <v>9</v>
      </c>
      <c r="B2141" s="5">
        <v>3</v>
      </c>
      <c r="C2141" s="5">
        <v>2018</v>
      </c>
      <c r="D2141" s="3">
        <v>212500</v>
      </c>
      <c r="E2141" s="11">
        <f t="shared" si="6388"/>
        <v>0</v>
      </c>
      <c r="F2141" s="3">
        <v>125875</v>
      </c>
      <c r="G2141" s="11">
        <f t="shared" si="6388"/>
        <v>0</v>
      </c>
      <c r="H2141" s="3">
        <v>46100</v>
      </c>
      <c r="I2141" s="11">
        <f t="shared" ref="I2141:K2141" si="6452">+IF(H2141="N/A","",((H2141-H2140)/H2140))</f>
        <v>0</v>
      </c>
      <c r="J2141" s="3">
        <v>194280</v>
      </c>
      <c r="K2141" s="11">
        <f t="shared" si="6452"/>
        <v>0</v>
      </c>
      <c r="L2141" s="3">
        <v>308682.62</v>
      </c>
      <c r="M2141" s="11">
        <f t="shared" ref="M2141:O2141" si="6453">+IF(L2141="N/A","",((L2141-L2140)/L2140))</f>
        <v>0</v>
      </c>
      <c r="N2141" s="3">
        <v>134217.728</v>
      </c>
      <c r="O2141" s="11">
        <f t="shared" si="6453"/>
        <v>0</v>
      </c>
      <c r="P2141" s="3">
        <v>188600</v>
      </c>
      <c r="Q2141" s="11">
        <f t="shared" ref="Q2141:S2141" si="6454">+IF(P2141="N/A","",((P2141-P2140)/P2140))</f>
        <v>0</v>
      </c>
      <c r="R2141" s="3">
        <v>94794.9</v>
      </c>
      <c r="S2141" s="11">
        <f t="shared" si="6454"/>
        <v>0</v>
      </c>
    </row>
    <row r="2142" spans="1:19">
      <c r="A2142" s="5">
        <v>12</v>
      </c>
      <c r="B2142" s="5">
        <v>3</v>
      </c>
      <c r="C2142" s="5">
        <v>2018</v>
      </c>
      <c r="D2142" s="3">
        <v>212500</v>
      </c>
      <c r="E2142" s="11">
        <f t="shared" si="6388"/>
        <v>0</v>
      </c>
      <c r="F2142" s="3">
        <v>125875</v>
      </c>
      <c r="G2142" s="11">
        <f t="shared" si="6388"/>
        <v>0</v>
      </c>
      <c r="H2142" s="3">
        <v>46100</v>
      </c>
      <c r="I2142" s="11">
        <f t="shared" ref="I2142:K2142" si="6455">+IF(H2142="N/A","",((H2142-H2141)/H2141))</f>
        <v>0</v>
      </c>
      <c r="J2142" s="3">
        <v>194280</v>
      </c>
      <c r="K2142" s="11">
        <f t="shared" si="6455"/>
        <v>0</v>
      </c>
      <c r="L2142" s="3">
        <v>308682.62</v>
      </c>
      <c r="M2142" s="11">
        <f t="shared" ref="M2142:O2142" si="6456">+IF(L2142="N/A","",((L2142-L2141)/L2141))</f>
        <v>0</v>
      </c>
      <c r="N2142" s="3">
        <v>134217.728</v>
      </c>
      <c r="O2142" s="11">
        <f t="shared" si="6456"/>
        <v>0</v>
      </c>
      <c r="P2142" s="3">
        <v>188600</v>
      </c>
      <c r="Q2142" s="11">
        <f t="shared" ref="Q2142:S2142" si="6457">+IF(P2142="N/A","",((P2142-P2141)/P2141))</f>
        <v>0</v>
      </c>
      <c r="R2142" s="3">
        <v>94794.9</v>
      </c>
      <c r="S2142" s="11">
        <f t="shared" si="6457"/>
        <v>0</v>
      </c>
    </row>
    <row r="2143" spans="1:19">
      <c r="A2143" s="5">
        <v>13</v>
      </c>
      <c r="B2143" s="5">
        <v>3</v>
      </c>
      <c r="C2143" s="5">
        <v>2018</v>
      </c>
      <c r="D2143" s="3">
        <v>230100</v>
      </c>
      <c r="E2143" s="11">
        <f t="shared" si="6388"/>
        <v>8.2823529411764713E-2</v>
      </c>
      <c r="F2143" s="3">
        <v>130750</v>
      </c>
      <c r="G2143" s="11">
        <f t="shared" si="6388"/>
        <v>3.8728897715988087E-2</v>
      </c>
      <c r="H2143" s="3">
        <v>46100</v>
      </c>
      <c r="I2143" s="11">
        <f t="shared" ref="I2143:K2143" si="6458">+IF(H2143="N/A","",((H2143-H2142)/H2142))</f>
        <v>0</v>
      </c>
      <c r="J2143" s="3">
        <v>194280</v>
      </c>
      <c r="K2143" s="11">
        <f t="shared" si="6458"/>
        <v>0</v>
      </c>
      <c r="L2143" s="3">
        <v>308682.62</v>
      </c>
      <c r="M2143" s="11">
        <f t="shared" ref="M2143:O2143" si="6459">+IF(L2143="N/A","",((L2143-L2142)/L2142))</f>
        <v>0</v>
      </c>
      <c r="N2143" s="3">
        <v>134217.728</v>
      </c>
      <c r="O2143" s="11">
        <f t="shared" si="6459"/>
        <v>0</v>
      </c>
      <c r="P2143" s="3">
        <v>188600</v>
      </c>
      <c r="Q2143" s="11">
        <f t="shared" ref="Q2143:S2143" si="6460">+IF(P2143="N/A","",((P2143-P2142)/P2142))</f>
        <v>0</v>
      </c>
      <c r="R2143" s="3">
        <v>94794.9</v>
      </c>
      <c r="S2143" s="11">
        <f t="shared" si="6460"/>
        <v>0</v>
      </c>
    </row>
    <row r="2144" spans="1:19">
      <c r="A2144" s="5">
        <v>14</v>
      </c>
      <c r="B2144" s="5">
        <v>3</v>
      </c>
      <c r="C2144" s="5">
        <v>2018</v>
      </c>
      <c r="D2144" s="3">
        <v>228500</v>
      </c>
      <c r="E2144" s="11">
        <f t="shared" si="6388"/>
        <v>-6.9534984789222081E-3</v>
      </c>
      <c r="F2144" s="3">
        <v>130750</v>
      </c>
      <c r="G2144" s="11">
        <f t="shared" si="6388"/>
        <v>0</v>
      </c>
      <c r="H2144" s="3">
        <v>46100</v>
      </c>
      <c r="I2144" s="11">
        <f t="shared" ref="I2144:K2144" si="6461">+IF(H2144="N/A","",((H2144-H2143)/H2143))</f>
        <v>0</v>
      </c>
      <c r="J2144" s="3">
        <v>194280</v>
      </c>
      <c r="K2144" s="11">
        <f t="shared" si="6461"/>
        <v>0</v>
      </c>
      <c r="L2144" s="3">
        <v>308682.62</v>
      </c>
      <c r="M2144" s="11">
        <f t="shared" ref="M2144:O2144" si="6462">+IF(L2144="N/A","",((L2144-L2143)/L2143))</f>
        <v>0</v>
      </c>
      <c r="N2144" s="3">
        <v>134217.728</v>
      </c>
      <c r="O2144" s="11">
        <f t="shared" si="6462"/>
        <v>0</v>
      </c>
      <c r="P2144" s="3">
        <v>188600</v>
      </c>
      <c r="Q2144" s="11">
        <f t="shared" ref="Q2144:S2144" si="6463">+IF(P2144="N/A","",((P2144-P2143)/P2143))</f>
        <v>0</v>
      </c>
      <c r="R2144" s="3">
        <v>94794.9</v>
      </c>
      <c r="S2144" s="11">
        <f t="shared" si="6463"/>
        <v>0</v>
      </c>
    </row>
    <row r="2145" spans="1:19">
      <c r="A2145" s="5">
        <v>15</v>
      </c>
      <c r="B2145" s="5">
        <v>3</v>
      </c>
      <c r="C2145" s="5">
        <v>2018</v>
      </c>
      <c r="D2145" s="3">
        <v>228500</v>
      </c>
      <c r="E2145" s="11">
        <f t="shared" si="6388"/>
        <v>0</v>
      </c>
      <c r="F2145" s="3">
        <v>130750</v>
      </c>
      <c r="G2145" s="11">
        <f t="shared" si="6388"/>
        <v>0</v>
      </c>
      <c r="H2145" s="3">
        <v>46100</v>
      </c>
      <c r="I2145" s="11">
        <f t="shared" ref="I2145:K2145" si="6464">+IF(H2145="N/A","",((H2145-H2144)/H2144))</f>
        <v>0</v>
      </c>
      <c r="J2145" s="3">
        <v>194280</v>
      </c>
      <c r="K2145" s="11">
        <f t="shared" si="6464"/>
        <v>0</v>
      </c>
      <c r="L2145" s="3">
        <v>308682.62</v>
      </c>
      <c r="M2145" s="11">
        <f t="shared" ref="M2145:O2145" si="6465">+IF(L2145="N/A","",((L2145-L2144)/L2144))</f>
        <v>0</v>
      </c>
      <c r="N2145" s="3">
        <v>134217.728</v>
      </c>
      <c r="O2145" s="11">
        <f t="shared" si="6465"/>
        <v>0</v>
      </c>
      <c r="P2145" s="3">
        <v>188600</v>
      </c>
      <c r="Q2145" s="11">
        <f t="shared" ref="Q2145:S2145" si="6466">+IF(P2145="N/A","",((P2145-P2144)/P2144))</f>
        <v>0</v>
      </c>
      <c r="R2145" s="3">
        <v>94794.9</v>
      </c>
      <c r="S2145" s="11">
        <f t="shared" si="6466"/>
        <v>0</v>
      </c>
    </row>
    <row r="2146" spans="1:19">
      <c r="A2146" s="5">
        <v>16</v>
      </c>
      <c r="B2146" s="5">
        <v>3</v>
      </c>
      <c r="C2146" s="5">
        <v>2018</v>
      </c>
      <c r="D2146" s="3">
        <v>228500</v>
      </c>
      <c r="E2146" s="11">
        <f t="shared" si="6388"/>
        <v>0</v>
      </c>
      <c r="F2146" s="3">
        <v>130750</v>
      </c>
      <c r="G2146" s="11">
        <f t="shared" si="6388"/>
        <v>0</v>
      </c>
      <c r="H2146" s="3">
        <v>46100</v>
      </c>
      <c r="I2146" s="11">
        <f t="shared" ref="I2146:K2146" si="6467">+IF(H2146="N/A","",((H2146-H2145)/H2145))</f>
        <v>0</v>
      </c>
      <c r="J2146" s="3">
        <v>194280</v>
      </c>
      <c r="K2146" s="11">
        <f t="shared" si="6467"/>
        <v>0</v>
      </c>
      <c r="L2146" s="3">
        <v>308682.62</v>
      </c>
      <c r="M2146" s="11">
        <f t="shared" ref="M2146:O2146" si="6468">+IF(L2146="N/A","",((L2146-L2145)/L2145))</f>
        <v>0</v>
      </c>
      <c r="N2146" s="3">
        <v>134217.728</v>
      </c>
      <c r="O2146" s="11">
        <f t="shared" si="6468"/>
        <v>0</v>
      </c>
      <c r="P2146" s="3">
        <v>188600</v>
      </c>
      <c r="Q2146" s="11">
        <f t="shared" ref="Q2146:S2146" si="6469">+IF(P2146="N/A","",((P2146-P2145)/P2145))</f>
        <v>0</v>
      </c>
      <c r="R2146" s="3">
        <v>94794.9</v>
      </c>
      <c r="S2146" s="11">
        <f t="shared" si="6469"/>
        <v>0</v>
      </c>
    </row>
    <row r="2147" spans="1:19">
      <c r="A2147" s="5">
        <v>19</v>
      </c>
      <c r="B2147" s="5">
        <v>3</v>
      </c>
      <c r="C2147" s="5">
        <v>2018</v>
      </c>
      <c r="D2147" s="3">
        <v>228500</v>
      </c>
      <c r="E2147" s="11">
        <f t="shared" si="6388"/>
        <v>0</v>
      </c>
      <c r="F2147" s="3">
        <v>130750</v>
      </c>
      <c r="G2147" s="11">
        <f t="shared" si="6388"/>
        <v>0</v>
      </c>
      <c r="H2147" s="3">
        <v>46100</v>
      </c>
      <c r="I2147" s="11">
        <f t="shared" ref="I2147:K2147" si="6470">+IF(H2147="N/A","",((H2147-H2146)/H2146))</f>
        <v>0</v>
      </c>
      <c r="J2147" s="3">
        <v>194280</v>
      </c>
      <c r="K2147" s="11">
        <f t="shared" si="6470"/>
        <v>0</v>
      </c>
      <c r="L2147" s="3">
        <v>308682.62</v>
      </c>
      <c r="M2147" s="11">
        <f t="shared" ref="M2147:O2147" si="6471">+IF(L2147="N/A","",((L2147-L2146)/L2146))</f>
        <v>0</v>
      </c>
      <c r="N2147" s="3">
        <v>134217.728</v>
      </c>
      <c r="O2147" s="11">
        <f t="shared" si="6471"/>
        <v>0</v>
      </c>
      <c r="P2147" s="3">
        <v>188600</v>
      </c>
      <c r="Q2147" s="11">
        <f t="shared" ref="Q2147:S2147" si="6472">+IF(P2147="N/A","",((P2147-P2146)/P2146))</f>
        <v>0</v>
      </c>
      <c r="R2147" s="3">
        <v>94794.9</v>
      </c>
      <c r="S2147" s="11">
        <f t="shared" si="6472"/>
        <v>0</v>
      </c>
    </row>
    <row r="2148" spans="1:19">
      <c r="A2148" s="5">
        <v>20</v>
      </c>
      <c r="B2148" s="5">
        <v>3</v>
      </c>
      <c r="C2148" s="5">
        <v>2018</v>
      </c>
      <c r="D2148" s="3">
        <v>228500</v>
      </c>
      <c r="E2148" s="11">
        <f t="shared" si="6388"/>
        <v>0</v>
      </c>
      <c r="F2148" s="3">
        <v>130750</v>
      </c>
      <c r="G2148" s="11">
        <f t="shared" si="6388"/>
        <v>0</v>
      </c>
      <c r="H2148" s="3">
        <v>46100</v>
      </c>
      <c r="I2148" s="11">
        <f t="shared" ref="I2148:K2148" si="6473">+IF(H2148="N/A","",((H2148-H2147)/H2147))</f>
        <v>0</v>
      </c>
      <c r="J2148" s="3">
        <v>194280</v>
      </c>
      <c r="K2148" s="11">
        <f t="shared" si="6473"/>
        <v>0</v>
      </c>
      <c r="L2148" s="3">
        <v>308682.62</v>
      </c>
      <c r="M2148" s="11">
        <f t="shared" ref="M2148:O2148" si="6474">+IF(L2148="N/A","",((L2148-L2147)/L2147))</f>
        <v>0</v>
      </c>
      <c r="N2148" s="3">
        <v>134217.728</v>
      </c>
      <c r="O2148" s="11">
        <f t="shared" si="6474"/>
        <v>0</v>
      </c>
      <c r="P2148" s="3">
        <v>188600</v>
      </c>
      <c r="Q2148" s="11">
        <f t="shared" ref="Q2148:S2148" si="6475">+IF(P2148="N/A","",((P2148-P2147)/P2147))</f>
        <v>0</v>
      </c>
      <c r="R2148" s="3">
        <v>94794.9</v>
      </c>
      <c r="S2148" s="11">
        <f t="shared" si="6475"/>
        <v>0</v>
      </c>
    </row>
    <row r="2149" spans="1:19">
      <c r="A2149" s="5">
        <v>21</v>
      </c>
      <c r="B2149" s="5">
        <v>3</v>
      </c>
      <c r="C2149" s="5">
        <v>2018</v>
      </c>
      <c r="D2149" s="3">
        <v>228500</v>
      </c>
      <c r="E2149" s="11">
        <f t="shared" si="6388"/>
        <v>0</v>
      </c>
      <c r="F2149" s="3">
        <v>130750</v>
      </c>
      <c r="G2149" s="11">
        <f t="shared" si="6388"/>
        <v>0</v>
      </c>
      <c r="H2149" s="3">
        <v>46100</v>
      </c>
      <c r="I2149" s="11">
        <f t="shared" ref="I2149:K2149" si="6476">+IF(H2149="N/A","",((H2149-H2148)/H2148))</f>
        <v>0</v>
      </c>
      <c r="J2149" s="3">
        <v>194280</v>
      </c>
      <c r="K2149" s="11">
        <f t="shared" si="6476"/>
        <v>0</v>
      </c>
      <c r="L2149" s="3">
        <v>308682.62</v>
      </c>
      <c r="M2149" s="11">
        <f t="shared" ref="M2149:O2149" si="6477">+IF(L2149="N/A","",((L2149-L2148)/L2148))</f>
        <v>0</v>
      </c>
      <c r="N2149" s="3">
        <v>134217.728</v>
      </c>
      <c r="O2149" s="11">
        <f t="shared" si="6477"/>
        <v>0</v>
      </c>
      <c r="P2149" s="3">
        <v>188600</v>
      </c>
      <c r="Q2149" s="11">
        <f t="shared" ref="Q2149:S2149" si="6478">+IF(P2149="N/A","",((P2149-P2148)/P2148))</f>
        <v>0</v>
      </c>
      <c r="R2149" s="3">
        <v>94794.9</v>
      </c>
      <c r="S2149" s="11">
        <f t="shared" si="6478"/>
        <v>0</v>
      </c>
    </row>
    <row r="2150" spans="1:19">
      <c r="A2150" s="5">
        <v>22</v>
      </c>
      <c r="B2150" s="5">
        <v>3</v>
      </c>
      <c r="C2150" s="5">
        <v>2018</v>
      </c>
      <c r="D2150" s="3">
        <v>228500</v>
      </c>
      <c r="E2150" s="11">
        <f t="shared" si="6388"/>
        <v>0</v>
      </c>
      <c r="F2150" s="3">
        <v>130750</v>
      </c>
      <c r="G2150" s="11">
        <f t="shared" si="6388"/>
        <v>0</v>
      </c>
      <c r="H2150" s="3">
        <v>46100</v>
      </c>
      <c r="I2150" s="11">
        <f t="shared" ref="I2150:K2150" si="6479">+IF(H2150="N/A","",((H2150-H2149)/H2149))</f>
        <v>0</v>
      </c>
      <c r="J2150" s="3">
        <v>194280</v>
      </c>
      <c r="K2150" s="11">
        <f t="shared" si="6479"/>
        <v>0</v>
      </c>
      <c r="L2150" s="3">
        <v>308682.62</v>
      </c>
      <c r="M2150" s="11">
        <f t="shared" ref="M2150:O2150" si="6480">+IF(L2150="N/A","",((L2150-L2149)/L2149))</f>
        <v>0</v>
      </c>
      <c r="N2150" s="3">
        <v>134217.728</v>
      </c>
      <c r="O2150" s="11">
        <f t="shared" si="6480"/>
        <v>0</v>
      </c>
      <c r="P2150" s="3">
        <v>188600</v>
      </c>
      <c r="Q2150" s="11">
        <f t="shared" ref="Q2150:S2150" si="6481">+IF(P2150="N/A","",((P2150-P2149)/P2149))</f>
        <v>0</v>
      </c>
      <c r="R2150" s="3">
        <v>94794.9</v>
      </c>
      <c r="S2150" s="11">
        <f t="shared" si="6481"/>
        <v>0</v>
      </c>
    </row>
    <row r="2151" spans="1:19">
      <c r="A2151" s="5">
        <v>23</v>
      </c>
      <c r="B2151" s="5">
        <v>3</v>
      </c>
      <c r="C2151" s="5">
        <v>2018</v>
      </c>
      <c r="D2151" s="3">
        <v>228500</v>
      </c>
      <c r="E2151" s="11">
        <f t="shared" si="6388"/>
        <v>0</v>
      </c>
      <c r="F2151" s="3">
        <v>130750</v>
      </c>
      <c r="G2151" s="11">
        <f t="shared" si="6388"/>
        <v>0</v>
      </c>
      <c r="H2151" s="3">
        <v>46100</v>
      </c>
      <c r="I2151" s="11">
        <f t="shared" ref="I2151:K2151" si="6482">+IF(H2151="N/A","",((H2151-H2150)/H2150))</f>
        <v>0</v>
      </c>
      <c r="J2151" s="3">
        <v>194280</v>
      </c>
      <c r="K2151" s="11">
        <f t="shared" si="6482"/>
        <v>0</v>
      </c>
      <c r="L2151" s="3">
        <v>308682.62</v>
      </c>
      <c r="M2151" s="11">
        <f t="shared" ref="M2151:O2151" si="6483">+IF(L2151="N/A","",((L2151-L2150)/L2150))</f>
        <v>0</v>
      </c>
      <c r="N2151" s="3">
        <v>134217.728</v>
      </c>
      <c r="O2151" s="11">
        <f t="shared" si="6483"/>
        <v>0</v>
      </c>
      <c r="P2151" s="3">
        <v>188600</v>
      </c>
      <c r="Q2151" s="11">
        <f t="shared" ref="Q2151:S2151" si="6484">+IF(P2151="N/A","",((P2151-P2150)/P2150))</f>
        <v>0</v>
      </c>
      <c r="R2151" s="3">
        <v>94794.9</v>
      </c>
      <c r="S2151" s="11">
        <f t="shared" si="6484"/>
        <v>0</v>
      </c>
    </row>
    <row r="2152" spans="1:19">
      <c r="A2152" s="5">
        <v>26</v>
      </c>
      <c r="B2152" s="5">
        <v>3</v>
      </c>
      <c r="C2152" s="5">
        <v>2018</v>
      </c>
      <c r="D2152" s="3">
        <v>213750</v>
      </c>
      <c r="E2152" s="11">
        <f t="shared" si="6388"/>
        <v>-6.4551422319474833E-2</v>
      </c>
      <c r="F2152" s="3">
        <v>130750</v>
      </c>
      <c r="G2152" s="11">
        <f t="shared" si="6388"/>
        <v>0</v>
      </c>
      <c r="H2152" s="3">
        <v>46100</v>
      </c>
      <c r="I2152" s="11">
        <f t="shared" ref="I2152:K2152" si="6485">+IF(H2152="N/A","",((H2152-H2151)/H2151))</f>
        <v>0</v>
      </c>
      <c r="J2152" s="3">
        <v>194280</v>
      </c>
      <c r="K2152" s="11">
        <f t="shared" si="6485"/>
        <v>0</v>
      </c>
      <c r="L2152" s="3">
        <v>308682.62</v>
      </c>
      <c r="M2152" s="11">
        <f t="shared" ref="M2152:O2152" si="6486">+IF(L2152="N/A","",((L2152-L2151)/L2151))</f>
        <v>0</v>
      </c>
      <c r="N2152" s="3">
        <v>134217.728</v>
      </c>
      <c r="O2152" s="11">
        <f t="shared" si="6486"/>
        <v>0</v>
      </c>
      <c r="P2152" s="3">
        <v>188600</v>
      </c>
      <c r="Q2152" s="11">
        <f t="shared" ref="Q2152:S2152" si="6487">+IF(P2152="N/A","",((P2152-P2151)/P2151))</f>
        <v>0</v>
      </c>
      <c r="R2152" s="3">
        <v>94794.9</v>
      </c>
      <c r="S2152" s="11">
        <f t="shared" si="6487"/>
        <v>0</v>
      </c>
    </row>
    <row r="2153" spans="1:19">
      <c r="A2153" s="5">
        <v>27</v>
      </c>
      <c r="B2153" s="5">
        <v>3</v>
      </c>
      <c r="C2153" s="5">
        <v>2018</v>
      </c>
      <c r="D2153" s="3">
        <v>213750</v>
      </c>
      <c r="E2153" s="11">
        <f t="shared" si="6388"/>
        <v>0</v>
      </c>
      <c r="F2153" s="3">
        <v>130750</v>
      </c>
      <c r="G2153" s="11">
        <f t="shared" si="6388"/>
        <v>0</v>
      </c>
      <c r="H2153" s="3">
        <v>46100</v>
      </c>
      <c r="I2153" s="11">
        <f t="shared" ref="I2153:K2153" si="6488">+IF(H2153="N/A","",((H2153-H2152)/H2152))</f>
        <v>0</v>
      </c>
      <c r="J2153" s="3">
        <v>194280</v>
      </c>
      <c r="K2153" s="11">
        <f t="shared" si="6488"/>
        <v>0</v>
      </c>
      <c r="L2153" s="3">
        <v>308682.62</v>
      </c>
      <c r="M2153" s="11">
        <f t="shared" ref="M2153:O2153" si="6489">+IF(L2153="N/A","",((L2153-L2152)/L2152))</f>
        <v>0</v>
      </c>
      <c r="N2153" s="3">
        <v>134217.728</v>
      </c>
      <c r="O2153" s="11">
        <f t="shared" si="6489"/>
        <v>0</v>
      </c>
      <c r="P2153" s="3">
        <v>188600</v>
      </c>
      <c r="Q2153" s="11">
        <f t="shared" ref="Q2153:S2153" si="6490">+IF(P2153="N/A","",((P2153-P2152)/P2152))</f>
        <v>0</v>
      </c>
      <c r="R2153" s="3">
        <v>94794.9</v>
      </c>
      <c r="S2153" s="11">
        <f t="shared" si="6490"/>
        <v>0</v>
      </c>
    </row>
    <row r="2154" spans="1:19">
      <c r="A2154" s="5">
        <v>28</v>
      </c>
      <c r="B2154" s="5">
        <v>3</v>
      </c>
      <c r="C2154" s="5">
        <v>2018</v>
      </c>
      <c r="D2154" s="3">
        <v>199500</v>
      </c>
      <c r="E2154" s="11">
        <f t="shared" si="6388"/>
        <v>-6.6666666666666666E-2</v>
      </c>
      <c r="F2154" s="3">
        <v>130750</v>
      </c>
      <c r="G2154" s="11">
        <f t="shared" si="6388"/>
        <v>0</v>
      </c>
      <c r="H2154" s="3">
        <v>46100</v>
      </c>
      <c r="I2154" s="11">
        <f t="shared" ref="I2154:K2154" si="6491">+IF(H2154="N/A","",((H2154-H2153)/H2153))</f>
        <v>0</v>
      </c>
      <c r="J2154" s="3">
        <v>194280</v>
      </c>
      <c r="K2154" s="11">
        <f t="shared" si="6491"/>
        <v>0</v>
      </c>
      <c r="L2154" s="3">
        <v>308682.62</v>
      </c>
      <c r="M2154" s="11">
        <f t="shared" ref="M2154:O2154" si="6492">+IF(L2154="N/A","",((L2154-L2153)/L2153))</f>
        <v>0</v>
      </c>
      <c r="N2154" s="3">
        <v>134217.728</v>
      </c>
      <c r="O2154" s="11">
        <f t="shared" si="6492"/>
        <v>0</v>
      </c>
      <c r="P2154" s="3">
        <v>188600</v>
      </c>
      <c r="Q2154" s="11">
        <f t="shared" ref="Q2154:S2154" si="6493">+IF(P2154="N/A","",((P2154-P2153)/P2153))</f>
        <v>0</v>
      </c>
      <c r="R2154" s="3">
        <v>94794.9</v>
      </c>
      <c r="S2154" s="11">
        <f t="shared" si="6493"/>
        <v>0</v>
      </c>
    </row>
    <row r="2155" spans="1:19">
      <c r="A2155" s="5">
        <v>29</v>
      </c>
      <c r="B2155" s="5">
        <v>3</v>
      </c>
      <c r="C2155" s="5">
        <v>2018</v>
      </c>
      <c r="D2155" s="3">
        <v>199500</v>
      </c>
      <c r="E2155" s="11">
        <f t="shared" si="6388"/>
        <v>0</v>
      </c>
      <c r="F2155" s="3">
        <v>130750</v>
      </c>
      <c r="G2155" s="11">
        <f t="shared" si="6388"/>
        <v>0</v>
      </c>
      <c r="H2155" s="3">
        <v>46100</v>
      </c>
      <c r="I2155" s="11">
        <f t="shared" ref="I2155:K2155" si="6494">+IF(H2155="N/A","",((H2155-H2154)/H2154))</f>
        <v>0</v>
      </c>
      <c r="J2155" s="3">
        <v>194280</v>
      </c>
      <c r="K2155" s="11">
        <f t="shared" si="6494"/>
        <v>0</v>
      </c>
      <c r="L2155" s="3">
        <v>308682.62</v>
      </c>
      <c r="M2155" s="11">
        <f t="shared" ref="M2155:O2155" si="6495">+IF(L2155="N/A","",((L2155-L2154)/L2154))</f>
        <v>0</v>
      </c>
      <c r="N2155" s="3">
        <v>134217.728</v>
      </c>
      <c r="O2155" s="11">
        <f t="shared" si="6495"/>
        <v>0</v>
      </c>
      <c r="P2155" s="3">
        <v>188600</v>
      </c>
      <c r="Q2155" s="11">
        <f t="shared" ref="Q2155:S2155" si="6496">+IF(P2155="N/A","",((P2155-P2154)/P2154))</f>
        <v>0</v>
      </c>
      <c r="R2155" s="3">
        <v>94794.9</v>
      </c>
      <c r="S2155" s="11">
        <f t="shared" si="6496"/>
        <v>0</v>
      </c>
    </row>
    <row r="2156" spans="1:19">
      <c r="A2156" s="5">
        <v>30</v>
      </c>
      <c r="B2156" s="5">
        <v>3</v>
      </c>
      <c r="C2156" s="5">
        <v>2018</v>
      </c>
      <c r="D2156" s="3">
        <v>199500</v>
      </c>
      <c r="E2156" s="11">
        <f t="shared" si="6388"/>
        <v>0</v>
      </c>
      <c r="F2156" s="3">
        <v>130750</v>
      </c>
      <c r="G2156" s="11">
        <f t="shared" si="6388"/>
        <v>0</v>
      </c>
      <c r="H2156" s="3">
        <v>46100</v>
      </c>
      <c r="I2156" s="11">
        <f t="shared" ref="I2156:K2156" si="6497">+IF(H2156="N/A","",((H2156-H2155)/H2155))</f>
        <v>0</v>
      </c>
      <c r="J2156" s="3">
        <v>194280</v>
      </c>
      <c r="K2156" s="11">
        <f t="shared" si="6497"/>
        <v>0</v>
      </c>
      <c r="L2156" s="3">
        <v>308682.62</v>
      </c>
      <c r="M2156" s="11">
        <f t="shared" ref="M2156:O2156" si="6498">+IF(L2156="N/A","",((L2156-L2155)/L2155))</f>
        <v>0</v>
      </c>
      <c r="N2156" s="3">
        <v>134217.728</v>
      </c>
      <c r="O2156" s="11">
        <f t="shared" si="6498"/>
        <v>0</v>
      </c>
      <c r="P2156" s="3">
        <v>188600</v>
      </c>
      <c r="Q2156" s="11">
        <f t="shared" ref="Q2156:S2156" si="6499">+IF(P2156="N/A","",((P2156-P2155)/P2155))</f>
        <v>0</v>
      </c>
      <c r="R2156" s="3">
        <v>94794.9</v>
      </c>
      <c r="S2156" s="11">
        <f t="shared" si="6499"/>
        <v>0</v>
      </c>
    </row>
    <row r="2157" spans="1:19">
      <c r="A2157" s="5">
        <v>2</v>
      </c>
      <c r="B2157" s="5">
        <v>4</v>
      </c>
      <c r="C2157" s="5">
        <v>2018</v>
      </c>
      <c r="D2157" s="3">
        <v>199500</v>
      </c>
      <c r="E2157" s="11">
        <f t="shared" si="6388"/>
        <v>0</v>
      </c>
      <c r="F2157" s="3">
        <v>130750</v>
      </c>
      <c r="G2157" s="11">
        <f t="shared" si="6388"/>
        <v>0</v>
      </c>
      <c r="H2157" s="3">
        <v>46100</v>
      </c>
      <c r="I2157" s="11">
        <f t="shared" ref="I2157:K2157" si="6500">+IF(H2157="N/A","",((H2157-H2156)/H2156))</f>
        <v>0</v>
      </c>
      <c r="J2157" s="3">
        <v>194280</v>
      </c>
      <c r="K2157" s="11">
        <f t="shared" si="6500"/>
        <v>0</v>
      </c>
      <c r="L2157" s="3">
        <v>308682.62</v>
      </c>
      <c r="M2157" s="11">
        <f t="shared" ref="M2157:O2157" si="6501">+IF(L2157="N/A","",((L2157-L2156)/L2156))</f>
        <v>0</v>
      </c>
      <c r="N2157" s="3">
        <v>134217.728</v>
      </c>
      <c r="O2157" s="11">
        <f t="shared" si="6501"/>
        <v>0</v>
      </c>
      <c r="P2157" s="3">
        <v>188600</v>
      </c>
      <c r="Q2157" s="11">
        <f t="shared" ref="Q2157:S2157" si="6502">+IF(P2157="N/A","",((P2157-P2156)/P2156))</f>
        <v>0</v>
      </c>
      <c r="R2157" s="3">
        <v>94794.9</v>
      </c>
      <c r="S2157" s="11">
        <f t="shared" si="6502"/>
        <v>0</v>
      </c>
    </row>
    <row r="2158" spans="1:19">
      <c r="A2158" s="5">
        <v>3</v>
      </c>
      <c r="B2158" s="5">
        <v>4</v>
      </c>
      <c r="C2158" s="5">
        <v>2018</v>
      </c>
      <c r="D2158" s="3">
        <v>199500</v>
      </c>
      <c r="E2158" s="11">
        <f t="shared" si="6388"/>
        <v>0</v>
      </c>
      <c r="F2158" s="3">
        <v>130750</v>
      </c>
      <c r="G2158" s="11">
        <f t="shared" si="6388"/>
        <v>0</v>
      </c>
      <c r="H2158" s="3">
        <v>46100</v>
      </c>
      <c r="I2158" s="11">
        <f t="shared" ref="I2158:K2158" si="6503">+IF(H2158="N/A","",((H2158-H2157)/H2157))</f>
        <v>0</v>
      </c>
      <c r="J2158" s="3">
        <v>194280</v>
      </c>
      <c r="K2158" s="11">
        <f t="shared" si="6503"/>
        <v>0</v>
      </c>
      <c r="L2158" s="3">
        <v>308682.62</v>
      </c>
      <c r="M2158" s="11">
        <f t="shared" ref="M2158:O2158" si="6504">+IF(L2158="N/A","",((L2158-L2157)/L2157))</f>
        <v>0</v>
      </c>
      <c r="N2158" s="3">
        <v>134217.728</v>
      </c>
      <c r="O2158" s="11">
        <f t="shared" si="6504"/>
        <v>0</v>
      </c>
      <c r="P2158" s="3">
        <v>188600</v>
      </c>
      <c r="Q2158" s="11">
        <f t="shared" ref="Q2158:S2158" si="6505">+IF(P2158="N/A","",((P2158-P2157)/P2157))</f>
        <v>0</v>
      </c>
      <c r="R2158" s="3">
        <v>94794.9</v>
      </c>
      <c r="S2158" s="11">
        <f t="shared" si="6505"/>
        <v>0</v>
      </c>
    </row>
    <row r="2159" spans="1:19">
      <c r="A2159" s="5">
        <v>4</v>
      </c>
      <c r="B2159" s="5">
        <v>4</v>
      </c>
      <c r="C2159" s="5">
        <v>2018</v>
      </c>
      <c r="D2159" s="3">
        <v>199500</v>
      </c>
      <c r="E2159" s="11">
        <f t="shared" si="6388"/>
        <v>0</v>
      </c>
      <c r="F2159" s="3">
        <v>130750</v>
      </c>
      <c r="G2159" s="11">
        <f t="shared" si="6388"/>
        <v>0</v>
      </c>
      <c r="H2159" s="3">
        <v>46100</v>
      </c>
      <c r="I2159" s="11">
        <f t="shared" ref="I2159:K2159" si="6506">+IF(H2159="N/A","",((H2159-H2158)/H2158))</f>
        <v>0</v>
      </c>
      <c r="J2159" s="3">
        <v>194280</v>
      </c>
      <c r="K2159" s="11">
        <f t="shared" si="6506"/>
        <v>0</v>
      </c>
      <c r="L2159" s="3">
        <v>308682.62</v>
      </c>
      <c r="M2159" s="11">
        <f t="shared" ref="M2159:O2159" si="6507">+IF(L2159="N/A","",((L2159-L2158)/L2158))</f>
        <v>0</v>
      </c>
      <c r="N2159" s="3">
        <v>134217.728</v>
      </c>
      <c r="O2159" s="11">
        <f t="shared" si="6507"/>
        <v>0</v>
      </c>
      <c r="P2159" s="3">
        <v>188600</v>
      </c>
      <c r="Q2159" s="11">
        <f t="shared" ref="Q2159:S2159" si="6508">+IF(P2159="N/A","",((P2159-P2158)/P2158))</f>
        <v>0</v>
      </c>
      <c r="R2159" s="3">
        <v>94794.9</v>
      </c>
      <c r="S2159" s="11">
        <f t="shared" si="6508"/>
        <v>0</v>
      </c>
    </row>
    <row r="2160" spans="1:19">
      <c r="A2160" s="5">
        <v>5</v>
      </c>
      <c r="B2160" s="5">
        <v>4</v>
      </c>
      <c r="C2160" s="5">
        <v>2018</v>
      </c>
      <c r="D2160" s="3">
        <v>199500</v>
      </c>
      <c r="E2160" s="11">
        <f t="shared" si="6388"/>
        <v>0</v>
      </c>
      <c r="F2160" s="3">
        <v>130750</v>
      </c>
      <c r="G2160" s="11">
        <f t="shared" si="6388"/>
        <v>0</v>
      </c>
      <c r="H2160" s="3">
        <v>46100</v>
      </c>
      <c r="I2160" s="11">
        <f t="shared" ref="I2160:K2160" si="6509">+IF(H2160="N/A","",((H2160-H2159)/H2159))</f>
        <v>0</v>
      </c>
      <c r="J2160" s="3">
        <v>194280</v>
      </c>
      <c r="K2160" s="11">
        <f t="shared" si="6509"/>
        <v>0</v>
      </c>
      <c r="L2160" s="3">
        <v>308682.62</v>
      </c>
      <c r="M2160" s="11">
        <f t="shared" ref="M2160:O2160" si="6510">+IF(L2160="N/A","",((L2160-L2159)/L2159))</f>
        <v>0</v>
      </c>
      <c r="N2160" s="3">
        <v>134217.728</v>
      </c>
      <c r="O2160" s="11">
        <f t="shared" si="6510"/>
        <v>0</v>
      </c>
      <c r="P2160" s="3">
        <v>188600</v>
      </c>
      <c r="Q2160" s="11">
        <f t="shared" ref="Q2160:S2160" si="6511">+IF(P2160="N/A","",((P2160-P2159)/P2159))</f>
        <v>0</v>
      </c>
      <c r="R2160" s="3">
        <v>94794.9</v>
      </c>
      <c r="S2160" s="11">
        <f t="shared" si="6511"/>
        <v>0</v>
      </c>
    </row>
    <row r="2161" spans="1:19">
      <c r="A2161" s="5">
        <v>6</v>
      </c>
      <c r="B2161" s="5">
        <v>4</v>
      </c>
      <c r="C2161" s="5">
        <v>2018</v>
      </c>
      <c r="D2161" s="3">
        <v>199500</v>
      </c>
      <c r="E2161" s="11">
        <f t="shared" si="6388"/>
        <v>0</v>
      </c>
      <c r="F2161" s="3">
        <v>130750</v>
      </c>
      <c r="G2161" s="11">
        <f t="shared" si="6388"/>
        <v>0</v>
      </c>
      <c r="H2161" s="3">
        <v>46100</v>
      </c>
      <c r="I2161" s="11">
        <f t="shared" ref="I2161:K2161" si="6512">+IF(H2161="N/A","",((H2161-H2160)/H2160))</f>
        <v>0</v>
      </c>
      <c r="J2161" s="3">
        <v>194280</v>
      </c>
      <c r="K2161" s="11">
        <f t="shared" si="6512"/>
        <v>0</v>
      </c>
      <c r="L2161" s="3">
        <v>308682.62</v>
      </c>
      <c r="M2161" s="11">
        <f t="shared" ref="M2161:O2161" si="6513">+IF(L2161="N/A","",((L2161-L2160)/L2160))</f>
        <v>0</v>
      </c>
      <c r="N2161" s="3">
        <v>134217.728</v>
      </c>
      <c r="O2161" s="11">
        <f t="shared" si="6513"/>
        <v>0</v>
      </c>
      <c r="P2161" s="3">
        <v>188600</v>
      </c>
      <c r="Q2161" s="11">
        <f t="shared" ref="Q2161:S2161" si="6514">+IF(P2161="N/A","",((P2161-P2160)/P2160))</f>
        <v>0</v>
      </c>
      <c r="R2161" s="3">
        <v>94794.9</v>
      </c>
      <c r="S2161" s="11">
        <f t="shared" si="6514"/>
        <v>0</v>
      </c>
    </row>
    <row r="2162" spans="1:19">
      <c r="A2162" s="5">
        <v>9</v>
      </c>
      <c r="B2162" s="5">
        <v>4</v>
      </c>
      <c r="C2162" s="5">
        <v>2018</v>
      </c>
      <c r="D2162" s="3">
        <v>199500</v>
      </c>
      <c r="E2162" s="11">
        <f t="shared" si="6388"/>
        <v>0</v>
      </c>
      <c r="F2162" s="3">
        <v>130750</v>
      </c>
      <c r="G2162" s="11">
        <f t="shared" si="6388"/>
        <v>0</v>
      </c>
      <c r="H2162" s="3">
        <v>46100</v>
      </c>
      <c r="I2162" s="11">
        <f t="shared" ref="I2162:K2162" si="6515">+IF(H2162="N/A","",((H2162-H2161)/H2161))</f>
        <v>0</v>
      </c>
      <c r="J2162" s="3">
        <v>194280</v>
      </c>
      <c r="K2162" s="11">
        <f t="shared" si="6515"/>
        <v>0</v>
      </c>
      <c r="L2162" s="3">
        <v>308682.62</v>
      </c>
      <c r="M2162" s="11">
        <f t="shared" ref="M2162:O2162" si="6516">+IF(L2162="N/A","",((L2162-L2161)/L2161))</f>
        <v>0</v>
      </c>
      <c r="N2162" s="3">
        <v>134217.728</v>
      </c>
      <c r="O2162" s="11">
        <f t="shared" si="6516"/>
        <v>0</v>
      </c>
      <c r="P2162" s="3">
        <v>188600</v>
      </c>
      <c r="Q2162" s="11">
        <f t="shared" ref="Q2162:S2162" si="6517">+IF(P2162="N/A","",((P2162-P2161)/P2161))</f>
        <v>0</v>
      </c>
      <c r="R2162" s="3">
        <v>94794.9</v>
      </c>
      <c r="S2162" s="11">
        <f t="shared" si="6517"/>
        <v>0</v>
      </c>
    </row>
    <row r="2163" spans="1:19">
      <c r="A2163" s="5">
        <v>10</v>
      </c>
      <c r="B2163" s="5">
        <v>4</v>
      </c>
      <c r="C2163" s="5">
        <v>2018</v>
      </c>
      <c r="D2163" s="3">
        <v>199500</v>
      </c>
      <c r="E2163" s="11">
        <f t="shared" si="6388"/>
        <v>0</v>
      </c>
      <c r="F2163" s="3">
        <v>130750</v>
      </c>
      <c r="G2163" s="11">
        <f t="shared" si="6388"/>
        <v>0</v>
      </c>
      <c r="H2163" s="3">
        <v>46100</v>
      </c>
      <c r="I2163" s="11">
        <f t="shared" ref="I2163:K2163" si="6518">+IF(H2163="N/A","",((H2163-H2162)/H2162))</f>
        <v>0</v>
      </c>
      <c r="J2163" s="3">
        <v>194280</v>
      </c>
      <c r="K2163" s="11">
        <f t="shared" si="6518"/>
        <v>0</v>
      </c>
      <c r="L2163" s="3">
        <v>308682.62</v>
      </c>
      <c r="M2163" s="11">
        <f t="shared" ref="M2163:O2163" si="6519">+IF(L2163="N/A","",((L2163-L2162)/L2162))</f>
        <v>0</v>
      </c>
      <c r="N2163" s="3">
        <v>134217.728</v>
      </c>
      <c r="O2163" s="11">
        <f t="shared" si="6519"/>
        <v>0</v>
      </c>
      <c r="P2163" s="3">
        <v>188600</v>
      </c>
      <c r="Q2163" s="11">
        <f t="shared" ref="Q2163:S2163" si="6520">+IF(P2163="N/A","",((P2163-P2162)/P2162))</f>
        <v>0</v>
      </c>
      <c r="R2163" s="3">
        <v>94794.9</v>
      </c>
      <c r="S2163" s="11">
        <f t="shared" si="6520"/>
        <v>0</v>
      </c>
    </row>
    <row r="2164" spans="1:19">
      <c r="A2164" s="5">
        <v>11</v>
      </c>
      <c r="B2164" s="5">
        <v>4</v>
      </c>
      <c r="C2164" s="5">
        <v>2018</v>
      </c>
      <c r="D2164" s="3">
        <v>199500</v>
      </c>
      <c r="E2164" s="11">
        <f t="shared" si="6388"/>
        <v>0</v>
      </c>
      <c r="F2164" s="3">
        <v>130750</v>
      </c>
      <c r="G2164" s="11">
        <f t="shared" si="6388"/>
        <v>0</v>
      </c>
      <c r="H2164" s="3">
        <v>46100</v>
      </c>
      <c r="I2164" s="11">
        <f t="shared" ref="I2164:K2164" si="6521">+IF(H2164="N/A","",((H2164-H2163)/H2163))</f>
        <v>0</v>
      </c>
      <c r="J2164" s="3">
        <v>194280</v>
      </c>
      <c r="K2164" s="11">
        <f t="shared" si="6521"/>
        <v>0</v>
      </c>
      <c r="L2164" s="3">
        <v>308682.62</v>
      </c>
      <c r="M2164" s="11">
        <f t="shared" ref="M2164:O2164" si="6522">+IF(L2164="N/A","",((L2164-L2163)/L2163))</f>
        <v>0</v>
      </c>
      <c r="N2164" s="3">
        <v>134217.728</v>
      </c>
      <c r="O2164" s="11">
        <f t="shared" si="6522"/>
        <v>0</v>
      </c>
      <c r="P2164" s="3">
        <v>188600</v>
      </c>
      <c r="Q2164" s="11">
        <f t="shared" ref="Q2164:S2164" si="6523">+IF(P2164="N/A","",((P2164-P2163)/P2163))</f>
        <v>0</v>
      </c>
      <c r="R2164" s="3">
        <v>94794.9</v>
      </c>
      <c r="S2164" s="11">
        <f t="shared" si="6523"/>
        <v>0</v>
      </c>
    </row>
    <row r="2165" spans="1:19">
      <c r="A2165" s="5">
        <v>12</v>
      </c>
      <c r="B2165" s="5">
        <v>4</v>
      </c>
      <c r="C2165" s="5">
        <v>2018</v>
      </c>
      <c r="D2165" s="3">
        <v>199500</v>
      </c>
      <c r="E2165" s="11">
        <f t="shared" si="6388"/>
        <v>0</v>
      </c>
      <c r="F2165" s="3">
        <v>130750</v>
      </c>
      <c r="G2165" s="11">
        <f t="shared" si="6388"/>
        <v>0</v>
      </c>
      <c r="H2165" s="3">
        <v>46100</v>
      </c>
      <c r="I2165" s="11">
        <f t="shared" ref="I2165:K2165" si="6524">+IF(H2165="N/A","",((H2165-H2164)/H2164))</f>
        <v>0</v>
      </c>
      <c r="J2165" s="3">
        <v>194280</v>
      </c>
      <c r="K2165" s="11">
        <f t="shared" si="6524"/>
        <v>0</v>
      </c>
      <c r="L2165" s="3">
        <v>308682.62</v>
      </c>
      <c r="M2165" s="11">
        <f t="shared" ref="M2165:O2165" si="6525">+IF(L2165="N/A","",((L2165-L2164)/L2164))</f>
        <v>0</v>
      </c>
      <c r="N2165" s="3">
        <v>134217.728</v>
      </c>
      <c r="O2165" s="11">
        <f t="shared" si="6525"/>
        <v>0</v>
      </c>
      <c r="P2165" s="3">
        <v>188600</v>
      </c>
      <c r="Q2165" s="11">
        <f t="shared" ref="Q2165:S2165" si="6526">+IF(P2165="N/A","",((P2165-P2164)/P2164))</f>
        <v>0</v>
      </c>
      <c r="R2165" s="3">
        <v>94794.9</v>
      </c>
      <c r="S2165" s="11">
        <f t="shared" si="6526"/>
        <v>0</v>
      </c>
    </row>
    <row r="2166" spans="1:19">
      <c r="A2166" s="5">
        <v>13</v>
      </c>
      <c r="B2166" s="5">
        <v>4</v>
      </c>
      <c r="C2166" s="5">
        <v>2018</v>
      </c>
      <c r="D2166" s="3">
        <v>199500</v>
      </c>
      <c r="E2166" s="11">
        <f t="shared" si="6388"/>
        <v>0</v>
      </c>
      <c r="F2166" s="3">
        <v>130750</v>
      </c>
      <c r="G2166" s="11">
        <f t="shared" si="6388"/>
        <v>0</v>
      </c>
      <c r="H2166" s="3">
        <v>46100</v>
      </c>
      <c r="I2166" s="11">
        <f t="shared" ref="I2166:K2166" si="6527">+IF(H2166="N/A","",((H2166-H2165)/H2165))</f>
        <v>0</v>
      </c>
      <c r="J2166" s="3">
        <v>194280</v>
      </c>
      <c r="K2166" s="11">
        <f t="shared" si="6527"/>
        <v>0</v>
      </c>
      <c r="L2166" s="3">
        <v>308682.62</v>
      </c>
      <c r="M2166" s="11">
        <f t="shared" ref="M2166:O2166" si="6528">+IF(L2166="N/A","",((L2166-L2165)/L2165))</f>
        <v>0</v>
      </c>
      <c r="N2166" s="3">
        <v>134217.728</v>
      </c>
      <c r="O2166" s="11">
        <f t="shared" si="6528"/>
        <v>0</v>
      </c>
      <c r="P2166" s="3">
        <v>188600</v>
      </c>
      <c r="Q2166" s="11">
        <f t="shared" ref="Q2166:S2166" si="6529">+IF(P2166="N/A","",((P2166-P2165)/P2165))</f>
        <v>0</v>
      </c>
      <c r="R2166" s="3">
        <v>94794.9</v>
      </c>
      <c r="S2166" s="11">
        <f t="shared" si="6529"/>
        <v>0</v>
      </c>
    </row>
    <row r="2167" spans="1:19">
      <c r="A2167" s="5">
        <v>16</v>
      </c>
      <c r="B2167" s="5">
        <v>4</v>
      </c>
      <c r="C2167" s="5">
        <v>2018</v>
      </c>
      <c r="D2167" s="3">
        <v>199500</v>
      </c>
      <c r="E2167" s="11">
        <f t="shared" si="6388"/>
        <v>0</v>
      </c>
      <c r="F2167" s="3">
        <v>130750</v>
      </c>
      <c r="G2167" s="11">
        <f t="shared" si="6388"/>
        <v>0</v>
      </c>
      <c r="H2167" s="3">
        <v>46100</v>
      </c>
      <c r="I2167" s="11">
        <f t="shared" ref="I2167:K2167" si="6530">+IF(H2167="N/A","",((H2167-H2166)/H2166))</f>
        <v>0</v>
      </c>
      <c r="J2167" s="3">
        <v>194280</v>
      </c>
      <c r="K2167" s="11">
        <f t="shared" si="6530"/>
        <v>0</v>
      </c>
      <c r="L2167" s="3">
        <v>308682.62</v>
      </c>
      <c r="M2167" s="11">
        <f t="shared" ref="M2167:O2167" si="6531">+IF(L2167="N/A","",((L2167-L2166)/L2166))</f>
        <v>0</v>
      </c>
      <c r="N2167" s="3">
        <v>134217.728</v>
      </c>
      <c r="O2167" s="11">
        <f t="shared" si="6531"/>
        <v>0</v>
      </c>
      <c r="P2167" s="3">
        <v>188600</v>
      </c>
      <c r="Q2167" s="11">
        <f t="shared" ref="Q2167:S2167" si="6532">+IF(P2167="N/A","",((P2167-P2166)/P2166))</f>
        <v>0</v>
      </c>
      <c r="R2167" s="3">
        <v>94794.9</v>
      </c>
      <c r="S2167" s="11">
        <f t="shared" si="6532"/>
        <v>0</v>
      </c>
    </row>
    <row r="2168" spans="1:19">
      <c r="A2168" s="5">
        <v>17</v>
      </c>
      <c r="B2168" s="5">
        <v>4</v>
      </c>
      <c r="C2168" s="5">
        <v>2018</v>
      </c>
      <c r="D2168" s="3">
        <v>199500</v>
      </c>
      <c r="E2168" s="11">
        <f t="shared" si="6388"/>
        <v>0</v>
      </c>
      <c r="F2168" s="3">
        <v>130750</v>
      </c>
      <c r="G2168" s="11">
        <f t="shared" si="6388"/>
        <v>0</v>
      </c>
      <c r="H2168" s="3">
        <v>46100</v>
      </c>
      <c r="I2168" s="11">
        <f t="shared" ref="I2168:K2168" si="6533">+IF(H2168="N/A","",((H2168-H2167)/H2167))</f>
        <v>0</v>
      </c>
      <c r="J2168" s="3">
        <v>194280</v>
      </c>
      <c r="K2168" s="11">
        <f t="shared" si="6533"/>
        <v>0</v>
      </c>
      <c r="L2168" s="3">
        <v>308682.62</v>
      </c>
      <c r="M2168" s="11">
        <f t="shared" ref="M2168:O2168" si="6534">+IF(L2168="N/A","",((L2168-L2167)/L2167))</f>
        <v>0</v>
      </c>
      <c r="N2168" s="3">
        <v>134217.728</v>
      </c>
      <c r="O2168" s="11">
        <f t="shared" si="6534"/>
        <v>0</v>
      </c>
      <c r="P2168" s="3">
        <v>188600</v>
      </c>
      <c r="Q2168" s="11">
        <f t="shared" ref="Q2168:S2168" si="6535">+IF(P2168="N/A","",((P2168-P2167)/P2167))</f>
        <v>0</v>
      </c>
      <c r="R2168" s="3">
        <v>94794.9</v>
      </c>
      <c r="S2168" s="11">
        <f t="shared" si="6535"/>
        <v>0</v>
      </c>
    </row>
    <row r="2169" spans="1:19">
      <c r="A2169" s="5">
        <v>18</v>
      </c>
      <c r="B2169" s="5">
        <v>4</v>
      </c>
      <c r="C2169" s="5">
        <v>2018</v>
      </c>
      <c r="D2169" s="3">
        <v>199500</v>
      </c>
      <c r="E2169" s="11">
        <f t="shared" si="6388"/>
        <v>0</v>
      </c>
      <c r="F2169" s="3">
        <v>130750</v>
      </c>
      <c r="G2169" s="11">
        <f t="shared" si="6388"/>
        <v>0</v>
      </c>
      <c r="H2169" s="3">
        <v>46100</v>
      </c>
      <c r="I2169" s="11">
        <f t="shared" ref="I2169:K2169" si="6536">+IF(H2169="N/A","",((H2169-H2168)/H2168))</f>
        <v>0</v>
      </c>
      <c r="J2169" s="3">
        <v>194280</v>
      </c>
      <c r="K2169" s="11">
        <f t="shared" si="6536"/>
        <v>0</v>
      </c>
      <c r="L2169" s="3">
        <v>308682.62</v>
      </c>
      <c r="M2169" s="11">
        <f t="shared" ref="M2169:O2169" si="6537">+IF(L2169="N/A","",((L2169-L2168)/L2168))</f>
        <v>0</v>
      </c>
      <c r="N2169" s="3">
        <v>134217.728</v>
      </c>
      <c r="O2169" s="11">
        <f t="shared" si="6537"/>
        <v>0</v>
      </c>
      <c r="P2169" s="3">
        <v>188600</v>
      </c>
      <c r="Q2169" s="11">
        <f t="shared" ref="Q2169:S2169" si="6538">+IF(P2169="N/A","",((P2169-P2168)/P2168))</f>
        <v>0</v>
      </c>
      <c r="R2169" s="3">
        <v>94794.9</v>
      </c>
      <c r="S2169" s="11">
        <f t="shared" si="6538"/>
        <v>0</v>
      </c>
    </row>
    <row r="2170" spans="1:19">
      <c r="A2170" s="5">
        <v>19</v>
      </c>
      <c r="B2170" s="5">
        <v>4</v>
      </c>
      <c r="C2170" s="5">
        <v>2018</v>
      </c>
      <c r="D2170" s="3">
        <v>199500</v>
      </c>
      <c r="E2170" s="11">
        <f t="shared" si="6388"/>
        <v>0</v>
      </c>
      <c r="F2170" s="3">
        <v>130750</v>
      </c>
      <c r="G2170" s="11">
        <f t="shared" si="6388"/>
        <v>0</v>
      </c>
      <c r="H2170" s="3">
        <v>46100</v>
      </c>
      <c r="I2170" s="11">
        <f t="shared" ref="I2170:K2170" si="6539">+IF(H2170="N/A","",((H2170-H2169)/H2169))</f>
        <v>0</v>
      </c>
      <c r="J2170" s="3">
        <v>194280</v>
      </c>
      <c r="K2170" s="11">
        <f t="shared" si="6539"/>
        <v>0</v>
      </c>
      <c r="L2170" s="3">
        <v>308682.62</v>
      </c>
      <c r="M2170" s="11">
        <f t="shared" ref="M2170:O2170" si="6540">+IF(L2170="N/A","",((L2170-L2169)/L2169))</f>
        <v>0</v>
      </c>
      <c r="N2170" s="3">
        <v>134217.728</v>
      </c>
      <c r="O2170" s="11">
        <f t="shared" si="6540"/>
        <v>0</v>
      </c>
      <c r="P2170" s="3">
        <v>188600</v>
      </c>
      <c r="Q2170" s="11">
        <f t="shared" ref="Q2170:S2170" si="6541">+IF(P2170="N/A","",((P2170-P2169)/P2169))</f>
        <v>0</v>
      </c>
      <c r="R2170" s="3">
        <v>94794.9</v>
      </c>
      <c r="S2170" s="11">
        <f t="shared" si="6541"/>
        <v>0</v>
      </c>
    </row>
    <row r="2171" spans="1:19">
      <c r="A2171" s="5">
        <v>20</v>
      </c>
      <c r="B2171" s="5">
        <v>4</v>
      </c>
      <c r="C2171" s="5">
        <v>2018</v>
      </c>
      <c r="D2171" s="3">
        <v>199500</v>
      </c>
      <c r="E2171" s="11">
        <f t="shared" si="6388"/>
        <v>0</v>
      </c>
      <c r="F2171" s="3">
        <v>130750</v>
      </c>
      <c r="G2171" s="11">
        <f t="shared" si="6388"/>
        <v>0</v>
      </c>
      <c r="H2171" s="3">
        <v>46100</v>
      </c>
      <c r="I2171" s="11">
        <f t="shared" ref="I2171:K2171" si="6542">+IF(H2171="N/A","",((H2171-H2170)/H2170))</f>
        <v>0</v>
      </c>
      <c r="J2171" s="3">
        <v>194280</v>
      </c>
      <c r="K2171" s="11">
        <f t="shared" si="6542"/>
        <v>0</v>
      </c>
      <c r="L2171" s="3">
        <v>308682.62</v>
      </c>
      <c r="M2171" s="11">
        <f t="shared" ref="M2171:O2171" si="6543">+IF(L2171="N/A","",((L2171-L2170)/L2170))</f>
        <v>0</v>
      </c>
      <c r="N2171" s="3">
        <v>134217.728</v>
      </c>
      <c r="O2171" s="11">
        <f t="shared" si="6543"/>
        <v>0</v>
      </c>
      <c r="P2171" s="3">
        <v>188600</v>
      </c>
      <c r="Q2171" s="11">
        <f t="shared" ref="Q2171:S2171" si="6544">+IF(P2171="N/A","",((P2171-P2170)/P2170))</f>
        <v>0</v>
      </c>
      <c r="R2171" s="3">
        <v>94794.9</v>
      </c>
      <c r="S2171" s="11">
        <f t="shared" si="6544"/>
        <v>0</v>
      </c>
    </row>
    <row r="2172" spans="1:19">
      <c r="A2172" s="5">
        <v>23</v>
      </c>
      <c r="B2172" s="5">
        <v>4</v>
      </c>
      <c r="C2172" s="5">
        <v>2018</v>
      </c>
      <c r="D2172" s="3">
        <v>199500</v>
      </c>
      <c r="E2172" s="11">
        <f t="shared" si="6388"/>
        <v>0</v>
      </c>
      <c r="F2172" s="3">
        <v>130750</v>
      </c>
      <c r="G2172" s="11">
        <f t="shared" si="6388"/>
        <v>0</v>
      </c>
      <c r="H2172" s="3">
        <v>46100</v>
      </c>
      <c r="I2172" s="11">
        <f t="shared" ref="I2172:K2172" si="6545">+IF(H2172="N/A","",((H2172-H2171)/H2171))</f>
        <v>0</v>
      </c>
      <c r="J2172" s="3">
        <v>194280</v>
      </c>
      <c r="K2172" s="11">
        <f t="shared" si="6545"/>
        <v>0</v>
      </c>
      <c r="L2172" s="3">
        <v>308682.62</v>
      </c>
      <c r="M2172" s="11">
        <f t="shared" ref="M2172:O2172" si="6546">+IF(L2172="N/A","",((L2172-L2171)/L2171))</f>
        <v>0</v>
      </c>
      <c r="N2172" s="3">
        <v>134217.728</v>
      </c>
      <c r="O2172" s="11">
        <f t="shared" si="6546"/>
        <v>0</v>
      </c>
      <c r="P2172" s="3">
        <v>188600</v>
      </c>
      <c r="Q2172" s="11">
        <f t="shared" ref="Q2172:S2172" si="6547">+IF(P2172="N/A","",((P2172-P2171)/P2171))</f>
        <v>0</v>
      </c>
      <c r="R2172" s="3">
        <v>94794.9</v>
      </c>
      <c r="S2172" s="11">
        <f t="shared" si="6547"/>
        <v>0</v>
      </c>
    </row>
    <row r="2173" spans="1:19">
      <c r="A2173" s="5">
        <v>24</v>
      </c>
      <c r="B2173" s="5">
        <v>4</v>
      </c>
      <c r="C2173" s="5">
        <v>2018</v>
      </c>
      <c r="D2173" s="3">
        <v>199500</v>
      </c>
      <c r="E2173" s="11">
        <f t="shared" si="6388"/>
        <v>0</v>
      </c>
      <c r="F2173" s="3">
        <v>130750</v>
      </c>
      <c r="G2173" s="11">
        <f t="shared" si="6388"/>
        <v>0</v>
      </c>
      <c r="H2173" s="3">
        <v>46100</v>
      </c>
      <c r="I2173" s="11">
        <f t="shared" ref="I2173:K2173" si="6548">+IF(H2173="N/A","",((H2173-H2172)/H2172))</f>
        <v>0</v>
      </c>
      <c r="J2173" s="3">
        <v>194280</v>
      </c>
      <c r="K2173" s="11">
        <f t="shared" si="6548"/>
        <v>0</v>
      </c>
      <c r="L2173" s="3">
        <v>308682.62</v>
      </c>
      <c r="M2173" s="11">
        <f t="shared" ref="M2173:O2173" si="6549">+IF(L2173="N/A","",((L2173-L2172)/L2172))</f>
        <v>0</v>
      </c>
      <c r="N2173" s="3">
        <v>134217.728</v>
      </c>
      <c r="O2173" s="11">
        <f t="shared" si="6549"/>
        <v>0</v>
      </c>
      <c r="P2173" s="3">
        <v>188600</v>
      </c>
      <c r="Q2173" s="11">
        <f t="shared" ref="Q2173:S2173" si="6550">+IF(P2173="N/A","",((P2173-P2172)/P2172))</f>
        <v>0</v>
      </c>
      <c r="R2173" s="3">
        <v>94794.9</v>
      </c>
      <c r="S2173" s="11">
        <f t="shared" si="6550"/>
        <v>0</v>
      </c>
    </row>
    <row r="2174" spans="1:19">
      <c r="A2174" s="5">
        <v>25</v>
      </c>
      <c r="B2174" s="5">
        <v>4</v>
      </c>
      <c r="C2174" s="5">
        <v>2018</v>
      </c>
      <c r="D2174" s="3">
        <v>199500</v>
      </c>
      <c r="E2174" s="11">
        <f t="shared" si="6388"/>
        <v>0</v>
      </c>
      <c r="F2174" s="3">
        <v>130750</v>
      </c>
      <c r="G2174" s="11">
        <f t="shared" si="6388"/>
        <v>0</v>
      </c>
      <c r="H2174" s="3">
        <v>46100</v>
      </c>
      <c r="I2174" s="11">
        <f t="shared" ref="I2174:K2174" si="6551">+IF(H2174="N/A","",((H2174-H2173)/H2173))</f>
        <v>0</v>
      </c>
      <c r="J2174" s="3">
        <v>194280</v>
      </c>
      <c r="K2174" s="11">
        <f t="shared" si="6551"/>
        <v>0</v>
      </c>
      <c r="L2174" s="3">
        <v>308682.62</v>
      </c>
      <c r="M2174" s="11">
        <f t="shared" ref="M2174:O2174" si="6552">+IF(L2174="N/A","",((L2174-L2173)/L2173))</f>
        <v>0</v>
      </c>
      <c r="N2174" s="3">
        <v>134217.728</v>
      </c>
      <c r="O2174" s="11">
        <f t="shared" si="6552"/>
        <v>0</v>
      </c>
      <c r="P2174" s="3">
        <v>188600</v>
      </c>
      <c r="Q2174" s="11">
        <f t="shared" ref="Q2174:S2174" si="6553">+IF(P2174="N/A","",((P2174-P2173)/P2173))</f>
        <v>0</v>
      </c>
      <c r="R2174" s="3">
        <v>94794.9</v>
      </c>
      <c r="S2174" s="11">
        <f t="shared" si="6553"/>
        <v>0</v>
      </c>
    </row>
    <row r="2175" spans="1:19">
      <c r="A2175" s="5">
        <v>26</v>
      </c>
      <c r="B2175" s="5">
        <v>4</v>
      </c>
      <c r="C2175" s="5">
        <v>2018</v>
      </c>
      <c r="D2175" s="3">
        <v>199500</v>
      </c>
      <c r="E2175" s="11">
        <f t="shared" si="6388"/>
        <v>0</v>
      </c>
      <c r="F2175" s="3">
        <v>130750</v>
      </c>
      <c r="G2175" s="11">
        <f t="shared" si="6388"/>
        <v>0</v>
      </c>
      <c r="H2175" s="3">
        <v>46100</v>
      </c>
      <c r="I2175" s="11">
        <f t="shared" ref="I2175:K2175" si="6554">+IF(H2175="N/A","",((H2175-H2174)/H2174))</f>
        <v>0</v>
      </c>
      <c r="J2175" s="3">
        <v>194280</v>
      </c>
      <c r="K2175" s="11">
        <f t="shared" si="6554"/>
        <v>0</v>
      </c>
      <c r="L2175" s="3">
        <v>308682.62</v>
      </c>
      <c r="M2175" s="11">
        <f t="shared" ref="M2175:O2175" si="6555">+IF(L2175="N/A","",((L2175-L2174)/L2174))</f>
        <v>0</v>
      </c>
      <c r="N2175" s="3">
        <v>134217.728</v>
      </c>
      <c r="O2175" s="11">
        <f t="shared" si="6555"/>
        <v>0</v>
      </c>
      <c r="P2175" s="3">
        <v>188600</v>
      </c>
      <c r="Q2175" s="11">
        <f t="shared" ref="Q2175:S2175" si="6556">+IF(P2175="N/A","",((P2175-P2174)/P2174))</f>
        <v>0</v>
      </c>
      <c r="R2175" s="3">
        <v>94794.9</v>
      </c>
      <c r="S2175" s="11">
        <f t="shared" si="6556"/>
        <v>0</v>
      </c>
    </row>
    <row r="2176" spans="1:19">
      <c r="A2176" s="5">
        <v>27</v>
      </c>
      <c r="B2176" s="5">
        <v>4</v>
      </c>
      <c r="C2176" s="5">
        <v>2018</v>
      </c>
      <c r="D2176" s="3">
        <v>199500</v>
      </c>
      <c r="E2176" s="11">
        <f t="shared" si="6388"/>
        <v>0</v>
      </c>
      <c r="F2176" s="3">
        <v>130750</v>
      </c>
      <c r="G2176" s="11">
        <f t="shared" si="6388"/>
        <v>0</v>
      </c>
      <c r="H2176" s="3">
        <v>46100</v>
      </c>
      <c r="I2176" s="11">
        <f t="shared" ref="I2176:K2176" si="6557">+IF(H2176="N/A","",((H2176-H2175)/H2175))</f>
        <v>0</v>
      </c>
      <c r="J2176" s="3">
        <v>194280</v>
      </c>
      <c r="K2176" s="11">
        <f t="shared" si="6557"/>
        <v>0</v>
      </c>
      <c r="L2176" s="3">
        <v>308682.62</v>
      </c>
      <c r="M2176" s="11">
        <f t="shared" ref="M2176:O2176" si="6558">+IF(L2176="N/A","",((L2176-L2175)/L2175))</f>
        <v>0</v>
      </c>
      <c r="N2176" s="3">
        <v>134217.728</v>
      </c>
      <c r="O2176" s="11">
        <f t="shared" si="6558"/>
        <v>0</v>
      </c>
      <c r="P2176" s="3">
        <v>188600</v>
      </c>
      <c r="Q2176" s="11">
        <f t="shared" ref="Q2176:S2176" si="6559">+IF(P2176="N/A","",((P2176-P2175)/P2175))</f>
        <v>0</v>
      </c>
      <c r="R2176" s="3">
        <v>94794.9</v>
      </c>
      <c r="S2176" s="11">
        <f t="shared" si="6559"/>
        <v>0</v>
      </c>
    </row>
    <row r="2177" spans="1:19">
      <c r="A2177" s="5">
        <v>30</v>
      </c>
      <c r="B2177" s="5">
        <v>4</v>
      </c>
      <c r="C2177" s="5">
        <v>2018</v>
      </c>
      <c r="D2177" s="3">
        <v>199500</v>
      </c>
      <c r="E2177" s="11">
        <f t="shared" si="6388"/>
        <v>0</v>
      </c>
      <c r="F2177" s="3">
        <v>130750</v>
      </c>
      <c r="G2177" s="11">
        <f t="shared" si="6388"/>
        <v>0</v>
      </c>
      <c r="H2177" s="3">
        <v>46100</v>
      </c>
      <c r="I2177" s="11">
        <f t="shared" ref="I2177:K2177" si="6560">+IF(H2177="N/A","",((H2177-H2176)/H2176))</f>
        <v>0</v>
      </c>
      <c r="J2177" s="3">
        <v>194280</v>
      </c>
      <c r="K2177" s="11">
        <f t="shared" si="6560"/>
        <v>0</v>
      </c>
      <c r="L2177" s="3">
        <v>308682.62</v>
      </c>
      <c r="M2177" s="11">
        <f t="shared" ref="M2177:O2177" si="6561">+IF(L2177="N/A","",((L2177-L2176)/L2176))</f>
        <v>0</v>
      </c>
      <c r="N2177" s="3">
        <v>134217.728</v>
      </c>
      <c r="O2177" s="11">
        <f t="shared" si="6561"/>
        <v>0</v>
      </c>
      <c r="P2177" s="3">
        <v>188600</v>
      </c>
      <c r="Q2177" s="11">
        <f t="shared" ref="Q2177:S2177" si="6562">+IF(P2177="N/A","",((P2177-P2176)/P2176))</f>
        <v>0</v>
      </c>
      <c r="R2177" s="3">
        <v>94794.9</v>
      </c>
      <c r="S2177" s="11">
        <f t="shared" si="6562"/>
        <v>0</v>
      </c>
    </row>
    <row r="2178" spans="1:19">
      <c r="A2178" s="5">
        <v>1</v>
      </c>
      <c r="B2178" s="5">
        <v>5</v>
      </c>
      <c r="C2178" s="5">
        <v>2018</v>
      </c>
      <c r="D2178" s="3">
        <v>199500</v>
      </c>
      <c r="E2178" s="11">
        <f t="shared" si="6388"/>
        <v>0</v>
      </c>
      <c r="F2178" s="3">
        <v>130750</v>
      </c>
      <c r="G2178" s="11">
        <f t="shared" si="6388"/>
        <v>0</v>
      </c>
      <c r="H2178" s="3">
        <v>46100</v>
      </c>
      <c r="I2178" s="11">
        <f t="shared" ref="I2178:K2178" si="6563">+IF(H2178="N/A","",((H2178-H2177)/H2177))</f>
        <v>0</v>
      </c>
      <c r="J2178" s="3">
        <v>194280</v>
      </c>
      <c r="K2178" s="11">
        <f t="shared" si="6563"/>
        <v>0</v>
      </c>
      <c r="L2178" s="3">
        <v>308682.62</v>
      </c>
      <c r="M2178" s="11">
        <f t="shared" ref="M2178:O2178" si="6564">+IF(L2178="N/A","",((L2178-L2177)/L2177))</f>
        <v>0</v>
      </c>
      <c r="N2178" s="3">
        <v>134217.728</v>
      </c>
      <c r="O2178" s="11">
        <f t="shared" si="6564"/>
        <v>0</v>
      </c>
      <c r="P2178" s="3">
        <v>188600</v>
      </c>
      <c r="Q2178" s="11">
        <f t="shared" ref="Q2178:S2178" si="6565">+IF(P2178="N/A","",((P2178-P2177)/P2177))</f>
        <v>0</v>
      </c>
      <c r="R2178" s="3">
        <v>94794.9</v>
      </c>
      <c r="S2178" s="11">
        <f t="shared" si="6565"/>
        <v>0</v>
      </c>
    </row>
    <row r="2179" spans="1:19">
      <c r="A2179" s="5">
        <v>2</v>
      </c>
      <c r="B2179" s="5">
        <v>5</v>
      </c>
      <c r="C2179" s="5">
        <v>2018</v>
      </c>
      <c r="D2179" s="3">
        <v>199500</v>
      </c>
      <c r="E2179" s="11">
        <f t="shared" si="6388"/>
        <v>0</v>
      </c>
      <c r="F2179" s="3">
        <v>130750</v>
      </c>
      <c r="G2179" s="11">
        <f t="shared" si="6388"/>
        <v>0</v>
      </c>
      <c r="H2179" s="3">
        <v>46100</v>
      </c>
      <c r="I2179" s="11">
        <f t="shared" ref="I2179:K2179" si="6566">+IF(H2179="N/A","",((H2179-H2178)/H2178))</f>
        <v>0</v>
      </c>
      <c r="J2179" s="3">
        <v>194280</v>
      </c>
      <c r="K2179" s="11">
        <f t="shared" si="6566"/>
        <v>0</v>
      </c>
      <c r="L2179" s="3">
        <v>308682.62</v>
      </c>
      <c r="M2179" s="11">
        <f t="shared" ref="M2179:O2179" si="6567">+IF(L2179="N/A","",((L2179-L2178)/L2178))</f>
        <v>0</v>
      </c>
      <c r="N2179" s="3">
        <v>134217.728</v>
      </c>
      <c r="O2179" s="11">
        <f t="shared" si="6567"/>
        <v>0</v>
      </c>
      <c r="P2179" s="3">
        <v>188600</v>
      </c>
      <c r="Q2179" s="11">
        <f t="shared" ref="Q2179:S2179" si="6568">+IF(P2179="N/A","",((P2179-P2178)/P2178))</f>
        <v>0</v>
      </c>
      <c r="R2179" s="3">
        <v>94794.9</v>
      </c>
      <c r="S2179" s="11">
        <f t="shared" si="6568"/>
        <v>0</v>
      </c>
    </row>
    <row r="2180" spans="1:19">
      <c r="A2180" s="5">
        <v>3</v>
      </c>
      <c r="B2180" s="5">
        <v>5</v>
      </c>
      <c r="C2180" s="5">
        <v>2018</v>
      </c>
      <c r="D2180" s="3">
        <v>199500</v>
      </c>
      <c r="E2180" s="11">
        <f t="shared" si="6388"/>
        <v>0</v>
      </c>
      <c r="F2180" s="3">
        <v>130750</v>
      </c>
      <c r="G2180" s="11">
        <f t="shared" si="6388"/>
        <v>0</v>
      </c>
      <c r="H2180" s="3">
        <v>46100</v>
      </c>
      <c r="I2180" s="11">
        <f t="shared" ref="I2180:K2180" si="6569">+IF(H2180="N/A","",((H2180-H2179)/H2179))</f>
        <v>0</v>
      </c>
      <c r="J2180" s="3">
        <v>194280</v>
      </c>
      <c r="K2180" s="11">
        <f t="shared" si="6569"/>
        <v>0</v>
      </c>
      <c r="L2180" s="3">
        <v>308682.62</v>
      </c>
      <c r="M2180" s="11">
        <f t="shared" ref="M2180:O2180" si="6570">+IF(L2180="N/A","",((L2180-L2179)/L2179))</f>
        <v>0</v>
      </c>
      <c r="N2180" s="3">
        <v>134217.728</v>
      </c>
      <c r="O2180" s="11">
        <f t="shared" si="6570"/>
        <v>0</v>
      </c>
      <c r="P2180" s="3">
        <v>188600</v>
      </c>
      <c r="Q2180" s="11">
        <f t="shared" ref="Q2180:S2180" si="6571">+IF(P2180="N/A","",((P2180-P2179)/P2179))</f>
        <v>0</v>
      </c>
      <c r="R2180" s="3">
        <v>94794.9</v>
      </c>
      <c r="S2180" s="11">
        <f t="shared" si="6571"/>
        <v>0</v>
      </c>
    </row>
    <row r="2181" spans="1:19">
      <c r="A2181" s="5">
        <v>4</v>
      </c>
      <c r="B2181" s="5">
        <v>5</v>
      </c>
      <c r="C2181" s="5">
        <v>2018</v>
      </c>
      <c r="D2181" s="3">
        <v>199500</v>
      </c>
      <c r="E2181" s="11">
        <f t="shared" si="6388"/>
        <v>0</v>
      </c>
      <c r="F2181" s="3">
        <v>130750</v>
      </c>
      <c r="G2181" s="11">
        <f t="shared" si="6388"/>
        <v>0</v>
      </c>
      <c r="H2181" s="3">
        <v>46100</v>
      </c>
      <c r="I2181" s="11">
        <f t="shared" ref="I2181:K2181" si="6572">+IF(H2181="N/A","",((H2181-H2180)/H2180))</f>
        <v>0</v>
      </c>
      <c r="J2181" s="3">
        <v>194280</v>
      </c>
      <c r="K2181" s="11">
        <f t="shared" si="6572"/>
        <v>0</v>
      </c>
      <c r="L2181" s="3">
        <v>308682.62</v>
      </c>
      <c r="M2181" s="11">
        <f t="shared" ref="M2181:O2181" si="6573">+IF(L2181="N/A","",((L2181-L2180)/L2180))</f>
        <v>0</v>
      </c>
      <c r="N2181" s="3">
        <v>134217.728</v>
      </c>
      <c r="O2181" s="11">
        <f t="shared" si="6573"/>
        <v>0</v>
      </c>
      <c r="P2181" s="3">
        <v>188600</v>
      </c>
      <c r="Q2181" s="11">
        <f t="shared" ref="Q2181:S2181" si="6574">+IF(P2181="N/A","",((P2181-P2180)/P2180))</f>
        <v>0</v>
      </c>
      <c r="R2181" s="3">
        <v>94794.9</v>
      </c>
      <c r="S2181" s="11">
        <f t="shared" si="6574"/>
        <v>0</v>
      </c>
    </row>
    <row r="2182" spans="1:19">
      <c r="A2182" s="5">
        <v>7</v>
      </c>
      <c r="B2182" s="5">
        <v>5</v>
      </c>
      <c r="C2182" s="5">
        <v>2018</v>
      </c>
      <c r="D2182" s="3">
        <v>199500</v>
      </c>
      <c r="E2182" s="11">
        <f t="shared" si="6388"/>
        <v>0</v>
      </c>
      <c r="F2182" s="3">
        <v>130750</v>
      </c>
      <c r="G2182" s="11">
        <f t="shared" si="6388"/>
        <v>0</v>
      </c>
      <c r="H2182" s="3">
        <v>46100</v>
      </c>
      <c r="I2182" s="11">
        <f t="shared" ref="I2182:K2182" si="6575">+IF(H2182="N/A","",((H2182-H2181)/H2181))</f>
        <v>0</v>
      </c>
      <c r="J2182" s="3">
        <v>194280</v>
      </c>
      <c r="K2182" s="11">
        <f t="shared" si="6575"/>
        <v>0</v>
      </c>
      <c r="L2182" s="3">
        <v>308682.62</v>
      </c>
      <c r="M2182" s="11">
        <f t="shared" ref="M2182:O2182" si="6576">+IF(L2182="N/A","",((L2182-L2181)/L2181))</f>
        <v>0</v>
      </c>
      <c r="N2182" s="3">
        <v>134217.728</v>
      </c>
      <c r="O2182" s="11">
        <f t="shared" si="6576"/>
        <v>0</v>
      </c>
      <c r="P2182" s="3">
        <v>188600</v>
      </c>
      <c r="Q2182" s="11">
        <f t="shared" ref="Q2182:S2182" si="6577">+IF(P2182="N/A","",((P2182-P2181)/P2181))</f>
        <v>0</v>
      </c>
      <c r="R2182" s="3">
        <v>94794.9</v>
      </c>
      <c r="S2182" s="11">
        <f t="shared" si="6577"/>
        <v>0</v>
      </c>
    </row>
    <row r="2183" spans="1:19">
      <c r="A2183" s="5">
        <v>8</v>
      </c>
      <c r="B2183" s="5">
        <v>5</v>
      </c>
      <c r="C2183" s="5">
        <v>2018</v>
      </c>
      <c r="D2183" s="3">
        <v>199500</v>
      </c>
      <c r="E2183" s="11">
        <f t="shared" si="6388"/>
        <v>0</v>
      </c>
      <c r="F2183" s="3">
        <v>130750</v>
      </c>
      <c r="G2183" s="11">
        <f t="shared" si="6388"/>
        <v>0</v>
      </c>
      <c r="H2183" s="3">
        <v>46100</v>
      </c>
      <c r="I2183" s="11">
        <f t="shared" ref="I2183:K2183" si="6578">+IF(H2183="N/A","",((H2183-H2182)/H2182))</f>
        <v>0</v>
      </c>
      <c r="J2183" s="3">
        <v>194280</v>
      </c>
      <c r="K2183" s="11">
        <f t="shared" si="6578"/>
        <v>0</v>
      </c>
      <c r="L2183" s="3">
        <v>308682.62</v>
      </c>
      <c r="M2183" s="11">
        <f t="shared" ref="M2183:O2183" si="6579">+IF(L2183="N/A","",((L2183-L2182)/L2182))</f>
        <v>0</v>
      </c>
      <c r="N2183" s="3">
        <v>134217.728</v>
      </c>
      <c r="O2183" s="11">
        <f t="shared" si="6579"/>
        <v>0</v>
      </c>
      <c r="P2183" s="3">
        <v>188600</v>
      </c>
      <c r="Q2183" s="11">
        <f t="shared" ref="Q2183:S2183" si="6580">+IF(P2183="N/A","",((P2183-P2182)/P2182))</f>
        <v>0</v>
      </c>
      <c r="R2183" s="3">
        <v>94794.9</v>
      </c>
      <c r="S2183" s="11">
        <f t="shared" si="6580"/>
        <v>0</v>
      </c>
    </row>
    <row r="2184" spans="1:19">
      <c r="A2184" s="5">
        <v>9</v>
      </c>
      <c r="B2184" s="5">
        <v>5</v>
      </c>
      <c r="C2184" s="5">
        <v>2018</v>
      </c>
      <c r="D2184" s="3">
        <v>199500</v>
      </c>
      <c r="E2184" s="11">
        <f t="shared" ref="E2184:G2247" si="6581">+IF(D2184="N/A","",((D2184-D2183)/D2183))</f>
        <v>0</v>
      </c>
      <c r="F2184" s="3">
        <v>130750</v>
      </c>
      <c r="G2184" s="11">
        <f t="shared" si="6581"/>
        <v>0</v>
      </c>
      <c r="H2184" s="3">
        <v>46100</v>
      </c>
      <c r="I2184" s="11">
        <f t="shared" ref="I2184:K2184" si="6582">+IF(H2184="N/A","",((H2184-H2183)/H2183))</f>
        <v>0</v>
      </c>
      <c r="J2184" s="3">
        <v>194280</v>
      </c>
      <c r="K2184" s="11">
        <f t="shared" si="6582"/>
        <v>0</v>
      </c>
      <c r="L2184" s="3">
        <v>308682.62</v>
      </c>
      <c r="M2184" s="11">
        <f t="shared" ref="M2184:O2184" si="6583">+IF(L2184="N/A","",((L2184-L2183)/L2183))</f>
        <v>0</v>
      </c>
      <c r="N2184" s="3">
        <v>134217.728</v>
      </c>
      <c r="O2184" s="11">
        <f t="shared" si="6583"/>
        <v>0</v>
      </c>
      <c r="P2184" s="3">
        <v>188600</v>
      </c>
      <c r="Q2184" s="11">
        <f t="shared" ref="Q2184:S2184" si="6584">+IF(P2184="N/A","",((P2184-P2183)/P2183))</f>
        <v>0</v>
      </c>
      <c r="R2184" s="3">
        <v>94794.9</v>
      </c>
      <c r="S2184" s="11">
        <f t="shared" si="6584"/>
        <v>0</v>
      </c>
    </row>
    <row r="2185" spans="1:19">
      <c r="A2185" s="5">
        <v>10</v>
      </c>
      <c r="B2185" s="5">
        <v>5</v>
      </c>
      <c r="C2185" s="5">
        <v>2018</v>
      </c>
      <c r="D2185" s="3">
        <v>199500</v>
      </c>
      <c r="E2185" s="11">
        <f t="shared" si="6581"/>
        <v>0</v>
      </c>
      <c r="F2185" s="3">
        <v>130750</v>
      </c>
      <c r="G2185" s="11">
        <f t="shared" si="6581"/>
        <v>0</v>
      </c>
      <c r="H2185" s="3">
        <v>46100</v>
      </c>
      <c r="I2185" s="11">
        <f t="shared" ref="I2185:K2185" si="6585">+IF(H2185="N/A","",((H2185-H2184)/H2184))</f>
        <v>0</v>
      </c>
      <c r="J2185" s="3">
        <v>194280</v>
      </c>
      <c r="K2185" s="11">
        <f t="shared" si="6585"/>
        <v>0</v>
      </c>
      <c r="L2185" s="3">
        <v>308682.62</v>
      </c>
      <c r="M2185" s="11">
        <f t="shared" ref="M2185:O2185" si="6586">+IF(L2185="N/A","",((L2185-L2184)/L2184))</f>
        <v>0</v>
      </c>
      <c r="N2185" s="3">
        <v>134217.728</v>
      </c>
      <c r="O2185" s="11">
        <f t="shared" si="6586"/>
        <v>0</v>
      </c>
      <c r="P2185" s="3">
        <v>188600</v>
      </c>
      <c r="Q2185" s="11">
        <f t="shared" ref="Q2185:S2185" si="6587">+IF(P2185="N/A","",((P2185-P2184)/P2184))</f>
        <v>0</v>
      </c>
      <c r="R2185" s="3">
        <v>94794.9</v>
      </c>
      <c r="S2185" s="11">
        <f t="shared" si="6587"/>
        <v>0</v>
      </c>
    </row>
    <row r="2186" spans="1:19">
      <c r="A2186" s="5">
        <v>11</v>
      </c>
      <c r="B2186" s="5">
        <v>5</v>
      </c>
      <c r="C2186" s="5">
        <v>2018</v>
      </c>
      <c r="D2186" s="3">
        <v>199500</v>
      </c>
      <c r="E2186" s="11">
        <f t="shared" si="6581"/>
        <v>0</v>
      </c>
      <c r="F2186" s="3">
        <v>130750</v>
      </c>
      <c r="G2186" s="11">
        <f t="shared" si="6581"/>
        <v>0</v>
      </c>
      <c r="H2186" s="3">
        <v>46100</v>
      </c>
      <c r="I2186" s="11">
        <f t="shared" ref="I2186:K2186" si="6588">+IF(H2186="N/A","",((H2186-H2185)/H2185))</f>
        <v>0</v>
      </c>
      <c r="J2186" s="3">
        <v>194280</v>
      </c>
      <c r="K2186" s="11">
        <f t="shared" si="6588"/>
        <v>0</v>
      </c>
      <c r="L2186" s="3">
        <v>308682.62</v>
      </c>
      <c r="M2186" s="11">
        <f t="shared" ref="M2186:O2186" si="6589">+IF(L2186="N/A","",((L2186-L2185)/L2185))</f>
        <v>0</v>
      </c>
      <c r="N2186" s="3">
        <v>134217.728</v>
      </c>
      <c r="O2186" s="11">
        <f t="shared" si="6589"/>
        <v>0</v>
      </c>
      <c r="P2186" s="3">
        <v>188600</v>
      </c>
      <c r="Q2186" s="11">
        <f t="shared" ref="Q2186:S2186" si="6590">+IF(P2186="N/A","",((P2186-P2185)/P2185))</f>
        <v>0</v>
      </c>
      <c r="R2186" s="3">
        <v>94794.9</v>
      </c>
      <c r="S2186" s="11">
        <f t="shared" si="6590"/>
        <v>0</v>
      </c>
    </row>
    <row r="2187" spans="1:19">
      <c r="A2187" s="5">
        <v>14</v>
      </c>
      <c r="B2187" s="5">
        <v>5</v>
      </c>
      <c r="C2187" s="5">
        <v>2018</v>
      </c>
      <c r="D2187" s="3">
        <v>199500</v>
      </c>
      <c r="E2187" s="11">
        <f t="shared" si="6581"/>
        <v>0</v>
      </c>
      <c r="F2187" s="3">
        <v>130750</v>
      </c>
      <c r="G2187" s="11">
        <f t="shared" si="6581"/>
        <v>0</v>
      </c>
      <c r="H2187" s="3">
        <v>46100</v>
      </c>
      <c r="I2187" s="11">
        <f t="shared" ref="I2187:K2187" si="6591">+IF(H2187="N/A","",((H2187-H2186)/H2186))</f>
        <v>0</v>
      </c>
      <c r="J2187" s="3">
        <v>194280</v>
      </c>
      <c r="K2187" s="11">
        <f t="shared" si="6591"/>
        <v>0</v>
      </c>
      <c r="L2187" s="3">
        <v>308682.62</v>
      </c>
      <c r="M2187" s="11">
        <f t="shared" ref="M2187:O2187" si="6592">+IF(L2187="N/A","",((L2187-L2186)/L2186))</f>
        <v>0</v>
      </c>
      <c r="N2187" s="3">
        <v>134217.728</v>
      </c>
      <c r="O2187" s="11">
        <f t="shared" si="6592"/>
        <v>0</v>
      </c>
      <c r="P2187" s="3">
        <v>188600</v>
      </c>
      <c r="Q2187" s="11">
        <f t="shared" ref="Q2187:S2187" si="6593">+IF(P2187="N/A","",((P2187-P2186)/P2186))</f>
        <v>0</v>
      </c>
      <c r="R2187" s="3">
        <v>94794.9</v>
      </c>
      <c r="S2187" s="11">
        <f t="shared" si="6593"/>
        <v>0</v>
      </c>
    </row>
    <row r="2188" spans="1:19">
      <c r="A2188" s="5">
        <v>15</v>
      </c>
      <c r="B2188" s="5">
        <v>5</v>
      </c>
      <c r="C2188" s="5">
        <v>2018</v>
      </c>
      <c r="D2188" s="3">
        <v>199500</v>
      </c>
      <c r="E2188" s="11">
        <f t="shared" si="6581"/>
        <v>0</v>
      </c>
      <c r="F2188" s="3">
        <v>130750</v>
      </c>
      <c r="G2188" s="11">
        <f t="shared" si="6581"/>
        <v>0</v>
      </c>
      <c r="H2188" s="3">
        <v>46100</v>
      </c>
      <c r="I2188" s="11">
        <f t="shared" ref="I2188:K2188" si="6594">+IF(H2188="N/A","",((H2188-H2187)/H2187))</f>
        <v>0</v>
      </c>
      <c r="J2188" s="3">
        <v>194280</v>
      </c>
      <c r="K2188" s="11">
        <f t="shared" si="6594"/>
        <v>0</v>
      </c>
      <c r="L2188" s="3">
        <v>308682.62</v>
      </c>
      <c r="M2188" s="11">
        <f t="shared" ref="M2188:O2188" si="6595">+IF(L2188="N/A","",((L2188-L2187)/L2187))</f>
        <v>0</v>
      </c>
      <c r="N2188" s="3">
        <v>134217.728</v>
      </c>
      <c r="O2188" s="11">
        <f t="shared" si="6595"/>
        <v>0</v>
      </c>
      <c r="P2188" s="3">
        <v>188600</v>
      </c>
      <c r="Q2188" s="11">
        <f t="shared" ref="Q2188:S2188" si="6596">+IF(P2188="N/A","",((P2188-P2187)/P2187))</f>
        <v>0</v>
      </c>
      <c r="R2188" s="3">
        <v>94794.9</v>
      </c>
      <c r="S2188" s="11">
        <f t="shared" si="6596"/>
        <v>0</v>
      </c>
    </row>
    <row r="2189" spans="1:19">
      <c r="A2189" s="5">
        <v>16</v>
      </c>
      <c r="B2189" s="5">
        <v>5</v>
      </c>
      <c r="C2189" s="5">
        <v>2018</v>
      </c>
      <c r="D2189" s="3">
        <v>199500</v>
      </c>
      <c r="E2189" s="11">
        <f t="shared" si="6581"/>
        <v>0</v>
      </c>
      <c r="F2189" s="3">
        <v>130750</v>
      </c>
      <c r="G2189" s="11">
        <f t="shared" si="6581"/>
        <v>0</v>
      </c>
      <c r="H2189" s="3">
        <v>46100</v>
      </c>
      <c r="I2189" s="11">
        <f t="shared" ref="I2189:K2189" si="6597">+IF(H2189="N/A","",((H2189-H2188)/H2188))</f>
        <v>0</v>
      </c>
      <c r="J2189" s="3">
        <v>194280</v>
      </c>
      <c r="K2189" s="11">
        <f t="shared" si="6597"/>
        <v>0</v>
      </c>
      <c r="L2189" s="3">
        <v>308682.62</v>
      </c>
      <c r="M2189" s="11">
        <f t="shared" ref="M2189:O2189" si="6598">+IF(L2189="N/A","",((L2189-L2188)/L2188))</f>
        <v>0</v>
      </c>
      <c r="N2189" s="3">
        <v>134217.728</v>
      </c>
      <c r="O2189" s="11">
        <f t="shared" si="6598"/>
        <v>0</v>
      </c>
      <c r="P2189" s="3">
        <v>188600</v>
      </c>
      <c r="Q2189" s="11">
        <f t="shared" ref="Q2189:S2189" si="6599">+IF(P2189="N/A","",((P2189-P2188)/P2188))</f>
        <v>0</v>
      </c>
      <c r="R2189" s="3">
        <v>94794.9</v>
      </c>
      <c r="S2189" s="11">
        <f t="shared" si="6599"/>
        <v>0</v>
      </c>
    </row>
    <row r="2190" spans="1:19">
      <c r="A2190" s="5">
        <v>17</v>
      </c>
      <c r="B2190" s="5">
        <v>5</v>
      </c>
      <c r="C2190" s="5">
        <v>2018</v>
      </c>
      <c r="D2190" s="3">
        <v>199500</v>
      </c>
      <c r="E2190" s="11">
        <f t="shared" si="6581"/>
        <v>0</v>
      </c>
      <c r="F2190" s="3">
        <v>130750</v>
      </c>
      <c r="G2190" s="11">
        <f t="shared" si="6581"/>
        <v>0</v>
      </c>
      <c r="H2190" s="3">
        <v>46100</v>
      </c>
      <c r="I2190" s="11">
        <f t="shared" ref="I2190:K2190" si="6600">+IF(H2190="N/A","",((H2190-H2189)/H2189))</f>
        <v>0</v>
      </c>
      <c r="J2190" s="3">
        <v>194280</v>
      </c>
      <c r="K2190" s="11">
        <f t="shared" si="6600"/>
        <v>0</v>
      </c>
      <c r="L2190" s="3">
        <v>308682.62</v>
      </c>
      <c r="M2190" s="11">
        <f t="shared" ref="M2190:O2190" si="6601">+IF(L2190="N/A","",((L2190-L2189)/L2189))</f>
        <v>0</v>
      </c>
      <c r="N2190" s="3">
        <v>134217.728</v>
      </c>
      <c r="O2190" s="11">
        <f t="shared" si="6601"/>
        <v>0</v>
      </c>
      <c r="P2190" s="3">
        <v>188600</v>
      </c>
      <c r="Q2190" s="11">
        <f t="shared" ref="Q2190:S2190" si="6602">+IF(P2190="N/A","",((P2190-P2189)/P2189))</f>
        <v>0</v>
      </c>
      <c r="R2190" s="3">
        <v>94794.9</v>
      </c>
      <c r="S2190" s="11">
        <f t="shared" si="6602"/>
        <v>0</v>
      </c>
    </row>
    <row r="2191" spans="1:19">
      <c r="A2191" s="5">
        <v>18</v>
      </c>
      <c r="B2191" s="5">
        <v>5</v>
      </c>
      <c r="C2191" s="5">
        <v>2018</v>
      </c>
      <c r="D2191" s="3">
        <v>199500</v>
      </c>
      <c r="E2191" s="11">
        <f t="shared" si="6581"/>
        <v>0</v>
      </c>
      <c r="F2191" s="3">
        <v>130750</v>
      </c>
      <c r="G2191" s="11">
        <f t="shared" si="6581"/>
        <v>0</v>
      </c>
      <c r="H2191" s="3">
        <v>46100</v>
      </c>
      <c r="I2191" s="11">
        <f t="shared" ref="I2191:K2191" si="6603">+IF(H2191="N/A","",((H2191-H2190)/H2190))</f>
        <v>0</v>
      </c>
      <c r="J2191" s="3">
        <v>194280</v>
      </c>
      <c r="K2191" s="11">
        <f t="shared" si="6603"/>
        <v>0</v>
      </c>
      <c r="L2191" s="3">
        <v>308682.62</v>
      </c>
      <c r="M2191" s="11">
        <f t="shared" ref="M2191:O2191" si="6604">+IF(L2191="N/A","",((L2191-L2190)/L2190))</f>
        <v>0</v>
      </c>
      <c r="N2191" s="3">
        <v>134217.728</v>
      </c>
      <c r="O2191" s="11">
        <f t="shared" si="6604"/>
        <v>0</v>
      </c>
      <c r="P2191" s="3">
        <v>188600</v>
      </c>
      <c r="Q2191" s="11">
        <f t="shared" ref="Q2191:S2191" si="6605">+IF(P2191="N/A","",((P2191-P2190)/P2190))</f>
        <v>0</v>
      </c>
      <c r="R2191" s="3">
        <v>94794.9</v>
      </c>
      <c r="S2191" s="11">
        <f t="shared" si="6605"/>
        <v>0</v>
      </c>
    </row>
    <row r="2192" spans="1:19">
      <c r="A2192" s="5">
        <v>21</v>
      </c>
      <c r="B2192" s="5">
        <v>5</v>
      </c>
      <c r="C2192" s="5">
        <v>2018</v>
      </c>
      <c r="D2192" s="3">
        <v>199500</v>
      </c>
      <c r="E2192" s="11">
        <f t="shared" si="6581"/>
        <v>0</v>
      </c>
      <c r="F2192" s="3">
        <v>130750</v>
      </c>
      <c r="G2192" s="11">
        <f t="shared" si="6581"/>
        <v>0</v>
      </c>
      <c r="H2192" s="3">
        <v>46100</v>
      </c>
      <c r="I2192" s="11">
        <f t="shared" ref="I2192:K2192" si="6606">+IF(H2192="N/A","",((H2192-H2191)/H2191))</f>
        <v>0</v>
      </c>
      <c r="J2192" s="3">
        <v>194280</v>
      </c>
      <c r="K2192" s="11">
        <f t="shared" si="6606"/>
        <v>0</v>
      </c>
      <c r="L2192" s="3">
        <v>308682.62</v>
      </c>
      <c r="M2192" s="11">
        <f t="shared" ref="M2192:O2192" si="6607">+IF(L2192="N/A","",((L2192-L2191)/L2191))</f>
        <v>0</v>
      </c>
      <c r="N2192" s="3">
        <v>134217.728</v>
      </c>
      <c r="O2192" s="11">
        <f t="shared" si="6607"/>
        <v>0</v>
      </c>
      <c r="P2192" s="3">
        <v>188600</v>
      </c>
      <c r="Q2192" s="11">
        <f t="shared" ref="Q2192:S2192" si="6608">+IF(P2192="N/A","",((P2192-P2191)/P2191))</f>
        <v>0</v>
      </c>
      <c r="R2192" s="3">
        <v>94794.9</v>
      </c>
      <c r="S2192" s="11">
        <f t="shared" si="6608"/>
        <v>0</v>
      </c>
    </row>
    <row r="2193" spans="1:19">
      <c r="A2193" s="5">
        <v>22</v>
      </c>
      <c r="B2193" s="5">
        <v>5</v>
      </c>
      <c r="C2193" s="5">
        <v>2018</v>
      </c>
      <c r="D2193" s="3">
        <v>199500</v>
      </c>
      <c r="E2193" s="11">
        <f t="shared" si="6581"/>
        <v>0</v>
      </c>
      <c r="F2193" s="3">
        <v>130750</v>
      </c>
      <c r="G2193" s="11">
        <f t="shared" si="6581"/>
        <v>0</v>
      </c>
      <c r="H2193" s="3">
        <v>46100</v>
      </c>
      <c r="I2193" s="11">
        <f t="shared" ref="I2193:K2193" si="6609">+IF(H2193="N/A","",((H2193-H2192)/H2192))</f>
        <v>0</v>
      </c>
      <c r="J2193" s="3">
        <v>194280</v>
      </c>
      <c r="K2193" s="11">
        <f t="shared" si="6609"/>
        <v>0</v>
      </c>
      <c r="L2193" s="3">
        <v>308682.62</v>
      </c>
      <c r="M2193" s="11">
        <f t="shared" ref="M2193:O2193" si="6610">+IF(L2193="N/A","",((L2193-L2192)/L2192))</f>
        <v>0</v>
      </c>
      <c r="N2193" s="3">
        <v>134217.728</v>
      </c>
      <c r="O2193" s="11">
        <f t="shared" si="6610"/>
        <v>0</v>
      </c>
      <c r="P2193" s="3">
        <v>188600</v>
      </c>
      <c r="Q2193" s="11">
        <f t="shared" ref="Q2193:S2193" si="6611">+IF(P2193="N/A","",((P2193-P2192)/P2192))</f>
        <v>0</v>
      </c>
      <c r="R2193" s="3">
        <v>94794.9</v>
      </c>
      <c r="S2193" s="11">
        <f t="shared" si="6611"/>
        <v>0</v>
      </c>
    </row>
    <row r="2194" spans="1:19">
      <c r="A2194" s="5">
        <v>23</v>
      </c>
      <c r="B2194" s="5">
        <v>5</v>
      </c>
      <c r="C2194" s="5">
        <v>2018</v>
      </c>
      <c r="D2194" s="3">
        <v>199500</v>
      </c>
      <c r="E2194" s="11">
        <f t="shared" si="6581"/>
        <v>0</v>
      </c>
      <c r="F2194" s="3">
        <v>130750</v>
      </c>
      <c r="G2194" s="11">
        <f t="shared" si="6581"/>
        <v>0</v>
      </c>
      <c r="H2194" s="3">
        <v>46100</v>
      </c>
      <c r="I2194" s="11">
        <f t="shared" ref="I2194:K2194" si="6612">+IF(H2194="N/A","",((H2194-H2193)/H2193))</f>
        <v>0</v>
      </c>
      <c r="J2194" s="3">
        <v>194280</v>
      </c>
      <c r="K2194" s="11">
        <f t="shared" si="6612"/>
        <v>0</v>
      </c>
      <c r="L2194" s="3">
        <v>308682.62</v>
      </c>
      <c r="M2194" s="11">
        <f t="shared" ref="M2194:O2194" si="6613">+IF(L2194="N/A","",((L2194-L2193)/L2193))</f>
        <v>0</v>
      </c>
      <c r="N2194" s="3">
        <v>134217.728</v>
      </c>
      <c r="O2194" s="11">
        <f t="shared" si="6613"/>
        <v>0</v>
      </c>
      <c r="P2194" s="3">
        <v>188600</v>
      </c>
      <c r="Q2194" s="11">
        <f t="shared" ref="Q2194:S2194" si="6614">+IF(P2194="N/A","",((P2194-P2193)/P2193))</f>
        <v>0</v>
      </c>
      <c r="R2194" s="3">
        <v>94794.9</v>
      </c>
      <c r="S2194" s="11">
        <f t="shared" si="6614"/>
        <v>0</v>
      </c>
    </row>
    <row r="2195" spans="1:19">
      <c r="A2195" s="5">
        <v>24</v>
      </c>
      <c r="B2195" s="5">
        <v>5</v>
      </c>
      <c r="C2195" s="5">
        <v>2018</v>
      </c>
      <c r="D2195" s="3">
        <v>199500</v>
      </c>
      <c r="E2195" s="11">
        <f t="shared" si="6581"/>
        <v>0</v>
      </c>
      <c r="F2195" s="3">
        <v>130750</v>
      </c>
      <c r="G2195" s="11">
        <f t="shared" si="6581"/>
        <v>0</v>
      </c>
      <c r="H2195" s="3">
        <v>46100</v>
      </c>
      <c r="I2195" s="11">
        <f t="shared" ref="I2195:K2195" si="6615">+IF(H2195="N/A","",((H2195-H2194)/H2194))</f>
        <v>0</v>
      </c>
      <c r="J2195" s="3">
        <v>194280</v>
      </c>
      <c r="K2195" s="11">
        <f t="shared" si="6615"/>
        <v>0</v>
      </c>
      <c r="L2195" s="3">
        <v>308682.62</v>
      </c>
      <c r="M2195" s="11">
        <f t="shared" ref="M2195:O2195" si="6616">+IF(L2195="N/A","",((L2195-L2194)/L2194))</f>
        <v>0</v>
      </c>
      <c r="N2195" s="3">
        <v>134217.728</v>
      </c>
      <c r="O2195" s="11">
        <f t="shared" si="6616"/>
        <v>0</v>
      </c>
      <c r="P2195" s="3">
        <v>188600</v>
      </c>
      <c r="Q2195" s="11">
        <f t="shared" ref="Q2195:S2195" si="6617">+IF(P2195="N/A","",((P2195-P2194)/P2194))</f>
        <v>0</v>
      </c>
      <c r="R2195" s="3">
        <v>94794.9</v>
      </c>
      <c r="S2195" s="11">
        <f t="shared" si="6617"/>
        <v>0</v>
      </c>
    </row>
    <row r="2196" spans="1:19">
      <c r="A2196" s="5">
        <v>25</v>
      </c>
      <c r="B2196" s="5">
        <v>5</v>
      </c>
      <c r="C2196" s="5">
        <v>2018</v>
      </c>
      <c r="D2196" s="3">
        <v>231250</v>
      </c>
      <c r="E2196" s="11">
        <f t="shared" si="6581"/>
        <v>0.15914786967418545</v>
      </c>
      <c r="F2196" s="3">
        <v>135750</v>
      </c>
      <c r="G2196" s="11">
        <f t="shared" si="6581"/>
        <v>3.8240917782026769E-2</v>
      </c>
      <c r="H2196" s="3">
        <v>46100</v>
      </c>
      <c r="I2196" s="11">
        <f t="shared" ref="I2196:K2196" si="6618">+IF(H2196="N/A","",((H2196-H2195)/H2195))</f>
        <v>0</v>
      </c>
      <c r="J2196" s="3">
        <v>194280</v>
      </c>
      <c r="K2196" s="11">
        <f t="shared" si="6618"/>
        <v>0</v>
      </c>
      <c r="L2196" s="3">
        <v>308682.62</v>
      </c>
      <c r="M2196" s="11">
        <f t="shared" ref="M2196:O2196" si="6619">+IF(L2196="N/A","",((L2196-L2195)/L2195))</f>
        <v>0</v>
      </c>
      <c r="N2196" s="3">
        <v>134217.728</v>
      </c>
      <c r="O2196" s="11">
        <f t="shared" si="6619"/>
        <v>0</v>
      </c>
      <c r="P2196" s="3">
        <v>188600</v>
      </c>
      <c r="Q2196" s="11">
        <f t="shared" ref="Q2196:S2196" si="6620">+IF(P2196="N/A","",((P2196-P2195)/P2195))</f>
        <v>0</v>
      </c>
      <c r="R2196" s="3">
        <v>94794.9</v>
      </c>
      <c r="S2196" s="11">
        <f t="shared" si="6620"/>
        <v>0</v>
      </c>
    </row>
    <row r="2197" spans="1:19">
      <c r="A2197" s="5">
        <v>28</v>
      </c>
      <c r="B2197" s="5">
        <v>5</v>
      </c>
      <c r="C2197" s="5">
        <v>2018</v>
      </c>
      <c r="D2197" s="3">
        <v>231250</v>
      </c>
      <c r="E2197" s="11">
        <f t="shared" si="6581"/>
        <v>0</v>
      </c>
      <c r="F2197" s="3">
        <v>135750</v>
      </c>
      <c r="G2197" s="11">
        <f t="shared" si="6581"/>
        <v>0</v>
      </c>
      <c r="H2197" s="3">
        <v>46100</v>
      </c>
      <c r="I2197" s="11">
        <f t="shared" ref="I2197:K2197" si="6621">+IF(H2197="N/A","",((H2197-H2196)/H2196))</f>
        <v>0</v>
      </c>
      <c r="J2197" s="3">
        <v>194280</v>
      </c>
      <c r="K2197" s="11">
        <f t="shared" si="6621"/>
        <v>0</v>
      </c>
      <c r="L2197" s="3">
        <v>308682.62</v>
      </c>
      <c r="M2197" s="11">
        <f t="shared" ref="M2197:O2197" si="6622">+IF(L2197="N/A","",((L2197-L2196)/L2196))</f>
        <v>0</v>
      </c>
      <c r="N2197" s="3">
        <v>134217.728</v>
      </c>
      <c r="O2197" s="11">
        <f t="shared" si="6622"/>
        <v>0</v>
      </c>
      <c r="P2197" s="3">
        <v>188600</v>
      </c>
      <c r="Q2197" s="11">
        <f t="shared" ref="Q2197:S2197" si="6623">+IF(P2197="N/A","",((P2197-P2196)/P2196))</f>
        <v>0</v>
      </c>
      <c r="R2197" s="3">
        <v>94794.9</v>
      </c>
      <c r="S2197" s="11">
        <f t="shared" si="6623"/>
        <v>0</v>
      </c>
    </row>
    <row r="2198" spans="1:19">
      <c r="A2198" s="5">
        <v>29</v>
      </c>
      <c r="B2198" s="5">
        <v>5</v>
      </c>
      <c r="C2198" s="5">
        <v>2018</v>
      </c>
      <c r="D2198" s="3">
        <v>231250</v>
      </c>
      <c r="E2198" s="11">
        <f t="shared" si="6581"/>
        <v>0</v>
      </c>
      <c r="F2198" s="3">
        <v>135750</v>
      </c>
      <c r="G2198" s="11">
        <f t="shared" si="6581"/>
        <v>0</v>
      </c>
      <c r="H2198" s="3">
        <v>46100</v>
      </c>
      <c r="I2198" s="11">
        <f t="shared" ref="I2198:K2198" si="6624">+IF(H2198="N/A","",((H2198-H2197)/H2197))</f>
        <v>0</v>
      </c>
      <c r="J2198" s="3">
        <v>194280</v>
      </c>
      <c r="K2198" s="11">
        <f t="shared" si="6624"/>
        <v>0</v>
      </c>
      <c r="L2198" s="3">
        <v>308682.62</v>
      </c>
      <c r="M2198" s="11">
        <f t="shared" ref="M2198:O2198" si="6625">+IF(L2198="N/A","",((L2198-L2197)/L2197))</f>
        <v>0</v>
      </c>
      <c r="N2198" s="3">
        <v>134217.728</v>
      </c>
      <c r="O2198" s="11">
        <f t="shared" si="6625"/>
        <v>0</v>
      </c>
      <c r="P2198" s="3">
        <v>188600</v>
      </c>
      <c r="Q2198" s="11">
        <f t="shared" ref="Q2198:S2198" si="6626">+IF(P2198="N/A","",((P2198-P2197)/P2197))</f>
        <v>0</v>
      </c>
      <c r="R2198" s="3">
        <v>94794.9</v>
      </c>
      <c r="S2198" s="11">
        <f t="shared" si="6626"/>
        <v>0</v>
      </c>
    </row>
    <row r="2199" spans="1:19">
      <c r="A2199" s="5">
        <v>30</v>
      </c>
      <c r="B2199" s="5">
        <v>5</v>
      </c>
      <c r="C2199" s="5">
        <v>2018</v>
      </c>
      <c r="D2199" s="3">
        <v>231250</v>
      </c>
      <c r="E2199" s="11">
        <f t="shared" si="6581"/>
        <v>0</v>
      </c>
      <c r="F2199" s="3">
        <v>135750</v>
      </c>
      <c r="G2199" s="11">
        <f t="shared" si="6581"/>
        <v>0</v>
      </c>
      <c r="H2199" s="3">
        <v>46100</v>
      </c>
      <c r="I2199" s="11">
        <f t="shared" ref="I2199:K2199" si="6627">+IF(H2199="N/A","",((H2199-H2198)/H2198))</f>
        <v>0</v>
      </c>
      <c r="J2199" s="3">
        <v>194280</v>
      </c>
      <c r="K2199" s="11">
        <f t="shared" si="6627"/>
        <v>0</v>
      </c>
      <c r="L2199" s="3">
        <v>308682.62</v>
      </c>
      <c r="M2199" s="11">
        <f t="shared" ref="M2199:O2199" si="6628">+IF(L2199="N/A","",((L2199-L2198)/L2198))</f>
        <v>0</v>
      </c>
      <c r="N2199" s="3">
        <v>134217.728</v>
      </c>
      <c r="O2199" s="11">
        <f t="shared" si="6628"/>
        <v>0</v>
      </c>
      <c r="P2199" s="3">
        <v>188600</v>
      </c>
      <c r="Q2199" s="11">
        <f t="shared" ref="Q2199:S2199" si="6629">+IF(P2199="N/A","",((P2199-P2198)/P2198))</f>
        <v>0</v>
      </c>
      <c r="R2199" s="3">
        <v>94794.9</v>
      </c>
      <c r="S2199" s="11">
        <f t="shared" si="6629"/>
        <v>0</v>
      </c>
    </row>
    <row r="2200" spans="1:19">
      <c r="A2200" s="5">
        <v>31</v>
      </c>
      <c r="B2200" s="5">
        <v>5</v>
      </c>
      <c r="C2200" s="5">
        <v>2018</v>
      </c>
      <c r="D2200" s="3">
        <v>231250</v>
      </c>
      <c r="E2200" s="11">
        <f t="shared" si="6581"/>
        <v>0</v>
      </c>
      <c r="F2200" s="3">
        <v>135750</v>
      </c>
      <c r="G2200" s="11">
        <f t="shared" si="6581"/>
        <v>0</v>
      </c>
      <c r="H2200" s="3">
        <v>46100</v>
      </c>
      <c r="I2200" s="11">
        <f t="shared" ref="I2200:K2200" si="6630">+IF(H2200="N/A","",((H2200-H2199)/H2199))</f>
        <v>0</v>
      </c>
      <c r="J2200" s="3">
        <v>194280</v>
      </c>
      <c r="K2200" s="11">
        <f t="shared" si="6630"/>
        <v>0</v>
      </c>
      <c r="L2200" s="3">
        <v>308682.62</v>
      </c>
      <c r="M2200" s="11">
        <f t="shared" ref="M2200:O2200" si="6631">+IF(L2200="N/A","",((L2200-L2199)/L2199))</f>
        <v>0</v>
      </c>
      <c r="N2200" s="3">
        <v>134217.728</v>
      </c>
      <c r="O2200" s="11">
        <f t="shared" si="6631"/>
        <v>0</v>
      </c>
      <c r="P2200" s="3">
        <v>188600</v>
      </c>
      <c r="Q2200" s="11">
        <f t="shared" ref="Q2200:S2200" si="6632">+IF(P2200="N/A","",((P2200-P2199)/P2199))</f>
        <v>0</v>
      </c>
      <c r="R2200" s="3">
        <v>94794.9</v>
      </c>
      <c r="S2200" s="11">
        <f t="shared" si="6632"/>
        <v>0</v>
      </c>
    </row>
    <row r="2201" spans="1:19">
      <c r="A2201" s="5">
        <v>1</v>
      </c>
      <c r="B2201" s="5">
        <v>6</v>
      </c>
      <c r="C2201" s="5">
        <v>2018</v>
      </c>
      <c r="D2201" s="3">
        <v>231250</v>
      </c>
      <c r="E2201" s="11">
        <f t="shared" si="6581"/>
        <v>0</v>
      </c>
      <c r="F2201" s="3">
        <v>135750</v>
      </c>
      <c r="G2201" s="11">
        <f t="shared" si="6581"/>
        <v>0</v>
      </c>
      <c r="H2201" s="3">
        <v>46100</v>
      </c>
      <c r="I2201" s="11">
        <f t="shared" ref="I2201:K2201" si="6633">+IF(H2201="N/A","",((H2201-H2200)/H2200))</f>
        <v>0</v>
      </c>
      <c r="J2201" s="3">
        <v>194000</v>
      </c>
      <c r="K2201" s="11">
        <f t="shared" si="6633"/>
        <v>-1.441218859378217E-3</v>
      </c>
      <c r="L2201" s="3">
        <v>308682.62</v>
      </c>
      <c r="M2201" s="11">
        <f t="shared" ref="M2201:O2201" si="6634">+IF(L2201="N/A","",((L2201-L2200)/L2200))</f>
        <v>0</v>
      </c>
      <c r="N2201" s="3">
        <v>134217.728</v>
      </c>
      <c r="O2201" s="11">
        <f t="shared" si="6634"/>
        <v>0</v>
      </c>
      <c r="P2201" s="3">
        <v>188600</v>
      </c>
      <c r="Q2201" s="11">
        <f t="shared" ref="Q2201:S2201" si="6635">+IF(P2201="N/A","",((P2201-P2200)/P2200))</f>
        <v>0</v>
      </c>
      <c r="R2201" s="3">
        <v>94794.9</v>
      </c>
      <c r="S2201" s="11">
        <f t="shared" si="6635"/>
        <v>0</v>
      </c>
    </row>
    <row r="2202" spans="1:19">
      <c r="A2202" s="5">
        <v>4</v>
      </c>
      <c r="B2202" s="5">
        <v>6</v>
      </c>
      <c r="C2202" s="5">
        <v>2018</v>
      </c>
      <c r="D2202" s="3">
        <v>231250</v>
      </c>
      <c r="E2202" s="11">
        <f t="shared" si="6581"/>
        <v>0</v>
      </c>
      <c r="F2202" s="3">
        <v>135750</v>
      </c>
      <c r="G2202" s="11">
        <f t="shared" si="6581"/>
        <v>0</v>
      </c>
      <c r="H2202" s="3">
        <v>46100</v>
      </c>
      <c r="I2202" s="11">
        <f t="shared" ref="I2202:K2202" si="6636">+IF(H2202="N/A","",((H2202-H2201)/H2201))</f>
        <v>0</v>
      </c>
      <c r="J2202" s="3">
        <v>194000</v>
      </c>
      <c r="K2202" s="11">
        <f t="shared" si="6636"/>
        <v>0</v>
      </c>
      <c r="L2202" s="3">
        <v>308682.62</v>
      </c>
      <c r="M2202" s="11">
        <f t="shared" ref="M2202:O2202" si="6637">+IF(L2202="N/A","",((L2202-L2201)/L2201))</f>
        <v>0</v>
      </c>
      <c r="N2202" s="3">
        <v>134217.728</v>
      </c>
      <c r="O2202" s="11">
        <f t="shared" si="6637"/>
        <v>0</v>
      </c>
      <c r="P2202" s="3">
        <v>188600</v>
      </c>
      <c r="Q2202" s="11">
        <f t="shared" ref="Q2202:S2202" si="6638">+IF(P2202="N/A","",((P2202-P2201)/P2201))</f>
        <v>0</v>
      </c>
      <c r="R2202" s="3">
        <v>94794.9</v>
      </c>
      <c r="S2202" s="11">
        <f t="shared" si="6638"/>
        <v>0</v>
      </c>
    </row>
    <row r="2203" spans="1:19">
      <c r="A2203" s="5">
        <v>5</v>
      </c>
      <c r="B2203" s="5">
        <v>6</v>
      </c>
      <c r="C2203" s="5">
        <v>2018</v>
      </c>
      <c r="D2203" s="3">
        <v>231250</v>
      </c>
      <c r="E2203" s="11">
        <f t="shared" si="6581"/>
        <v>0</v>
      </c>
      <c r="F2203" s="3">
        <v>135750</v>
      </c>
      <c r="G2203" s="11">
        <f t="shared" si="6581"/>
        <v>0</v>
      </c>
      <c r="H2203" s="3">
        <v>46100</v>
      </c>
      <c r="I2203" s="11">
        <f t="shared" ref="I2203:K2203" si="6639">+IF(H2203="N/A","",((H2203-H2202)/H2202))</f>
        <v>0</v>
      </c>
      <c r="J2203" s="3">
        <v>194000</v>
      </c>
      <c r="K2203" s="11">
        <f t="shared" si="6639"/>
        <v>0</v>
      </c>
      <c r="L2203" s="3">
        <v>308682.62</v>
      </c>
      <c r="M2203" s="11">
        <f t="shared" ref="M2203:O2203" si="6640">+IF(L2203="N/A","",((L2203-L2202)/L2202))</f>
        <v>0</v>
      </c>
      <c r="N2203" s="3">
        <v>134217.728</v>
      </c>
      <c r="O2203" s="11">
        <f t="shared" si="6640"/>
        <v>0</v>
      </c>
      <c r="P2203" s="3">
        <v>188600</v>
      </c>
      <c r="Q2203" s="11">
        <f t="shared" ref="Q2203:S2203" si="6641">+IF(P2203="N/A","",((P2203-P2202)/P2202))</f>
        <v>0</v>
      </c>
      <c r="R2203" s="3">
        <v>94794.9</v>
      </c>
      <c r="S2203" s="11">
        <f t="shared" si="6641"/>
        <v>0</v>
      </c>
    </row>
    <row r="2204" spans="1:19">
      <c r="A2204" s="5">
        <v>6</v>
      </c>
      <c r="B2204" s="5">
        <v>6</v>
      </c>
      <c r="C2204" s="5">
        <v>2018</v>
      </c>
      <c r="D2204" s="3">
        <v>240850</v>
      </c>
      <c r="E2204" s="11">
        <f t="shared" si="6581"/>
        <v>4.1513513513513511E-2</v>
      </c>
      <c r="F2204" s="3">
        <v>135750</v>
      </c>
      <c r="G2204" s="11">
        <f t="shared" si="6581"/>
        <v>0</v>
      </c>
      <c r="H2204" s="3">
        <v>46100</v>
      </c>
      <c r="I2204" s="11">
        <f t="shared" ref="I2204:K2204" si="6642">+IF(H2204="N/A","",((H2204-H2203)/H2203))</f>
        <v>0</v>
      </c>
      <c r="J2204" s="3">
        <v>194000</v>
      </c>
      <c r="K2204" s="11">
        <f t="shared" si="6642"/>
        <v>0</v>
      </c>
      <c r="L2204" s="3">
        <v>308682.62</v>
      </c>
      <c r="M2204" s="11">
        <f t="shared" ref="M2204:O2204" si="6643">+IF(L2204="N/A","",((L2204-L2203)/L2203))</f>
        <v>0</v>
      </c>
      <c r="N2204" s="3">
        <v>134217.728</v>
      </c>
      <c r="O2204" s="11">
        <f t="shared" si="6643"/>
        <v>0</v>
      </c>
      <c r="P2204" s="3">
        <v>188600</v>
      </c>
      <c r="Q2204" s="11">
        <f t="shared" ref="Q2204:S2204" si="6644">+IF(P2204="N/A","",((P2204-P2203)/P2203))</f>
        <v>0</v>
      </c>
      <c r="R2204" s="3">
        <v>94794.9</v>
      </c>
      <c r="S2204" s="11">
        <f t="shared" si="6644"/>
        <v>0</v>
      </c>
    </row>
    <row r="2205" spans="1:19">
      <c r="A2205" s="5">
        <v>7</v>
      </c>
      <c r="B2205" s="5">
        <v>6</v>
      </c>
      <c r="C2205" s="5">
        <v>2018</v>
      </c>
      <c r="D2205" s="3">
        <v>238500</v>
      </c>
      <c r="E2205" s="11">
        <f t="shared" si="6581"/>
        <v>-9.7571102345858415E-3</v>
      </c>
      <c r="F2205" s="3">
        <v>135750</v>
      </c>
      <c r="G2205" s="11">
        <f t="shared" si="6581"/>
        <v>0</v>
      </c>
      <c r="H2205" s="3">
        <v>46100</v>
      </c>
      <c r="I2205" s="11">
        <f t="shared" ref="I2205:K2205" si="6645">+IF(H2205="N/A","",((H2205-H2204)/H2204))</f>
        <v>0</v>
      </c>
      <c r="J2205" s="3">
        <v>194000</v>
      </c>
      <c r="K2205" s="11">
        <f t="shared" si="6645"/>
        <v>0</v>
      </c>
      <c r="L2205" s="3">
        <v>308682.62</v>
      </c>
      <c r="M2205" s="11">
        <f t="shared" ref="M2205:O2205" si="6646">+IF(L2205="N/A","",((L2205-L2204)/L2204))</f>
        <v>0</v>
      </c>
      <c r="N2205" s="3">
        <v>134217.728</v>
      </c>
      <c r="O2205" s="11">
        <f t="shared" si="6646"/>
        <v>0</v>
      </c>
      <c r="P2205" s="3">
        <v>188600</v>
      </c>
      <c r="Q2205" s="11">
        <f t="shared" ref="Q2205:S2205" si="6647">+IF(P2205="N/A","",((P2205-P2204)/P2204))</f>
        <v>0</v>
      </c>
      <c r="R2205" s="3">
        <v>94794.9</v>
      </c>
      <c r="S2205" s="11">
        <f t="shared" si="6647"/>
        <v>0</v>
      </c>
    </row>
    <row r="2206" spans="1:19">
      <c r="A2206" s="5">
        <v>8</v>
      </c>
      <c r="B2206" s="5">
        <v>6</v>
      </c>
      <c r="C2206" s="5">
        <v>2018</v>
      </c>
      <c r="D2206" s="3">
        <v>238500</v>
      </c>
      <c r="E2206" s="11">
        <f t="shared" si="6581"/>
        <v>0</v>
      </c>
      <c r="F2206" s="3">
        <v>135750</v>
      </c>
      <c r="G2206" s="11">
        <f t="shared" si="6581"/>
        <v>0</v>
      </c>
      <c r="H2206" s="3">
        <v>46100</v>
      </c>
      <c r="I2206" s="11">
        <f t="shared" ref="I2206:K2206" si="6648">+IF(H2206="N/A","",((H2206-H2205)/H2205))</f>
        <v>0</v>
      </c>
      <c r="J2206" s="3">
        <v>194000</v>
      </c>
      <c r="K2206" s="11">
        <f t="shared" si="6648"/>
        <v>0</v>
      </c>
      <c r="L2206" s="3">
        <v>308682.62</v>
      </c>
      <c r="M2206" s="11">
        <f t="shared" ref="M2206:O2206" si="6649">+IF(L2206="N/A","",((L2206-L2205)/L2205))</f>
        <v>0</v>
      </c>
      <c r="N2206" s="3">
        <v>134217.728</v>
      </c>
      <c r="O2206" s="11">
        <f t="shared" si="6649"/>
        <v>0</v>
      </c>
      <c r="P2206" s="3">
        <v>188600</v>
      </c>
      <c r="Q2206" s="11">
        <f t="shared" ref="Q2206:S2206" si="6650">+IF(P2206="N/A","",((P2206-P2205)/P2205))</f>
        <v>0</v>
      </c>
      <c r="R2206" s="3">
        <v>94794.9</v>
      </c>
      <c r="S2206" s="11">
        <f t="shared" si="6650"/>
        <v>0</v>
      </c>
    </row>
    <row r="2207" spans="1:19">
      <c r="A2207" s="5">
        <v>11</v>
      </c>
      <c r="B2207" s="5">
        <v>6</v>
      </c>
      <c r="C2207" s="5">
        <v>2018</v>
      </c>
      <c r="D2207" s="3">
        <v>238500</v>
      </c>
      <c r="E2207" s="11">
        <f t="shared" si="6581"/>
        <v>0</v>
      </c>
      <c r="F2207" s="3">
        <v>135750</v>
      </c>
      <c r="G2207" s="11">
        <f t="shared" si="6581"/>
        <v>0</v>
      </c>
      <c r="H2207" s="3">
        <v>46100</v>
      </c>
      <c r="I2207" s="11">
        <f t="shared" ref="I2207:K2207" si="6651">+IF(H2207="N/A","",((H2207-H2206)/H2206))</f>
        <v>0</v>
      </c>
      <c r="J2207" s="3">
        <v>194000</v>
      </c>
      <c r="K2207" s="11">
        <f t="shared" si="6651"/>
        <v>0</v>
      </c>
      <c r="L2207" s="3">
        <v>308682.62</v>
      </c>
      <c r="M2207" s="11">
        <f t="shared" ref="M2207:O2207" si="6652">+IF(L2207="N/A","",((L2207-L2206)/L2206))</f>
        <v>0</v>
      </c>
      <c r="N2207" s="3">
        <v>134217.728</v>
      </c>
      <c r="O2207" s="11">
        <f t="shared" si="6652"/>
        <v>0</v>
      </c>
      <c r="P2207" s="3">
        <v>188600</v>
      </c>
      <c r="Q2207" s="11">
        <f t="shared" ref="Q2207:S2207" si="6653">+IF(P2207="N/A","",((P2207-P2206)/P2206))</f>
        <v>0</v>
      </c>
      <c r="R2207" s="3">
        <v>94794.9</v>
      </c>
      <c r="S2207" s="11">
        <f t="shared" si="6653"/>
        <v>0</v>
      </c>
    </row>
    <row r="2208" spans="1:19">
      <c r="A2208" s="5">
        <v>12</v>
      </c>
      <c r="B2208" s="5">
        <v>6</v>
      </c>
      <c r="C2208" s="5">
        <v>2018</v>
      </c>
      <c r="D2208" s="3">
        <v>238500</v>
      </c>
      <c r="E2208" s="11">
        <f t="shared" si="6581"/>
        <v>0</v>
      </c>
      <c r="F2208" s="3">
        <v>135750</v>
      </c>
      <c r="G2208" s="11">
        <f t="shared" si="6581"/>
        <v>0</v>
      </c>
      <c r="H2208" s="3">
        <v>46100</v>
      </c>
      <c r="I2208" s="11">
        <f t="shared" ref="I2208:K2208" si="6654">+IF(H2208="N/A","",((H2208-H2207)/H2207))</f>
        <v>0</v>
      </c>
      <c r="J2208" s="3">
        <v>194000</v>
      </c>
      <c r="K2208" s="11">
        <f t="shared" si="6654"/>
        <v>0</v>
      </c>
      <c r="L2208" s="3">
        <v>308682.62</v>
      </c>
      <c r="M2208" s="11">
        <f t="shared" ref="M2208:O2208" si="6655">+IF(L2208="N/A","",((L2208-L2207)/L2207))</f>
        <v>0</v>
      </c>
      <c r="N2208" s="3">
        <v>134217.728</v>
      </c>
      <c r="O2208" s="11">
        <f t="shared" si="6655"/>
        <v>0</v>
      </c>
      <c r="P2208" s="3">
        <v>188600</v>
      </c>
      <c r="Q2208" s="11">
        <f t="shared" ref="Q2208:S2208" si="6656">+IF(P2208="N/A","",((P2208-P2207)/P2207))</f>
        <v>0</v>
      </c>
      <c r="R2208" s="3">
        <v>94794.9</v>
      </c>
      <c r="S2208" s="11">
        <f t="shared" si="6656"/>
        <v>0</v>
      </c>
    </row>
    <row r="2209" spans="1:19">
      <c r="A2209" s="5">
        <v>13</v>
      </c>
      <c r="B2209" s="5">
        <v>6</v>
      </c>
      <c r="C2209" s="5">
        <v>2018</v>
      </c>
      <c r="D2209" s="3">
        <v>238500</v>
      </c>
      <c r="E2209" s="11">
        <f t="shared" si="6581"/>
        <v>0</v>
      </c>
      <c r="F2209" s="3">
        <v>135750</v>
      </c>
      <c r="G2209" s="11">
        <f t="shared" si="6581"/>
        <v>0</v>
      </c>
      <c r="H2209" s="3">
        <v>46100</v>
      </c>
      <c r="I2209" s="11">
        <f t="shared" ref="I2209:K2209" si="6657">+IF(H2209="N/A","",((H2209-H2208)/H2208))</f>
        <v>0</v>
      </c>
      <c r="J2209" s="3">
        <v>194000</v>
      </c>
      <c r="K2209" s="11">
        <f t="shared" si="6657"/>
        <v>0</v>
      </c>
      <c r="L2209" s="3">
        <v>308682.62</v>
      </c>
      <c r="M2209" s="11">
        <f t="shared" ref="M2209:O2209" si="6658">+IF(L2209="N/A","",((L2209-L2208)/L2208))</f>
        <v>0</v>
      </c>
      <c r="N2209" s="3">
        <v>134217.728</v>
      </c>
      <c r="O2209" s="11">
        <f t="shared" si="6658"/>
        <v>0</v>
      </c>
      <c r="P2209" s="3">
        <v>188600</v>
      </c>
      <c r="Q2209" s="11">
        <f t="shared" ref="Q2209:S2209" si="6659">+IF(P2209="N/A","",((P2209-P2208)/P2208))</f>
        <v>0</v>
      </c>
      <c r="R2209" s="3">
        <v>94794.9</v>
      </c>
      <c r="S2209" s="11">
        <f t="shared" si="6659"/>
        <v>0</v>
      </c>
    </row>
    <row r="2210" spans="1:19">
      <c r="A2210" s="5">
        <v>14</v>
      </c>
      <c r="B2210" s="5">
        <v>6</v>
      </c>
      <c r="C2210" s="5">
        <v>2018</v>
      </c>
      <c r="D2210" s="3">
        <v>238500</v>
      </c>
      <c r="E2210" s="11">
        <f t="shared" si="6581"/>
        <v>0</v>
      </c>
      <c r="F2210" s="3">
        <v>135750</v>
      </c>
      <c r="G2210" s="11">
        <f t="shared" si="6581"/>
        <v>0</v>
      </c>
      <c r="H2210" s="3">
        <v>46100</v>
      </c>
      <c r="I2210" s="11">
        <f t="shared" ref="I2210:K2210" si="6660">+IF(H2210="N/A","",((H2210-H2209)/H2209))</f>
        <v>0</v>
      </c>
      <c r="J2210" s="3">
        <v>194000</v>
      </c>
      <c r="K2210" s="11">
        <f t="shared" si="6660"/>
        <v>0</v>
      </c>
      <c r="L2210" s="3">
        <v>308682.62</v>
      </c>
      <c r="M2210" s="11">
        <f t="shared" ref="M2210:O2210" si="6661">+IF(L2210="N/A","",((L2210-L2209)/L2209))</f>
        <v>0</v>
      </c>
      <c r="N2210" s="3">
        <v>134217.728</v>
      </c>
      <c r="O2210" s="11">
        <f t="shared" si="6661"/>
        <v>0</v>
      </c>
      <c r="P2210" s="3">
        <v>188600</v>
      </c>
      <c r="Q2210" s="11">
        <f t="shared" ref="Q2210:S2210" si="6662">+IF(P2210="N/A","",((P2210-P2209)/P2209))</f>
        <v>0</v>
      </c>
      <c r="R2210" s="3">
        <v>94794.9</v>
      </c>
      <c r="S2210" s="11">
        <f t="shared" si="6662"/>
        <v>0</v>
      </c>
    </row>
    <row r="2211" spans="1:19">
      <c r="A2211" s="5">
        <v>15</v>
      </c>
      <c r="B2211" s="5">
        <v>6</v>
      </c>
      <c r="C2211" s="5">
        <v>2018</v>
      </c>
      <c r="D2211" s="3">
        <v>238500</v>
      </c>
      <c r="E2211" s="11">
        <f t="shared" si="6581"/>
        <v>0</v>
      </c>
      <c r="F2211" s="3">
        <v>135750</v>
      </c>
      <c r="G2211" s="11">
        <f t="shared" si="6581"/>
        <v>0</v>
      </c>
      <c r="H2211" s="3">
        <v>46100</v>
      </c>
      <c r="I2211" s="11">
        <f t="shared" ref="I2211:K2211" si="6663">+IF(H2211="N/A","",((H2211-H2210)/H2210))</f>
        <v>0</v>
      </c>
      <c r="J2211" s="3">
        <v>194000</v>
      </c>
      <c r="K2211" s="11">
        <f t="shared" si="6663"/>
        <v>0</v>
      </c>
      <c r="L2211" s="3">
        <v>308682.62</v>
      </c>
      <c r="M2211" s="11">
        <f t="shared" ref="M2211:O2211" si="6664">+IF(L2211="N/A","",((L2211-L2210)/L2210))</f>
        <v>0</v>
      </c>
      <c r="N2211" s="3">
        <v>134217.728</v>
      </c>
      <c r="O2211" s="11">
        <f t="shared" si="6664"/>
        <v>0</v>
      </c>
      <c r="P2211" s="3">
        <v>188600</v>
      </c>
      <c r="Q2211" s="11">
        <f t="shared" ref="Q2211:S2211" si="6665">+IF(P2211="N/A","",((P2211-P2210)/P2210))</f>
        <v>0</v>
      </c>
      <c r="R2211" s="3">
        <v>94794.9</v>
      </c>
      <c r="S2211" s="11">
        <f t="shared" si="6665"/>
        <v>0</v>
      </c>
    </row>
    <row r="2212" spans="1:19">
      <c r="A2212" s="5">
        <v>18</v>
      </c>
      <c r="B2212" s="5">
        <v>6</v>
      </c>
      <c r="C2212" s="5">
        <v>2018</v>
      </c>
      <c r="D2212" s="3">
        <v>238500</v>
      </c>
      <c r="E2212" s="11">
        <f t="shared" si="6581"/>
        <v>0</v>
      </c>
      <c r="F2212" s="3">
        <v>135750</v>
      </c>
      <c r="G2212" s="11">
        <f t="shared" si="6581"/>
        <v>0</v>
      </c>
      <c r="H2212" s="3">
        <v>46100</v>
      </c>
      <c r="I2212" s="11">
        <f t="shared" ref="I2212:K2212" si="6666">+IF(H2212="N/A","",((H2212-H2211)/H2211))</f>
        <v>0</v>
      </c>
      <c r="J2212" s="3">
        <v>194000</v>
      </c>
      <c r="K2212" s="11">
        <f t="shared" si="6666"/>
        <v>0</v>
      </c>
      <c r="L2212" s="3">
        <v>308682.62</v>
      </c>
      <c r="M2212" s="11">
        <f t="shared" ref="M2212:O2212" si="6667">+IF(L2212="N/A","",((L2212-L2211)/L2211))</f>
        <v>0</v>
      </c>
      <c r="N2212" s="3">
        <v>134217.728</v>
      </c>
      <c r="O2212" s="11">
        <f t="shared" si="6667"/>
        <v>0</v>
      </c>
      <c r="P2212" s="3">
        <v>188600</v>
      </c>
      <c r="Q2212" s="11">
        <f t="shared" ref="Q2212:S2212" si="6668">+IF(P2212="N/A","",((P2212-P2211)/P2211))</f>
        <v>0</v>
      </c>
      <c r="R2212" s="3">
        <v>94794.9</v>
      </c>
      <c r="S2212" s="11">
        <f t="shared" si="6668"/>
        <v>0</v>
      </c>
    </row>
    <row r="2213" spans="1:19">
      <c r="A2213" s="5">
        <v>19</v>
      </c>
      <c r="B2213" s="5">
        <v>6</v>
      </c>
      <c r="C2213" s="5">
        <v>2018</v>
      </c>
      <c r="D2213" s="3">
        <v>238500</v>
      </c>
      <c r="E2213" s="11">
        <f t="shared" si="6581"/>
        <v>0</v>
      </c>
      <c r="F2213" s="3">
        <v>135750</v>
      </c>
      <c r="G2213" s="11">
        <f t="shared" si="6581"/>
        <v>0</v>
      </c>
      <c r="H2213" s="3">
        <v>46100</v>
      </c>
      <c r="I2213" s="11">
        <f t="shared" ref="I2213:K2213" si="6669">+IF(H2213="N/A","",((H2213-H2212)/H2212))</f>
        <v>0</v>
      </c>
      <c r="J2213" s="3">
        <v>194000</v>
      </c>
      <c r="K2213" s="11">
        <f t="shared" si="6669"/>
        <v>0</v>
      </c>
      <c r="L2213" s="3">
        <v>308682.62</v>
      </c>
      <c r="M2213" s="11">
        <f t="shared" ref="M2213:O2213" si="6670">+IF(L2213="N/A","",((L2213-L2212)/L2212))</f>
        <v>0</v>
      </c>
      <c r="N2213" s="3">
        <v>134217.728</v>
      </c>
      <c r="O2213" s="11">
        <f t="shared" si="6670"/>
        <v>0</v>
      </c>
      <c r="P2213" s="3">
        <v>188600</v>
      </c>
      <c r="Q2213" s="11">
        <f t="shared" ref="Q2213:S2213" si="6671">+IF(P2213="N/A","",((P2213-P2212)/P2212))</f>
        <v>0</v>
      </c>
      <c r="R2213" s="3">
        <v>94794.9</v>
      </c>
      <c r="S2213" s="11">
        <f t="shared" si="6671"/>
        <v>0</v>
      </c>
    </row>
    <row r="2214" spans="1:19">
      <c r="A2214" s="5">
        <v>20</v>
      </c>
      <c r="B2214" s="5">
        <v>6</v>
      </c>
      <c r="C2214" s="5">
        <v>2018</v>
      </c>
      <c r="D2214" s="3">
        <v>238500</v>
      </c>
      <c r="E2214" s="11">
        <f t="shared" si="6581"/>
        <v>0</v>
      </c>
      <c r="F2214" s="3">
        <v>135750</v>
      </c>
      <c r="G2214" s="11">
        <f t="shared" si="6581"/>
        <v>0</v>
      </c>
      <c r="H2214" s="3">
        <v>46100</v>
      </c>
      <c r="I2214" s="11">
        <f t="shared" ref="I2214:K2214" si="6672">+IF(H2214="N/A","",((H2214-H2213)/H2213))</f>
        <v>0</v>
      </c>
      <c r="J2214" s="3">
        <v>194000</v>
      </c>
      <c r="K2214" s="11">
        <f t="shared" si="6672"/>
        <v>0</v>
      </c>
      <c r="L2214" s="3">
        <v>308682.62</v>
      </c>
      <c r="M2214" s="11">
        <f t="shared" ref="M2214:O2214" si="6673">+IF(L2214="N/A","",((L2214-L2213)/L2213))</f>
        <v>0</v>
      </c>
      <c r="N2214" s="3">
        <v>134217.728</v>
      </c>
      <c r="O2214" s="11">
        <f t="shared" si="6673"/>
        <v>0</v>
      </c>
      <c r="P2214" s="3">
        <v>188600</v>
      </c>
      <c r="Q2214" s="11">
        <f t="shared" ref="Q2214:S2214" si="6674">+IF(P2214="N/A","",((P2214-P2213)/P2213))</f>
        <v>0</v>
      </c>
      <c r="R2214" s="3">
        <v>94794.9</v>
      </c>
      <c r="S2214" s="11">
        <f t="shared" si="6674"/>
        <v>0</v>
      </c>
    </row>
    <row r="2215" spans="1:19">
      <c r="A2215" s="5">
        <v>21</v>
      </c>
      <c r="B2215" s="5">
        <v>6</v>
      </c>
      <c r="C2215" s="5">
        <v>2018</v>
      </c>
      <c r="D2215" s="3">
        <v>238500</v>
      </c>
      <c r="E2215" s="11">
        <f t="shared" si="6581"/>
        <v>0</v>
      </c>
      <c r="F2215" s="3">
        <v>135750</v>
      </c>
      <c r="G2215" s="11">
        <f t="shared" si="6581"/>
        <v>0</v>
      </c>
      <c r="H2215" s="3">
        <v>46100</v>
      </c>
      <c r="I2215" s="11">
        <f t="shared" ref="I2215:K2215" si="6675">+IF(H2215="N/A","",((H2215-H2214)/H2214))</f>
        <v>0</v>
      </c>
      <c r="J2215" s="3">
        <v>194000</v>
      </c>
      <c r="K2215" s="11">
        <f t="shared" si="6675"/>
        <v>0</v>
      </c>
      <c r="L2215" s="3">
        <v>308682.62</v>
      </c>
      <c r="M2215" s="11">
        <f t="shared" ref="M2215:O2215" si="6676">+IF(L2215="N/A","",((L2215-L2214)/L2214))</f>
        <v>0</v>
      </c>
      <c r="N2215" s="3">
        <v>134217.728</v>
      </c>
      <c r="O2215" s="11">
        <f t="shared" si="6676"/>
        <v>0</v>
      </c>
      <c r="P2215" s="3">
        <v>188600</v>
      </c>
      <c r="Q2215" s="11">
        <f t="shared" ref="Q2215:S2215" si="6677">+IF(P2215="N/A","",((P2215-P2214)/P2214))</f>
        <v>0</v>
      </c>
      <c r="R2215" s="3">
        <v>94794.9</v>
      </c>
      <c r="S2215" s="11">
        <f t="shared" si="6677"/>
        <v>0</v>
      </c>
    </row>
    <row r="2216" spans="1:19">
      <c r="A2216" s="5">
        <v>22</v>
      </c>
      <c r="B2216" s="5">
        <v>6</v>
      </c>
      <c r="C2216" s="5">
        <v>2018</v>
      </c>
      <c r="D2216" s="3">
        <v>238500</v>
      </c>
      <c r="E2216" s="11">
        <f t="shared" si="6581"/>
        <v>0</v>
      </c>
      <c r="F2216" s="3">
        <v>135750</v>
      </c>
      <c r="G2216" s="11">
        <f t="shared" si="6581"/>
        <v>0</v>
      </c>
      <c r="H2216" s="3">
        <v>46100</v>
      </c>
      <c r="I2216" s="11">
        <f t="shared" ref="I2216:K2216" si="6678">+IF(H2216="N/A","",((H2216-H2215)/H2215))</f>
        <v>0</v>
      </c>
      <c r="J2216" s="3">
        <v>194000</v>
      </c>
      <c r="K2216" s="11">
        <f t="shared" si="6678"/>
        <v>0</v>
      </c>
      <c r="L2216" s="3">
        <v>308682.62</v>
      </c>
      <c r="M2216" s="11">
        <f t="shared" ref="M2216:O2216" si="6679">+IF(L2216="N/A","",((L2216-L2215)/L2215))</f>
        <v>0</v>
      </c>
      <c r="N2216" s="3">
        <v>134217.728</v>
      </c>
      <c r="O2216" s="11">
        <f t="shared" si="6679"/>
        <v>0</v>
      </c>
      <c r="P2216" s="3">
        <v>188600</v>
      </c>
      <c r="Q2216" s="11">
        <f t="shared" ref="Q2216:S2216" si="6680">+IF(P2216="N/A","",((P2216-P2215)/P2215))</f>
        <v>0</v>
      </c>
      <c r="R2216" s="3">
        <v>94794.9</v>
      </c>
      <c r="S2216" s="11">
        <f t="shared" si="6680"/>
        <v>0</v>
      </c>
    </row>
    <row r="2217" spans="1:19">
      <c r="A2217" s="5">
        <v>25</v>
      </c>
      <c r="B2217" s="5">
        <v>6</v>
      </c>
      <c r="C2217" s="5">
        <v>2018</v>
      </c>
      <c r="D2217" s="3">
        <v>238500</v>
      </c>
      <c r="E2217" s="11">
        <f t="shared" si="6581"/>
        <v>0</v>
      </c>
      <c r="F2217" s="3">
        <v>135750</v>
      </c>
      <c r="G2217" s="11">
        <f t="shared" si="6581"/>
        <v>0</v>
      </c>
      <c r="H2217" s="3">
        <v>46100</v>
      </c>
      <c r="I2217" s="11">
        <f t="shared" ref="I2217:K2217" si="6681">+IF(H2217="N/A","",((H2217-H2216)/H2216))</f>
        <v>0</v>
      </c>
      <c r="J2217" s="3">
        <v>194000</v>
      </c>
      <c r="K2217" s="11">
        <f t="shared" si="6681"/>
        <v>0</v>
      </c>
      <c r="L2217" s="3">
        <v>308682.62</v>
      </c>
      <c r="M2217" s="11">
        <f t="shared" ref="M2217:O2217" si="6682">+IF(L2217="N/A","",((L2217-L2216)/L2216))</f>
        <v>0</v>
      </c>
      <c r="N2217" s="3">
        <v>134217.728</v>
      </c>
      <c r="O2217" s="11">
        <f t="shared" si="6682"/>
        <v>0</v>
      </c>
      <c r="P2217" s="3">
        <v>188600</v>
      </c>
      <c r="Q2217" s="11">
        <f t="shared" ref="Q2217:S2217" si="6683">+IF(P2217="N/A","",((P2217-P2216)/P2216))</f>
        <v>0</v>
      </c>
      <c r="R2217" s="3">
        <v>94794.9</v>
      </c>
      <c r="S2217" s="11">
        <f t="shared" si="6683"/>
        <v>0</v>
      </c>
    </row>
    <row r="2218" spans="1:19">
      <c r="A2218" s="5">
        <v>26</v>
      </c>
      <c r="B2218" s="5">
        <v>6</v>
      </c>
      <c r="C2218" s="5">
        <v>2018</v>
      </c>
      <c r="D2218" s="3">
        <v>238500</v>
      </c>
      <c r="E2218" s="11">
        <f t="shared" si="6581"/>
        <v>0</v>
      </c>
      <c r="F2218" s="3">
        <v>135750</v>
      </c>
      <c r="G2218" s="11">
        <f t="shared" si="6581"/>
        <v>0</v>
      </c>
      <c r="H2218" s="3">
        <v>46100</v>
      </c>
      <c r="I2218" s="11">
        <f t="shared" ref="I2218:K2218" si="6684">+IF(H2218="N/A","",((H2218-H2217)/H2217))</f>
        <v>0</v>
      </c>
      <c r="J2218" s="3">
        <v>194000</v>
      </c>
      <c r="K2218" s="11">
        <f t="shared" si="6684"/>
        <v>0</v>
      </c>
      <c r="L2218" s="3">
        <v>308682.62</v>
      </c>
      <c r="M2218" s="11">
        <f t="shared" ref="M2218:O2218" si="6685">+IF(L2218="N/A","",((L2218-L2217)/L2217))</f>
        <v>0</v>
      </c>
      <c r="N2218" s="3">
        <v>134217.728</v>
      </c>
      <c r="O2218" s="11">
        <f t="shared" si="6685"/>
        <v>0</v>
      </c>
      <c r="P2218" s="3">
        <v>188600</v>
      </c>
      <c r="Q2218" s="11">
        <f t="shared" ref="Q2218:S2218" si="6686">+IF(P2218="N/A","",((P2218-P2217)/P2217))</f>
        <v>0</v>
      </c>
      <c r="R2218" s="3">
        <v>94794.9</v>
      </c>
      <c r="S2218" s="11">
        <f t="shared" si="6686"/>
        <v>0</v>
      </c>
    </row>
    <row r="2219" spans="1:19">
      <c r="A2219" s="5">
        <v>27</v>
      </c>
      <c r="B2219" s="5">
        <v>6</v>
      </c>
      <c r="C2219" s="5">
        <v>2018</v>
      </c>
      <c r="D2219" s="3">
        <v>238500</v>
      </c>
      <c r="E2219" s="11">
        <f t="shared" si="6581"/>
        <v>0</v>
      </c>
      <c r="F2219" s="3">
        <v>135750</v>
      </c>
      <c r="G2219" s="11">
        <f t="shared" si="6581"/>
        <v>0</v>
      </c>
      <c r="H2219" s="3">
        <v>46100</v>
      </c>
      <c r="I2219" s="11">
        <f t="shared" ref="I2219:K2219" si="6687">+IF(H2219="N/A","",((H2219-H2218)/H2218))</f>
        <v>0</v>
      </c>
      <c r="J2219" s="3">
        <v>194000</v>
      </c>
      <c r="K2219" s="11">
        <f t="shared" si="6687"/>
        <v>0</v>
      </c>
      <c r="L2219" s="3">
        <v>308682.62</v>
      </c>
      <c r="M2219" s="11">
        <f t="shared" ref="M2219:O2219" si="6688">+IF(L2219="N/A","",((L2219-L2218)/L2218))</f>
        <v>0</v>
      </c>
      <c r="N2219" s="3">
        <v>134217.728</v>
      </c>
      <c r="O2219" s="11">
        <f t="shared" si="6688"/>
        <v>0</v>
      </c>
      <c r="P2219" s="3">
        <v>188600</v>
      </c>
      <c r="Q2219" s="11">
        <f t="shared" ref="Q2219:S2219" si="6689">+IF(P2219="N/A","",((P2219-P2218)/P2218))</f>
        <v>0</v>
      </c>
      <c r="R2219" s="3">
        <v>94794.9</v>
      </c>
      <c r="S2219" s="11">
        <f t="shared" si="6689"/>
        <v>0</v>
      </c>
    </row>
    <row r="2220" spans="1:19">
      <c r="A2220" s="5">
        <v>28</v>
      </c>
      <c r="B2220" s="5">
        <v>6</v>
      </c>
      <c r="C2220" s="5">
        <v>2018</v>
      </c>
      <c r="D2220" s="3">
        <v>238500</v>
      </c>
      <c r="E2220" s="11">
        <f t="shared" si="6581"/>
        <v>0</v>
      </c>
      <c r="F2220" s="3">
        <v>135750</v>
      </c>
      <c r="G2220" s="11">
        <f t="shared" si="6581"/>
        <v>0</v>
      </c>
      <c r="H2220" s="3">
        <v>46100</v>
      </c>
      <c r="I2220" s="11">
        <f t="shared" ref="I2220:K2220" si="6690">+IF(H2220="N/A","",((H2220-H2219)/H2219))</f>
        <v>0</v>
      </c>
      <c r="J2220" s="3">
        <v>194000</v>
      </c>
      <c r="K2220" s="11">
        <f t="shared" si="6690"/>
        <v>0</v>
      </c>
      <c r="L2220" s="3">
        <v>308682.62</v>
      </c>
      <c r="M2220" s="11">
        <f t="shared" ref="M2220:O2220" si="6691">+IF(L2220="N/A","",((L2220-L2219)/L2219))</f>
        <v>0</v>
      </c>
      <c r="N2220" s="3">
        <v>134217.728</v>
      </c>
      <c r="O2220" s="11">
        <f t="shared" si="6691"/>
        <v>0</v>
      </c>
      <c r="P2220" s="3">
        <v>188600</v>
      </c>
      <c r="Q2220" s="11">
        <f t="shared" ref="Q2220:S2220" si="6692">+IF(P2220="N/A","",((P2220-P2219)/P2219))</f>
        <v>0</v>
      </c>
      <c r="R2220" s="3">
        <v>94794.9</v>
      </c>
      <c r="S2220" s="11">
        <f t="shared" si="6692"/>
        <v>0</v>
      </c>
    </row>
    <row r="2221" spans="1:19">
      <c r="A2221" s="5">
        <v>29</v>
      </c>
      <c r="B2221" s="5">
        <v>6</v>
      </c>
      <c r="C2221" s="5">
        <v>2018</v>
      </c>
      <c r="D2221" s="3">
        <v>238500</v>
      </c>
      <c r="E2221" s="11">
        <f t="shared" si="6581"/>
        <v>0</v>
      </c>
      <c r="F2221" s="3">
        <v>135750</v>
      </c>
      <c r="G2221" s="11">
        <f t="shared" si="6581"/>
        <v>0</v>
      </c>
      <c r="H2221" s="3">
        <v>46100</v>
      </c>
      <c r="I2221" s="11">
        <f t="shared" ref="I2221:K2221" si="6693">+IF(H2221="N/A","",((H2221-H2220)/H2220))</f>
        <v>0</v>
      </c>
      <c r="J2221" s="3">
        <v>194000</v>
      </c>
      <c r="K2221" s="11">
        <f t="shared" si="6693"/>
        <v>0</v>
      </c>
      <c r="L2221" s="3">
        <v>308682.62</v>
      </c>
      <c r="M2221" s="11">
        <f t="shared" ref="M2221:O2221" si="6694">+IF(L2221="N/A","",((L2221-L2220)/L2220))</f>
        <v>0</v>
      </c>
      <c r="N2221" s="3">
        <v>134217.728</v>
      </c>
      <c r="O2221" s="11">
        <f t="shared" si="6694"/>
        <v>0</v>
      </c>
      <c r="P2221" s="3">
        <v>188600</v>
      </c>
      <c r="Q2221" s="11">
        <f t="shared" ref="Q2221:S2221" si="6695">+IF(P2221="N/A","",((P2221-P2220)/P2220))</f>
        <v>0</v>
      </c>
      <c r="R2221" s="3">
        <v>94794.9</v>
      </c>
      <c r="S2221" s="11">
        <f t="shared" si="6695"/>
        <v>0</v>
      </c>
    </row>
    <row r="2222" spans="1:19">
      <c r="A2222" s="5">
        <v>2</v>
      </c>
      <c r="B2222" s="5">
        <v>7</v>
      </c>
      <c r="C2222" s="5">
        <v>2018</v>
      </c>
      <c r="D2222" s="3">
        <v>238500</v>
      </c>
      <c r="E2222" s="11">
        <f t="shared" si="6581"/>
        <v>0</v>
      </c>
      <c r="F2222" s="3">
        <v>135750</v>
      </c>
      <c r="G2222" s="11">
        <f t="shared" si="6581"/>
        <v>0</v>
      </c>
      <c r="H2222" s="3">
        <v>46100</v>
      </c>
      <c r="I2222" s="11">
        <f t="shared" ref="I2222:K2222" si="6696">+IF(H2222="N/A","",((H2222-H2221)/H2221))</f>
        <v>0</v>
      </c>
      <c r="J2222" s="3">
        <v>194000</v>
      </c>
      <c r="K2222" s="11">
        <f t="shared" si="6696"/>
        <v>0</v>
      </c>
      <c r="L2222" s="3">
        <v>308682.62</v>
      </c>
      <c r="M2222" s="11">
        <f t="shared" ref="M2222:O2222" si="6697">+IF(L2222="N/A","",((L2222-L2221)/L2221))</f>
        <v>0</v>
      </c>
      <c r="N2222" s="3">
        <v>134217.728</v>
      </c>
      <c r="O2222" s="11">
        <f t="shared" si="6697"/>
        <v>0</v>
      </c>
      <c r="P2222" s="3">
        <v>188600</v>
      </c>
      <c r="Q2222" s="11">
        <f t="shared" ref="Q2222:S2222" si="6698">+IF(P2222="N/A","",((P2222-P2221)/P2221))</f>
        <v>0</v>
      </c>
      <c r="R2222" s="3">
        <v>94794.9</v>
      </c>
      <c r="S2222" s="11">
        <f t="shared" si="6698"/>
        <v>0</v>
      </c>
    </row>
    <row r="2223" spans="1:19">
      <c r="A2223" s="5">
        <v>3</v>
      </c>
      <c r="B2223" s="5">
        <v>7</v>
      </c>
      <c r="C2223" s="5">
        <v>2018</v>
      </c>
      <c r="D2223" s="3">
        <v>238500</v>
      </c>
      <c r="E2223" s="11">
        <f t="shared" si="6581"/>
        <v>0</v>
      </c>
      <c r="F2223" s="3">
        <v>135750</v>
      </c>
      <c r="G2223" s="11">
        <f t="shared" si="6581"/>
        <v>0</v>
      </c>
      <c r="H2223" s="3">
        <v>46100</v>
      </c>
      <c r="I2223" s="11">
        <f t="shared" ref="I2223:K2223" si="6699">+IF(H2223="N/A","",((H2223-H2222)/H2222))</f>
        <v>0</v>
      </c>
      <c r="J2223" s="3">
        <v>194000</v>
      </c>
      <c r="K2223" s="11">
        <f t="shared" si="6699"/>
        <v>0</v>
      </c>
      <c r="L2223" s="3">
        <v>308682.62</v>
      </c>
      <c r="M2223" s="11">
        <f t="shared" ref="M2223:O2223" si="6700">+IF(L2223="N/A","",((L2223-L2222)/L2222))</f>
        <v>0</v>
      </c>
      <c r="N2223" s="3">
        <v>134217.728</v>
      </c>
      <c r="O2223" s="11">
        <f t="shared" si="6700"/>
        <v>0</v>
      </c>
      <c r="P2223" s="3">
        <v>188600</v>
      </c>
      <c r="Q2223" s="11">
        <f t="shared" ref="Q2223:S2223" si="6701">+IF(P2223="N/A","",((P2223-P2222)/P2222))</f>
        <v>0</v>
      </c>
      <c r="R2223" s="3">
        <v>94794.9</v>
      </c>
      <c r="S2223" s="11">
        <f t="shared" si="6701"/>
        <v>0</v>
      </c>
    </row>
    <row r="2224" spans="1:19">
      <c r="A2224" s="5">
        <v>4</v>
      </c>
      <c r="B2224" s="5">
        <v>7</v>
      </c>
      <c r="C2224" s="5">
        <v>2018</v>
      </c>
      <c r="D2224" s="3">
        <v>238500</v>
      </c>
      <c r="E2224" s="11">
        <f t="shared" si="6581"/>
        <v>0</v>
      </c>
      <c r="F2224" s="3">
        <v>135750</v>
      </c>
      <c r="G2224" s="11">
        <f t="shared" si="6581"/>
        <v>0</v>
      </c>
      <c r="H2224" s="3">
        <v>46100</v>
      </c>
      <c r="I2224" s="11">
        <f t="shared" ref="I2224:K2224" si="6702">+IF(H2224="N/A","",((H2224-H2223)/H2223))</f>
        <v>0</v>
      </c>
      <c r="J2224" s="3">
        <v>194000</v>
      </c>
      <c r="K2224" s="11">
        <f t="shared" si="6702"/>
        <v>0</v>
      </c>
      <c r="L2224" s="3">
        <v>308682.62</v>
      </c>
      <c r="M2224" s="11">
        <f t="shared" ref="M2224:O2224" si="6703">+IF(L2224="N/A","",((L2224-L2223)/L2223))</f>
        <v>0</v>
      </c>
      <c r="N2224" s="3">
        <v>134217.728</v>
      </c>
      <c r="O2224" s="11">
        <f t="shared" si="6703"/>
        <v>0</v>
      </c>
      <c r="P2224" s="3">
        <v>188600</v>
      </c>
      <c r="Q2224" s="11">
        <f t="shared" ref="Q2224:S2224" si="6704">+IF(P2224="N/A","",((P2224-P2223)/P2223))</f>
        <v>0</v>
      </c>
      <c r="R2224" s="3">
        <v>94794.9</v>
      </c>
      <c r="S2224" s="11">
        <f t="shared" si="6704"/>
        <v>0</v>
      </c>
    </row>
    <row r="2225" spans="1:19">
      <c r="A2225" s="5">
        <v>5</v>
      </c>
      <c r="B2225" s="5">
        <v>7</v>
      </c>
      <c r="C2225" s="5">
        <v>2018</v>
      </c>
      <c r="D2225" s="3">
        <v>238500</v>
      </c>
      <c r="E2225" s="11">
        <f t="shared" si="6581"/>
        <v>0</v>
      </c>
      <c r="F2225" s="3">
        <v>135750</v>
      </c>
      <c r="G2225" s="11">
        <f t="shared" si="6581"/>
        <v>0</v>
      </c>
      <c r="H2225" s="3">
        <v>46100</v>
      </c>
      <c r="I2225" s="11">
        <f t="shared" ref="I2225:K2225" si="6705">+IF(H2225="N/A","",((H2225-H2224)/H2224))</f>
        <v>0</v>
      </c>
      <c r="J2225" s="3">
        <v>194000</v>
      </c>
      <c r="K2225" s="11">
        <f t="shared" si="6705"/>
        <v>0</v>
      </c>
      <c r="L2225" s="3">
        <v>308682.62</v>
      </c>
      <c r="M2225" s="11">
        <f t="shared" ref="M2225:O2225" si="6706">+IF(L2225="N/A","",((L2225-L2224)/L2224))</f>
        <v>0</v>
      </c>
      <c r="N2225" s="3">
        <v>134217.728</v>
      </c>
      <c r="O2225" s="11">
        <f t="shared" si="6706"/>
        <v>0</v>
      </c>
      <c r="P2225" s="3">
        <v>188600</v>
      </c>
      <c r="Q2225" s="11">
        <f t="shared" ref="Q2225:S2225" si="6707">+IF(P2225="N/A","",((P2225-P2224)/P2224))</f>
        <v>0</v>
      </c>
      <c r="R2225" s="3">
        <v>94794.9</v>
      </c>
      <c r="S2225" s="11">
        <f t="shared" si="6707"/>
        <v>0</v>
      </c>
    </row>
    <row r="2226" spans="1:19">
      <c r="A2226" s="5">
        <v>6</v>
      </c>
      <c r="B2226" s="5">
        <v>7</v>
      </c>
      <c r="C2226" s="5">
        <v>2018</v>
      </c>
      <c r="D2226" s="3">
        <v>238500</v>
      </c>
      <c r="E2226" s="11">
        <f t="shared" si="6581"/>
        <v>0</v>
      </c>
      <c r="F2226" s="3">
        <v>135750</v>
      </c>
      <c r="G2226" s="11">
        <f t="shared" si="6581"/>
        <v>0</v>
      </c>
      <c r="H2226" s="3">
        <v>81140</v>
      </c>
      <c r="I2226" s="11">
        <f t="shared" ref="I2226:K2226" si="6708">+IF(H2226="N/A","",((H2226-H2225)/H2225))</f>
        <v>0.76008676789587848</v>
      </c>
      <c r="J2226" s="3">
        <v>193400</v>
      </c>
      <c r="K2226" s="11">
        <f t="shared" si="6708"/>
        <v>-3.092783505154639E-3</v>
      </c>
      <c r="L2226" s="3">
        <v>308682.62</v>
      </c>
      <c r="M2226" s="11">
        <f t="shared" ref="M2226:O2226" si="6709">+IF(L2226="N/A","",((L2226-L2225)/L2225))</f>
        <v>0</v>
      </c>
      <c r="N2226" s="3">
        <v>134217.728</v>
      </c>
      <c r="O2226" s="11">
        <f t="shared" si="6709"/>
        <v>0</v>
      </c>
      <c r="P2226" s="3">
        <v>188600</v>
      </c>
      <c r="Q2226" s="11">
        <f t="shared" ref="Q2226:S2226" si="6710">+IF(P2226="N/A","",((P2226-P2225)/P2225))</f>
        <v>0</v>
      </c>
      <c r="R2226" s="3">
        <v>94794.9</v>
      </c>
      <c r="S2226" s="11">
        <f t="shared" si="6710"/>
        <v>0</v>
      </c>
    </row>
    <row r="2227" spans="1:19">
      <c r="A2227" s="5">
        <v>9</v>
      </c>
      <c r="B2227" s="5">
        <v>7</v>
      </c>
      <c r="C2227" s="5">
        <v>2018</v>
      </c>
      <c r="D2227" s="3">
        <v>238500</v>
      </c>
      <c r="E2227" s="11">
        <f t="shared" si="6581"/>
        <v>0</v>
      </c>
      <c r="F2227" s="3">
        <v>135750</v>
      </c>
      <c r="G2227" s="11">
        <f t="shared" si="6581"/>
        <v>0</v>
      </c>
      <c r="H2227" s="3">
        <v>81140</v>
      </c>
      <c r="I2227" s="11">
        <f t="shared" ref="I2227:K2227" si="6711">+IF(H2227="N/A","",((H2227-H2226)/H2226))</f>
        <v>0</v>
      </c>
      <c r="J2227" s="3">
        <v>193400</v>
      </c>
      <c r="K2227" s="11">
        <f t="shared" si="6711"/>
        <v>0</v>
      </c>
      <c r="L2227" s="3">
        <v>308682.62</v>
      </c>
      <c r="M2227" s="11">
        <f t="shared" ref="M2227:O2227" si="6712">+IF(L2227="N/A","",((L2227-L2226)/L2226))</f>
        <v>0</v>
      </c>
      <c r="N2227" s="3">
        <v>134217.728</v>
      </c>
      <c r="O2227" s="11">
        <f t="shared" si="6712"/>
        <v>0</v>
      </c>
      <c r="P2227" s="3">
        <v>188600</v>
      </c>
      <c r="Q2227" s="11">
        <f t="shared" ref="Q2227:S2227" si="6713">+IF(P2227="N/A","",((P2227-P2226)/P2226))</f>
        <v>0</v>
      </c>
      <c r="R2227" s="3">
        <v>94794.9</v>
      </c>
      <c r="S2227" s="11">
        <f t="shared" si="6713"/>
        <v>0</v>
      </c>
    </row>
    <row r="2228" spans="1:19">
      <c r="A2228" s="5">
        <v>10</v>
      </c>
      <c r="B2228" s="5">
        <v>7</v>
      </c>
      <c r="C2228" s="5">
        <v>2018</v>
      </c>
      <c r="D2228" s="3">
        <v>238500</v>
      </c>
      <c r="E2228" s="11">
        <f t="shared" si="6581"/>
        <v>0</v>
      </c>
      <c r="F2228" s="3">
        <v>135750</v>
      </c>
      <c r="G2228" s="11">
        <f t="shared" si="6581"/>
        <v>0</v>
      </c>
      <c r="H2228" s="3">
        <v>81140</v>
      </c>
      <c r="I2228" s="11">
        <f t="shared" ref="I2228:K2228" si="6714">+IF(H2228="N/A","",((H2228-H2227)/H2227))</f>
        <v>0</v>
      </c>
      <c r="J2228" s="3">
        <v>193400</v>
      </c>
      <c r="K2228" s="11">
        <f t="shared" si="6714"/>
        <v>0</v>
      </c>
      <c r="L2228" s="3">
        <v>308682.62</v>
      </c>
      <c r="M2228" s="11">
        <f t="shared" ref="M2228:O2228" si="6715">+IF(L2228="N/A","",((L2228-L2227)/L2227))</f>
        <v>0</v>
      </c>
      <c r="N2228" s="3">
        <v>134217.728</v>
      </c>
      <c r="O2228" s="11">
        <f t="shared" si="6715"/>
        <v>0</v>
      </c>
      <c r="P2228" s="3">
        <v>188600</v>
      </c>
      <c r="Q2228" s="11">
        <f t="shared" ref="Q2228:S2228" si="6716">+IF(P2228="N/A","",((P2228-P2227)/P2227))</f>
        <v>0</v>
      </c>
      <c r="R2228" s="3">
        <v>94794.9</v>
      </c>
      <c r="S2228" s="11">
        <f t="shared" si="6716"/>
        <v>0</v>
      </c>
    </row>
    <row r="2229" spans="1:19">
      <c r="A2229" s="5">
        <v>11</v>
      </c>
      <c r="B2229" s="5">
        <v>7</v>
      </c>
      <c r="C2229" s="5">
        <v>2018</v>
      </c>
      <c r="D2229" s="3">
        <v>238500</v>
      </c>
      <c r="E2229" s="11">
        <f t="shared" si="6581"/>
        <v>0</v>
      </c>
      <c r="F2229" s="3">
        <v>135750</v>
      </c>
      <c r="G2229" s="11">
        <f t="shared" si="6581"/>
        <v>0</v>
      </c>
      <c r="H2229" s="3">
        <v>81140</v>
      </c>
      <c r="I2229" s="11">
        <f t="shared" ref="I2229:K2229" si="6717">+IF(H2229="N/A","",((H2229-H2228)/H2228))</f>
        <v>0</v>
      </c>
      <c r="J2229" s="3">
        <v>193400</v>
      </c>
      <c r="K2229" s="11">
        <f t="shared" si="6717"/>
        <v>0</v>
      </c>
      <c r="L2229" s="3">
        <v>308682.62</v>
      </c>
      <c r="M2229" s="11">
        <f t="shared" ref="M2229:O2229" si="6718">+IF(L2229="N/A","",((L2229-L2228)/L2228))</f>
        <v>0</v>
      </c>
      <c r="N2229" s="3">
        <v>134217.728</v>
      </c>
      <c r="O2229" s="11">
        <f t="shared" si="6718"/>
        <v>0</v>
      </c>
      <c r="P2229" s="3">
        <v>188600</v>
      </c>
      <c r="Q2229" s="11">
        <f t="shared" ref="Q2229:S2229" si="6719">+IF(P2229="N/A","",((P2229-P2228)/P2228))</f>
        <v>0</v>
      </c>
      <c r="R2229" s="3">
        <v>94794.9</v>
      </c>
      <c r="S2229" s="11">
        <f t="shared" si="6719"/>
        <v>0</v>
      </c>
    </row>
    <row r="2230" spans="1:19">
      <c r="A2230" s="5">
        <v>12</v>
      </c>
      <c r="B2230" s="5">
        <v>7</v>
      </c>
      <c r="C2230" s="5">
        <v>2018</v>
      </c>
      <c r="D2230" s="3">
        <v>238500</v>
      </c>
      <c r="E2230" s="11">
        <f t="shared" si="6581"/>
        <v>0</v>
      </c>
      <c r="F2230" s="3">
        <v>135750</v>
      </c>
      <c r="G2230" s="11">
        <f t="shared" si="6581"/>
        <v>0</v>
      </c>
      <c r="H2230" s="3">
        <v>81140</v>
      </c>
      <c r="I2230" s="11">
        <f t="shared" ref="I2230:K2230" si="6720">+IF(H2230="N/A","",((H2230-H2229)/H2229))</f>
        <v>0</v>
      </c>
      <c r="J2230" s="3">
        <v>193400</v>
      </c>
      <c r="K2230" s="11">
        <f t="shared" si="6720"/>
        <v>0</v>
      </c>
      <c r="L2230" s="3">
        <v>308682.62</v>
      </c>
      <c r="M2230" s="11">
        <f t="shared" ref="M2230:O2230" si="6721">+IF(L2230="N/A","",((L2230-L2229)/L2229))</f>
        <v>0</v>
      </c>
      <c r="N2230" s="3">
        <v>134217.728</v>
      </c>
      <c r="O2230" s="11">
        <f t="shared" si="6721"/>
        <v>0</v>
      </c>
      <c r="P2230" s="3">
        <v>188600</v>
      </c>
      <c r="Q2230" s="11">
        <f t="shared" ref="Q2230:S2230" si="6722">+IF(P2230="N/A","",((P2230-P2229)/P2229))</f>
        <v>0</v>
      </c>
      <c r="R2230" s="3">
        <v>94794.9</v>
      </c>
      <c r="S2230" s="11">
        <f t="shared" si="6722"/>
        <v>0</v>
      </c>
    </row>
    <row r="2231" spans="1:19">
      <c r="A2231" s="5">
        <v>13</v>
      </c>
      <c r="B2231" s="5">
        <v>7</v>
      </c>
      <c r="C2231" s="5">
        <v>2018</v>
      </c>
      <c r="D2231" s="3">
        <v>238500</v>
      </c>
      <c r="E2231" s="11">
        <f t="shared" si="6581"/>
        <v>0</v>
      </c>
      <c r="F2231" s="3">
        <v>135750</v>
      </c>
      <c r="G2231" s="11">
        <f t="shared" si="6581"/>
        <v>0</v>
      </c>
      <c r="H2231" s="3">
        <v>81140</v>
      </c>
      <c r="I2231" s="11">
        <f t="shared" ref="I2231:K2231" si="6723">+IF(H2231="N/A","",((H2231-H2230)/H2230))</f>
        <v>0</v>
      </c>
      <c r="J2231" s="3">
        <v>193400</v>
      </c>
      <c r="K2231" s="11">
        <f t="shared" si="6723"/>
        <v>0</v>
      </c>
      <c r="L2231" s="3">
        <v>308682.62</v>
      </c>
      <c r="M2231" s="11">
        <f t="shared" ref="M2231:O2231" si="6724">+IF(L2231="N/A","",((L2231-L2230)/L2230))</f>
        <v>0</v>
      </c>
      <c r="N2231" s="3">
        <v>134217.728</v>
      </c>
      <c r="O2231" s="11">
        <f t="shared" si="6724"/>
        <v>0</v>
      </c>
      <c r="P2231" s="3">
        <v>188600</v>
      </c>
      <c r="Q2231" s="11">
        <f t="shared" ref="Q2231:S2231" si="6725">+IF(P2231="N/A","",((P2231-P2230)/P2230))</f>
        <v>0</v>
      </c>
      <c r="R2231" s="3">
        <v>94794.9</v>
      </c>
      <c r="S2231" s="11">
        <f t="shared" si="6725"/>
        <v>0</v>
      </c>
    </row>
    <row r="2232" spans="1:19">
      <c r="A2232" s="5">
        <v>16</v>
      </c>
      <c r="B2232" s="5">
        <v>7</v>
      </c>
      <c r="C2232" s="5">
        <v>2018</v>
      </c>
      <c r="D2232" s="3">
        <v>238500</v>
      </c>
      <c r="E2232" s="11">
        <f t="shared" si="6581"/>
        <v>0</v>
      </c>
      <c r="F2232" s="3">
        <v>135750</v>
      </c>
      <c r="G2232" s="11">
        <f t="shared" si="6581"/>
        <v>0</v>
      </c>
      <c r="H2232" s="3">
        <v>81140</v>
      </c>
      <c r="I2232" s="11">
        <f t="shared" ref="I2232:K2232" si="6726">+IF(H2232="N/A","",((H2232-H2231)/H2231))</f>
        <v>0</v>
      </c>
      <c r="J2232" s="3">
        <v>193400</v>
      </c>
      <c r="K2232" s="11">
        <f t="shared" si="6726"/>
        <v>0</v>
      </c>
      <c r="L2232" s="3">
        <v>308682.62</v>
      </c>
      <c r="M2232" s="11">
        <f t="shared" ref="M2232:O2232" si="6727">+IF(L2232="N/A","",((L2232-L2231)/L2231))</f>
        <v>0</v>
      </c>
      <c r="N2232" s="3">
        <v>134217.728</v>
      </c>
      <c r="O2232" s="11">
        <f t="shared" si="6727"/>
        <v>0</v>
      </c>
      <c r="P2232" s="3">
        <v>188600</v>
      </c>
      <c r="Q2232" s="11">
        <f t="shared" ref="Q2232:S2232" si="6728">+IF(P2232="N/A","",((P2232-P2231)/P2231))</f>
        <v>0</v>
      </c>
      <c r="R2232" s="3">
        <v>94794.9</v>
      </c>
      <c r="S2232" s="11">
        <f t="shared" si="6728"/>
        <v>0</v>
      </c>
    </row>
    <row r="2233" spans="1:19">
      <c r="A2233" s="5">
        <v>17</v>
      </c>
      <c r="B2233" s="5">
        <v>7</v>
      </c>
      <c r="C2233" s="5">
        <v>2018</v>
      </c>
      <c r="D2233" s="3">
        <v>238500</v>
      </c>
      <c r="E2233" s="11">
        <f t="shared" si="6581"/>
        <v>0</v>
      </c>
      <c r="F2233" s="3">
        <v>135750</v>
      </c>
      <c r="G2233" s="11">
        <f t="shared" si="6581"/>
        <v>0</v>
      </c>
      <c r="H2233" s="3">
        <v>81140</v>
      </c>
      <c r="I2233" s="11">
        <f t="shared" ref="I2233:K2233" si="6729">+IF(H2233="N/A","",((H2233-H2232)/H2232))</f>
        <v>0</v>
      </c>
      <c r="J2233" s="3">
        <v>193400</v>
      </c>
      <c r="K2233" s="11">
        <f t="shared" si="6729"/>
        <v>0</v>
      </c>
      <c r="L2233" s="3">
        <v>308682.62</v>
      </c>
      <c r="M2233" s="11">
        <f t="shared" ref="M2233:O2233" si="6730">+IF(L2233="N/A","",((L2233-L2232)/L2232))</f>
        <v>0</v>
      </c>
      <c r="N2233" s="3">
        <v>134217.728</v>
      </c>
      <c r="O2233" s="11">
        <f t="shared" si="6730"/>
        <v>0</v>
      </c>
      <c r="P2233" s="3">
        <v>188600</v>
      </c>
      <c r="Q2233" s="11">
        <f t="shared" ref="Q2233:S2233" si="6731">+IF(P2233="N/A","",((P2233-P2232)/P2232))</f>
        <v>0</v>
      </c>
      <c r="R2233" s="3">
        <v>94794.9</v>
      </c>
      <c r="S2233" s="11">
        <f t="shared" si="6731"/>
        <v>0</v>
      </c>
    </row>
    <row r="2234" spans="1:19">
      <c r="A2234" s="5">
        <v>18</v>
      </c>
      <c r="B2234" s="5">
        <v>7</v>
      </c>
      <c r="C2234" s="5">
        <v>2018</v>
      </c>
      <c r="D2234" s="3">
        <v>238500</v>
      </c>
      <c r="E2234" s="11">
        <f t="shared" si="6581"/>
        <v>0</v>
      </c>
      <c r="F2234" s="3">
        <v>135750</v>
      </c>
      <c r="G2234" s="11">
        <f t="shared" si="6581"/>
        <v>0</v>
      </c>
      <c r="H2234" s="3">
        <v>81140</v>
      </c>
      <c r="I2234" s="11">
        <f t="shared" ref="I2234:K2234" si="6732">+IF(H2234="N/A","",((H2234-H2233)/H2233))</f>
        <v>0</v>
      </c>
      <c r="J2234" s="3">
        <v>193400</v>
      </c>
      <c r="K2234" s="11">
        <f t="shared" si="6732"/>
        <v>0</v>
      </c>
      <c r="L2234" s="3">
        <v>308682.62</v>
      </c>
      <c r="M2234" s="11">
        <f t="shared" ref="M2234:O2234" si="6733">+IF(L2234="N/A","",((L2234-L2233)/L2233))</f>
        <v>0</v>
      </c>
      <c r="N2234" s="3">
        <v>134217.728</v>
      </c>
      <c r="O2234" s="11">
        <f t="shared" si="6733"/>
        <v>0</v>
      </c>
      <c r="P2234" s="3">
        <v>188600</v>
      </c>
      <c r="Q2234" s="11">
        <f t="shared" ref="Q2234:S2234" si="6734">+IF(P2234="N/A","",((P2234-P2233)/P2233))</f>
        <v>0</v>
      </c>
      <c r="R2234" s="3">
        <v>94794.9</v>
      </c>
      <c r="S2234" s="11">
        <f t="shared" si="6734"/>
        <v>0</v>
      </c>
    </row>
    <row r="2235" spans="1:19">
      <c r="A2235" s="5">
        <v>19</v>
      </c>
      <c r="B2235" s="5">
        <v>7</v>
      </c>
      <c r="C2235" s="5">
        <v>2018</v>
      </c>
      <c r="D2235" s="3">
        <v>238500</v>
      </c>
      <c r="E2235" s="11">
        <f t="shared" si="6581"/>
        <v>0</v>
      </c>
      <c r="F2235" s="3">
        <v>135750</v>
      </c>
      <c r="G2235" s="11">
        <f t="shared" si="6581"/>
        <v>0</v>
      </c>
      <c r="H2235" s="3">
        <v>81140</v>
      </c>
      <c r="I2235" s="11">
        <f t="shared" ref="I2235:K2235" si="6735">+IF(H2235="N/A","",((H2235-H2234)/H2234))</f>
        <v>0</v>
      </c>
      <c r="J2235" s="3">
        <v>193400</v>
      </c>
      <c r="K2235" s="11">
        <f t="shared" si="6735"/>
        <v>0</v>
      </c>
      <c r="L2235" s="3">
        <v>308682.62</v>
      </c>
      <c r="M2235" s="11">
        <f t="shared" ref="M2235:O2235" si="6736">+IF(L2235="N/A","",((L2235-L2234)/L2234))</f>
        <v>0</v>
      </c>
      <c r="N2235" s="3">
        <v>134217.728</v>
      </c>
      <c r="O2235" s="11">
        <f t="shared" si="6736"/>
        <v>0</v>
      </c>
      <c r="P2235" s="3">
        <v>188600</v>
      </c>
      <c r="Q2235" s="11">
        <f t="shared" ref="Q2235:S2235" si="6737">+IF(P2235="N/A","",((P2235-P2234)/P2234))</f>
        <v>0</v>
      </c>
      <c r="R2235" s="3">
        <v>94794.9</v>
      </c>
      <c r="S2235" s="11">
        <f t="shared" si="6737"/>
        <v>0</v>
      </c>
    </row>
    <row r="2236" spans="1:19">
      <c r="A2236" s="5">
        <v>20</v>
      </c>
      <c r="B2236" s="5">
        <v>7</v>
      </c>
      <c r="C2236" s="5">
        <v>2018</v>
      </c>
      <c r="D2236" s="3">
        <v>238500</v>
      </c>
      <c r="E2236" s="11">
        <f t="shared" si="6581"/>
        <v>0</v>
      </c>
      <c r="F2236" s="3">
        <v>135750</v>
      </c>
      <c r="G2236" s="11">
        <f t="shared" si="6581"/>
        <v>0</v>
      </c>
      <c r="H2236" s="3">
        <v>81140</v>
      </c>
      <c r="I2236" s="11">
        <f t="shared" ref="I2236:K2236" si="6738">+IF(H2236="N/A","",((H2236-H2235)/H2235))</f>
        <v>0</v>
      </c>
      <c r="J2236" s="3">
        <v>193400</v>
      </c>
      <c r="K2236" s="11">
        <f t="shared" si="6738"/>
        <v>0</v>
      </c>
      <c r="L2236" s="3">
        <v>308682.62</v>
      </c>
      <c r="M2236" s="11">
        <f t="shared" ref="M2236:O2236" si="6739">+IF(L2236="N/A","",((L2236-L2235)/L2235))</f>
        <v>0</v>
      </c>
      <c r="N2236" s="3">
        <v>134217.728</v>
      </c>
      <c r="O2236" s="11">
        <f t="shared" si="6739"/>
        <v>0</v>
      </c>
      <c r="P2236" s="3">
        <v>188600</v>
      </c>
      <c r="Q2236" s="11">
        <f t="shared" ref="Q2236:S2236" si="6740">+IF(P2236="N/A","",((P2236-P2235)/P2235))</f>
        <v>0</v>
      </c>
      <c r="R2236" s="3">
        <v>94794.9</v>
      </c>
      <c r="S2236" s="11">
        <f t="shared" si="6740"/>
        <v>0</v>
      </c>
    </row>
    <row r="2237" spans="1:19">
      <c r="A2237" s="5">
        <v>23</v>
      </c>
      <c r="B2237" s="5">
        <v>7</v>
      </c>
      <c r="C2237" s="5">
        <v>2018</v>
      </c>
      <c r="D2237" s="3">
        <v>238500</v>
      </c>
      <c r="E2237" s="11">
        <f t="shared" si="6581"/>
        <v>0</v>
      </c>
      <c r="F2237" s="3">
        <v>135750</v>
      </c>
      <c r="G2237" s="11">
        <f t="shared" si="6581"/>
        <v>0</v>
      </c>
      <c r="H2237" s="3">
        <v>81140</v>
      </c>
      <c r="I2237" s="11">
        <f t="shared" ref="I2237:K2237" si="6741">+IF(H2237="N/A","",((H2237-H2236)/H2236))</f>
        <v>0</v>
      </c>
      <c r="J2237" s="3">
        <v>193400</v>
      </c>
      <c r="K2237" s="11">
        <f t="shared" si="6741"/>
        <v>0</v>
      </c>
      <c r="L2237" s="3">
        <v>308682.62</v>
      </c>
      <c r="M2237" s="11">
        <f t="shared" ref="M2237:O2237" si="6742">+IF(L2237="N/A","",((L2237-L2236)/L2236))</f>
        <v>0</v>
      </c>
      <c r="N2237" s="3">
        <v>134217.728</v>
      </c>
      <c r="O2237" s="11">
        <f t="shared" si="6742"/>
        <v>0</v>
      </c>
      <c r="P2237" s="3">
        <v>188600</v>
      </c>
      <c r="Q2237" s="11">
        <f t="shared" ref="Q2237:S2237" si="6743">+IF(P2237="N/A","",((P2237-P2236)/P2236))</f>
        <v>0</v>
      </c>
      <c r="R2237" s="3">
        <v>94794.9</v>
      </c>
      <c r="S2237" s="11">
        <f t="shared" si="6743"/>
        <v>0</v>
      </c>
    </row>
    <row r="2238" spans="1:19">
      <c r="A2238" s="5">
        <v>24</v>
      </c>
      <c r="B2238" s="5">
        <v>7</v>
      </c>
      <c r="C2238" s="5">
        <v>2018</v>
      </c>
      <c r="D2238" s="3">
        <v>238500</v>
      </c>
      <c r="E2238" s="11">
        <f t="shared" si="6581"/>
        <v>0</v>
      </c>
      <c r="F2238" s="3">
        <v>135750</v>
      </c>
      <c r="G2238" s="11">
        <f t="shared" si="6581"/>
        <v>0</v>
      </c>
      <c r="H2238" s="3">
        <v>81140</v>
      </c>
      <c r="I2238" s="11">
        <f t="shared" ref="I2238:K2238" si="6744">+IF(H2238="N/A","",((H2238-H2237)/H2237))</f>
        <v>0</v>
      </c>
      <c r="J2238" s="3">
        <v>193400</v>
      </c>
      <c r="K2238" s="11">
        <f t="shared" si="6744"/>
        <v>0</v>
      </c>
      <c r="L2238" s="3">
        <v>308682.62</v>
      </c>
      <c r="M2238" s="11">
        <f t="shared" ref="M2238:O2238" si="6745">+IF(L2238="N/A","",((L2238-L2237)/L2237))</f>
        <v>0</v>
      </c>
      <c r="N2238" s="3">
        <v>134217.728</v>
      </c>
      <c r="O2238" s="11">
        <f t="shared" si="6745"/>
        <v>0</v>
      </c>
      <c r="P2238" s="3">
        <v>188600</v>
      </c>
      <c r="Q2238" s="11">
        <f t="shared" ref="Q2238:S2238" si="6746">+IF(P2238="N/A","",((P2238-P2237)/P2237))</f>
        <v>0</v>
      </c>
      <c r="R2238" s="3">
        <v>94794.9</v>
      </c>
      <c r="S2238" s="11">
        <f t="shared" si="6746"/>
        <v>0</v>
      </c>
    </row>
    <row r="2239" spans="1:19">
      <c r="A2239" s="5">
        <v>25</v>
      </c>
      <c r="B2239" s="5">
        <v>7</v>
      </c>
      <c r="C2239" s="5">
        <v>2018</v>
      </c>
      <c r="D2239" s="3">
        <v>238500</v>
      </c>
      <c r="E2239" s="11">
        <f t="shared" si="6581"/>
        <v>0</v>
      </c>
      <c r="F2239" s="3">
        <v>135750</v>
      </c>
      <c r="G2239" s="11">
        <f t="shared" si="6581"/>
        <v>0</v>
      </c>
      <c r="H2239" s="3">
        <v>81140</v>
      </c>
      <c r="I2239" s="11">
        <f t="shared" ref="I2239:K2239" si="6747">+IF(H2239="N/A","",((H2239-H2238)/H2238))</f>
        <v>0</v>
      </c>
      <c r="J2239" s="3">
        <v>193400</v>
      </c>
      <c r="K2239" s="11">
        <f t="shared" si="6747"/>
        <v>0</v>
      </c>
      <c r="L2239" s="3">
        <v>308682.62</v>
      </c>
      <c r="M2239" s="11">
        <f t="shared" ref="M2239:O2239" si="6748">+IF(L2239="N/A","",((L2239-L2238)/L2238))</f>
        <v>0</v>
      </c>
      <c r="N2239" s="3">
        <v>134217.728</v>
      </c>
      <c r="O2239" s="11">
        <f t="shared" si="6748"/>
        <v>0</v>
      </c>
      <c r="P2239" s="3">
        <v>188600</v>
      </c>
      <c r="Q2239" s="11">
        <f t="shared" ref="Q2239:S2239" si="6749">+IF(P2239="N/A","",((P2239-P2238)/P2238))</f>
        <v>0</v>
      </c>
      <c r="R2239" s="3">
        <v>94794.9</v>
      </c>
      <c r="S2239" s="11">
        <f t="shared" si="6749"/>
        <v>0</v>
      </c>
    </row>
    <row r="2240" spans="1:19">
      <c r="A2240" s="5">
        <v>26</v>
      </c>
      <c r="B2240" s="5">
        <v>7</v>
      </c>
      <c r="C2240" s="5">
        <v>2018</v>
      </c>
      <c r="D2240" s="3">
        <v>238500</v>
      </c>
      <c r="E2240" s="11">
        <f t="shared" si="6581"/>
        <v>0</v>
      </c>
      <c r="F2240" s="3">
        <v>135750</v>
      </c>
      <c r="G2240" s="11">
        <f t="shared" si="6581"/>
        <v>0</v>
      </c>
      <c r="H2240" s="3">
        <v>81140</v>
      </c>
      <c r="I2240" s="11">
        <f t="shared" ref="I2240:K2240" si="6750">+IF(H2240="N/A","",((H2240-H2239)/H2239))</f>
        <v>0</v>
      </c>
      <c r="J2240" s="3">
        <v>193400</v>
      </c>
      <c r="K2240" s="11">
        <f t="shared" si="6750"/>
        <v>0</v>
      </c>
      <c r="L2240" s="3">
        <v>308682.62</v>
      </c>
      <c r="M2240" s="11">
        <f t="shared" ref="M2240:O2240" si="6751">+IF(L2240="N/A","",((L2240-L2239)/L2239))</f>
        <v>0</v>
      </c>
      <c r="N2240" s="3">
        <v>134217.728</v>
      </c>
      <c r="O2240" s="11">
        <f t="shared" si="6751"/>
        <v>0</v>
      </c>
      <c r="P2240" s="3">
        <v>188600</v>
      </c>
      <c r="Q2240" s="11">
        <f t="shared" ref="Q2240:S2240" si="6752">+IF(P2240="N/A","",((P2240-P2239)/P2239))</f>
        <v>0</v>
      </c>
      <c r="R2240" s="3">
        <v>94794.9</v>
      </c>
      <c r="S2240" s="11">
        <f t="shared" si="6752"/>
        <v>0</v>
      </c>
    </row>
    <row r="2241" spans="1:19">
      <c r="A2241" s="5">
        <v>27</v>
      </c>
      <c r="B2241" s="5">
        <v>7</v>
      </c>
      <c r="C2241" s="5">
        <v>2018</v>
      </c>
      <c r="D2241" s="3">
        <v>238500</v>
      </c>
      <c r="E2241" s="11">
        <f t="shared" si="6581"/>
        <v>0</v>
      </c>
      <c r="F2241" s="3">
        <v>135750</v>
      </c>
      <c r="G2241" s="11">
        <f t="shared" si="6581"/>
        <v>0</v>
      </c>
      <c r="H2241" s="3">
        <v>81140</v>
      </c>
      <c r="I2241" s="11">
        <f t="shared" ref="I2241:K2241" si="6753">+IF(H2241="N/A","",((H2241-H2240)/H2240))</f>
        <v>0</v>
      </c>
      <c r="J2241" s="3">
        <v>193400</v>
      </c>
      <c r="K2241" s="11">
        <f t="shared" si="6753"/>
        <v>0</v>
      </c>
      <c r="L2241" s="3">
        <v>308682.62</v>
      </c>
      <c r="M2241" s="11">
        <f t="shared" ref="M2241:O2241" si="6754">+IF(L2241="N/A","",((L2241-L2240)/L2240))</f>
        <v>0</v>
      </c>
      <c r="N2241" s="3">
        <v>134217.728</v>
      </c>
      <c r="O2241" s="11">
        <f t="shared" si="6754"/>
        <v>0</v>
      </c>
      <c r="P2241" s="3">
        <v>188600</v>
      </c>
      <c r="Q2241" s="11">
        <f t="shared" ref="Q2241:S2241" si="6755">+IF(P2241="N/A","",((P2241-P2240)/P2240))</f>
        <v>0</v>
      </c>
      <c r="R2241" s="3">
        <v>94794.9</v>
      </c>
      <c r="S2241" s="11">
        <f t="shared" si="6755"/>
        <v>0</v>
      </c>
    </row>
    <row r="2242" spans="1:19">
      <c r="A2242" s="5">
        <v>30</v>
      </c>
      <c r="B2242" s="5">
        <v>7</v>
      </c>
      <c r="C2242" s="5">
        <v>2018</v>
      </c>
      <c r="D2242" s="3">
        <v>238500</v>
      </c>
      <c r="E2242" s="11">
        <f t="shared" si="6581"/>
        <v>0</v>
      </c>
      <c r="F2242" s="3">
        <v>135750</v>
      </c>
      <c r="G2242" s="11">
        <f t="shared" si="6581"/>
        <v>0</v>
      </c>
      <c r="H2242" s="3">
        <v>81140</v>
      </c>
      <c r="I2242" s="11">
        <f t="shared" ref="I2242:K2242" si="6756">+IF(H2242="N/A","",((H2242-H2241)/H2241))</f>
        <v>0</v>
      </c>
      <c r="J2242" s="3">
        <v>193400</v>
      </c>
      <c r="K2242" s="11">
        <f t="shared" si="6756"/>
        <v>0</v>
      </c>
      <c r="L2242" s="3">
        <v>308682.62</v>
      </c>
      <c r="M2242" s="11">
        <f t="shared" ref="M2242:O2242" si="6757">+IF(L2242="N/A","",((L2242-L2241)/L2241))</f>
        <v>0</v>
      </c>
      <c r="N2242" s="3">
        <v>134217.728</v>
      </c>
      <c r="O2242" s="11">
        <f t="shared" si="6757"/>
        <v>0</v>
      </c>
      <c r="P2242" s="3">
        <v>188600</v>
      </c>
      <c r="Q2242" s="11">
        <f t="shared" ref="Q2242:S2242" si="6758">+IF(P2242="N/A","",((P2242-P2241)/P2241))</f>
        <v>0</v>
      </c>
      <c r="R2242" s="3">
        <v>94794.9</v>
      </c>
      <c r="S2242" s="11">
        <f t="shared" si="6758"/>
        <v>0</v>
      </c>
    </row>
    <row r="2243" spans="1:19">
      <c r="A2243" s="5">
        <v>31</v>
      </c>
      <c r="B2243" s="5">
        <v>7</v>
      </c>
      <c r="C2243" s="5">
        <v>2018</v>
      </c>
      <c r="D2243" s="3">
        <v>238500</v>
      </c>
      <c r="E2243" s="11">
        <f t="shared" si="6581"/>
        <v>0</v>
      </c>
      <c r="F2243" s="3">
        <v>135750</v>
      </c>
      <c r="G2243" s="11">
        <f t="shared" si="6581"/>
        <v>0</v>
      </c>
      <c r="H2243" s="3">
        <v>81140</v>
      </c>
      <c r="I2243" s="11">
        <f t="shared" ref="I2243:K2243" si="6759">+IF(H2243="N/A","",((H2243-H2242)/H2242))</f>
        <v>0</v>
      </c>
      <c r="J2243" s="3">
        <v>193400</v>
      </c>
      <c r="K2243" s="11">
        <f t="shared" si="6759"/>
        <v>0</v>
      </c>
      <c r="L2243" s="3">
        <v>308682.62</v>
      </c>
      <c r="M2243" s="11">
        <f t="shared" ref="M2243:O2243" si="6760">+IF(L2243="N/A","",((L2243-L2242)/L2242))</f>
        <v>0</v>
      </c>
      <c r="N2243" s="3">
        <v>134217.728</v>
      </c>
      <c r="O2243" s="11">
        <f t="shared" si="6760"/>
        <v>0</v>
      </c>
      <c r="P2243" s="3">
        <v>188600</v>
      </c>
      <c r="Q2243" s="11">
        <f t="shared" ref="Q2243:S2243" si="6761">+IF(P2243="N/A","",((P2243-P2242)/P2242))</f>
        <v>0</v>
      </c>
      <c r="R2243" s="3">
        <v>94794.9</v>
      </c>
      <c r="S2243" s="11">
        <f t="shared" si="6761"/>
        <v>0</v>
      </c>
    </row>
    <row r="2244" spans="1:19">
      <c r="A2244" s="5">
        <v>1</v>
      </c>
      <c r="B2244" s="5">
        <v>8</v>
      </c>
      <c r="C2244" s="5">
        <v>2018</v>
      </c>
      <c r="D2244" s="3">
        <v>238500</v>
      </c>
      <c r="E2244" s="11">
        <f t="shared" si="6581"/>
        <v>0</v>
      </c>
      <c r="F2244" s="3">
        <v>135750</v>
      </c>
      <c r="G2244" s="11">
        <f t="shared" si="6581"/>
        <v>0</v>
      </c>
      <c r="H2244" s="3">
        <v>81140</v>
      </c>
      <c r="I2244" s="11">
        <f t="shared" ref="I2244:K2244" si="6762">+IF(H2244="N/A","",((H2244-H2243)/H2243))</f>
        <v>0</v>
      </c>
      <c r="J2244" s="3">
        <v>193400</v>
      </c>
      <c r="K2244" s="11">
        <f t="shared" si="6762"/>
        <v>0</v>
      </c>
      <c r="L2244" s="3">
        <v>308682.62</v>
      </c>
      <c r="M2244" s="11">
        <f t="shared" ref="M2244:O2244" si="6763">+IF(L2244="N/A","",((L2244-L2243)/L2243))</f>
        <v>0</v>
      </c>
      <c r="N2244" s="3">
        <v>134217.728</v>
      </c>
      <c r="O2244" s="11">
        <f t="shared" si="6763"/>
        <v>0</v>
      </c>
      <c r="P2244" s="3">
        <v>188600</v>
      </c>
      <c r="Q2244" s="11">
        <f t="shared" ref="Q2244:S2244" si="6764">+IF(P2244="N/A","",((P2244-P2243)/P2243))</f>
        <v>0</v>
      </c>
      <c r="R2244" s="3">
        <v>94794.9</v>
      </c>
      <c r="S2244" s="11">
        <f t="shared" si="6764"/>
        <v>0</v>
      </c>
    </row>
    <row r="2245" spans="1:19">
      <c r="A2245" s="5">
        <v>2</v>
      </c>
      <c r="B2245" s="5">
        <v>8</v>
      </c>
      <c r="C2245" s="5">
        <v>2018</v>
      </c>
      <c r="D2245" s="3">
        <v>238500</v>
      </c>
      <c r="E2245" s="11">
        <f t="shared" si="6581"/>
        <v>0</v>
      </c>
      <c r="F2245" s="3">
        <v>135750</v>
      </c>
      <c r="G2245" s="11">
        <f t="shared" si="6581"/>
        <v>0</v>
      </c>
      <c r="H2245" s="3">
        <v>81140</v>
      </c>
      <c r="I2245" s="11">
        <f t="shared" ref="I2245:K2245" si="6765">+IF(H2245="N/A","",((H2245-H2244)/H2244))</f>
        <v>0</v>
      </c>
      <c r="J2245" s="3">
        <v>193400</v>
      </c>
      <c r="K2245" s="11">
        <f t="shared" si="6765"/>
        <v>0</v>
      </c>
      <c r="L2245" s="3">
        <v>308682.62</v>
      </c>
      <c r="M2245" s="11">
        <f t="shared" ref="M2245:O2245" si="6766">+IF(L2245="N/A","",((L2245-L2244)/L2244))</f>
        <v>0</v>
      </c>
      <c r="N2245" s="3">
        <v>134217.728</v>
      </c>
      <c r="O2245" s="11">
        <f t="shared" si="6766"/>
        <v>0</v>
      </c>
      <c r="P2245" s="3">
        <v>188600</v>
      </c>
      <c r="Q2245" s="11">
        <f t="shared" ref="Q2245:S2245" si="6767">+IF(P2245="N/A","",((P2245-P2244)/P2244))</f>
        <v>0</v>
      </c>
      <c r="R2245" s="3">
        <v>94794.9</v>
      </c>
      <c r="S2245" s="11">
        <f t="shared" si="6767"/>
        <v>0</v>
      </c>
    </row>
    <row r="2246" spans="1:19">
      <c r="A2246" s="5">
        <v>3</v>
      </c>
      <c r="B2246" s="5">
        <v>8</v>
      </c>
      <c r="C2246" s="5">
        <v>2018</v>
      </c>
      <c r="D2246" s="3">
        <v>262500</v>
      </c>
      <c r="E2246" s="11">
        <f t="shared" si="6581"/>
        <v>0.10062893081761007</v>
      </c>
      <c r="F2246" s="3">
        <v>150000</v>
      </c>
      <c r="G2246" s="11">
        <f t="shared" si="6581"/>
        <v>0.10497237569060773</v>
      </c>
      <c r="H2246" s="3">
        <v>90600</v>
      </c>
      <c r="I2246" s="11">
        <f t="shared" ref="I2246:K2246" si="6768">+IF(H2246="N/A","",((H2246-H2245)/H2245))</f>
        <v>0.11658861227508011</v>
      </c>
      <c r="J2246" s="3">
        <v>208240</v>
      </c>
      <c r="K2246" s="11">
        <f t="shared" si="6768"/>
        <v>7.6732161323681491E-2</v>
      </c>
      <c r="L2246" s="3">
        <v>308682.62</v>
      </c>
      <c r="M2246" s="11">
        <f t="shared" ref="M2246:O2246" si="6769">+IF(L2246="N/A","",((L2246-L2245)/L2245))</f>
        <v>0</v>
      </c>
      <c r="N2246" s="3">
        <v>380100</v>
      </c>
      <c r="O2246" s="11">
        <f t="shared" si="6769"/>
        <v>1.8319656848907471</v>
      </c>
      <c r="P2246" s="3">
        <v>336800</v>
      </c>
      <c r="Q2246" s="11">
        <f t="shared" ref="Q2246:S2246" si="6770">+IF(P2246="N/A","",((P2246-P2245)/P2245))</f>
        <v>0.7857900318133616</v>
      </c>
      <c r="R2246" s="3">
        <v>109962.084</v>
      </c>
      <c r="S2246" s="11">
        <f t="shared" si="6770"/>
        <v>0.16000000000000009</v>
      </c>
    </row>
    <row r="2247" spans="1:19">
      <c r="A2247" s="5">
        <v>6</v>
      </c>
      <c r="B2247" s="5">
        <v>8</v>
      </c>
      <c r="C2247" s="5">
        <v>2018</v>
      </c>
      <c r="D2247" s="3">
        <v>262500</v>
      </c>
      <c r="E2247" s="11">
        <f t="shared" si="6581"/>
        <v>0</v>
      </c>
      <c r="F2247" s="3">
        <v>150000</v>
      </c>
      <c r="G2247" s="11">
        <f t="shared" si="6581"/>
        <v>0</v>
      </c>
      <c r="H2247" s="3">
        <v>90600</v>
      </c>
      <c r="I2247" s="11">
        <f t="shared" ref="I2247:K2247" si="6771">+IF(H2247="N/A","",((H2247-H2246)/H2246))</f>
        <v>0</v>
      </c>
      <c r="J2247" s="3">
        <v>208240</v>
      </c>
      <c r="K2247" s="11">
        <f t="shared" si="6771"/>
        <v>0</v>
      </c>
      <c r="L2247" s="3">
        <v>308682.62</v>
      </c>
      <c r="M2247" s="11">
        <f t="shared" ref="M2247:O2247" si="6772">+IF(L2247="N/A","",((L2247-L2246)/L2246))</f>
        <v>0</v>
      </c>
      <c r="N2247" s="3">
        <v>380100</v>
      </c>
      <c r="O2247" s="11">
        <f t="shared" si="6772"/>
        <v>0</v>
      </c>
      <c r="P2247" s="3">
        <v>336800</v>
      </c>
      <c r="Q2247" s="11">
        <f t="shared" ref="Q2247:S2247" si="6773">+IF(P2247="N/A","",((P2247-P2246)/P2246))</f>
        <v>0</v>
      </c>
      <c r="R2247" s="3">
        <v>109962.084</v>
      </c>
      <c r="S2247" s="11">
        <f t="shared" si="6773"/>
        <v>0</v>
      </c>
    </row>
    <row r="2248" spans="1:19">
      <c r="A2248" s="5">
        <v>7</v>
      </c>
      <c r="B2248" s="5">
        <v>8</v>
      </c>
      <c r="C2248" s="5">
        <v>2018</v>
      </c>
      <c r="D2248" s="3">
        <v>262500</v>
      </c>
      <c r="E2248" s="11">
        <f t="shared" ref="E2248:G2311" si="6774">+IF(D2248="N/A","",((D2248-D2247)/D2247))</f>
        <v>0</v>
      </c>
      <c r="F2248" s="3">
        <v>150000</v>
      </c>
      <c r="G2248" s="11">
        <f t="shared" si="6774"/>
        <v>0</v>
      </c>
      <c r="H2248" s="3">
        <v>90600</v>
      </c>
      <c r="I2248" s="11">
        <f t="shared" ref="I2248:K2248" si="6775">+IF(H2248="N/A","",((H2248-H2247)/H2247))</f>
        <v>0</v>
      </c>
      <c r="J2248" s="3">
        <v>208240</v>
      </c>
      <c r="K2248" s="11">
        <f t="shared" si="6775"/>
        <v>0</v>
      </c>
      <c r="L2248" s="3">
        <v>308682.62</v>
      </c>
      <c r="M2248" s="11">
        <f t="shared" ref="M2248:O2248" si="6776">+IF(L2248="N/A","",((L2248-L2247)/L2247))</f>
        <v>0</v>
      </c>
      <c r="N2248" s="3">
        <v>380100</v>
      </c>
      <c r="O2248" s="11">
        <f t="shared" si="6776"/>
        <v>0</v>
      </c>
      <c r="P2248" s="3">
        <v>336800</v>
      </c>
      <c r="Q2248" s="11">
        <f t="shared" ref="Q2248:S2248" si="6777">+IF(P2248="N/A","",((P2248-P2247)/P2247))</f>
        <v>0</v>
      </c>
      <c r="R2248" s="3">
        <v>109962.084</v>
      </c>
      <c r="S2248" s="11">
        <f t="shared" si="6777"/>
        <v>0</v>
      </c>
    </row>
    <row r="2249" spans="1:19">
      <c r="A2249" s="5">
        <v>8</v>
      </c>
      <c r="B2249" s="5">
        <v>8</v>
      </c>
      <c r="C2249" s="5">
        <v>2018</v>
      </c>
      <c r="D2249" s="3">
        <v>270000</v>
      </c>
      <c r="E2249" s="11">
        <f t="shared" si="6774"/>
        <v>2.8571428571428571E-2</v>
      </c>
      <c r="F2249" s="3">
        <v>149500</v>
      </c>
      <c r="G2249" s="11">
        <f t="shared" si="6774"/>
        <v>-3.3333333333333335E-3</v>
      </c>
      <c r="H2249" s="3">
        <v>90000</v>
      </c>
      <c r="I2249" s="11">
        <f t="shared" ref="I2249:K2249" si="6778">+IF(H2249="N/A","",((H2249-H2248)/H2248))</f>
        <v>-6.6225165562913907E-3</v>
      </c>
      <c r="J2249" s="3">
        <v>208000</v>
      </c>
      <c r="K2249" s="11">
        <f t="shared" si="6778"/>
        <v>-1.1525163273146369E-3</v>
      </c>
      <c r="L2249" s="3">
        <v>308682.62</v>
      </c>
      <c r="M2249" s="11">
        <f t="shared" ref="M2249:O2249" si="6779">+IF(L2249="N/A","",((L2249-L2248)/L2248))</f>
        <v>0</v>
      </c>
      <c r="N2249" s="3">
        <v>375000</v>
      </c>
      <c r="O2249" s="11">
        <f t="shared" si="6779"/>
        <v>-1.3417521704814523E-2</v>
      </c>
      <c r="P2249" s="3">
        <v>335000</v>
      </c>
      <c r="Q2249" s="11">
        <f t="shared" ref="Q2249:S2249" si="6780">+IF(P2249="N/A","",((P2249-P2248)/P2248))</f>
        <v>-5.3444180522565317E-3</v>
      </c>
      <c r="R2249" s="3">
        <v>109014.13499999999</v>
      </c>
      <c r="S2249" s="11">
        <f t="shared" si="6780"/>
        <v>-8.6206896551724848E-3</v>
      </c>
    </row>
    <row r="2250" spans="1:19">
      <c r="A2250" s="5">
        <v>9</v>
      </c>
      <c r="B2250" s="5">
        <v>8</v>
      </c>
      <c r="C2250" s="5">
        <v>2018</v>
      </c>
      <c r="D2250" s="3">
        <v>270000</v>
      </c>
      <c r="E2250" s="11">
        <f t="shared" si="6774"/>
        <v>0</v>
      </c>
      <c r="F2250" s="3">
        <v>149500</v>
      </c>
      <c r="G2250" s="11">
        <f t="shared" si="6774"/>
        <v>0</v>
      </c>
      <c r="H2250" s="3">
        <v>90000</v>
      </c>
      <c r="I2250" s="11">
        <f t="shared" ref="I2250:K2250" si="6781">+IF(H2250="N/A","",((H2250-H2249)/H2249))</f>
        <v>0</v>
      </c>
      <c r="J2250" s="3">
        <v>208000</v>
      </c>
      <c r="K2250" s="11">
        <f t="shared" si="6781"/>
        <v>0</v>
      </c>
      <c r="L2250" s="3">
        <v>308682.62</v>
      </c>
      <c r="M2250" s="11">
        <f t="shared" ref="M2250:O2250" si="6782">+IF(L2250="N/A","",((L2250-L2249)/L2249))</f>
        <v>0</v>
      </c>
      <c r="N2250" s="3">
        <v>375000</v>
      </c>
      <c r="O2250" s="11">
        <f t="shared" si="6782"/>
        <v>0</v>
      </c>
      <c r="P2250" s="3">
        <v>335000</v>
      </c>
      <c r="Q2250" s="11">
        <f t="shared" ref="Q2250:S2250" si="6783">+IF(P2250="N/A","",((P2250-P2249)/P2249))</f>
        <v>0</v>
      </c>
      <c r="R2250" s="3">
        <v>109014.13499999999</v>
      </c>
      <c r="S2250" s="11">
        <f t="shared" si="6783"/>
        <v>0</v>
      </c>
    </row>
    <row r="2251" spans="1:19">
      <c r="A2251" s="5">
        <v>10</v>
      </c>
      <c r="B2251" s="5">
        <v>8</v>
      </c>
      <c r="C2251" s="5">
        <v>2018</v>
      </c>
      <c r="D2251" s="3">
        <v>275750</v>
      </c>
      <c r="E2251" s="11">
        <f t="shared" si="6774"/>
        <v>2.1296296296296296E-2</v>
      </c>
      <c r="F2251" s="3">
        <v>151250</v>
      </c>
      <c r="G2251" s="11">
        <f t="shared" si="6774"/>
        <v>1.1705685618729096E-2</v>
      </c>
      <c r="H2251" s="3">
        <v>90500</v>
      </c>
      <c r="I2251" s="11">
        <f t="shared" ref="I2251:K2251" si="6784">+IF(H2251="N/A","",((H2251-H2250)/H2250))</f>
        <v>5.5555555555555558E-3</v>
      </c>
      <c r="J2251" s="3">
        <v>203500</v>
      </c>
      <c r="K2251" s="11">
        <f t="shared" si="6784"/>
        <v>-2.1634615384615384E-2</v>
      </c>
      <c r="L2251" s="3">
        <v>308682.62</v>
      </c>
      <c r="M2251" s="11">
        <f t="shared" ref="M2251:O2251" si="6785">+IF(L2251="N/A","",((L2251-L2250)/L2250))</f>
        <v>0</v>
      </c>
      <c r="N2251" s="3">
        <v>378200</v>
      </c>
      <c r="O2251" s="11">
        <f t="shared" si="6785"/>
        <v>8.5333333333333337E-3</v>
      </c>
      <c r="P2251" s="3">
        <v>335600</v>
      </c>
      <c r="Q2251" s="11">
        <f t="shared" ref="Q2251:S2251" si="6786">+IF(P2251="N/A","",((P2251-P2250)/P2250))</f>
        <v>1.791044776119403E-3</v>
      </c>
      <c r="R2251" s="3">
        <v>110436.05899999999</v>
      </c>
      <c r="S2251" s="11">
        <f t="shared" si="6786"/>
        <v>1.3043482847430741E-2</v>
      </c>
    </row>
    <row r="2252" spans="1:19">
      <c r="A2252" s="5">
        <v>13</v>
      </c>
      <c r="B2252" s="5">
        <v>8</v>
      </c>
      <c r="C2252" s="5">
        <v>2018</v>
      </c>
      <c r="D2252" s="3">
        <v>275750</v>
      </c>
      <c r="E2252" s="11">
        <f t="shared" si="6774"/>
        <v>0</v>
      </c>
      <c r="F2252" s="3">
        <v>151250</v>
      </c>
      <c r="G2252" s="11">
        <f t="shared" si="6774"/>
        <v>0</v>
      </c>
      <c r="H2252" s="3">
        <v>90500</v>
      </c>
      <c r="I2252" s="11">
        <f t="shared" ref="I2252:K2252" si="6787">+IF(H2252="N/A","",((H2252-H2251)/H2251))</f>
        <v>0</v>
      </c>
      <c r="J2252" s="3">
        <v>203500</v>
      </c>
      <c r="K2252" s="11">
        <f t="shared" si="6787"/>
        <v>0</v>
      </c>
      <c r="L2252" s="3">
        <v>308682.62</v>
      </c>
      <c r="M2252" s="11">
        <f t="shared" ref="M2252:O2252" si="6788">+IF(L2252="N/A","",((L2252-L2251)/L2251))</f>
        <v>0</v>
      </c>
      <c r="N2252" s="3">
        <v>378200</v>
      </c>
      <c r="O2252" s="11">
        <f t="shared" si="6788"/>
        <v>0</v>
      </c>
      <c r="P2252" s="3">
        <v>335600</v>
      </c>
      <c r="Q2252" s="11">
        <f t="shared" ref="Q2252:S2252" si="6789">+IF(P2252="N/A","",((P2252-P2251)/P2251))</f>
        <v>0</v>
      </c>
      <c r="R2252" s="3">
        <v>110436.05899999999</v>
      </c>
      <c r="S2252" s="11">
        <f t="shared" si="6789"/>
        <v>0</v>
      </c>
    </row>
    <row r="2253" spans="1:19">
      <c r="A2253" s="5">
        <v>14</v>
      </c>
      <c r="B2253" s="5">
        <v>8</v>
      </c>
      <c r="C2253" s="5">
        <v>2018</v>
      </c>
      <c r="D2253" s="3">
        <v>275750</v>
      </c>
      <c r="E2253" s="11">
        <f t="shared" si="6774"/>
        <v>0</v>
      </c>
      <c r="F2253" s="3">
        <v>151250</v>
      </c>
      <c r="G2253" s="11">
        <f t="shared" si="6774"/>
        <v>0</v>
      </c>
      <c r="H2253" s="3">
        <v>90500</v>
      </c>
      <c r="I2253" s="11">
        <f t="shared" ref="I2253:K2253" si="6790">+IF(H2253="N/A","",((H2253-H2252)/H2252))</f>
        <v>0</v>
      </c>
      <c r="J2253" s="3">
        <v>203500</v>
      </c>
      <c r="K2253" s="11">
        <f t="shared" si="6790"/>
        <v>0</v>
      </c>
      <c r="L2253" s="3">
        <v>308682.62</v>
      </c>
      <c r="M2253" s="11">
        <f t="shared" ref="M2253:O2253" si="6791">+IF(L2253="N/A","",((L2253-L2252)/L2252))</f>
        <v>0</v>
      </c>
      <c r="N2253" s="3">
        <v>378200</v>
      </c>
      <c r="O2253" s="11">
        <f t="shared" si="6791"/>
        <v>0</v>
      </c>
      <c r="P2253" s="3">
        <v>335600</v>
      </c>
      <c r="Q2253" s="11">
        <f t="shared" ref="Q2253:S2253" si="6792">+IF(P2253="N/A","",((P2253-P2252)/P2252))</f>
        <v>0</v>
      </c>
      <c r="R2253" s="3">
        <v>110436.05899999999</v>
      </c>
      <c r="S2253" s="11">
        <f t="shared" si="6792"/>
        <v>0</v>
      </c>
    </row>
    <row r="2254" spans="1:19">
      <c r="A2254" s="5">
        <v>15</v>
      </c>
      <c r="B2254" s="5">
        <v>8</v>
      </c>
      <c r="C2254" s="5">
        <v>2018</v>
      </c>
      <c r="D2254" s="3">
        <v>275750</v>
      </c>
      <c r="E2254" s="11">
        <f t="shared" si="6774"/>
        <v>0</v>
      </c>
      <c r="F2254" s="3">
        <v>151250</v>
      </c>
      <c r="G2254" s="11">
        <f t="shared" si="6774"/>
        <v>0</v>
      </c>
      <c r="H2254" s="3">
        <v>90500</v>
      </c>
      <c r="I2254" s="11">
        <f t="shared" ref="I2254:K2254" si="6793">+IF(H2254="N/A","",((H2254-H2253)/H2253))</f>
        <v>0</v>
      </c>
      <c r="J2254" s="3">
        <v>203500</v>
      </c>
      <c r="K2254" s="11">
        <f t="shared" si="6793"/>
        <v>0</v>
      </c>
      <c r="L2254" s="3">
        <v>308682.62</v>
      </c>
      <c r="M2254" s="11">
        <f t="shared" ref="M2254:O2254" si="6794">+IF(L2254="N/A","",((L2254-L2253)/L2253))</f>
        <v>0</v>
      </c>
      <c r="N2254" s="3">
        <v>378200</v>
      </c>
      <c r="O2254" s="11">
        <f t="shared" si="6794"/>
        <v>0</v>
      </c>
      <c r="P2254" s="3">
        <v>335600</v>
      </c>
      <c r="Q2254" s="11">
        <f t="shared" ref="Q2254:S2254" si="6795">+IF(P2254="N/A","",((P2254-P2253)/P2253))</f>
        <v>0</v>
      </c>
      <c r="R2254" s="3">
        <v>110436.05899999999</v>
      </c>
      <c r="S2254" s="11">
        <f t="shared" si="6795"/>
        <v>0</v>
      </c>
    </row>
    <row r="2255" spans="1:19">
      <c r="A2255" s="5">
        <v>16</v>
      </c>
      <c r="B2255" s="5">
        <v>8</v>
      </c>
      <c r="C2255" s="5">
        <v>2018</v>
      </c>
      <c r="D2255" s="3">
        <v>275750</v>
      </c>
      <c r="E2255" s="11">
        <f t="shared" si="6774"/>
        <v>0</v>
      </c>
      <c r="F2255" s="3">
        <v>151250</v>
      </c>
      <c r="G2255" s="11">
        <f t="shared" si="6774"/>
        <v>0</v>
      </c>
      <c r="H2255" s="3">
        <v>90500</v>
      </c>
      <c r="I2255" s="11">
        <f t="shared" ref="I2255:K2255" si="6796">+IF(H2255="N/A","",((H2255-H2254)/H2254))</f>
        <v>0</v>
      </c>
      <c r="J2255" s="3">
        <v>203500</v>
      </c>
      <c r="K2255" s="11">
        <f t="shared" si="6796"/>
        <v>0</v>
      </c>
      <c r="L2255" s="3">
        <v>308682.62</v>
      </c>
      <c r="M2255" s="11">
        <f t="shared" ref="M2255:O2255" si="6797">+IF(L2255="N/A","",((L2255-L2254)/L2254))</f>
        <v>0</v>
      </c>
      <c r="N2255" s="3">
        <v>378200</v>
      </c>
      <c r="O2255" s="11">
        <f t="shared" si="6797"/>
        <v>0</v>
      </c>
      <c r="P2255" s="3">
        <v>335600</v>
      </c>
      <c r="Q2255" s="11">
        <f t="shared" ref="Q2255:S2255" si="6798">+IF(P2255="N/A","",((P2255-P2254)/P2254))</f>
        <v>0</v>
      </c>
      <c r="R2255" s="3">
        <v>110436.05899999999</v>
      </c>
      <c r="S2255" s="11">
        <f t="shared" si="6798"/>
        <v>0</v>
      </c>
    </row>
    <row r="2256" spans="1:19">
      <c r="A2256" s="5">
        <v>17</v>
      </c>
      <c r="B2256" s="5">
        <v>8</v>
      </c>
      <c r="C2256" s="5">
        <v>2018</v>
      </c>
      <c r="D2256" s="3">
        <v>275750</v>
      </c>
      <c r="E2256" s="11">
        <f t="shared" si="6774"/>
        <v>0</v>
      </c>
      <c r="F2256" s="3">
        <v>151250</v>
      </c>
      <c r="G2256" s="11">
        <f t="shared" si="6774"/>
        <v>0</v>
      </c>
      <c r="H2256" s="3">
        <v>90500</v>
      </c>
      <c r="I2256" s="11">
        <f t="shared" ref="I2256:K2256" si="6799">+IF(H2256="N/A","",((H2256-H2255)/H2255))</f>
        <v>0</v>
      </c>
      <c r="J2256" s="3">
        <v>203500</v>
      </c>
      <c r="K2256" s="11">
        <f t="shared" si="6799"/>
        <v>0</v>
      </c>
      <c r="L2256" s="3">
        <v>308682.62</v>
      </c>
      <c r="M2256" s="11">
        <f t="shared" ref="M2256:O2256" si="6800">+IF(L2256="N/A","",((L2256-L2255)/L2255))</f>
        <v>0</v>
      </c>
      <c r="N2256" s="3">
        <v>378200</v>
      </c>
      <c r="O2256" s="11">
        <f t="shared" si="6800"/>
        <v>0</v>
      </c>
      <c r="P2256" s="3">
        <v>335600</v>
      </c>
      <c r="Q2256" s="11">
        <f t="shared" ref="Q2256:S2256" si="6801">+IF(P2256="N/A","",((P2256-P2255)/P2255))</f>
        <v>0</v>
      </c>
      <c r="R2256" s="3">
        <v>110436.05899999999</v>
      </c>
      <c r="S2256" s="11">
        <f t="shared" si="6801"/>
        <v>0</v>
      </c>
    </row>
    <row r="2257" spans="1:19">
      <c r="A2257" s="5">
        <v>20</v>
      </c>
      <c r="B2257" s="5">
        <v>8</v>
      </c>
      <c r="C2257" s="5">
        <v>2018</v>
      </c>
      <c r="D2257" s="3">
        <v>275750</v>
      </c>
      <c r="E2257" s="11">
        <f t="shared" si="6774"/>
        <v>0</v>
      </c>
      <c r="F2257" s="3">
        <v>151250</v>
      </c>
      <c r="G2257" s="11">
        <f t="shared" si="6774"/>
        <v>0</v>
      </c>
      <c r="H2257" s="3">
        <v>90500</v>
      </c>
      <c r="I2257" s="11">
        <f t="shared" ref="I2257:K2257" si="6802">+IF(H2257="N/A","",((H2257-H2256)/H2256))</f>
        <v>0</v>
      </c>
      <c r="J2257" s="3">
        <v>203500</v>
      </c>
      <c r="K2257" s="11">
        <f t="shared" si="6802"/>
        <v>0</v>
      </c>
      <c r="L2257" s="3">
        <v>308682.62</v>
      </c>
      <c r="M2257" s="11">
        <f t="shared" ref="M2257:O2257" si="6803">+IF(L2257="N/A","",((L2257-L2256)/L2256))</f>
        <v>0</v>
      </c>
      <c r="N2257" s="3">
        <v>378200</v>
      </c>
      <c r="O2257" s="11">
        <f t="shared" si="6803"/>
        <v>0</v>
      </c>
      <c r="P2257" s="3">
        <v>335600</v>
      </c>
      <c r="Q2257" s="11">
        <f t="shared" ref="Q2257:S2257" si="6804">+IF(P2257="N/A","",((P2257-P2256)/P2256))</f>
        <v>0</v>
      </c>
      <c r="R2257" s="3">
        <v>110436.05899999999</v>
      </c>
      <c r="S2257" s="11">
        <f t="shared" si="6804"/>
        <v>0</v>
      </c>
    </row>
    <row r="2258" spans="1:19">
      <c r="A2258" s="5">
        <v>21</v>
      </c>
      <c r="B2258" s="5">
        <v>8</v>
      </c>
      <c r="C2258" s="5">
        <v>2018</v>
      </c>
      <c r="D2258" s="3">
        <v>275750</v>
      </c>
      <c r="E2258" s="11">
        <f t="shared" si="6774"/>
        <v>0</v>
      </c>
      <c r="F2258" s="3">
        <v>151250</v>
      </c>
      <c r="G2258" s="11">
        <f t="shared" si="6774"/>
        <v>0</v>
      </c>
      <c r="H2258" s="3">
        <v>90500</v>
      </c>
      <c r="I2258" s="11">
        <f t="shared" ref="I2258:K2258" si="6805">+IF(H2258="N/A","",((H2258-H2257)/H2257))</f>
        <v>0</v>
      </c>
      <c r="J2258" s="3">
        <v>203500</v>
      </c>
      <c r="K2258" s="11">
        <f t="shared" si="6805"/>
        <v>0</v>
      </c>
      <c r="L2258" s="3">
        <v>308682.62</v>
      </c>
      <c r="M2258" s="11">
        <f t="shared" ref="M2258:O2258" si="6806">+IF(L2258="N/A","",((L2258-L2257)/L2257))</f>
        <v>0</v>
      </c>
      <c r="N2258" s="3">
        <v>378200</v>
      </c>
      <c r="O2258" s="11">
        <f t="shared" si="6806"/>
        <v>0</v>
      </c>
      <c r="P2258" s="3">
        <v>335600</v>
      </c>
      <c r="Q2258" s="11">
        <f t="shared" ref="Q2258:S2258" si="6807">+IF(P2258="N/A","",((P2258-P2257)/P2257))</f>
        <v>0</v>
      </c>
      <c r="R2258" s="3">
        <v>110436.05899999999</v>
      </c>
      <c r="S2258" s="11">
        <f t="shared" si="6807"/>
        <v>0</v>
      </c>
    </row>
    <row r="2259" spans="1:19">
      <c r="A2259" s="5">
        <v>22</v>
      </c>
      <c r="B2259" s="5">
        <v>8</v>
      </c>
      <c r="C2259" s="5">
        <v>2018</v>
      </c>
      <c r="D2259" s="3">
        <v>275750</v>
      </c>
      <c r="E2259" s="11">
        <f t="shared" si="6774"/>
        <v>0</v>
      </c>
      <c r="F2259" s="3">
        <v>151250</v>
      </c>
      <c r="G2259" s="11">
        <f t="shared" si="6774"/>
        <v>0</v>
      </c>
      <c r="H2259" s="3">
        <v>90500</v>
      </c>
      <c r="I2259" s="11">
        <f t="shared" ref="I2259:K2259" si="6808">+IF(H2259="N/A","",((H2259-H2258)/H2258))</f>
        <v>0</v>
      </c>
      <c r="J2259" s="3">
        <v>203500</v>
      </c>
      <c r="K2259" s="11">
        <f t="shared" si="6808"/>
        <v>0</v>
      </c>
      <c r="L2259" s="3">
        <v>308682.62</v>
      </c>
      <c r="M2259" s="11">
        <f t="shared" ref="M2259:O2259" si="6809">+IF(L2259="N/A","",((L2259-L2258)/L2258))</f>
        <v>0</v>
      </c>
      <c r="N2259" s="3">
        <v>378200</v>
      </c>
      <c r="O2259" s="11">
        <f t="shared" si="6809"/>
        <v>0</v>
      </c>
      <c r="P2259" s="3">
        <v>335600</v>
      </c>
      <c r="Q2259" s="11">
        <f t="shared" ref="Q2259:S2259" si="6810">+IF(P2259="N/A","",((P2259-P2258)/P2258))</f>
        <v>0</v>
      </c>
      <c r="R2259" s="3">
        <v>110436.05899999999</v>
      </c>
      <c r="S2259" s="11">
        <f t="shared" si="6810"/>
        <v>0</v>
      </c>
    </row>
    <row r="2260" spans="1:19">
      <c r="A2260" s="5">
        <v>23</v>
      </c>
      <c r="B2260" s="5">
        <v>8</v>
      </c>
      <c r="C2260" s="5">
        <v>2018</v>
      </c>
      <c r="D2260" s="3">
        <v>275750</v>
      </c>
      <c r="E2260" s="11">
        <f t="shared" si="6774"/>
        <v>0</v>
      </c>
      <c r="F2260" s="3">
        <v>151250</v>
      </c>
      <c r="G2260" s="11">
        <f t="shared" si="6774"/>
        <v>0</v>
      </c>
      <c r="H2260" s="3">
        <v>90500</v>
      </c>
      <c r="I2260" s="11">
        <f t="shared" ref="I2260:K2260" si="6811">+IF(H2260="N/A","",((H2260-H2259)/H2259))</f>
        <v>0</v>
      </c>
      <c r="J2260" s="3">
        <v>203500</v>
      </c>
      <c r="K2260" s="11">
        <f t="shared" si="6811"/>
        <v>0</v>
      </c>
      <c r="L2260" s="3">
        <v>308682.62</v>
      </c>
      <c r="M2260" s="11">
        <f t="shared" ref="M2260:O2260" si="6812">+IF(L2260="N/A","",((L2260-L2259)/L2259))</f>
        <v>0</v>
      </c>
      <c r="N2260" s="3">
        <v>378200</v>
      </c>
      <c r="O2260" s="11">
        <f t="shared" si="6812"/>
        <v>0</v>
      </c>
      <c r="P2260" s="3">
        <v>335600</v>
      </c>
      <c r="Q2260" s="11">
        <f t="shared" ref="Q2260:S2260" si="6813">+IF(P2260="N/A","",((P2260-P2259)/P2259))</f>
        <v>0</v>
      </c>
      <c r="R2260" s="3">
        <v>110436.05899999999</v>
      </c>
      <c r="S2260" s="11">
        <f t="shared" si="6813"/>
        <v>0</v>
      </c>
    </row>
    <row r="2261" spans="1:19">
      <c r="A2261" s="5">
        <v>24</v>
      </c>
      <c r="B2261" s="5">
        <v>8</v>
      </c>
      <c r="C2261" s="5">
        <v>2018</v>
      </c>
      <c r="D2261" s="3">
        <v>275750</v>
      </c>
      <c r="E2261" s="11">
        <f t="shared" si="6774"/>
        <v>0</v>
      </c>
      <c r="F2261" s="3">
        <v>151250</v>
      </c>
      <c r="G2261" s="11">
        <f t="shared" si="6774"/>
        <v>0</v>
      </c>
      <c r="H2261" s="3">
        <v>90500</v>
      </c>
      <c r="I2261" s="11">
        <f t="shared" ref="I2261:K2261" si="6814">+IF(H2261="N/A","",((H2261-H2260)/H2260))</f>
        <v>0</v>
      </c>
      <c r="J2261" s="3">
        <v>203500</v>
      </c>
      <c r="K2261" s="11">
        <f t="shared" si="6814"/>
        <v>0</v>
      </c>
      <c r="L2261" s="3">
        <v>308682.62</v>
      </c>
      <c r="M2261" s="11">
        <f t="shared" ref="M2261:O2261" si="6815">+IF(L2261="N/A","",((L2261-L2260)/L2260))</f>
        <v>0</v>
      </c>
      <c r="N2261" s="3">
        <v>378200</v>
      </c>
      <c r="O2261" s="11">
        <f t="shared" si="6815"/>
        <v>0</v>
      </c>
      <c r="P2261" s="3">
        <v>335600</v>
      </c>
      <c r="Q2261" s="11">
        <f t="shared" ref="Q2261:S2261" si="6816">+IF(P2261="N/A","",((P2261-P2260)/P2260))</f>
        <v>0</v>
      </c>
      <c r="R2261" s="3">
        <v>110436.05899999999</v>
      </c>
      <c r="S2261" s="11">
        <f t="shared" si="6816"/>
        <v>0</v>
      </c>
    </row>
    <row r="2262" spans="1:19">
      <c r="A2262" s="5">
        <v>27</v>
      </c>
      <c r="B2262" s="5">
        <v>8</v>
      </c>
      <c r="C2262" s="5">
        <v>2018</v>
      </c>
      <c r="D2262" s="3">
        <v>275750</v>
      </c>
      <c r="E2262" s="11">
        <f t="shared" si="6774"/>
        <v>0</v>
      </c>
      <c r="F2262" s="3">
        <v>151250</v>
      </c>
      <c r="G2262" s="11">
        <f t="shared" si="6774"/>
        <v>0</v>
      </c>
      <c r="H2262" s="3">
        <v>90500</v>
      </c>
      <c r="I2262" s="11">
        <f t="shared" ref="I2262:K2262" si="6817">+IF(H2262="N/A","",((H2262-H2261)/H2261))</f>
        <v>0</v>
      </c>
      <c r="J2262" s="3">
        <v>203500</v>
      </c>
      <c r="K2262" s="11">
        <f t="shared" si="6817"/>
        <v>0</v>
      </c>
      <c r="L2262" s="3">
        <v>308682.62</v>
      </c>
      <c r="M2262" s="11">
        <f t="shared" ref="M2262:O2262" si="6818">+IF(L2262="N/A","",((L2262-L2261)/L2261))</f>
        <v>0</v>
      </c>
      <c r="N2262" s="3">
        <v>378200</v>
      </c>
      <c r="O2262" s="11">
        <f t="shared" si="6818"/>
        <v>0</v>
      </c>
      <c r="P2262" s="3">
        <v>335600</v>
      </c>
      <c r="Q2262" s="11">
        <f t="shared" ref="Q2262:S2262" si="6819">+IF(P2262="N/A","",((P2262-P2261)/P2261))</f>
        <v>0</v>
      </c>
      <c r="R2262" s="3">
        <v>110436.05899999999</v>
      </c>
      <c r="S2262" s="11">
        <f t="shared" si="6819"/>
        <v>0</v>
      </c>
    </row>
    <row r="2263" spans="1:19">
      <c r="A2263" s="5">
        <v>28</v>
      </c>
      <c r="B2263" s="5">
        <v>8</v>
      </c>
      <c r="C2263" s="5">
        <v>2018</v>
      </c>
      <c r="D2263" s="3">
        <v>275750</v>
      </c>
      <c r="E2263" s="11">
        <f t="shared" si="6774"/>
        <v>0</v>
      </c>
      <c r="F2263" s="3">
        <v>151250</v>
      </c>
      <c r="G2263" s="11">
        <f t="shared" si="6774"/>
        <v>0</v>
      </c>
      <c r="H2263" s="3">
        <v>90500</v>
      </c>
      <c r="I2263" s="11">
        <f t="shared" ref="I2263:K2263" si="6820">+IF(H2263="N/A","",((H2263-H2262)/H2262))</f>
        <v>0</v>
      </c>
      <c r="J2263" s="3">
        <v>203500</v>
      </c>
      <c r="K2263" s="11">
        <f t="shared" si="6820"/>
        <v>0</v>
      </c>
      <c r="L2263" s="3">
        <v>308682.62</v>
      </c>
      <c r="M2263" s="11">
        <f t="shared" ref="M2263:O2263" si="6821">+IF(L2263="N/A","",((L2263-L2262)/L2262))</f>
        <v>0</v>
      </c>
      <c r="N2263" s="3">
        <v>378200</v>
      </c>
      <c r="O2263" s="11">
        <f t="shared" si="6821"/>
        <v>0</v>
      </c>
      <c r="P2263" s="3">
        <v>335600</v>
      </c>
      <c r="Q2263" s="11">
        <f t="shared" ref="Q2263:S2263" si="6822">+IF(P2263="N/A","",((P2263-P2262)/P2262))</f>
        <v>0</v>
      </c>
      <c r="R2263" s="3">
        <v>110436.05899999999</v>
      </c>
      <c r="S2263" s="11">
        <f t="shared" si="6822"/>
        <v>0</v>
      </c>
    </row>
    <row r="2264" spans="1:19">
      <c r="A2264" s="5">
        <v>29</v>
      </c>
      <c r="B2264" s="5">
        <v>8</v>
      </c>
      <c r="C2264" s="5">
        <v>2018</v>
      </c>
      <c r="D2264" s="3">
        <v>275750</v>
      </c>
      <c r="E2264" s="11">
        <f t="shared" si="6774"/>
        <v>0</v>
      </c>
      <c r="F2264" s="3">
        <v>151250</v>
      </c>
      <c r="G2264" s="11">
        <f t="shared" si="6774"/>
        <v>0</v>
      </c>
      <c r="H2264" s="3">
        <v>90500</v>
      </c>
      <c r="I2264" s="11">
        <f t="shared" ref="I2264:K2264" si="6823">+IF(H2264="N/A","",((H2264-H2263)/H2263))</f>
        <v>0</v>
      </c>
      <c r="J2264" s="3">
        <v>203500</v>
      </c>
      <c r="K2264" s="11">
        <f t="shared" si="6823"/>
        <v>0</v>
      </c>
      <c r="L2264" s="3">
        <v>308682.62</v>
      </c>
      <c r="M2264" s="11">
        <f t="shared" ref="M2264:O2264" si="6824">+IF(L2264="N/A","",((L2264-L2263)/L2263))</f>
        <v>0</v>
      </c>
      <c r="N2264" s="3">
        <v>378200</v>
      </c>
      <c r="O2264" s="11">
        <f t="shared" si="6824"/>
        <v>0</v>
      </c>
      <c r="P2264" s="3">
        <v>335600</v>
      </c>
      <c r="Q2264" s="11">
        <f t="shared" ref="Q2264:S2264" si="6825">+IF(P2264="N/A","",((P2264-P2263)/P2263))</f>
        <v>0</v>
      </c>
      <c r="R2264" s="3">
        <v>110436.05899999999</v>
      </c>
      <c r="S2264" s="11">
        <f t="shared" si="6825"/>
        <v>0</v>
      </c>
    </row>
    <row r="2265" spans="1:19">
      <c r="A2265" s="5">
        <v>30</v>
      </c>
      <c r="B2265" s="5">
        <v>8</v>
      </c>
      <c r="C2265" s="5">
        <v>2018</v>
      </c>
      <c r="D2265" s="3">
        <v>275750</v>
      </c>
      <c r="E2265" s="11">
        <f t="shared" si="6774"/>
        <v>0</v>
      </c>
      <c r="F2265" s="3">
        <v>151250</v>
      </c>
      <c r="G2265" s="11">
        <f t="shared" si="6774"/>
        <v>0</v>
      </c>
      <c r="H2265" s="3">
        <v>90500</v>
      </c>
      <c r="I2265" s="11">
        <f t="shared" ref="I2265:K2265" si="6826">+IF(H2265="N/A","",((H2265-H2264)/H2264))</f>
        <v>0</v>
      </c>
      <c r="J2265" s="3">
        <v>203500</v>
      </c>
      <c r="K2265" s="11">
        <f t="shared" si="6826"/>
        <v>0</v>
      </c>
      <c r="L2265" s="3">
        <v>308682.62</v>
      </c>
      <c r="M2265" s="11">
        <f t="shared" ref="M2265:O2265" si="6827">+IF(L2265="N/A","",((L2265-L2264)/L2264))</f>
        <v>0</v>
      </c>
      <c r="N2265" s="3">
        <v>378200</v>
      </c>
      <c r="O2265" s="11">
        <f t="shared" si="6827"/>
        <v>0</v>
      </c>
      <c r="P2265" s="3">
        <v>335600</v>
      </c>
      <c r="Q2265" s="11">
        <f t="shared" ref="Q2265:S2265" si="6828">+IF(P2265="N/A","",((P2265-P2264)/P2264))</f>
        <v>0</v>
      </c>
      <c r="R2265" s="3">
        <v>110436.05899999999</v>
      </c>
      <c r="S2265" s="11">
        <f t="shared" si="6828"/>
        <v>0</v>
      </c>
    </row>
    <row r="2266" spans="1:19">
      <c r="A2266" s="5">
        <v>31</v>
      </c>
      <c r="B2266" s="5">
        <v>8</v>
      </c>
      <c r="C2266" s="5">
        <v>2018</v>
      </c>
      <c r="D2266" s="3">
        <v>275750</v>
      </c>
      <c r="E2266" s="11">
        <f t="shared" si="6774"/>
        <v>0</v>
      </c>
      <c r="F2266" s="3">
        <v>151250</v>
      </c>
      <c r="G2266" s="11">
        <f t="shared" si="6774"/>
        <v>0</v>
      </c>
      <c r="H2266" s="3">
        <v>93900</v>
      </c>
      <c r="I2266" s="11">
        <f t="shared" ref="I2266:K2266" si="6829">+IF(H2266="N/A","",((H2266-H2265)/H2265))</f>
        <v>3.7569060773480663E-2</v>
      </c>
      <c r="J2266" s="3">
        <v>203500</v>
      </c>
      <c r="K2266" s="11">
        <f t="shared" si="6829"/>
        <v>0</v>
      </c>
      <c r="L2266" s="3">
        <v>308682.62</v>
      </c>
      <c r="M2266" s="11">
        <f t="shared" ref="M2266:O2266" si="6830">+IF(L2266="N/A","",((L2266-L2265)/L2265))</f>
        <v>0</v>
      </c>
      <c r="N2266" s="3">
        <v>378200</v>
      </c>
      <c r="O2266" s="11">
        <f t="shared" si="6830"/>
        <v>0</v>
      </c>
      <c r="P2266" s="3">
        <v>348500</v>
      </c>
      <c r="Q2266" s="11">
        <f t="shared" ref="Q2266:S2266" si="6831">+IF(P2266="N/A","",((P2266-P2265)/P2265))</f>
        <v>3.8438617401668651E-2</v>
      </c>
      <c r="R2266" s="3">
        <v>110436.05899999999</v>
      </c>
      <c r="S2266" s="11">
        <f t="shared" si="6831"/>
        <v>0</v>
      </c>
    </row>
    <row r="2267" spans="1:19">
      <c r="A2267" s="5">
        <v>3</v>
      </c>
      <c r="B2267" s="5">
        <v>9</v>
      </c>
      <c r="C2267" s="5">
        <v>2018</v>
      </c>
      <c r="D2267" s="3">
        <v>275750</v>
      </c>
      <c r="E2267" s="11">
        <f t="shared" si="6774"/>
        <v>0</v>
      </c>
      <c r="F2267" s="3">
        <v>151250</v>
      </c>
      <c r="G2267" s="11">
        <f t="shared" si="6774"/>
        <v>0</v>
      </c>
      <c r="H2267" s="3">
        <v>93900</v>
      </c>
      <c r="I2267" s="11">
        <f t="shared" ref="I2267:K2267" si="6832">+IF(H2267="N/A","",((H2267-H2266)/H2266))</f>
        <v>0</v>
      </c>
      <c r="J2267" s="3">
        <v>203500</v>
      </c>
      <c r="K2267" s="11">
        <f t="shared" si="6832"/>
        <v>0</v>
      </c>
      <c r="L2267" s="3">
        <v>308682.62</v>
      </c>
      <c r="M2267" s="11">
        <f t="shared" ref="M2267:O2267" si="6833">+IF(L2267="N/A","",((L2267-L2266)/L2266))</f>
        <v>0</v>
      </c>
      <c r="N2267" s="3">
        <v>378200</v>
      </c>
      <c r="O2267" s="11">
        <f t="shared" si="6833"/>
        <v>0</v>
      </c>
      <c r="P2267" s="3">
        <v>348500</v>
      </c>
      <c r="Q2267" s="11">
        <f t="shared" ref="Q2267:S2267" si="6834">+IF(P2267="N/A","",((P2267-P2266)/P2266))</f>
        <v>0</v>
      </c>
      <c r="R2267" s="3">
        <v>110436.05899999999</v>
      </c>
      <c r="S2267" s="11">
        <f t="shared" si="6834"/>
        <v>0</v>
      </c>
    </row>
    <row r="2268" spans="1:19">
      <c r="A2268" s="5">
        <v>4</v>
      </c>
      <c r="B2268" s="5">
        <v>9</v>
      </c>
      <c r="C2268" s="5">
        <v>2018</v>
      </c>
      <c r="D2268" s="3">
        <v>275750</v>
      </c>
      <c r="E2268" s="11">
        <f t="shared" si="6774"/>
        <v>0</v>
      </c>
      <c r="F2268" s="3">
        <v>151250</v>
      </c>
      <c r="G2268" s="11">
        <f t="shared" si="6774"/>
        <v>0</v>
      </c>
      <c r="H2268" s="3">
        <v>93900</v>
      </c>
      <c r="I2268" s="11">
        <f t="shared" ref="I2268:K2268" si="6835">+IF(H2268="N/A","",((H2268-H2267)/H2267))</f>
        <v>0</v>
      </c>
      <c r="J2268" s="3">
        <v>203500</v>
      </c>
      <c r="K2268" s="11">
        <f t="shared" si="6835"/>
        <v>0</v>
      </c>
      <c r="L2268" s="3">
        <v>308682.62</v>
      </c>
      <c r="M2268" s="11">
        <f t="shared" ref="M2268:O2268" si="6836">+IF(L2268="N/A","",((L2268-L2267)/L2267))</f>
        <v>0</v>
      </c>
      <c r="N2268" s="3">
        <v>378200</v>
      </c>
      <c r="O2268" s="11">
        <f t="shared" si="6836"/>
        <v>0</v>
      </c>
      <c r="P2268" s="3">
        <v>348500</v>
      </c>
      <c r="Q2268" s="11">
        <f t="shared" ref="Q2268:S2268" si="6837">+IF(P2268="N/A","",((P2268-P2267)/P2267))</f>
        <v>0</v>
      </c>
      <c r="R2268" s="3">
        <v>110436.05899999999</v>
      </c>
      <c r="S2268" s="11">
        <f t="shared" si="6837"/>
        <v>0</v>
      </c>
    </row>
    <row r="2269" spans="1:19">
      <c r="A2269" s="5">
        <v>5</v>
      </c>
      <c r="B2269" s="5">
        <v>9</v>
      </c>
      <c r="C2269" s="5">
        <v>2018</v>
      </c>
      <c r="D2269" s="3">
        <v>275750</v>
      </c>
      <c r="E2269" s="11">
        <f t="shared" si="6774"/>
        <v>0</v>
      </c>
      <c r="F2269" s="3">
        <v>151250</v>
      </c>
      <c r="G2269" s="11">
        <f t="shared" si="6774"/>
        <v>0</v>
      </c>
      <c r="H2269" s="3">
        <v>93900</v>
      </c>
      <c r="I2269" s="11">
        <f t="shared" ref="I2269:K2269" si="6838">+IF(H2269="N/A","",((H2269-H2268)/H2268))</f>
        <v>0</v>
      </c>
      <c r="J2269" s="3">
        <v>203500</v>
      </c>
      <c r="K2269" s="11">
        <f t="shared" si="6838"/>
        <v>0</v>
      </c>
      <c r="L2269" s="3">
        <v>308682.62</v>
      </c>
      <c r="M2269" s="11">
        <f t="shared" ref="M2269:O2269" si="6839">+IF(L2269="N/A","",((L2269-L2268)/L2268))</f>
        <v>0</v>
      </c>
      <c r="N2269" s="3">
        <v>378200</v>
      </c>
      <c r="O2269" s="11">
        <f t="shared" si="6839"/>
        <v>0</v>
      </c>
      <c r="P2269" s="3">
        <v>348500</v>
      </c>
      <c r="Q2269" s="11">
        <f t="shared" ref="Q2269:S2269" si="6840">+IF(P2269="N/A","",((P2269-P2268)/P2268))</f>
        <v>0</v>
      </c>
      <c r="R2269" s="3">
        <v>110436.05899999999</v>
      </c>
      <c r="S2269" s="11">
        <f t="shared" si="6840"/>
        <v>0</v>
      </c>
    </row>
    <row r="2270" spans="1:19">
      <c r="A2270" s="5">
        <v>6</v>
      </c>
      <c r="B2270" s="5">
        <v>9</v>
      </c>
      <c r="C2270" s="5">
        <v>2018</v>
      </c>
      <c r="D2270" s="3">
        <v>275750</v>
      </c>
      <c r="E2270" s="11">
        <f t="shared" si="6774"/>
        <v>0</v>
      </c>
      <c r="F2270" s="3">
        <v>151250</v>
      </c>
      <c r="G2270" s="11">
        <f t="shared" si="6774"/>
        <v>0</v>
      </c>
      <c r="H2270" s="3">
        <v>93900</v>
      </c>
      <c r="I2270" s="11">
        <f t="shared" ref="I2270:K2270" si="6841">+IF(H2270="N/A","",((H2270-H2269)/H2269))</f>
        <v>0</v>
      </c>
      <c r="J2270" s="3">
        <v>203500</v>
      </c>
      <c r="K2270" s="11">
        <f t="shared" si="6841"/>
        <v>0</v>
      </c>
      <c r="L2270" s="3">
        <v>308682.62</v>
      </c>
      <c r="M2270" s="11">
        <f t="shared" ref="M2270:O2270" si="6842">+IF(L2270="N/A","",((L2270-L2269)/L2269))</f>
        <v>0</v>
      </c>
      <c r="N2270" s="3">
        <v>378200</v>
      </c>
      <c r="O2270" s="11">
        <f t="shared" si="6842"/>
        <v>0</v>
      </c>
      <c r="P2270" s="3">
        <v>348500</v>
      </c>
      <c r="Q2270" s="11">
        <f t="shared" ref="Q2270:S2270" si="6843">+IF(P2270="N/A","",((P2270-P2269)/P2269))</f>
        <v>0</v>
      </c>
      <c r="R2270" s="3">
        <v>110436.05899999999</v>
      </c>
      <c r="S2270" s="11">
        <f t="shared" si="6843"/>
        <v>0</v>
      </c>
    </row>
    <row r="2271" spans="1:19">
      <c r="A2271" s="5">
        <v>7</v>
      </c>
      <c r="B2271" s="5">
        <v>9</v>
      </c>
      <c r="C2271" s="5">
        <v>2018</v>
      </c>
      <c r="D2271" s="3">
        <v>275750</v>
      </c>
      <c r="E2271" s="11">
        <f t="shared" si="6774"/>
        <v>0</v>
      </c>
      <c r="F2271" s="3">
        <v>151250</v>
      </c>
      <c r="G2271" s="11">
        <f t="shared" si="6774"/>
        <v>0</v>
      </c>
      <c r="H2271" s="3">
        <v>93900</v>
      </c>
      <c r="I2271" s="11">
        <f t="shared" ref="I2271:K2271" si="6844">+IF(H2271="N/A","",((H2271-H2270)/H2270))</f>
        <v>0</v>
      </c>
      <c r="J2271" s="3">
        <v>203500</v>
      </c>
      <c r="K2271" s="11">
        <f t="shared" si="6844"/>
        <v>0</v>
      </c>
      <c r="L2271" s="3">
        <v>308682.62</v>
      </c>
      <c r="M2271" s="11">
        <f t="shared" ref="M2271:O2271" si="6845">+IF(L2271="N/A","",((L2271-L2270)/L2270))</f>
        <v>0</v>
      </c>
      <c r="N2271" s="3">
        <v>378200</v>
      </c>
      <c r="O2271" s="11">
        <f t="shared" si="6845"/>
        <v>0</v>
      </c>
      <c r="P2271" s="3">
        <v>348500</v>
      </c>
      <c r="Q2271" s="11">
        <f t="shared" ref="Q2271:S2271" si="6846">+IF(P2271="N/A","",((P2271-P2270)/P2270))</f>
        <v>0</v>
      </c>
      <c r="R2271" s="3">
        <v>110436.05899999999</v>
      </c>
      <c r="S2271" s="11">
        <f t="shared" si="6846"/>
        <v>0</v>
      </c>
    </row>
    <row r="2272" spans="1:19">
      <c r="A2272" s="5">
        <v>10</v>
      </c>
      <c r="B2272" s="5">
        <v>9</v>
      </c>
      <c r="C2272" s="5">
        <v>2018</v>
      </c>
      <c r="D2272" s="3">
        <v>275750</v>
      </c>
      <c r="E2272" s="11">
        <f t="shared" si="6774"/>
        <v>0</v>
      </c>
      <c r="F2272" s="3">
        <v>151250</v>
      </c>
      <c r="G2272" s="11">
        <f t="shared" si="6774"/>
        <v>0</v>
      </c>
      <c r="H2272" s="3">
        <v>93900</v>
      </c>
      <c r="I2272" s="11">
        <f t="shared" ref="I2272:K2272" si="6847">+IF(H2272="N/A","",((H2272-H2271)/H2271))</f>
        <v>0</v>
      </c>
      <c r="J2272" s="3">
        <v>203500</v>
      </c>
      <c r="K2272" s="11">
        <f t="shared" si="6847"/>
        <v>0</v>
      </c>
      <c r="L2272" s="3">
        <v>308682.62</v>
      </c>
      <c r="M2272" s="11">
        <f t="shared" ref="M2272:O2272" si="6848">+IF(L2272="N/A","",((L2272-L2271)/L2271))</f>
        <v>0</v>
      </c>
      <c r="N2272" s="3">
        <v>378200</v>
      </c>
      <c r="O2272" s="11">
        <f t="shared" si="6848"/>
        <v>0</v>
      </c>
      <c r="P2272" s="3">
        <v>348500</v>
      </c>
      <c r="Q2272" s="11">
        <f t="shared" ref="Q2272:S2272" si="6849">+IF(P2272="N/A","",((P2272-P2271)/P2271))</f>
        <v>0</v>
      </c>
      <c r="R2272" s="3">
        <v>110436.05899999999</v>
      </c>
      <c r="S2272" s="11">
        <f t="shared" si="6849"/>
        <v>0</v>
      </c>
    </row>
    <row r="2273" spans="1:19">
      <c r="A2273" s="5">
        <v>11</v>
      </c>
      <c r="B2273" s="5">
        <v>9</v>
      </c>
      <c r="C2273" s="5">
        <v>2018</v>
      </c>
      <c r="D2273" s="3">
        <v>275750</v>
      </c>
      <c r="E2273" s="11">
        <f t="shared" si="6774"/>
        <v>0</v>
      </c>
      <c r="F2273" s="3">
        <v>151250</v>
      </c>
      <c r="G2273" s="11">
        <f t="shared" si="6774"/>
        <v>0</v>
      </c>
      <c r="H2273" s="3">
        <v>93900</v>
      </c>
      <c r="I2273" s="11">
        <f t="shared" ref="I2273:K2273" si="6850">+IF(H2273="N/A","",((H2273-H2272)/H2272))</f>
        <v>0</v>
      </c>
      <c r="J2273" s="3">
        <v>203500</v>
      </c>
      <c r="K2273" s="11">
        <f t="shared" si="6850"/>
        <v>0</v>
      </c>
      <c r="L2273" s="3">
        <v>308682.62</v>
      </c>
      <c r="M2273" s="11">
        <f t="shared" ref="M2273:O2273" si="6851">+IF(L2273="N/A","",((L2273-L2272)/L2272))</f>
        <v>0</v>
      </c>
      <c r="N2273" s="3">
        <v>378200</v>
      </c>
      <c r="O2273" s="11">
        <f t="shared" si="6851"/>
        <v>0</v>
      </c>
      <c r="P2273" s="3">
        <v>348500</v>
      </c>
      <c r="Q2273" s="11">
        <f t="shared" ref="Q2273:S2273" si="6852">+IF(P2273="N/A","",((P2273-P2272)/P2272))</f>
        <v>0</v>
      </c>
      <c r="R2273" s="3">
        <v>110436.05899999999</v>
      </c>
      <c r="S2273" s="11">
        <f t="shared" si="6852"/>
        <v>0</v>
      </c>
    </row>
    <row r="2274" spans="1:19">
      <c r="A2274" s="5">
        <v>12</v>
      </c>
      <c r="B2274" s="5">
        <v>9</v>
      </c>
      <c r="C2274" s="5">
        <v>2018</v>
      </c>
      <c r="D2274" s="3">
        <v>275750</v>
      </c>
      <c r="E2274" s="11">
        <f t="shared" si="6774"/>
        <v>0</v>
      </c>
      <c r="F2274" s="3">
        <v>151250</v>
      </c>
      <c r="G2274" s="11">
        <f t="shared" si="6774"/>
        <v>0</v>
      </c>
      <c r="H2274" s="3">
        <v>93900</v>
      </c>
      <c r="I2274" s="11">
        <f t="shared" ref="I2274:K2274" si="6853">+IF(H2274="N/A","",((H2274-H2273)/H2273))</f>
        <v>0</v>
      </c>
      <c r="J2274" s="3">
        <v>203500</v>
      </c>
      <c r="K2274" s="11">
        <f t="shared" si="6853"/>
        <v>0</v>
      </c>
      <c r="L2274" s="3">
        <v>308682.62</v>
      </c>
      <c r="M2274" s="11">
        <f t="shared" ref="M2274:O2274" si="6854">+IF(L2274="N/A","",((L2274-L2273)/L2273))</f>
        <v>0</v>
      </c>
      <c r="N2274" s="3">
        <v>378200</v>
      </c>
      <c r="O2274" s="11">
        <f t="shared" si="6854"/>
        <v>0</v>
      </c>
      <c r="P2274" s="3">
        <v>348500</v>
      </c>
      <c r="Q2274" s="11">
        <f t="shared" ref="Q2274:S2274" si="6855">+IF(P2274="N/A","",((P2274-P2273)/P2273))</f>
        <v>0</v>
      </c>
      <c r="R2274" s="3">
        <v>110436.05899999999</v>
      </c>
      <c r="S2274" s="11">
        <f t="shared" si="6855"/>
        <v>0</v>
      </c>
    </row>
    <row r="2275" spans="1:19">
      <c r="A2275" s="5">
        <v>13</v>
      </c>
      <c r="B2275" s="5">
        <v>9</v>
      </c>
      <c r="C2275" s="5">
        <v>2018</v>
      </c>
      <c r="D2275" s="3">
        <v>275750</v>
      </c>
      <c r="E2275" s="11">
        <f t="shared" si="6774"/>
        <v>0</v>
      </c>
      <c r="F2275" s="3">
        <v>151250</v>
      </c>
      <c r="G2275" s="11">
        <f t="shared" si="6774"/>
        <v>0</v>
      </c>
      <c r="H2275" s="3">
        <v>93900</v>
      </c>
      <c r="I2275" s="11">
        <f t="shared" ref="I2275:K2275" si="6856">+IF(H2275="N/A","",((H2275-H2274)/H2274))</f>
        <v>0</v>
      </c>
      <c r="J2275" s="3">
        <v>203500</v>
      </c>
      <c r="K2275" s="11">
        <f t="shared" si="6856"/>
        <v>0</v>
      </c>
      <c r="L2275" s="3">
        <v>308682.62</v>
      </c>
      <c r="M2275" s="11">
        <f t="shared" ref="M2275:O2275" si="6857">+IF(L2275="N/A","",((L2275-L2274)/L2274))</f>
        <v>0</v>
      </c>
      <c r="N2275" s="3">
        <v>378200</v>
      </c>
      <c r="O2275" s="11">
        <f t="shared" si="6857"/>
        <v>0</v>
      </c>
      <c r="P2275" s="3">
        <v>348500</v>
      </c>
      <c r="Q2275" s="11">
        <f t="shared" ref="Q2275:S2275" si="6858">+IF(P2275="N/A","",((P2275-P2274)/P2274))</f>
        <v>0</v>
      </c>
      <c r="R2275" s="3">
        <v>110436.05899999999</v>
      </c>
      <c r="S2275" s="11">
        <f t="shared" si="6858"/>
        <v>0</v>
      </c>
    </row>
    <row r="2276" spans="1:19">
      <c r="A2276" s="5">
        <v>14</v>
      </c>
      <c r="B2276" s="5">
        <v>9</v>
      </c>
      <c r="C2276" s="5">
        <v>2018</v>
      </c>
      <c r="D2276" s="3">
        <v>275750</v>
      </c>
      <c r="E2276" s="11">
        <f t="shared" si="6774"/>
        <v>0</v>
      </c>
      <c r="F2276" s="3">
        <v>151250</v>
      </c>
      <c r="G2276" s="11">
        <f t="shared" si="6774"/>
        <v>0</v>
      </c>
      <c r="H2276" s="3">
        <v>93900</v>
      </c>
      <c r="I2276" s="11">
        <f t="shared" ref="I2276:K2276" si="6859">+IF(H2276="N/A","",((H2276-H2275)/H2275))</f>
        <v>0</v>
      </c>
      <c r="J2276" s="3">
        <v>203500</v>
      </c>
      <c r="K2276" s="11">
        <f t="shared" si="6859"/>
        <v>0</v>
      </c>
      <c r="L2276" s="3">
        <v>308682.62</v>
      </c>
      <c r="M2276" s="11">
        <f t="shared" ref="M2276:O2276" si="6860">+IF(L2276="N/A","",((L2276-L2275)/L2275))</f>
        <v>0</v>
      </c>
      <c r="N2276" s="3">
        <v>378200</v>
      </c>
      <c r="O2276" s="11">
        <f t="shared" si="6860"/>
        <v>0</v>
      </c>
      <c r="P2276" s="3">
        <v>348500</v>
      </c>
      <c r="Q2276" s="11">
        <f t="shared" ref="Q2276:S2276" si="6861">+IF(P2276="N/A","",((P2276-P2275)/P2275))</f>
        <v>0</v>
      </c>
      <c r="R2276" s="3">
        <v>110436.05899999999</v>
      </c>
      <c r="S2276" s="11">
        <f t="shared" si="6861"/>
        <v>0</v>
      </c>
    </row>
    <row r="2277" spans="1:19">
      <c r="A2277" s="5">
        <v>17</v>
      </c>
      <c r="B2277" s="5">
        <v>9</v>
      </c>
      <c r="C2277" s="5">
        <v>2018</v>
      </c>
      <c r="D2277" s="3">
        <v>275750</v>
      </c>
      <c r="E2277" s="11">
        <f t="shared" si="6774"/>
        <v>0</v>
      </c>
      <c r="F2277" s="3">
        <v>151250</v>
      </c>
      <c r="G2277" s="11">
        <f t="shared" si="6774"/>
        <v>0</v>
      </c>
      <c r="H2277" s="3">
        <v>93900</v>
      </c>
      <c r="I2277" s="11">
        <f t="shared" ref="I2277:K2277" si="6862">+IF(H2277="N/A","",((H2277-H2276)/H2276))</f>
        <v>0</v>
      </c>
      <c r="J2277" s="3">
        <v>203500</v>
      </c>
      <c r="K2277" s="11">
        <f t="shared" si="6862"/>
        <v>0</v>
      </c>
      <c r="L2277" s="3">
        <v>308682.62</v>
      </c>
      <c r="M2277" s="11">
        <f t="shared" ref="M2277:O2277" si="6863">+IF(L2277="N/A","",((L2277-L2276)/L2276))</f>
        <v>0</v>
      </c>
      <c r="N2277" s="3">
        <v>378200</v>
      </c>
      <c r="O2277" s="11">
        <f t="shared" si="6863"/>
        <v>0</v>
      </c>
      <c r="P2277" s="3">
        <v>348500</v>
      </c>
      <c r="Q2277" s="11">
        <f t="shared" ref="Q2277:S2277" si="6864">+IF(P2277="N/A","",((P2277-P2276)/P2276))</f>
        <v>0</v>
      </c>
      <c r="R2277" s="3">
        <v>110436.05899999999</v>
      </c>
      <c r="S2277" s="11">
        <f t="shared" si="6864"/>
        <v>0</v>
      </c>
    </row>
    <row r="2278" spans="1:19">
      <c r="A2278" s="5">
        <v>18</v>
      </c>
      <c r="B2278" s="5">
        <v>9</v>
      </c>
      <c r="C2278" s="5">
        <v>2018</v>
      </c>
      <c r="D2278" s="3">
        <v>275750</v>
      </c>
      <c r="E2278" s="11">
        <f t="shared" si="6774"/>
        <v>0</v>
      </c>
      <c r="F2278" s="3">
        <v>151250</v>
      </c>
      <c r="G2278" s="11">
        <f t="shared" si="6774"/>
        <v>0</v>
      </c>
      <c r="H2278" s="3">
        <v>93900</v>
      </c>
      <c r="I2278" s="11">
        <f t="shared" ref="I2278:K2278" si="6865">+IF(H2278="N/A","",((H2278-H2277)/H2277))</f>
        <v>0</v>
      </c>
      <c r="J2278" s="3">
        <v>203500</v>
      </c>
      <c r="K2278" s="11">
        <f t="shared" si="6865"/>
        <v>0</v>
      </c>
      <c r="L2278" s="3">
        <v>308682.62</v>
      </c>
      <c r="M2278" s="11">
        <f t="shared" ref="M2278:O2278" si="6866">+IF(L2278="N/A","",((L2278-L2277)/L2277))</f>
        <v>0</v>
      </c>
      <c r="N2278" s="3">
        <v>378200</v>
      </c>
      <c r="O2278" s="11">
        <f t="shared" si="6866"/>
        <v>0</v>
      </c>
      <c r="P2278" s="3">
        <v>348500</v>
      </c>
      <c r="Q2278" s="11">
        <f t="shared" ref="Q2278:S2278" si="6867">+IF(P2278="N/A","",((P2278-P2277)/P2277))</f>
        <v>0</v>
      </c>
      <c r="R2278" s="3">
        <v>110436.05899999999</v>
      </c>
      <c r="S2278" s="11">
        <f t="shared" si="6867"/>
        <v>0</v>
      </c>
    </row>
    <row r="2279" spans="1:19">
      <c r="A2279" s="5">
        <v>19</v>
      </c>
      <c r="B2279" s="5">
        <v>9</v>
      </c>
      <c r="C2279" s="5">
        <v>2018</v>
      </c>
      <c r="D2279" s="3">
        <v>275750</v>
      </c>
      <c r="E2279" s="11">
        <f t="shared" si="6774"/>
        <v>0</v>
      </c>
      <c r="F2279" s="3">
        <v>151250</v>
      </c>
      <c r="G2279" s="11">
        <f t="shared" si="6774"/>
        <v>0</v>
      </c>
      <c r="H2279" s="3">
        <v>93900</v>
      </c>
      <c r="I2279" s="11">
        <f t="shared" ref="I2279:K2279" si="6868">+IF(H2279="N/A","",((H2279-H2278)/H2278))</f>
        <v>0</v>
      </c>
      <c r="J2279" s="3">
        <v>203500</v>
      </c>
      <c r="K2279" s="11">
        <f t="shared" si="6868"/>
        <v>0</v>
      </c>
      <c r="L2279" s="3">
        <v>308682.62</v>
      </c>
      <c r="M2279" s="11">
        <f t="shared" ref="M2279:O2279" si="6869">+IF(L2279="N/A","",((L2279-L2278)/L2278))</f>
        <v>0</v>
      </c>
      <c r="N2279" s="3">
        <v>378200</v>
      </c>
      <c r="O2279" s="11">
        <f t="shared" si="6869"/>
        <v>0</v>
      </c>
      <c r="P2279" s="3">
        <v>348500</v>
      </c>
      <c r="Q2279" s="11">
        <f t="shared" ref="Q2279:S2279" si="6870">+IF(P2279="N/A","",((P2279-P2278)/P2278))</f>
        <v>0</v>
      </c>
      <c r="R2279" s="3">
        <v>110436.05899999999</v>
      </c>
      <c r="S2279" s="11">
        <f t="shared" si="6870"/>
        <v>0</v>
      </c>
    </row>
    <row r="2280" spans="1:19">
      <c r="A2280" s="5">
        <v>20</v>
      </c>
      <c r="B2280" s="5">
        <v>9</v>
      </c>
      <c r="C2280" s="5">
        <v>2018</v>
      </c>
      <c r="D2280" s="3">
        <v>294000</v>
      </c>
      <c r="E2280" s="11">
        <f t="shared" si="6774"/>
        <v>6.6183136899365363E-2</v>
      </c>
      <c r="F2280" s="3">
        <v>166675</v>
      </c>
      <c r="G2280" s="11">
        <f t="shared" si="6774"/>
        <v>0.10198347107438016</v>
      </c>
      <c r="H2280" s="3">
        <v>94500</v>
      </c>
      <c r="I2280" s="11">
        <f t="shared" ref="I2280:K2280" si="6871">+IF(H2280="N/A","",((H2280-H2279)/H2279))</f>
        <v>6.3897763578274758E-3</v>
      </c>
      <c r="J2280" s="3">
        <v>203500</v>
      </c>
      <c r="K2280" s="11">
        <f t="shared" si="6871"/>
        <v>0</v>
      </c>
      <c r="L2280" s="3">
        <v>308682.62</v>
      </c>
      <c r="M2280" s="11">
        <f t="shared" ref="M2280:O2280" si="6872">+IF(L2280="N/A","",((L2280-L2279)/L2279))</f>
        <v>0</v>
      </c>
      <c r="N2280" s="3">
        <v>378200</v>
      </c>
      <c r="O2280" s="11">
        <f t="shared" si="6872"/>
        <v>0</v>
      </c>
      <c r="P2280" s="3">
        <v>348500</v>
      </c>
      <c r="Q2280" s="11">
        <f t="shared" ref="Q2280:S2280" si="6873">+IF(P2280="N/A","",((P2280-P2279)/P2279))</f>
        <v>0</v>
      </c>
      <c r="R2280" s="3">
        <v>123309.20600000001</v>
      </c>
      <c r="S2280" s="11">
        <f t="shared" si="6873"/>
        <v>0.11656651927428896</v>
      </c>
    </row>
    <row r="2281" spans="1:19">
      <c r="A2281" s="5">
        <v>21</v>
      </c>
      <c r="B2281" s="5">
        <v>9</v>
      </c>
      <c r="C2281" s="5">
        <v>2018</v>
      </c>
      <c r="D2281" s="3">
        <v>294000</v>
      </c>
      <c r="E2281" s="11">
        <f t="shared" si="6774"/>
        <v>0</v>
      </c>
      <c r="F2281" s="3">
        <v>166675</v>
      </c>
      <c r="G2281" s="11">
        <f t="shared" si="6774"/>
        <v>0</v>
      </c>
      <c r="H2281" s="3">
        <v>94500</v>
      </c>
      <c r="I2281" s="11">
        <f t="shared" ref="I2281:K2281" si="6874">+IF(H2281="N/A","",((H2281-H2280)/H2280))</f>
        <v>0</v>
      </c>
      <c r="J2281" s="3">
        <v>203500</v>
      </c>
      <c r="K2281" s="11">
        <f t="shared" si="6874"/>
        <v>0</v>
      </c>
      <c r="L2281" s="3">
        <v>308682.62</v>
      </c>
      <c r="M2281" s="11">
        <f t="shared" ref="M2281:O2281" si="6875">+IF(L2281="N/A","",((L2281-L2280)/L2280))</f>
        <v>0</v>
      </c>
      <c r="N2281" s="3">
        <v>378200</v>
      </c>
      <c r="O2281" s="11">
        <f t="shared" si="6875"/>
        <v>0</v>
      </c>
      <c r="P2281" s="3">
        <v>348500</v>
      </c>
      <c r="Q2281" s="11">
        <f t="shared" ref="Q2281:S2281" si="6876">+IF(P2281="N/A","",((P2281-P2280)/P2280))</f>
        <v>0</v>
      </c>
      <c r="R2281" s="3">
        <v>123309.20600000001</v>
      </c>
      <c r="S2281" s="11">
        <f t="shared" si="6876"/>
        <v>0</v>
      </c>
    </row>
    <row r="2282" spans="1:19">
      <c r="A2282" s="5">
        <v>24</v>
      </c>
      <c r="B2282" s="5">
        <v>9</v>
      </c>
      <c r="C2282" s="5">
        <v>2018</v>
      </c>
      <c r="D2282" s="3">
        <v>294000</v>
      </c>
      <c r="E2282" s="11">
        <f t="shared" si="6774"/>
        <v>0</v>
      </c>
      <c r="F2282" s="3">
        <v>166675</v>
      </c>
      <c r="G2282" s="11">
        <f t="shared" si="6774"/>
        <v>0</v>
      </c>
      <c r="H2282" s="3">
        <v>94500</v>
      </c>
      <c r="I2282" s="11">
        <f t="shared" ref="I2282:K2282" si="6877">+IF(H2282="N/A","",((H2282-H2281)/H2281))</f>
        <v>0</v>
      </c>
      <c r="J2282" s="3">
        <v>203500</v>
      </c>
      <c r="K2282" s="11">
        <f t="shared" si="6877"/>
        <v>0</v>
      </c>
      <c r="L2282" s="3">
        <v>308682.62</v>
      </c>
      <c r="M2282" s="11">
        <f t="shared" ref="M2282:O2282" si="6878">+IF(L2282="N/A","",((L2282-L2281)/L2281))</f>
        <v>0</v>
      </c>
      <c r="N2282" s="3">
        <v>378200</v>
      </c>
      <c r="O2282" s="11">
        <f t="shared" si="6878"/>
        <v>0</v>
      </c>
      <c r="P2282" s="3">
        <v>348500</v>
      </c>
      <c r="Q2282" s="11">
        <f t="shared" ref="Q2282:S2282" si="6879">+IF(P2282="N/A","",((P2282-P2281)/P2281))</f>
        <v>0</v>
      </c>
      <c r="R2282" s="3">
        <v>123309.20600000001</v>
      </c>
      <c r="S2282" s="11">
        <f t="shared" si="6879"/>
        <v>0</v>
      </c>
    </row>
    <row r="2283" spans="1:19">
      <c r="A2283" s="5">
        <v>25</v>
      </c>
      <c r="B2283" s="5">
        <v>9</v>
      </c>
      <c r="C2283" s="5">
        <v>2018</v>
      </c>
      <c r="D2283" s="3">
        <v>294000</v>
      </c>
      <c r="E2283" s="11">
        <f t="shared" si="6774"/>
        <v>0</v>
      </c>
      <c r="F2283" s="3">
        <v>166675</v>
      </c>
      <c r="G2283" s="11">
        <f t="shared" si="6774"/>
        <v>0</v>
      </c>
      <c r="H2283" s="3">
        <v>94500</v>
      </c>
      <c r="I2283" s="11">
        <f t="shared" ref="I2283:K2283" si="6880">+IF(H2283="N/A","",((H2283-H2282)/H2282))</f>
        <v>0</v>
      </c>
      <c r="J2283" s="3">
        <v>203500</v>
      </c>
      <c r="K2283" s="11">
        <f t="shared" si="6880"/>
        <v>0</v>
      </c>
      <c r="L2283" s="3">
        <v>308682.62</v>
      </c>
      <c r="M2283" s="11">
        <f t="shared" ref="M2283:O2283" si="6881">+IF(L2283="N/A","",((L2283-L2282)/L2282))</f>
        <v>0</v>
      </c>
      <c r="N2283" s="3">
        <v>378200</v>
      </c>
      <c r="O2283" s="11">
        <f t="shared" si="6881"/>
        <v>0</v>
      </c>
      <c r="P2283" s="3">
        <v>348500</v>
      </c>
      <c r="Q2283" s="11">
        <f t="shared" ref="Q2283:S2283" si="6882">+IF(P2283="N/A","",((P2283-P2282)/P2282))</f>
        <v>0</v>
      </c>
      <c r="R2283" s="3">
        <v>123309.20600000001</v>
      </c>
      <c r="S2283" s="11">
        <f t="shared" si="6882"/>
        <v>0</v>
      </c>
    </row>
    <row r="2284" spans="1:19">
      <c r="A2284" s="5">
        <v>26</v>
      </c>
      <c r="B2284" s="5">
        <v>9</v>
      </c>
      <c r="C2284" s="5">
        <v>2018</v>
      </c>
      <c r="D2284" s="3">
        <v>294000</v>
      </c>
      <c r="E2284" s="11">
        <f t="shared" si="6774"/>
        <v>0</v>
      </c>
      <c r="F2284" s="3">
        <v>166675</v>
      </c>
      <c r="G2284" s="11">
        <f t="shared" si="6774"/>
        <v>0</v>
      </c>
      <c r="H2284" s="3">
        <v>94500</v>
      </c>
      <c r="I2284" s="11">
        <f t="shared" ref="I2284:K2284" si="6883">+IF(H2284="N/A","",((H2284-H2283)/H2283))</f>
        <v>0</v>
      </c>
      <c r="J2284" s="3">
        <v>203500</v>
      </c>
      <c r="K2284" s="11">
        <f t="shared" si="6883"/>
        <v>0</v>
      </c>
      <c r="L2284" s="3">
        <v>308682.62</v>
      </c>
      <c r="M2284" s="11">
        <f t="shared" ref="M2284:O2284" si="6884">+IF(L2284="N/A","",((L2284-L2283)/L2283))</f>
        <v>0</v>
      </c>
      <c r="N2284" s="3">
        <v>378200</v>
      </c>
      <c r="O2284" s="11">
        <f t="shared" si="6884"/>
        <v>0</v>
      </c>
      <c r="P2284" s="3">
        <v>348500</v>
      </c>
      <c r="Q2284" s="11">
        <f t="shared" ref="Q2284:S2284" si="6885">+IF(P2284="N/A","",((P2284-P2283)/P2283))</f>
        <v>0</v>
      </c>
      <c r="R2284" s="3">
        <v>123309.20600000001</v>
      </c>
      <c r="S2284" s="11">
        <f t="shared" si="6885"/>
        <v>0</v>
      </c>
    </row>
    <row r="2285" spans="1:19">
      <c r="A2285" s="5">
        <v>27</v>
      </c>
      <c r="B2285" s="5">
        <v>9</v>
      </c>
      <c r="C2285" s="5">
        <v>2018</v>
      </c>
      <c r="D2285" s="3">
        <v>294000</v>
      </c>
      <c r="E2285" s="11">
        <f t="shared" si="6774"/>
        <v>0</v>
      </c>
      <c r="F2285" s="3">
        <v>166675</v>
      </c>
      <c r="G2285" s="11">
        <f t="shared" si="6774"/>
        <v>0</v>
      </c>
      <c r="H2285" s="3">
        <v>94500</v>
      </c>
      <c r="I2285" s="11">
        <f t="shared" ref="I2285:K2285" si="6886">+IF(H2285="N/A","",((H2285-H2284)/H2284))</f>
        <v>0</v>
      </c>
      <c r="J2285" s="3">
        <v>203500</v>
      </c>
      <c r="K2285" s="11">
        <f t="shared" si="6886"/>
        <v>0</v>
      </c>
      <c r="L2285" s="3">
        <v>308682.62</v>
      </c>
      <c r="M2285" s="11">
        <f t="shared" ref="M2285:O2285" si="6887">+IF(L2285="N/A","",((L2285-L2284)/L2284))</f>
        <v>0</v>
      </c>
      <c r="N2285" s="3">
        <v>378200</v>
      </c>
      <c r="O2285" s="11">
        <f t="shared" si="6887"/>
        <v>0</v>
      </c>
      <c r="P2285" s="3">
        <v>348500</v>
      </c>
      <c r="Q2285" s="11">
        <f t="shared" ref="Q2285:S2285" si="6888">+IF(P2285="N/A","",((P2285-P2284)/P2284))</f>
        <v>0</v>
      </c>
      <c r="R2285" s="3">
        <v>123309.20600000001</v>
      </c>
      <c r="S2285" s="11">
        <f t="shared" si="6888"/>
        <v>0</v>
      </c>
    </row>
    <row r="2286" spans="1:19">
      <c r="A2286" s="5">
        <v>28</v>
      </c>
      <c r="B2286" s="5">
        <v>9</v>
      </c>
      <c r="C2286" s="5">
        <v>2018</v>
      </c>
      <c r="D2286" s="3">
        <v>294000</v>
      </c>
      <c r="E2286" s="11">
        <f t="shared" si="6774"/>
        <v>0</v>
      </c>
      <c r="F2286" s="3">
        <v>166675</v>
      </c>
      <c r="G2286" s="11">
        <f t="shared" si="6774"/>
        <v>0</v>
      </c>
      <c r="H2286" s="3">
        <v>94500</v>
      </c>
      <c r="I2286" s="11">
        <f t="shared" ref="I2286:K2286" si="6889">+IF(H2286="N/A","",((H2286-H2285)/H2285))</f>
        <v>0</v>
      </c>
      <c r="J2286" s="3">
        <v>203500</v>
      </c>
      <c r="K2286" s="11">
        <f t="shared" si="6889"/>
        <v>0</v>
      </c>
      <c r="L2286" s="3">
        <v>308682.62</v>
      </c>
      <c r="M2286" s="11">
        <f t="shared" ref="M2286:O2286" si="6890">+IF(L2286="N/A","",((L2286-L2285)/L2285))</f>
        <v>0</v>
      </c>
      <c r="N2286" s="3">
        <v>378200</v>
      </c>
      <c r="O2286" s="11">
        <f t="shared" si="6890"/>
        <v>0</v>
      </c>
      <c r="P2286" s="3">
        <v>348500</v>
      </c>
      <c r="Q2286" s="11">
        <f t="shared" ref="Q2286:S2286" si="6891">+IF(P2286="N/A","",((P2286-P2285)/P2285))</f>
        <v>0</v>
      </c>
      <c r="R2286" s="3">
        <v>123309.20600000001</v>
      </c>
      <c r="S2286" s="11">
        <f t="shared" si="6891"/>
        <v>0</v>
      </c>
    </row>
    <row r="2287" spans="1:19">
      <c r="A2287" s="5">
        <v>1</v>
      </c>
      <c r="B2287" s="5">
        <v>10</v>
      </c>
      <c r="C2287" s="5">
        <v>2018</v>
      </c>
      <c r="D2287" s="3">
        <v>294000</v>
      </c>
      <c r="E2287" s="11">
        <f t="shared" si="6774"/>
        <v>0</v>
      </c>
      <c r="F2287" s="3">
        <v>166675</v>
      </c>
      <c r="G2287" s="11">
        <f t="shared" si="6774"/>
        <v>0</v>
      </c>
      <c r="H2287" s="3">
        <v>94500</v>
      </c>
      <c r="I2287" s="11">
        <f t="shared" ref="I2287:K2287" si="6892">+IF(H2287="N/A","",((H2287-H2286)/H2286))</f>
        <v>0</v>
      </c>
      <c r="J2287" s="3">
        <v>203500</v>
      </c>
      <c r="K2287" s="11">
        <f t="shared" si="6892"/>
        <v>0</v>
      </c>
      <c r="L2287" s="3">
        <v>308682.62</v>
      </c>
      <c r="M2287" s="11">
        <f t="shared" ref="M2287:O2287" si="6893">+IF(L2287="N/A","",((L2287-L2286)/L2286))</f>
        <v>0</v>
      </c>
      <c r="N2287" s="3">
        <v>378200</v>
      </c>
      <c r="O2287" s="11">
        <f t="shared" si="6893"/>
        <v>0</v>
      </c>
      <c r="P2287" s="3">
        <v>348500</v>
      </c>
      <c r="Q2287" s="11">
        <f t="shared" ref="Q2287:S2287" si="6894">+IF(P2287="N/A","",((P2287-P2286)/P2286))</f>
        <v>0</v>
      </c>
      <c r="R2287" s="3">
        <v>123309.20600000001</v>
      </c>
      <c r="S2287" s="11">
        <f t="shared" si="6894"/>
        <v>0</v>
      </c>
    </row>
    <row r="2288" spans="1:19">
      <c r="A2288" s="5">
        <v>2</v>
      </c>
      <c r="B2288" s="5">
        <v>10</v>
      </c>
      <c r="C2288" s="5">
        <v>2018</v>
      </c>
      <c r="D2288" s="3">
        <v>294000</v>
      </c>
      <c r="E2288" s="11">
        <f t="shared" si="6774"/>
        <v>0</v>
      </c>
      <c r="F2288" s="3">
        <v>166675</v>
      </c>
      <c r="G2288" s="11">
        <f t="shared" si="6774"/>
        <v>0</v>
      </c>
      <c r="H2288" s="3">
        <v>94500</v>
      </c>
      <c r="I2288" s="11">
        <f t="shared" ref="I2288:K2288" si="6895">+IF(H2288="N/A","",((H2288-H2287)/H2287))</f>
        <v>0</v>
      </c>
      <c r="J2288" s="3">
        <v>203500</v>
      </c>
      <c r="K2288" s="11">
        <f t="shared" si="6895"/>
        <v>0</v>
      </c>
      <c r="L2288" s="3">
        <v>308682.62</v>
      </c>
      <c r="M2288" s="11">
        <f t="shared" ref="M2288:O2288" si="6896">+IF(L2288="N/A","",((L2288-L2287)/L2287))</f>
        <v>0</v>
      </c>
      <c r="N2288" s="3">
        <v>378200</v>
      </c>
      <c r="O2288" s="11">
        <f t="shared" si="6896"/>
        <v>0</v>
      </c>
      <c r="P2288" s="3">
        <v>348500</v>
      </c>
      <c r="Q2288" s="11">
        <f t="shared" ref="Q2288:S2288" si="6897">+IF(P2288="N/A","",((P2288-P2287)/P2287))</f>
        <v>0</v>
      </c>
      <c r="R2288" s="3">
        <v>123309.20600000001</v>
      </c>
      <c r="S2288" s="11">
        <f t="shared" si="6897"/>
        <v>0</v>
      </c>
    </row>
    <row r="2289" spans="1:19">
      <c r="A2289" s="5">
        <v>3</v>
      </c>
      <c r="B2289" s="5">
        <v>10</v>
      </c>
      <c r="C2289" s="5">
        <v>2018</v>
      </c>
      <c r="D2289" s="3">
        <v>294000</v>
      </c>
      <c r="E2289" s="11">
        <f t="shared" si="6774"/>
        <v>0</v>
      </c>
      <c r="F2289" s="3">
        <v>166675</v>
      </c>
      <c r="G2289" s="11">
        <f t="shared" si="6774"/>
        <v>0</v>
      </c>
      <c r="H2289" s="3">
        <v>94500</v>
      </c>
      <c r="I2289" s="11">
        <f t="shared" ref="I2289:K2289" si="6898">+IF(H2289="N/A","",((H2289-H2288)/H2288))</f>
        <v>0</v>
      </c>
      <c r="J2289" s="3">
        <v>203500</v>
      </c>
      <c r="K2289" s="11">
        <f t="shared" si="6898"/>
        <v>0</v>
      </c>
      <c r="L2289" s="3">
        <v>308682.62</v>
      </c>
      <c r="M2289" s="11">
        <f t="shared" ref="M2289:O2289" si="6899">+IF(L2289="N/A","",((L2289-L2288)/L2288))</f>
        <v>0</v>
      </c>
      <c r="N2289" s="3">
        <v>378200</v>
      </c>
      <c r="O2289" s="11">
        <f t="shared" si="6899"/>
        <v>0</v>
      </c>
      <c r="P2289" s="3">
        <v>348500</v>
      </c>
      <c r="Q2289" s="11">
        <f t="shared" ref="Q2289:S2289" si="6900">+IF(P2289="N/A","",((P2289-P2288)/P2288))</f>
        <v>0</v>
      </c>
      <c r="R2289" s="3">
        <v>123309.20600000001</v>
      </c>
      <c r="S2289" s="11">
        <f t="shared" si="6900"/>
        <v>0</v>
      </c>
    </row>
    <row r="2290" spans="1:19">
      <c r="A2290" s="5">
        <v>4</v>
      </c>
      <c r="B2290" s="5">
        <v>10</v>
      </c>
      <c r="C2290" s="5">
        <v>2018</v>
      </c>
      <c r="D2290" s="3">
        <v>294000</v>
      </c>
      <c r="E2290" s="11">
        <f t="shared" si="6774"/>
        <v>0</v>
      </c>
      <c r="F2290" s="3">
        <v>166675</v>
      </c>
      <c r="G2290" s="11">
        <f t="shared" si="6774"/>
        <v>0</v>
      </c>
      <c r="H2290" s="3">
        <v>94500</v>
      </c>
      <c r="I2290" s="11">
        <f t="shared" ref="I2290:K2290" si="6901">+IF(H2290="N/A","",((H2290-H2289)/H2289))</f>
        <v>0</v>
      </c>
      <c r="J2290" s="3">
        <v>203500</v>
      </c>
      <c r="K2290" s="11">
        <f t="shared" si="6901"/>
        <v>0</v>
      </c>
      <c r="L2290" s="3">
        <v>308682.62</v>
      </c>
      <c r="M2290" s="11">
        <f t="shared" ref="M2290:O2290" si="6902">+IF(L2290="N/A","",((L2290-L2289)/L2289))</f>
        <v>0</v>
      </c>
      <c r="N2290" s="3">
        <v>378200</v>
      </c>
      <c r="O2290" s="11">
        <f t="shared" si="6902"/>
        <v>0</v>
      </c>
      <c r="P2290" s="3">
        <v>348500</v>
      </c>
      <c r="Q2290" s="11">
        <f t="shared" ref="Q2290:S2290" si="6903">+IF(P2290="N/A","",((P2290-P2289)/P2289))</f>
        <v>0</v>
      </c>
      <c r="R2290" s="3">
        <v>123309.20600000001</v>
      </c>
      <c r="S2290" s="11">
        <f t="shared" si="6903"/>
        <v>0</v>
      </c>
    </row>
    <row r="2291" spans="1:19">
      <c r="A2291" s="5">
        <v>5</v>
      </c>
      <c r="B2291" s="5">
        <v>10</v>
      </c>
      <c r="C2291" s="5">
        <v>2018</v>
      </c>
      <c r="D2291" s="3">
        <v>294000</v>
      </c>
      <c r="E2291" s="11">
        <f t="shared" si="6774"/>
        <v>0</v>
      </c>
      <c r="F2291" s="3">
        <v>166675</v>
      </c>
      <c r="G2291" s="11">
        <f t="shared" si="6774"/>
        <v>0</v>
      </c>
      <c r="H2291" s="3">
        <v>94500</v>
      </c>
      <c r="I2291" s="11">
        <f t="shared" ref="I2291:K2291" si="6904">+IF(H2291="N/A","",((H2291-H2290)/H2290))</f>
        <v>0</v>
      </c>
      <c r="J2291" s="3">
        <v>203500</v>
      </c>
      <c r="K2291" s="11">
        <f t="shared" si="6904"/>
        <v>0</v>
      </c>
      <c r="L2291" s="3">
        <v>308682.62</v>
      </c>
      <c r="M2291" s="11">
        <f t="shared" ref="M2291:O2291" si="6905">+IF(L2291="N/A","",((L2291-L2290)/L2290))</f>
        <v>0</v>
      </c>
      <c r="N2291" s="3">
        <v>378200</v>
      </c>
      <c r="O2291" s="11">
        <f t="shared" si="6905"/>
        <v>0</v>
      </c>
      <c r="P2291" s="3">
        <v>348500</v>
      </c>
      <c r="Q2291" s="11">
        <f t="shared" ref="Q2291:S2291" si="6906">+IF(P2291="N/A","",((P2291-P2290)/P2290))</f>
        <v>0</v>
      </c>
      <c r="R2291" s="3">
        <v>123309.20600000001</v>
      </c>
      <c r="S2291" s="11">
        <f t="shared" si="6906"/>
        <v>0</v>
      </c>
    </row>
    <row r="2292" spans="1:19">
      <c r="A2292" s="5">
        <v>8</v>
      </c>
      <c r="B2292" s="5">
        <v>10</v>
      </c>
      <c r="C2292" s="5">
        <v>2018</v>
      </c>
      <c r="D2292" s="3">
        <v>294000</v>
      </c>
      <c r="E2292" s="11">
        <f t="shared" si="6774"/>
        <v>0</v>
      </c>
      <c r="F2292" s="3">
        <v>166675</v>
      </c>
      <c r="G2292" s="11">
        <f t="shared" si="6774"/>
        <v>0</v>
      </c>
      <c r="H2292" s="3">
        <v>94500</v>
      </c>
      <c r="I2292" s="11">
        <f t="shared" ref="I2292:K2292" si="6907">+IF(H2292="N/A","",((H2292-H2291)/H2291))</f>
        <v>0</v>
      </c>
      <c r="J2292" s="3">
        <v>203500</v>
      </c>
      <c r="K2292" s="11">
        <f t="shared" si="6907"/>
        <v>0</v>
      </c>
      <c r="L2292" s="3">
        <v>308682.62</v>
      </c>
      <c r="M2292" s="11">
        <f t="shared" ref="M2292:O2292" si="6908">+IF(L2292="N/A","",((L2292-L2291)/L2291))</f>
        <v>0</v>
      </c>
      <c r="N2292" s="3">
        <v>378200</v>
      </c>
      <c r="O2292" s="11">
        <f t="shared" si="6908"/>
        <v>0</v>
      </c>
      <c r="P2292" s="3">
        <v>348500</v>
      </c>
      <c r="Q2292" s="11">
        <f t="shared" ref="Q2292:S2292" si="6909">+IF(P2292="N/A","",((P2292-P2291)/P2291))</f>
        <v>0</v>
      </c>
      <c r="R2292" s="3">
        <v>123309.20600000001</v>
      </c>
      <c r="S2292" s="11">
        <f t="shared" si="6909"/>
        <v>0</v>
      </c>
    </row>
    <row r="2293" spans="1:19">
      <c r="A2293" s="5">
        <v>9</v>
      </c>
      <c r="B2293" s="5">
        <v>10</v>
      </c>
      <c r="C2293" s="5">
        <v>2018</v>
      </c>
      <c r="D2293" s="3">
        <v>289500</v>
      </c>
      <c r="E2293" s="11">
        <f t="shared" si="6774"/>
        <v>-1.5306122448979591E-2</v>
      </c>
      <c r="F2293" s="3">
        <v>166675</v>
      </c>
      <c r="G2293" s="11">
        <f t="shared" si="6774"/>
        <v>0</v>
      </c>
      <c r="H2293" s="3">
        <v>94500</v>
      </c>
      <c r="I2293" s="11">
        <f t="shared" ref="I2293:K2293" si="6910">+IF(H2293="N/A","",((H2293-H2292)/H2292))</f>
        <v>0</v>
      </c>
      <c r="J2293" s="3">
        <v>203500</v>
      </c>
      <c r="K2293" s="11">
        <f t="shared" si="6910"/>
        <v>0</v>
      </c>
      <c r="L2293" s="3">
        <v>308682.62</v>
      </c>
      <c r="M2293" s="11">
        <f t="shared" ref="M2293:O2293" si="6911">+IF(L2293="N/A","",((L2293-L2292)/L2292))</f>
        <v>0</v>
      </c>
      <c r="N2293" s="3">
        <v>378200</v>
      </c>
      <c r="O2293" s="11">
        <f t="shared" si="6911"/>
        <v>0</v>
      </c>
      <c r="P2293" s="3">
        <v>348500</v>
      </c>
      <c r="Q2293" s="11">
        <f t="shared" ref="Q2293:S2293" si="6912">+IF(P2293="N/A","",((P2293-P2292)/P2292))</f>
        <v>0</v>
      </c>
      <c r="R2293" s="3">
        <v>123309.20600000001</v>
      </c>
      <c r="S2293" s="11">
        <f t="shared" si="6912"/>
        <v>0</v>
      </c>
    </row>
    <row r="2294" spans="1:19">
      <c r="A2294" s="5">
        <v>10</v>
      </c>
      <c r="B2294" s="5">
        <v>10</v>
      </c>
      <c r="C2294" s="5">
        <v>2018</v>
      </c>
      <c r="D2294" s="3">
        <v>289500</v>
      </c>
      <c r="E2294" s="11">
        <f t="shared" si="6774"/>
        <v>0</v>
      </c>
      <c r="F2294" s="3">
        <v>166675</v>
      </c>
      <c r="G2294" s="11">
        <f t="shared" si="6774"/>
        <v>0</v>
      </c>
      <c r="H2294" s="3">
        <v>94500</v>
      </c>
      <c r="I2294" s="11">
        <f t="shared" ref="I2294:K2294" si="6913">+IF(H2294="N/A","",((H2294-H2293)/H2293))</f>
        <v>0</v>
      </c>
      <c r="J2294" s="3">
        <v>203500</v>
      </c>
      <c r="K2294" s="11">
        <f t="shared" si="6913"/>
        <v>0</v>
      </c>
      <c r="L2294" s="3">
        <v>308682.62</v>
      </c>
      <c r="M2294" s="11">
        <f t="shared" ref="M2294:O2294" si="6914">+IF(L2294="N/A","",((L2294-L2293)/L2293))</f>
        <v>0</v>
      </c>
      <c r="N2294" s="3">
        <v>378200</v>
      </c>
      <c r="O2294" s="11">
        <f t="shared" si="6914"/>
        <v>0</v>
      </c>
      <c r="P2294" s="3">
        <v>348500</v>
      </c>
      <c r="Q2294" s="11">
        <f t="shared" ref="Q2294:S2294" si="6915">+IF(P2294="N/A","",((P2294-P2293)/P2293))</f>
        <v>0</v>
      </c>
      <c r="R2294" s="3">
        <v>123309.20600000001</v>
      </c>
      <c r="S2294" s="11">
        <f t="shared" si="6915"/>
        <v>0</v>
      </c>
    </row>
    <row r="2295" spans="1:19">
      <c r="A2295" s="5">
        <v>11</v>
      </c>
      <c r="B2295" s="5">
        <v>10</v>
      </c>
      <c r="C2295" s="5">
        <v>2018</v>
      </c>
      <c r="D2295" s="3">
        <v>267250</v>
      </c>
      <c r="E2295" s="11">
        <f t="shared" si="6774"/>
        <v>-7.6856649395509499E-2</v>
      </c>
      <c r="F2295" s="3">
        <v>166675</v>
      </c>
      <c r="G2295" s="11">
        <f t="shared" si="6774"/>
        <v>0</v>
      </c>
      <c r="H2295" s="3">
        <v>94500</v>
      </c>
      <c r="I2295" s="11">
        <f t="shared" ref="I2295:K2295" si="6916">+IF(H2295="N/A","",((H2295-H2294)/H2294))</f>
        <v>0</v>
      </c>
      <c r="J2295" s="3">
        <v>203500</v>
      </c>
      <c r="K2295" s="11">
        <f t="shared" si="6916"/>
        <v>0</v>
      </c>
      <c r="L2295" s="3">
        <v>308682.62</v>
      </c>
      <c r="M2295" s="11">
        <f t="shared" ref="M2295:O2295" si="6917">+IF(L2295="N/A","",((L2295-L2294)/L2294))</f>
        <v>0</v>
      </c>
      <c r="N2295" s="3">
        <v>378200</v>
      </c>
      <c r="O2295" s="11">
        <f t="shared" si="6917"/>
        <v>0</v>
      </c>
      <c r="P2295" s="3">
        <v>348500</v>
      </c>
      <c r="Q2295" s="11">
        <f t="shared" ref="Q2295:S2295" si="6918">+IF(P2295="N/A","",((P2295-P2294)/P2294))</f>
        <v>0</v>
      </c>
      <c r="R2295" s="3">
        <v>123309.20600000001</v>
      </c>
      <c r="S2295" s="11">
        <f t="shared" si="6918"/>
        <v>0</v>
      </c>
    </row>
    <row r="2296" spans="1:19">
      <c r="A2296" s="5">
        <v>12</v>
      </c>
      <c r="B2296" s="5">
        <v>10</v>
      </c>
      <c r="C2296" s="5">
        <v>2018</v>
      </c>
      <c r="D2296" s="3">
        <v>267250</v>
      </c>
      <c r="E2296" s="11">
        <f t="shared" si="6774"/>
        <v>0</v>
      </c>
      <c r="F2296" s="3">
        <v>166675</v>
      </c>
      <c r="G2296" s="11">
        <f t="shared" si="6774"/>
        <v>0</v>
      </c>
      <c r="H2296" s="3">
        <v>94500</v>
      </c>
      <c r="I2296" s="11">
        <f t="shared" ref="I2296:K2296" si="6919">+IF(H2296="N/A","",((H2296-H2295)/H2295))</f>
        <v>0</v>
      </c>
      <c r="J2296" s="3">
        <v>203500</v>
      </c>
      <c r="K2296" s="11">
        <f t="shared" si="6919"/>
        <v>0</v>
      </c>
      <c r="L2296" s="3">
        <v>308682.62</v>
      </c>
      <c r="M2296" s="11">
        <f t="shared" ref="M2296:O2296" si="6920">+IF(L2296="N/A","",((L2296-L2295)/L2295))</f>
        <v>0</v>
      </c>
      <c r="N2296" s="3">
        <v>378200</v>
      </c>
      <c r="O2296" s="11">
        <f t="shared" si="6920"/>
        <v>0</v>
      </c>
      <c r="P2296" s="3">
        <v>348500</v>
      </c>
      <c r="Q2296" s="11">
        <f t="shared" ref="Q2296:S2296" si="6921">+IF(P2296="N/A","",((P2296-P2295)/P2295))</f>
        <v>0</v>
      </c>
      <c r="R2296" s="3">
        <v>123309.20600000001</v>
      </c>
      <c r="S2296" s="11">
        <f t="shared" si="6921"/>
        <v>0</v>
      </c>
    </row>
    <row r="2297" spans="1:19">
      <c r="A2297" s="5">
        <v>15</v>
      </c>
      <c r="B2297" s="5">
        <v>10</v>
      </c>
      <c r="C2297" s="5">
        <v>2018</v>
      </c>
      <c r="D2297" s="3">
        <v>267250</v>
      </c>
      <c r="E2297" s="11">
        <f t="shared" si="6774"/>
        <v>0</v>
      </c>
      <c r="F2297" s="3">
        <v>166675</v>
      </c>
      <c r="G2297" s="11">
        <f t="shared" si="6774"/>
        <v>0</v>
      </c>
      <c r="H2297" s="3">
        <v>94500</v>
      </c>
      <c r="I2297" s="11">
        <f t="shared" ref="I2297:K2297" si="6922">+IF(H2297="N/A","",((H2297-H2296)/H2296))</f>
        <v>0</v>
      </c>
      <c r="J2297" s="3">
        <v>203500</v>
      </c>
      <c r="K2297" s="11">
        <f t="shared" si="6922"/>
        <v>0</v>
      </c>
      <c r="L2297" s="3">
        <v>308682.62</v>
      </c>
      <c r="M2297" s="11">
        <f t="shared" ref="M2297:O2297" si="6923">+IF(L2297="N/A","",((L2297-L2296)/L2296))</f>
        <v>0</v>
      </c>
      <c r="N2297" s="3">
        <v>378200</v>
      </c>
      <c r="O2297" s="11">
        <f t="shared" si="6923"/>
        <v>0</v>
      </c>
      <c r="P2297" s="3">
        <v>348500</v>
      </c>
      <c r="Q2297" s="11">
        <f t="shared" ref="Q2297:S2297" si="6924">+IF(P2297="N/A","",((P2297-P2296)/P2296))</f>
        <v>0</v>
      </c>
      <c r="R2297" s="3">
        <v>123309.20600000001</v>
      </c>
      <c r="S2297" s="11">
        <f t="shared" si="6924"/>
        <v>0</v>
      </c>
    </row>
    <row r="2298" spans="1:19">
      <c r="A2298" s="5">
        <v>16</v>
      </c>
      <c r="B2298" s="5">
        <v>10</v>
      </c>
      <c r="C2298" s="5">
        <v>2018</v>
      </c>
      <c r="D2298" s="3">
        <v>271500</v>
      </c>
      <c r="E2298" s="11">
        <f t="shared" si="6774"/>
        <v>1.5902712815715623E-2</v>
      </c>
      <c r="F2298" s="3">
        <v>166675</v>
      </c>
      <c r="G2298" s="11">
        <f t="shared" si="6774"/>
        <v>0</v>
      </c>
      <c r="H2298" s="3">
        <v>94500</v>
      </c>
      <c r="I2298" s="11">
        <f t="shared" ref="I2298:K2298" si="6925">+IF(H2298="N/A","",((H2298-H2297)/H2297))</f>
        <v>0</v>
      </c>
      <c r="J2298" s="3">
        <v>203500</v>
      </c>
      <c r="K2298" s="11">
        <f t="shared" si="6925"/>
        <v>0</v>
      </c>
      <c r="L2298" s="3">
        <v>308682.62</v>
      </c>
      <c r="M2298" s="11">
        <f t="shared" ref="M2298:O2298" si="6926">+IF(L2298="N/A","",((L2298-L2297)/L2297))</f>
        <v>0</v>
      </c>
      <c r="N2298" s="3">
        <v>378200</v>
      </c>
      <c r="O2298" s="11">
        <f t="shared" si="6926"/>
        <v>0</v>
      </c>
      <c r="P2298" s="3">
        <v>348500</v>
      </c>
      <c r="Q2298" s="11">
        <f t="shared" ref="Q2298:S2298" si="6927">+IF(P2298="N/A","",((P2298-P2297)/P2297))</f>
        <v>0</v>
      </c>
      <c r="R2298" s="3">
        <v>123309.20600000001</v>
      </c>
      <c r="S2298" s="11">
        <f t="shared" si="6927"/>
        <v>0</v>
      </c>
    </row>
    <row r="2299" spans="1:19">
      <c r="A2299" s="5">
        <v>17</v>
      </c>
      <c r="B2299" s="5">
        <v>10</v>
      </c>
      <c r="C2299" s="5">
        <v>2018</v>
      </c>
      <c r="D2299" s="3">
        <v>271500</v>
      </c>
      <c r="E2299" s="11">
        <f t="shared" si="6774"/>
        <v>0</v>
      </c>
      <c r="F2299" s="3">
        <v>166675</v>
      </c>
      <c r="G2299" s="11">
        <f t="shared" si="6774"/>
        <v>0</v>
      </c>
      <c r="H2299" s="3">
        <v>94500</v>
      </c>
      <c r="I2299" s="11">
        <f t="shared" ref="I2299:K2299" si="6928">+IF(H2299="N/A","",((H2299-H2298)/H2298))</f>
        <v>0</v>
      </c>
      <c r="J2299" s="3">
        <v>203500</v>
      </c>
      <c r="K2299" s="11">
        <f t="shared" si="6928"/>
        <v>0</v>
      </c>
      <c r="L2299" s="3">
        <v>308682.62</v>
      </c>
      <c r="M2299" s="11">
        <f t="shared" ref="M2299:O2299" si="6929">+IF(L2299="N/A","",((L2299-L2298)/L2298))</f>
        <v>0</v>
      </c>
      <c r="N2299" s="3">
        <v>378200</v>
      </c>
      <c r="O2299" s="11">
        <f t="shared" si="6929"/>
        <v>0</v>
      </c>
      <c r="P2299" s="3">
        <v>348500</v>
      </c>
      <c r="Q2299" s="11">
        <f t="shared" ref="Q2299:S2299" si="6930">+IF(P2299="N/A","",((P2299-P2298)/P2298))</f>
        <v>0</v>
      </c>
      <c r="R2299" s="3">
        <v>123309.20600000001</v>
      </c>
      <c r="S2299" s="11">
        <f t="shared" si="6930"/>
        <v>0</v>
      </c>
    </row>
    <row r="2300" spans="1:19">
      <c r="A2300" s="5">
        <v>18</v>
      </c>
      <c r="B2300" s="5">
        <v>10</v>
      </c>
      <c r="C2300" s="5">
        <v>2018</v>
      </c>
      <c r="D2300" s="3">
        <v>271500</v>
      </c>
      <c r="E2300" s="11">
        <f t="shared" si="6774"/>
        <v>0</v>
      </c>
      <c r="F2300" s="3">
        <v>166675</v>
      </c>
      <c r="G2300" s="11">
        <f t="shared" si="6774"/>
        <v>0</v>
      </c>
      <c r="H2300" s="3">
        <v>94500</v>
      </c>
      <c r="I2300" s="11">
        <f t="shared" ref="I2300:K2300" si="6931">+IF(H2300="N/A","",((H2300-H2299)/H2299))</f>
        <v>0</v>
      </c>
      <c r="J2300" s="3">
        <v>203500</v>
      </c>
      <c r="K2300" s="11">
        <f t="shared" si="6931"/>
        <v>0</v>
      </c>
      <c r="L2300" s="3">
        <v>308682.62</v>
      </c>
      <c r="M2300" s="11">
        <f t="shared" ref="M2300:O2300" si="6932">+IF(L2300="N/A","",((L2300-L2299)/L2299))</f>
        <v>0</v>
      </c>
      <c r="N2300" s="3">
        <v>378200</v>
      </c>
      <c r="O2300" s="11">
        <f t="shared" si="6932"/>
        <v>0</v>
      </c>
      <c r="P2300" s="3">
        <v>348500</v>
      </c>
      <c r="Q2300" s="11">
        <f t="shared" ref="Q2300:S2300" si="6933">+IF(P2300="N/A","",((P2300-P2299)/P2299))</f>
        <v>0</v>
      </c>
      <c r="R2300" s="3">
        <v>123309.20600000001</v>
      </c>
      <c r="S2300" s="11">
        <f t="shared" si="6933"/>
        <v>0</v>
      </c>
    </row>
    <row r="2301" spans="1:19">
      <c r="A2301" s="5">
        <v>19</v>
      </c>
      <c r="B2301" s="5">
        <v>10</v>
      </c>
      <c r="C2301" s="5">
        <v>2018</v>
      </c>
      <c r="D2301" s="3">
        <v>271500</v>
      </c>
      <c r="E2301" s="11">
        <f t="shared" si="6774"/>
        <v>0</v>
      </c>
      <c r="F2301" s="3">
        <v>166675</v>
      </c>
      <c r="G2301" s="11">
        <f t="shared" si="6774"/>
        <v>0</v>
      </c>
      <c r="H2301" s="3">
        <v>94500</v>
      </c>
      <c r="I2301" s="11">
        <f t="shared" ref="I2301:K2301" si="6934">+IF(H2301="N/A","",((H2301-H2300)/H2300))</f>
        <v>0</v>
      </c>
      <c r="J2301" s="3">
        <v>203500</v>
      </c>
      <c r="K2301" s="11">
        <f t="shared" si="6934"/>
        <v>0</v>
      </c>
      <c r="L2301" s="3">
        <v>308682.62</v>
      </c>
      <c r="M2301" s="11">
        <f t="shared" ref="M2301:O2301" si="6935">+IF(L2301="N/A","",((L2301-L2300)/L2300))</f>
        <v>0</v>
      </c>
      <c r="N2301" s="3">
        <v>378200</v>
      </c>
      <c r="O2301" s="11">
        <f t="shared" si="6935"/>
        <v>0</v>
      </c>
      <c r="P2301" s="3">
        <v>348500</v>
      </c>
      <c r="Q2301" s="11">
        <f t="shared" ref="Q2301:S2301" si="6936">+IF(P2301="N/A","",((P2301-P2300)/P2300))</f>
        <v>0</v>
      </c>
      <c r="R2301" s="3">
        <v>123309.20600000001</v>
      </c>
      <c r="S2301" s="11">
        <f t="shared" si="6936"/>
        <v>0</v>
      </c>
    </row>
    <row r="2302" spans="1:19">
      <c r="A2302" s="5">
        <v>22</v>
      </c>
      <c r="B2302" s="5">
        <v>10</v>
      </c>
      <c r="C2302" s="5">
        <v>2018</v>
      </c>
      <c r="D2302" s="3">
        <v>271500</v>
      </c>
      <c r="E2302" s="11">
        <f t="shared" si="6774"/>
        <v>0</v>
      </c>
      <c r="F2302" s="3">
        <v>166675</v>
      </c>
      <c r="G2302" s="11">
        <f t="shared" si="6774"/>
        <v>0</v>
      </c>
      <c r="H2302" s="3">
        <v>94500</v>
      </c>
      <c r="I2302" s="11">
        <f t="shared" ref="I2302:K2302" si="6937">+IF(H2302="N/A","",((H2302-H2301)/H2301))</f>
        <v>0</v>
      </c>
      <c r="J2302" s="3">
        <v>203500</v>
      </c>
      <c r="K2302" s="11">
        <f t="shared" si="6937"/>
        <v>0</v>
      </c>
      <c r="L2302" s="3">
        <v>308682.62</v>
      </c>
      <c r="M2302" s="11">
        <f t="shared" ref="M2302:O2302" si="6938">+IF(L2302="N/A","",((L2302-L2301)/L2301))</f>
        <v>0</v>
      </c>
      <c r="N2302" s="3">
        <v>378200</v>
      </c>
      <c r="O2302" s="11">
        <f t="shared" si="6938"/>
        <v>0</v>
      </c>
      <c r="P2302" s="3">
        <v>348500</v>
      </c>
      <c r="Q2302" s="11">
        <f t="shared" ref="Q2302:S2302" si="6939">+IF(P2302="N/A","",((P2302-P2301)/P2301))</f>
        <v>0</v>
      </c>
      <c r="R2302" s="3">
        <v>123309.20600000001</v>
      </c>
      <c r="S2302" s="11">
        <f t="shared" si="6939"/>
        <v>0</v>
      </c>
    </row>
    <row r="2303" spans="1:19">
      <c r="A2303" s="5">
        <v>23</v>
      </c>
      <c r="B2303" s="5">
        <v>10</v>
      </c>
      <c r="C2303" s="5">
        <v>2018</v>
      </c>
      <c r="D2303" s="3">
        <v>271500</v>
      </c>
      <c r="E2303" s="11">
        <f t="shared" si="6774"/>
        <v>0</v>
      </c>
      <c r="F2303" s="3">
        <v>166675</v>
      </c>
      <c r="G2303" s="11">
        <f t="shared" si="6774"/>
        <v>0</v>
      </c>
      <c r="H2303" s="3">
        <v>94500</v>
      </c>
      <c r="I2303" s="11">
        <f t="shared" ref="I2303:K2303" si="6940">+IF(H2303="N/A","",((H2303-H2302)/H2302))</f>
        <v>0</v>
      </c>
      <c r="J2303" s="3">
        <v>203500</v>
      </c>
      <c r="K2303" s="11">
        <f t="shared" si="6940"/>
        <v>0</v>
      </c>
      <c r="L2303" s="3">
        <v>308682.62</v>
      </c>
      <c r="M2303" s="11">
        <f t="shared" ref="M2303:O2303" si="6941">+IF(L2303="N/A","",((L2303-L2302)/L2302))</f>
        <v>0</v>
      </c>
      <c r="N2303" s="3">
        <v>378200</v>
      </c>
      <c r="O2303" s="11">
        <f t="shared" si="6941"/>
        <v>0</v>
      </c>
      <c r="P2303" s="3">
        <v>348500</v>
      </c>
      <c r="Q2303" s="11">
        <f t="shared" ref="Q2303:S2303" si="6942">+IF(P2303="N/A","",((P2303-P2302)/P2302))</f>
        <v>0</v>
      </c>
      <c r="R2303" s="3">
        <v>123309.20600000001</v>
      </c>
      <c r="S2303" s="11">
        <f t="shared" si="6942"/>
        <v>0</v>
      </c>
    </row>
    <row r="2304" spans="1:19">
      <c r="A2304" s="5">
        <v>24</v>
      </c>
      <c r="B2304" s="5">
        <v>10</v>
      </c>
      <c r="C2304" s="5">
        <v>2018</v>
      </c>
      <c r="D2304" s="3">
        <v>271500</v>
      </c>
      <c r="E2304" s="11">
        <f t="shared" si="6774"/>
        <v>0</v>
      </c>
      <c r="F2304" s="3">
        <v>166675</v>
      </c>
      <c r="G2304" s="11">
        <f t="shared" si="6774"/>
        <v>0</v>
      </c>
      <c r="H2304" s="3">
        <v>94500</v>
      </c>
      <c r="I2304" s="11">
        <f t="shared" ref="I2304:K2304" si="6943">+IF(H2304="N/A","",((H2304-H2303)/H2303))</f>
        <v>0</v>
      </c>
      <c r="J2304" s="3">
        <v>203500</v>
      </c>
      <c r="K2304" s="11">
        <f t="shared" si="6943"/>
        <v>0</v>
      </c>
      <c r="L2304" s="3">
        <v>308682.62</v>
      </c>
      <c r="M2304" s="11">
        <f t="shared" ref="M2304:O2304" si="6944">+IF(L2304="N/A","",((L2304-L2303)/L2303))</f>
        <v>0</v>
      </c>
      <c r="N2304" s="3">
        <v>378200</v>
      </c>
      <c r="O2304" s="11">
        <f t="shared" si="6944"/>
        <v>0</v>
      </c>
      <c r="P2304" s="3">
        <v>348500</v>
      </c>
      <c r="Q2304" s="11">
        <f t="shared" ref="Q2304:S2304" si="6945">+IF(P2304="N/A","",((P2304-P2303)/P2303))</f>
        <v>0</v>
      </c>
      <c r="R2304" s="3">
        <v>123309.20600000001</v>
      </c>
      <c r="S2304" s="11">
        <f t="shared" si="6945"/>
        <v>0</v>
      </c>
    </row>
    <row r="2305" spans="1:19">
      <c r="A2305" s="5">
        <v>25</v>
      </c>
      <c r="B2305" s="5">
        <v>10</v>
      </c>
      <c r="C2305" s="5">
        <v>2018</v>
      </c>
      <c r="D2305" s="3">
        <v>278000</v>
      </c>
      <c r="E2305" s="11">
        <f t="shared" si="6774"/>
        <v>2.3941068139963169E-2</v>
      </c>
      <c r="F2305" s="3">
        <v>166675</v>
      </c>
      <c r="G2305" s="11">
        <f t="shared" si="6774"/>
        <v>0</v>
      </c>
      <c r="H2305" s="3">
        <v>94500</v>
      </c>
      <c r="I2305" s="11">
        <f t="shared" ref="I2305:K2305" si="6946">+IF(H2305="N/A","",((H2305-H2304)/H2304))</f>
        <v>0</v>
      </c>
      <c r="J2305" s="3">
        <v>203500</v>
      </c>
      <c r="K2305" s="11">
        <f t="shared" si="6946"/>
        <v>0</v>
      </c>
      <c r="L2305" s="3">
        <v>308682.62</v>
      </c>
      <c r="M2305" s="11">
        <f t="shared" ref="M2305:O2305" si="6947">+IF(L2305="N/A","",((L2305-L2304)/L2304))</f>
        <v>0</v>
      </c>
      <c r="N2305" s="3">
        <v>378200</v>
      </c>
      <c r="O2305" s="11">
        <f t="shared" si="6947"/>
        <v>0</v>
      </c>
      <c r="P2305" s="3">
        <v>348500</v>
      </c>
      <c r="Q2305" s="11">
        <f t="shared" ref="Q2305:S2305" si="6948">+IF(P2305="N/A","",((P2305-P2304)/P2304))</f>
        <v>0</v>
      </c>
      <c r="R2305" s="3">
        <v>123309.20600000001</v>
      </c>
      <c r="S2305" s="11">
        <f t="shared" si="6948"/>
        <v>0</v>
      </c>
    </row>
    <row r="2306" spans="1:19">
      <c r="A2306" s="5">
        <v>26</v>
      </c>
      <c r="B2306" s="5">
        <v>10</v>
      </c>
      <c r="C2306" s="5">
        <v>2018</v>
      </c>
      <c r="D2306" s="3">
        <v>278000</v>
      </c>
      <c r="E2306" s="11">
        <f t="shared" si="6774"/>
        <v>0</v>
      </c>
      <c r="F2306" s="3">
        <v>173025</v>
      </c>
      <c r="G2306" s="11">
        <f t="shared" si="6774"/>
        <v>3.8098095095245241E-2</v>
      </c>
      <c r="H2306" s="3">
        <v>94500</v>
      </c>
      <c r="I2306" s="11">
        <f t="shared" ref="I2306:K2306" si="6949">+IF(H2306="N/A","",((H2306-H2305)/H2305))</f>
        <v>0</v>
      </c>
      <c r="J2306" s="3">
        <v>203500</v>
      </c>
      <c r="K2306" s="11">
        <f t="shared" si="6949"/>
        <v>0</v>
      </c>
      <c r="L2306" s="3">
        <v>308682.62</v>
      </c>
      <c r="M2306" s="11">
        <f t="shared" ref="M2306:O2306" si="6950">+IF(L2306="N/A","",((L2306-L2305)/L2305))</f>
        <v>0</v>
      </c>
      <c r="N2306" s="3">
        <v>378200</v>
      </c>
      <c r="O2306" s="11">
        <f t="shared" si="6950"/>
        <v>0</v>
      </c>
      <c r="P2306" s="3">
        <v>348500</v>
      </c>
      <c r="Q2306" s="11">
        <f t="shared" ref="Q2306:S2306" si="6951">+IF(P2306="N/A","",((P2306-P2305)/P2305))</f>
        <v>0</v>
      </c>
      <c r="R2306" s="3">
        <v>123309.20600000001</v>
      </c>
      <c r="S2306" s="11">
        <f t="shared" si="6951"/>
        <v>0</v>
      </c>
    </row>
    <row r="2307" spans="1:19">
      <c r="A2307" s="5">
        <v>29</v>
      </c>
      <c r="B2307" s="5">
        <v>10</v>
      </c>
      <c r="C2307" s="5">
        <v>2018</v>
      </c>
      <c r="D2307" s="3">
        <v>278000</v>
      </c>
      <c r="E2307" s="11">
        <f t="shared" si="6774"/>
        <v>0</v>
      </c>
      <c r="F2307" s="3">
        <v>173025</v>
      </c>
      <c r="G2307" s="11">
        <f t="shared" si="6774"/>
        <v>0</v>
      </c>
      <c r="H2307" s="3">
        <v>94500</v>
      </c>
      <c r="I2307" s="11">
        <f t="shared" ref="I2307:K2307" si="6952">+IF(H2307="N/A","",((H2307-H2306)/H2306))</f>
        <v>0</v>
      </c>
      <c r="J2307" s="3">
        <v>203500</v>
      </c>
      <c r="K2307" s="11">
        <f t="shared" si="6952"/>
        <v>0</v>
      </c>
      <c r="L2307" s="3">
        <v>308682.62</v>
      </c>
      <c r="M2307" s="11">
        <f t="shared" ref="M2307:O2307" si="6953">+IF(L2307="N/A","",((L2307-L2306)/L2306))</f>
        <v>0</v>
      </c>
      <c r="N2307" s="3">
        <v>378200</v>
      </c>
      <c r="O2307" s="11">
        <f t="shared" si="6953"/>
        <v>0</v>
      </c>
      <c r="P2307" s="3">
        <v>348500</v>
      </c>
      <c r="Q2307" s="11">
        <f t="shared" ref="Q2307:S2307" si="6954">+IF(P2307="N/A","",((P2307-P2306)/P2306))</f>
        <v>0</v>
      </c>
      <c r="R2307" s="3">
        <v>123309.20600000001</v>
      </c>
      <c r="S2307" s="11">
        <f t="shared" si="6954"/>
        <v>0</v>
      </c>
    </row>
    <row r="2308" spans="1:19">
      <c r="A2308" s="5">
        <v>30</v>
      </c>
      <c r="B2308" s="5">
        <v>10</v>
      </c>
      <c r="C2308" s="5">
        <v>2018</v>
      </c>
      <c r="D2308" s="3">
        <v>278000</v>
      </c>
      <c r="E2308" s="11">
        <f t="shared" si="6774"/>
        <v>0</v>
      </c>
      <c r="F2308" s="3">
        <v>173025</v>
      </c>
      <c r="G2308" s="11">
        <f t="shared" si="6774"/>
        <v>0</v>
      </c>
      <c r="H2308" s="3">
        <v>94500</v>
      </c>
      <c r="I2308" s="11">
        <f t="shared" ref="I2308:K2308" si="6955">+IF(H2308="N/A","",((H2308-H2307)/H2307))</f>
        <v>0</v>
      </c>
      <c r="J2308" s="3">
        <v>203500</v>
      </c>
      <c r="K2308" s="11">
        <f t="shared" si="6955"/>
        <v>0</v>
      </c>
      <c r="L2308" s="3">
        <v>308682.62</v>
      </c>
      <c r="M2308" s="11">
        <f t="shared" ref="M2308:O2308" si="6956">+IF(L2308="N/A","",((L2308-L2307)/L2307))</f>
        <v>0</v>
      </c>
      <c r="N2308" s="3">
        <v>378200</v>
      </c>
      <c r="O2308" s="11">
        <f t="shared" si="6956"/>
        <v>0</v>
      </c>
      <c r="P2308" s="3">
        <v>348500</v>
      </c>
      <c r="Q2308" s="11">
        <f t="shared" ref="Q2308:S2308" si="6957">+IF(P2308="N/A","",((P2308-P2307)/P2307))</f>
        <v>0</v>
      </c>
      <c r="R2308" s="3">
        <v>123309.20600000001</v>
      </c>
      <c r="S2308" s="11">
        <f t="shared" si="6957"/>
        <v>0</v>
      </c>
    </row>
    <row r="2309" spans="1:19">
      <c r="A2309" s="5">
        <v>31</v>
      </c>
      <c r="B2309" s="5">
        <v>10</v>
      </c>
      <c r="C2309" s="5">
        <v>2018</v>
      </c>
      <c r="D2309" s="3">
        <v>278000</v>
      </c>
      <c r="E2309" s="11">
        <f t="shared" si="6774"/>
        <v>0</v>
      </c>
      <c r="F2309" s="3">
        <v>173025</v>
      </c>
      <c r="G2309" s="11">
        <f t="shared" si="6774"/>
        <v>0</v>
      </c>
      <c r="H2309" s="3">
        <v>94500</v>
      </c>
      <c r="I2309" s="11">
        <f t="shared" ref="I2309:K2309" si="6958">+IF(H2309="N/A","",((H2309-H2308)/H2308))</f>
        <v>0</v>
      </c>
      <c r="J2309" s="3">
        <v>203500</v>
      </c>
      <c r="K2309" s="11">
        <f t="shared" si="6958"/>
        <v>0</v>
      </c>
      <c r="L2309" s="3">
        <v>308682.62</v>
      </c>
      <c r="M2309" s="11">
        <f t="shared" ref="M2309:O2309" si="6959">+IF(L2309="N/A","",((L2309-L2308)/L2308))</f>
        <v>0</v>
      </c>
      <c r="N2309" s="3">
        <v>378200</v>
      </c>
      <c r="O2309" s="11">
        <f t="shared" si="6959"/>
        <v>0</v>
      </c>
      <c r="P2309" s="3">
        <v>348500</v>
      </c>
      <c r="Q2309" s="11">
        <f t="shared" ref="Q2309:S2309" si="6960">+IF(P2309="N/A","",((P2309-P2308)/P2308))</f>
        <v>0</v>
      </c>
      <c r="R2309" s="3">
        <v>123309.20600000001</v>
      </c>
      <c r="S2309" s="11">
        <f t="shared" si="6960"/>
        <v>0</v>
      </c>
    </row>
    <row r="2310" spans="1:19">
      <c r="A2310" s="5">
        <v>1</v>
      </c>
      <c r="B2310" s="5">
        <v>11</v>
      </c>
      <c r="C2310" s="5">
        <v>2018</v>
      </c>
      <c r="D2310" s="3">
        <v>278000</v>
      </c>
      <c r="E2310" s="11">
        <f t="shared" si="6774"/>
        <v>0</v>
      </c>
      <c r="F2310" s="3">
        <v>173025</v>
      </c>
      <c r="G2310" s="11">
        <f t="shared" si="6774"/>
        <v>0</v>
      </c>
      <c r="H2310" s="3">
        <v>94500</v>
      </c>
      <c r="I2310" s="11">
        <f t="shared" ref="I2310:K2310" si="6961">+IF(H2310="N/A","",((H2310-H2309)/H2309))</f>
        <v>0</v>
      </c>
      <c r="J2310" s="3">
        <v>203500</v>
      </c>
      <c r="K2310" s="11">
        <f t="shared" si="6961"/>
        <v>0</v>
      </c>
      <c r="L2310" s="3">
        <v>308682.62</v>
      </c>
      <c r="M2310" s="11">
        <f t="shared" ref="M2310:O2310" si="6962">+IF(L2310="N/A","",((L2310-L2309)/L2309))</f>
        <v>0</v>
      </c>
      <c r="N2310" s="3">
        <v>378200</v>
      </c>
      <c r="O2310" s="11">
        <f t="shared" si="6962"/>
        <v>0</v>
      </c>
      <c r="P2310" s="3">
        <v>348500</v>
      </c>
      <c r="Q2310" s="11">
        <f t="shared" ref="Q2310:S2310" si="6963">+IF(P2310="N/A","",((P2310-P2309)/P2309))</f>
        <v>0</v>
      </c>
      <c r="R2310" s="3">
        <v>123309.20600000001</v>
      </c>
      <c r="S2310" s="11">
        <f t="shared" si="6963"/>
        <v>0</v>
      </c>
    </row>
    <row r="2311" spans="1:19">
      <c r="A2311" s="5">
        <v>2</v>
      </c>
      <c r="B2311" s="5">
        <v>11</v>
      </c>
      <c r="C2311" s="5">
        <v>2018</v>
      </c>
      <c r="D2311" s="3">
        <v>278000</v>
      </c>
      <c r="E2311" s="11">
        <f t="shared" si="6774"/>
        <v>0</v>
      </c>
      <c r="F2311" s="3">
        <v>173025</v>
      </c>
      <c r="G2311" s="11">
        <f t="shared" si="6774"/>
        <v>0</v>
      </c>
      <c r="H2311" s="3">
        <v>94500</v>
      </c>
      <c r="I2311" s="11">
        <f t="shared" ref="I2311:K2311" si="6964">+IF(H2311="N/A","",((H2311-H2310)/H2310))</f>
        <v>0</v>
      </c>
      <c r="J2311" s="3">
        <v>203500</v>
      </c>
      <c r="K2311" s="11">
        <f t="shared" si="6964"/>
        <v>0</v>
      </c>
      <c r="L2311" s="3">
        <v>308682.62</v>
      </c>
      <c r="M2311" s="11">
        <f t="shared" ref="M2311:O2311" si="6965">+IF(L2311="N/A","",((L2311-L2310)/L2310))</f>
        <v>0</v>
      </c>
      <c r="N2311" s="3">
        <v>378200</v>
      </c>
      <c r="O2311" s="11">
        <f t="shared" si="6965"/>
        <v>0</v>
      </c>
      <c r="P2311" s="3">
        <v>348500</v>
      </c>
      <c r="Q2311" s="11">
        <f t="shared" ref="Q2311:S2311" si="6966">+IF(P2311="N/A","",((P2311-P2310)/P2310))</f>
        <v>0</v>
      </c>
      <c r="R2311" s="3">
        <v>123309.20600000001</v>
      </c>
      <c r="S2311" s="11">
        <f t="shared" si="6966"/>
        <v>0</v>
      </c>
    </row>
    <row r="2312" spans="1:19">
      <c r="A2312" s="5">
        <v>5</v>
      </c>
      <c r="B2312" s="5">
        <v>11</v>
      </c>
      <c r="C2312" s="5">
        <v>2018</v>
      </c>
      <c r="D2312" s="3">
        <v>278000</v>
      </c>
      <c r="E2312" s="11">
        <f t="shared" ref="E2312:G2375" si="6967">+IF(D2312="N/A","",((D2312-D2311)/D2311))</f>
        <v>0</v>
      </c>
      <c r="F2312" s="3">
        <v>173025</v>
      </c>
      <c r="G2312" s="11">
        <f t="shared" si="6967"/>
        <v>0</v>
      </c>
      <c r="H2312" s="3">
        <v>94500</v>
      </c>
      <c r="I2312" s="11">
        <f t="shared" ref="I2312:K2312" si="6968">+IF(H2312="N/A","",((H2312-H2311)/H2311))</f>
        <v>0</v>
      </c>
      <c r="J2312" s="3">
        <v>203500</v>
      </c>
      <c r="K2312" s="11">
        <f t="shared" si="6968"/>
        <v>0</v>
      </c>
      <c r="L2312" s="3">
        <v>308682.62</v>
      </c>
      <c r="M2312" s="11">
        <f t="shared" ref="M2312:O2312" si="6969">+IF(L2312="N/A","",((L2312-L2311)/L2311))</f>
        <v>0</v>
      </c>
      <c r="N2312" s="3">
        <v>378200</v>
      </c>
      <c r="O2312" s="11">
        <f t="shared" si="6969"/>
        <v>0</v>
      </c>
      <c r="P2312" s="3">
        <v>348500</v>
      </c>
      <c r="Q2312" s="11">
        <f t="shared" ref="Q2312:S2312" si="6970">+IF(P2312="N/A","",((P2312-P2311)/P2311))</f>
        <v>0</v>
      </c>
      <c r="R2312" s="3">
        <v>123309.20600000001</v>
      </c>
      <c r="S2312" s="11">
        <f t="shared" si="6970"/>
        <v>0</v>
      </c>
    </row>
    <row r="2313" spans="1:19">
      <c r="A2313" s="5">
        <v>6</v>
      </c>
      <c r="B2313" s="5">
        <v>11</v>
      </c>
      <c r="C2313" s="5">
        <v>2018</v>
      </c>
      <c r="D2313" s="3">
        <v>278000</v>
      </c>
      <c r="E2313" s="11">
        <f t="shared" si="6967"/>
        <v>0</v>
      </c>
      <c r="F2313" s="3">
        <v>173025</v>
      </c>
      <c r="G2313" s="11">
        <f t="shared" si="6967"/>
        <v>0</v>
      </c>
      <c r="H2313" s="3">
        <v>94500</v>
      </c>
      <c r="I2313" s="11">
        <f t="shared" ref="I2313:K2313" si="6971">+IF(H2313="N/A","",((H2313-H2312)/H2312))</f>
        <v>0</v>
      </c>
      <c r="J2313" s="3">
        <v>203500</v>
      </c>
      <c r="K2313" s="11">
        <f t="shared" si="6971"/>
        <v>0</v>
      </c>
      <c r="L2313" s="3">
        <v>308682.62</v>
      </c>
      <c r="M2313" s="11">
        <f t="shared" ref="M2313:O2313" si="6972">+IF(L2313="N/A","",((L2313-L2312)/L2312))</f>
        <v>0</v>
      </c>
      <c r="N2313" s="3">
        <v>378200</v>
      </c>
      <c r="O2313" s="11">
        <f t="shared" si="6972"/>
        <v>0</v>
      </c>
      <c r="P2313" s="3">
        <v>348500</v>
      </c>
      <c r="Q2313" s="11">
        <f t="shared" ref="Q2313:S2313" si="6973">+IF(P2313="N/A","",((P2313-P2312)/P2312))</f>
        <v>0</v>
      </c>
      <c r="R2313" s="3">
        <v>123309.20600000001</v>
      </c>
      <c r="S2313" s="11">
        <f t="shared" si="6973"/>
        <v>0</v>
      </c>
    </row>
    <row r="2314" spans="1:19">
      <c r="A2314" s="5">
        <v>7</v>
      </c>
      <c r="B2314" s="5">
        <v>11</v>
      </c>
      <c r="C2314" s="5">
        <v>2018</v>
      </c>
      <c r="D2314" s="3">
        <v>278000</v>
      </c>
      <c r="E2314" s="11">
        <f t="shared" si="6967"/>
        <v>0</v>
      </c>
      <c r="F2314" s="3">
        <v>173025</v>
      </c>
      <c r="G2314" s="11">
        <f t="shared" si="6967"/>
        <v>0</v>
      </c>
      <c r="H2314" s="3">
        <v>94500</v>
      </c>
      <c r="I2314" s="11">
        <f t="shared" ref="I2314:K2314" si="6974">+IF(H2314="N/A","",((H2314-H2313)/H2313))</f>
        <v>0</v>
      </c>
      <c r="J2314" s="3">
        <v>203500</v>
      </c>
      <c r="K2314" s="11">
        <f t="shared" si="6974"/>
        <v>0</v>
      </c>
      <c r="L2314" s="3">
        <v>308682.62</v>
      </c>
      <c r="M2314" s="11">
        <f t="shared" ref="M2314:O2314" si="6975">+IF(L2314="N/A","",((L2314-L2313)/L2313))</f>
        <v>0</v>
      </c>
      <c r="N2314" s="3">
        <v>378200</v>
      </c>
      <c r="O2314" s="11">
        <f t="shared" si="6975"/>
        <v>0</v>
      </c>
      <c r="P2314" s="3">
        <v>348500</v>
      </c>
      <c r="Q2314" s="11">
        <f t="shared" ref="Q2314:S2314" si="6976">+IF(P2314="N/A","",((P2314-P2313)/P2313))</f>
        <v>0</v>
      </c>
      <c r="R2314" s="3">
        <v>123309.20600000001</v>
      </c>
      <c r="S2314" s="11">
        <f t="shared" si="6976"/>
        <v>0</v>
      </c>
    </row>
    <row r="2315" spans="1:19">
      <c r="A2315" s="5">
        <v>8</v>
      </c>
      <c r="B2315" s="5">
        <v>11</v>
      </c>
      <c r="C2315" s="5">
        <v>2018</v>
      </c>
      <c r="D2315" s="3">
        <v>278000</v>
      </c>
      <c r="E2315" s="11">
        <f t="shared" si="6967"/>
        <v>0</v>
      </c>
      <c r="F2315" s="3">
        <v>173025</v>
      </c>
      <c r="G2315" s="11">
        <f t="shared" si="6967"/>
        <v>0</v>
      </c>
      <c r="H2315" s="3">
        <v>94500</v>
      </c>
      <c r="I2315" s="11">
        <f t="shared" ref="I2315:K2315" si="6977">+IF(H2315="N/A","",((H2315-H2314)/H2314))</f>
        <v>0</v>
      </c>
      <c r="J2315" s="3">
        <v>203500</v>
      </c>
      <c r="K2315" s="11">
        <f t="shared" si="6977"/>
        <v>0</v>
      </c>
      <c r="L2315" s="3">
        <v>308682.62</v>
      </c>
      <c r="M2315" s="11">
        <f t="shared" ref="M2315:O2315" si="6978">+IF(L2315="N/A","",((L2315-L2314)/L2314))</f>
        <v>0</v>
      </c>
      <c r="N2315" s="3">
        <v>378200</v>
      </c>
      <c r="O2315" s="11">
        <f t="shared" si="6978"/>
        <v>0</v>
      </c>
      <c r="P2315" s="3">
        <v>348500</v>
      </c>
      <c r="Q2315" s="11">
        <f t="shared" ref="Q2315:S2315" si="6979">+IF(P2315="N/A","",((P2315-P2314)/P2314))</f>
        <v>0</v>
      </c>
      <c r="R2315" s="3">
        <v>123309.20600000001</v>
      </c>
      <c r="S2315" s="11">
        <f t="shared" si="6979"/>
        <v>0</v>
      </c>
    </row>
    <row r="2316" spans="1:19">
      <c r="A2316" s="5">
        <v>9</v>
      </c>
      <c r="B2316" s="5">
        <v>11</v>
      </c>
      <c r="C2316" s="5">
        <v>2018</v>
      </c>
      <c r="D2316" s="3">
        <v>278000</v>
      </c>
      <c r="E2316" s="11">
        <f t="shared" si="6967"/>
        <v>0</v>
      </c>
      <c r="F2316" s="3">
        <v>173025</v>
      </c>
      <c r="G2316" s="11">
        <f t="shared" si="6967"/>
        <v>0</v>
      </c>
      <c r="H2316" s="3">
        <v>94500</v>
      </c>
      <c r="I2316" s="11">
        <f t="shared" ref="I2316:K2316" si="6980">+IF(H2316="N/A","",((H2316-H2315)/H2315))</f>
        <v>0</v>
      </c>
      <c r="J2316" s="3">
        <v>203500</v>
      </c>
      <c r="K2316" s="11">
        <f t="shared" si="6980"/>
        <v>0</v>
      </c>
      <c r="L2316" s="3">
        <v>308682.62</v>
      </c>
      <c r="M2316" s="11">
        <f t="shared" ref="M2316:O2316" si="6981">+IF(L2316="N/A","",((L2316-L2315)/L2315))</f>
        <v>0</v>
      </c>
      <c r="N2316" s="3">
        <v>378200</v>
      </c>
      <c r="O2316" s="11">
        <f t="shared" si="6981"/>
        <v>0</v>
      </c>
      <c r="P2316" s="3">
        <v>348500</v>
      </c>
      <c r="Q2316" s="11">
        <f t="shared" ref="Q2316:S2316" si="6982">+IF(P2316="N/A","",((P2316-P2315)/P2315))</f>
        <v>0</v>
      </c>
      <c r="R2316" s="3">
        <v>123309.20600000001</v>
      </c>
      <c r="S2316" s="11">
        <f t="shared" si="6982"/>
        <v>0</v>
      </c>
    </row>
    <row r="2317" spans="1:19">
      <c r="A2317" s="5">
        <v>12</v>
      </c>
      <c r="B2317" s="5">
        <v>11</v>
      </c>
      <c r="C2317" s="5">
        <v>2018</v>
      </c>
      <c r="D2317" s="3">
        <v>278000</v>
      </c>
      <c r="E2317" s="11">
        <f t="shared" si="6967"/>
        <v>0</v>
      </c>
      <c r="F2317" s="3">
        <v>173025</v>
      </c>
      <c r="G2317" s="11">
        <f t="shared" si="6967"/>
        <v>0</v>
      </c>
      <c r="H2317" s="3">
        <v>94500</v>
      </c>
      <c r="I2317" s="11">
        <f t="shared" ref="I2317:K2317" si="6983">+IF(H2317="N/A","",((H2317-H2316)/H2316))</f>
        <v>0</v>
      </c>
      <c r="J2317" s="3">
        <v>203500</v>
      </c>
      <c r="K2317" s="11">
        <f t="shared" si="6983"/>
        <v>0</v>
      </c>
      <c r="L2317" s="3">
        <v>308682.62</v>
      </c>
      <c r="M2317" s="11">
        <f t="shared" ref="M2317:O2317" si="6984">+IF(L2317="N/A","",((L2317-L2316)/L2316))</f>
        <v>0</v>
      </c>
      <c r="N2317" s="3">
        <v>378200</v>
      </c>
      <c r="O2317" s="11">
        <f t="shared" si="6984"/>
        <v>0</v>
      </c>
      <c r="P2317" s="3">
        <v>348500</v>
      </c>
      <c r="Q2317" s="11">
        <f t="shared" ref="Q2317:S2317" si="6985">+IF(P2317="N/A","",((P2317-P2316)/P2316))</f>
        <v>0</v>
      </c>
      <c r="R2317" s="3">
        <v>123309.20600000001</v>
      </c>
      <c r="S2317" s="11">
        <f t="shared" si="6985"/>
        <v>0</v>
      </c>
    </row>
    <row r="2318" spans="1:19">
      <c r="A2318" s="5">
        <v>13</v>
      </c>
      <c r="B2318" s="5">
        <v>11</v>
      </c>
      <c r="C2318" s="5">
        <v>2018</v>
      </c>
      <c r="D2318" s="3">
        <v>278000</v>
      </c>
      <c r="E2318" s="11">
        <f t="shared" si="6967"/>
        <v>0</v>
      </c>
      <c r="F2318" s="3">
        <v>173025</v>
      </c>
      <c r="G2318" s="11">
        <f t="shared" si="6967"/>
        <v>0</v>
      </c>
      <c r="H2318" s="3">
        <v>94500</v>
      </c>
      <c r="I2318" s="11">
        <f t="shared" ref="I2318:K2318" si="6986">+IF(H2318="N/A","",((H2318-H2317)/H2317))</f>
        <v>0</v>
      </c>
      <c r="J2318" s="3">
        <v>203500</v>
      </c>
      <c r="K2318" s="11">
        <f t="shared" si="6986"/>
        <v>0</v>
      </c>
      <c r="L2318" s="3">
        <v>308682.62</v>
      </c>
      <c r="M2318" s="11">
        <f t="shared" ref="M2318:O2318" si="6987">+IF(L2318="N/A","",((L2318-L2317)/L2317))</f>
        <v>0</v>
      </c>
      <c r="N2318" s="3">
        <v>378200</v>
      </c>
      <c r="O2318" s="11">
        <f t="shared" si="6987"/>
        <v>0</v>
      </c>
      <c r="P2318" s="3">
        <v>348500</v>
      </c>
      <c r="Q2318" s="11">
        <f t="shared" ref="Q2318:S2318" si="6988">+IF(P2318="N/A","",((P2318-P2317)/P2317))</f>
        <v>0</v>
      </c>
      <c r="R2318" s="3">
        <v>123309.20600000001</v>
      </c>
      <c r="S2318" s="11">
        <f t="shared" si="6988"/>
        <v>0</v>
      </c>
    </row>
    <row r="2319" spans="1:19">
      <c r="A2319" s="5">
        <v>14</v>
      </c>
      <c r="B2319" s="5">
        <v>11</v>
      </c>
      <c r="C2319" s="5">
        <v>2018</v>
      </c>
      <c r="D2319" s="3">
        <v>278000</v>
      </c>
      <c r="E2319" s="11">
        <f t="shared" si="6967"/>
        <v>0</v>
      </c>
      <c r="F2319" s="3">
        <v>173025</v>
      </c>
      <c r="G2319" s="11">
        <f t="shared" si="6967"/>
        <v>0</v>
      </c>
      <c r="H2319" s="3">
        <v>94500</v>
      </c>
      <c r="I2319" s="11">
        <f t="shared" ref="I2319:K2319" si="6989">+IF(H2319="N/A","",((H2319-H2318)/H2318))</f>
        <v>0</v>
      </c>
      <c r="J2319" s="3">
        <v>203500</v>
      </c>
      <c r="K2319" s="11">
        <f t="shared" si="6989"/>
        <v>0</v>
      </c>
      <c r="L2319" s="3">
        <v>308682.62</v>
      </c>
      <c r="M2319" s="11">
        <f t="shared" ref="M2319:O2319" si="6990">+IF(L2319="N/A","",((L2319-L2318)/L2318))</f>
        <v>0</v>
      </c>
      <c r="N2319" s="3">
        <v>378200</v>
      </c>
      <c r="O2319" s="11">
        <f t="shared" si="6990"/>
        <v>0</v>
      </c>
      <c r="P2319" s="3">
        <v>348500</v>
      </c>
      <c r="Q2319" s="11">
        <f t="shared" ref="Q2319:S2319" si="6991">+IF(P2319="N/A","",((P2319-P2318)/P2318))</f>
        <v>0</v>
      </c>
      <c r="R2319" s="3">
        <v>123309.20600000001</v>
      </c>
      <c r="S2319" s="11">
        <f t="shared" si="6991"/>
        <v>0</v>
      </c>
    </row>
    <row r="2320" spans="1:19">
      <c r="A2320" s="5">
        <v>15</v>
      </c>
      <c r="B2320" s="5">
        <v>11</v>
      </c>
      <c r="C2320" s="5">
        <v>2018</v>
      </c>
      <c r="D2320" s="3">
        <v>278000</v>
      </c>
      <c r="E2320" s="11">
        <f t="shared" si="6967"/>
        <v>0</v>
      </c>
      <c r="F2320" s="3">
        <v>173025</v>
      </c>
      <c r="G2320" s="11">
        <f t="shared" si="6967"/>
        <v>0</v>
      </c>
      <c r="H2320" s="3">
        <v>94500</v>
      </c>
      <c r="I2320" s="11">
        <f t="shared" ref="I2320:K2320" si="6992">+IF(H2320="N/A","",((H2320-H2319)/H2319))</f>
        <v>0</v>
      </c>
      <c r="J2320" s="3">
        <v>203500</v>
      </c>
      <c r="K2320" s="11">
        <f t="shared" si="6992"/>
        <v>0</v>
      </c>
      <c r="L2320" s="3">
        <v>308682.62</v>
      </c>
      <c r="M2320" s="11">
        <f t="shared" ref="M2320:O2320" si="6993">+IF(L2320="N/A","",((L2320-L2319)/L2319))</f>
        <v>0</v>
      </c>
      <c r="N2320" s="3">
        <v>378200</v>
      </c>
      <c r="O2320" s="11">
        <f t="shared" si="6993"/>
        <v>0</v>
      </c>
      <c r="P2320" s="3">
        <v>348500</v>
      </c>
      <c r="Q2320" s="11">
        <f t="shared" ref="Q2320:S2320" si="6994">+IF(P2320="N/A","",((P2320-P2319)/P2319))</f>
        <v>0</v>
      </c>
      <c r="R2320" s="3">
        <v>123309.20600000001</v>
      </c>
      <c r="S2320" s="11">
        <f t="shared" si="6994"/>
        <v>0</v>
      </c>
    </row>
    <row r="2321" spans="1:19">
      <c r="A2321" s="5">
        <v>16</v>
      </c>
      <c r="B2321" s="5">
        <v>11</v>
      </c>
      <c r="C2321" s="5">
        <v>2018</v>
      </c>
      <c r="D2321" s="3">
        <v>278000</v>
      </c>
      <c r="E2321" s="11">
        <f t="shared" si="6967"/>
        <v>0</v>
      </c>
      <c r="F2321" s="3">
        <v>173025</v>
      </c>
      <c r="G2321" s="11">
        <f t="shared" si="6967"/>
        <v>0</v>
      </c>
      <c r="H2321" s="3">
        <v>94500</v>
      </c>
      <c r="I2321" s="11">
        <f t="shared" ref="I2321:K2321" si="6995">+IF(H2321="N/A","",((H2321-H2320)/H2320))</f>
        <v>0</v>
      </c>
      <c r="J2321" s="3">
        <v>203500</v>
      </c>
      <c r="K2321" s="11">
        <f t="shared" si="6995"/>
        <v>0</v>
      </c>
      <c r="L2321" s="3">
        <v>308682.62</v>
      </c>
      <c r="M2321" s="11">
        <f t="shared" ref="M2321:O2321" si="6996">+IF(L2321="N/A","",((L2321-L2320)/L2320))</f>
        <v>0</v>
      </c>
      <c r="N2321" s="3">
        <v>378200</v>
      </c>
      <c r="O2321" s="11">
        <f t="shared" si="6996"/>
        <v>0</v>
      </c>
      <c r="P2321" s="3">
        <v>348500</v>
      </c>
      <c r="Q2321" s="11">
        <f t="shared" ref="Q2321:S2321" si="6997">+IF(P2321="N/A","",((P2321-P2320)/P2320))</f>
        <v>0</v>
      </c>
      <c r="R2321" s="3">
        <v>123309.20600000001</v>
      </c>
      <c r="S2321" s="11">
        <f t="shared" si="6997"/>
        <v>0</v>
      </c>
    </row>
    <row r="2322" spans="1:19">
      <c r="A2322" s="5">
        <v>19</v>
      </c>
      <c r="B2322" s="5">
        <v>11</v>
      </c>
      <c r="C2322" s="5">
        <v>2018</v>
      </c>
      <c r="D2322" s="3">
        <v>278000</v>
      </c>
      <c r="E2322" s="11">
        <f t="shared" si="6967"/>
        <v>0</v>
      </c>
      <c r="F2322" s="3">
        <v>173025</v>
      </c>
      <c r="G2322" s="11">
        <f t="shared" si="6967"/>
        <v>0</v>
      </c>
      <c r="H2322" s="3">
        <v>94500</v>
      </c>
      <c r="I2322" s="11">
        <f t="shared" ref="I2322:K2322" si="6998">+IF(H2322="N/A","",((H2322-H2321)/H2321))</f>
        <v>0</v>
      </c>
      <c r="J2322" s="3">
        <v>203500</v>
      </c>
      <c r="K2322" s="11">
        <f t="shared" si="6998"/>
        <v>0</v>
      </c>
      <c r="L2322" s="3">
        <v>308682.62</v>
      </c>
      <c r="M2322" s="11">
        <f t="shared" ref="M2322:O2322" si="6999">+IF(L2322="N/A","",((L2322-L2321)/L2321))</f>
        <v>0</v>
      </c>
      <c r="N2322" s="3">
        <v>378200</v>
      </c>
      <c r="O2322" s="11">
        <f t="shared" si="6999"/>
        <v>0</v>
      </c>
      <c r="P2322" s="3">
        <v>348500</v>
      </c>
      <c r="Q2322" s="11">
        <f t="shared" ref="Q2322:S2322" si="7000">+IF(P2322="N/A","",((P2322-P2321)/P2321))</f>
        <v>0</v>
      </c>
      <c r="R2322" s="3">
        <v>123309.20600000001</v>
      </c>
      <c r="S2322" s="11">
        <f t="shared" si="7000"/>
        <v>0</v>
      </c>
    </row>
    <row r="2323" spans="1:19">
      <c r="A2323" s="5">
        <v>20</v>
      </c>
      <c r="B2323" s="5">
        <v>11</v>
      </c>
      <c r="C2323" s="5">
        <v>2018</v>
      </c>
      <c r="D2323" s="3">
        <v>278000</v>
      </c>
      <c r="E2323" s="11">
        <f t="shared" si="6967"/>
        <v>0</v>
      </c>
      <c r="F2323" s="3">
        <v>173025</v>
      </c>
      <c r="G2323" s="11">
        <f t="shared" si="6967"/>
        <v>0</v>
      </c>
      <c r="H2323" s="3">
        <v>94500</v>
      </c>
      <c r="I2323" s="11">
        <f t="shared" ref="I2323:K2323" si="7001">+IF(H2323="N/A","",((H2323-H2322)/H2322))</f>
        <v>0</v>
      </c>
      <c r="J2323" s="3">
        <v>203500</v>
      </c>
      <c r="K2323" s="11">
        <f t="shared" si="7001"/>
        <v>0</v>
      </c>
      <c r="L2323" s="3">
        <v>308682.62</v>
      </c>
      <c r="M2323" s="11">
        <f t="shared" ref="M2323:O2323" si="7002">+IF(L2323="N/A","",((L2323-L2322)/L2322))</f>
        <v>0</v>
      </c>
      <c r="N2323" s="3">
        <v>378200</v>
      </c>
      <c r="O2323" s="11">
        <f t="shared" si="7002"/>
        <v>0</v>
      </c>
      <c r="P2323" s="3">
        <v>348500</v>
      </c>
      <c r="Q2323" s="11">
        <f t="shared" ref="Q2323:S2323" si="7003">+IF(P2323="N/A","",((P2323-P2322)/P2322))</f>
        <v>0</v>
      </c>
      <c r="R2323" s="3">
        <v>123309.20600000001</v>
      </c>
      <c r="S2323" s="11">
        <f t="shared" si="7003"/>
        <v>0</v>
      </c>
    </row>
    <row r="2324" spans="1:19">
      <c r="A2324" s="5">
        <v>21</v>
      </c>
      <c r="B2324" s="5">
        <v>11</v>
      </c>
      <c r="C2324" s="5">
        <v>2018</v>
      </c>
      <c r="D2324" s="3">
        <v>278000</v>
      </c>
      <c r="E2324" s="11">
        <f t="shared" si="6967"/>
        <v>0</v>
      </c>
      <c r="F2324" s="3">
        <v>173025</v>
      </c>
      <c r="G2324" s="11">
        <f t="shared" si="6967"/>
        <v>0</v>
      </c>
      <c r="H2324" s="3">
        <v>94500</v>
      </c>
      <c r="I2324" s="11">
        <f t="shared" ref="I2324:K2324" si="7004">+IF(H2324="N/A","",((H2324-H2323)/H2323))</f>
        <v>0</v>
      </c>
      <c r="J2324" s="3">
        <v>203500</v>
      </c>
      <c r="K2324" s="11">
        <f t="shared" si="7004"/>
        <v>0</v>
      </c>
      <c r="L2324" s="3">
        <v>308682.62</v>
      </c>
      <c r="M2324" s="11">
        <f t="shared" ref="M2324:O2324" si="7005">+IF(L2324="N/A","",((L2324-L2323)/L2323))</f>
        <v>0</v>
      </c>
      <c r="N2324" s="3">
        <v>378200</v>
      </c>
      <c r="O2324" s="11">
        <f t="shared" si="7005"/>
        <v>0</v>
      </c>
      <c r="P2324" s="3">
        <v>348500</v>
      </c>
      <c r="Q2324" s="11">
        <f t="shared" ref="Q2324:S2324" si="7006">+IF(P2324="N/A","",((P2324-P2323)/P2323))</f>
        <v>0</v>
      </c>
      <c r="R2324" s="3">
        <v>123309.20600000001</v>
      </c>
      <c r="S2324" s="11">
        <f t="shared" si="7006"/>
        <v>0</v>
      </c>
    </row>
    <row r="2325" spans="1:19">
      <c r="A2325" s="5">
        <v>22</v>
      </c>
      <c r="B2325" s="5">
        <v>11</v>
      </c>
      <c r="C2325" s="5">
        <v>2018</v>
      </c>
      <c r="D2325" s="3">
        <v>278000</v>
      </c>
      <c r="E2325" s="11">
        <f t="shared" si="6967"/>
        <v>0</v>
      </c>
      <c r="F2325" s="3">
        <v>173025</v>
      </c>
      <c r="G2325" s="11">
        <f t="shared" si="6967"/>
        <v>0</v>
      </c>
      <c r="H2325" s="3">
        <v>94500</v>
      </c>
      <c r="I2325" s="11">
        <f t="shared" ref="I2325:K2325" si="7007">+IF(H2325="N/A","",((H2325-H2324)/H2324))</f>
        <v>0</v>
      </c>
      <c r="J2325" s="3">
        <v>203500</v>
      </c>
      <c r="K2325" s="11">
        <f t="shared" si="7007"/>
        <v>0</v>
      </c>
      <c r="L2325" s="3">
        <v>308682.62</v>
      </c>
      <c r="M2325" s="11">
        <f t="shared" ref="M2325:O2325" si="7008">+IF(L2325="N/A","",((L2325-L2324)/L2324))</f>
        <v>0</v>
      </c>
      <c r="N2325" s="3">
        <v>378200</v>
      </c>
      <c r="O2325" s="11">
        <f t="shared" si="7008"/>
        <v>0</v>
      </c>
      <c r="P2325" s="3">
        <v>348500</v>
      </c>
      <c r="Q2325" s="11">
        <f t="shared" ref="Q2325:S2325" si="7009">+IF(P2325="N/A","",((P2325-P2324)/P2324))</f>
        <v>0</v>
      </c>
      <c r="R2325" s="3">
        <v>123309.20600000001</v>
      </c>
      <c r="S2325" s="11">
        <f t="shared" si="7009"/>
        <v>0</v>
      </c>
    </row>
    <row r="2326" spans="1:19">
      <c r="A2326" s="5">
        <v>23</v>
      </c>
      <c r="B2326" s="5">
        <v>11</v>
      </c>
      <c r="C2326" s="5">
        <v>2018</v>
      </c>
      <c r="D2326" s="3">
        <v>278000</v>
      </c>
      <c r="E2326" s="11">
        <f t="shared" si="6967"/>
        <v>0</v>
      </c>
      <c r="F2326" s="3">
        <v>173025</v>
      </c>
      <c r="G2326" s="11">
        <f t="shared" si="6967"/>
        <v>0</v>
      </c>
      <c r="H2326" s="3">
        <v>94500</v>
      </c>
      <c r="I2326" s="11">
        <f t="shared" ref="I2326:K2326" si="7010">+IF(H2326="N/A","",((H2326-H2325)/H2325))</f>
        <v>0</v>
      </c>
      <c r="J2326" s="3">
        <v>203500</v>
      </c>
      <c r="K2326" s="11">
        <f t="shared" si="7010"/>
        <v>0</v>
      </c>
      <c r="L2326" s="3">
        <v>308682.62</v>
      </c>
      <c r="M2326" s="11">
        <f t="shared" ref="M2326:O2326" si="7011">+IF(L2326="N/A","",((L2326-L2325)/L2325))</f>
        <v>0</v>
      </c>
      <c r="N2326" s="3">
        <v>378200</v>
      </c>
      <c r="O2326" s="11">
        <f t="shared" si="7011"/>
        <v>0</v>
      </c>
      <c r="P2326" s="3">
        <v>348500</v>
      </c>
      <c r="Q2326" s="11">
        <f t="shared" ref="Q2326:S2326" si="7012">+IF(P2326="N/A","",((P2326-P2325)/P2325))</f>
        <v>0</v>
      </c>
      <c r="R2326" s="3">
        <v>123309.20600000001</v>
      </c>
      <c r="S2326" s="11">
        <f t="shared" si="7012"/>
        <v>0</v>
      </c>
    </row>
    <row r="2327" spans="1:19">
      <c r="A2327" s="5">
        <v>26</v>
      </c>
      <c r="B2327" s="5">
        <v>11</v>
      </c>
      <c r="C2327" s="5">
        <v>2018</v>
      </c>
      <c r="D2327" s="3">
        <v>278000</v>
      </c>
      <c r="E2327" s="11">
        <f t="shared" si="6967"/>
        <v>0</v>
      </c>
      <c r="F2327" s="3">
        <v>173025</v>
      </c>
      <c r="G2327" s="11">
        <f t="shared" si="6967"/>
        <v>0</v>
      </c>
      <c r="H2327" s="3">
        <v>94500</v>
      </c>
      <c r="I2327" s="11">
        <f t="shared" ref="I2327:K2327" si="7013">+IF(H2327="N/A","",((H2327-H2326)/H2326))</f>
        <v>0</v>
      </c>
      <c r="J2327" s="3">
        <v>203500</v>
      </c>
      <c r="K2327" s="11">
        <f t="shared" si="7013"/>
        <v>0</v>
      </c>
      <c r="L2327" s="3">
        <v>308682.62</v>
      </c>
      <c r="M2327" s="11">
        <f t="shared" ref="M2327:O2327" si="7014">+IF(L2327="N/A","",((L2327-L2326)/L2326))</f>
        <v>0</v>
      </c>
      <c r="N2327" s="3">
        <v>378200</v>
      </c>
      <c r="O2327" s="11">
        <f t="shared" si="7014"/>
        <v>0</v>
      </c>
      <c r="P2327" s="3">
        <v>348500</v>
      </c>
      <c r="Q2327" s="11">
        <f t="shared" ref="Q2327:S2327" si="7015">+IF(P2327="N/A","",((P2327-P2326)/P2326))</f>
        <v>0</v>
      </c>
      <c r="R2327" s="3">
        <v>123309.20600000001</v>
      </c>
      <c r="S2327" s="11">
        <f t="shared" si="7015"/>
        <v>0</v>
      </c>
    </row>
    <row r="2328" spans="1:19">
      <c r="A2328" s="5">
        <v>27</v>
      </c>
      <c r="B2328" s="5">
        <v>11</v>
      </c>
      <c r="C2328" s="5">
        <v>2018</v>
      </c>
      <c r="D2328" s="3">
        <v>278000</v>
      </c>
      <c r="E2328" s="11">
        <f t="shared" si="6967"/>
        <v>0</v>
      </c>
      <c r="F2328" s="3">
        <v>173025</v>
      </c>
      <c r="G2328" s="11">
        <f t="shared" si="6967"/>
        <v>0</v>
      </c>
      <c r="H2328" s="3">
        <v>94500</v>
      </c>
      <c r="I2328" s="11">
        <f t="shared" ref="I2328:K2328" si="7016">+IF(H2328="N/A","",((H2328-H2327)/H2327))</f>
        <v>0</v>
      </c>
      <c r="J2328" s="3">
        <v>203500</v>
      </c>
      <c r="K2328" s="11">
        <f t="shared" si="7016"/>
        <v>0</v>
      </c>
      <c r="L2328" s="3">
        <v>308682.62</v>
      </c>
      <c r="M2328" s="11">
        <f t="shared" ref="M2328:O2328" si="7017">+IF(L2328="N/A","",((L2328-L2327)/L2327))</f>
        <v>0</v>
      </c>
      <c r="N2328" s="3">
        <v>378200</v>
      </c>
      <c r="O2328" s="11">
        <f t="shared" si="7017"/>
        <v>0</v>
      </c>
      <c r="P2328" s="3">
        <v>348500</v>
      </c>
      <c r="Q2328" s="11">
        <f t="shared" ref="Q2328:S2328" si="7018">+IF(P2328="N/A","",((P2328-P2327)/P2327))</f>
        <v>0</v>
      </c>
      <c r="R2328" s="3">
        <v>123309.20600000001</v>
      </c>
      <c r="S2328" s="11">
        <f t="shared" si="7018"/>
        <v>0</v>
      </c>
    </row>
    <row r="2329" spans="1:19">
      <c r="A2329" s="5">
        <v>28</v>
      </c>
      <c r="B2329" s="5">
        <v>11</v>
      </c>
      <c r="C2329" s="5">
        <v>2018</v>
      </c>
      <c r="D2329" s="3">
        <v>278000</v>
      </c>
      <c r="E2329" s="11">
        <f t="shared" si="6967"/>
        <v>0</v>
      </c>
      <c r="F2329" s="3">
        <v>173025</v>
      </c>
      <c r="G2329" s="11">
        <f t="shared" si="6967"/>
        <v>0</v>
      </c>
      <c r="H2329" s="3">
        <v>94500</v>
      </c>
      <c r="I2329" s="11">
        <f t="shared" ref="I2329:K2329" si="7019">+IF(H2329="N/A","",((H2329-H2328)/H2328))</f>
        <v>0</v>
      </c>
      <c r="J2329" s="3">
        <v>203500</v>
      </c>
      <c r="K2329" s="11">
        <f t="shared" si="7019"/>
        <v>0</v>
      </c>
      <c r="L2329" s="3">
        <v>308682.62</v>
      </c>
      <c r="M2329" s="11">
        <f t="shared" ref="M2329:O2329" si="7020">+IF(L2329="N/A","",((L2329-L2328)/L2328))</f>
        <v>0</v>
      </c>
      <c r="N2329" s="3">
        <v>378200</v>
      </c>
      <c r="O2329" s="11">
        <f t="shared" si="7020"/>
        <v>0</v>
      </c>
      <c r="P2329" s="3">
        <v>348500</v>
      </c>
      <c r="Q2329" s="11">
        <f t="shared" ref="Q2329:S2329" si="7021">+IF(P2329="N/A","",((P2329-P2328)/P2328))</f>
        <v>0</v>
      </c>
      <c r="R2329" s="3">
        <v>123309.20600000001</v>
      </c>
      <c r="S2329" s="11">
        <f t="shared" si="7021"/>
        <v>0</v>
      </c>
    </row>
    <row r="2330" spans="1:19">
      <c r="A2330" s="5">
        <v>29</v>
      </c>
      <c r="B2330" s="5">
        <v>11</v>
      </c>
      <c r="C2330" s="5">
        <v>2018</v>
      </c>
      <c r="D2330" s="3">
        <v>278000</v>
      </c>
      <c r="E2330" s="11">
        <f t="shared" si="6967"/>
        <v>0</v>
      </c>
      <c r="F2330" s="3">
        <v>173025</v>
      </c>
      <c r="G2330" s="11">
        <f t="shared" si="6967"/>
        <v>0</v>
      </c>
      <c r="H2330" s="3">
        <v>94500</v>
      </c>
      <c r="I2330" s="11">
        <f t="shared" ref="I2330:K2330" si="7022">+IF(H2330="N/A","",((H2330-H2329)/H2329))</f>
        <v>0</v>
      </c>
      <c r="J2330" s="3">
        <v>203500</v>
      </c>
      <c r="K2330" s="11">
        <f t="shared" si="7022"/>
        <v>0</v>
      </c>
      <c r="L2330" s="3">
        <v>308682.62</v>
      </c>
      <c r="M2330" s="11">
        <f t="shared" ref="M2330:O2330" si="7023">+IF(L2330="N/A","",((L2330-L2329)/L2329))</f>
        <v>0</v>
      </c>
      <c r="N2330" s="3">
        <v>378200</v>
      </c>
      <c r="O2330" s="11">
        <f t="shared" si="7023"/>
        <v>0</v>
      </c>
      <c r="P2330" s="3">
        <v>348500</v>
      </c>
      <c r="Q2330" s="11">
        <f t="shared" ref="Q2330:S2330" si="7024">+IF(P2330="N/A","",((P2330-P2329)/P2329))</f>
        <v>0</v>
      </c>
      <c r="R2330" s="3">
        <v>123309.20600000001</v>
      </c>
      <c r="S2330" s="11">
        <f t="shared" si="7024"/>
        <v>0</v>
      </c>
    </row>
    <row r="2331" spans="1:19">
      <c r="A2331" s="5">
        <v>30</v>
      </c>
      <c r="B2331" s="5">
        <v>11</v>
      </c>
      <c r="C2331" s="5">
        <v>2018</v>
      </c>
      <c r="D2331" s="3">
        <v>278000</v>
      </c>
      <c r="E2331" s="11">
        <f t="shared" si="6967"/>
        <v>0</v>
      </c>
      <c r="F2331" s="3">
        <v>173025</v>
      </c>
      <c r="G2331" s="11">
        <f t="shared" si="6967"/>
        <v>0</v>
      </c>
      <c r="H2331" s="3">
        <v>94500</v>
      </c>
      <c r="I2331" s="11">
        <f t="shared" ref="I2331:K2331" si="7025">+IF(H2331="N/A","",((H2331-H2330)/H2330))</f>
        <v>0</v>
      </c>
      <c r="J2331" s="3">
        <v>203500</v>
      </c>
      <c r="K2331" s="11">
        <f t="shared" si="7025"/>
        <v>0</v>
      </c>
      <c r="L2331" s="3">
        <v>308682.62</v>
      </c>
      <c r="M2331" s="11">
        <f t="shared" ref="M2331:O2331" si="7026">+IF(L2331="N/A","",((L2331-L2330)/L2330))</f>
        <v>0</v>
      </c>
      <c r="N2331" s="3">
        <v>378200</v>
      </c>
      <c r="O2331" s="11">
        <f t="shared" si="7026"/>
        <v>0</v>
      </c>
      <c r="P2331" s="3">
        <v>348500</v>
      </c>
      <c r="Q2331" s="11">
        <f t="shared" ref="Q2331:S2331" si="7027">+IF(P2331="N/A","",((P2331-P2330)/P2330))</f>
        <v>0</v>
      </c>
      <c r="R2331" s="3">
        <v>123309.20600000001</v>
      </c>
      <c r="S2331" s="11">
        <f t="shared" si="7027"/>
        <v>0</v>
      </c>
    </row>
    <row r="2332" spans="1:19">
      <c r="A2332" s="5">
        <v>3</v>
      </c>
      <c r="B2332" s="5">
        <v>12</v>
      </c>
      <c r="C2332" s="5">
        <v>2018</v>
      </c>
      <c r="D2332" s="3">
        <v>278000</v>
      </c>
      <c r="E2332" s="11">
        <f t="shared" si="6967"/>
        <v>0</v>
      </c>
      <c r="F2332" s="3">
        <v>173025</v>
      </c>
      <c r="G2332" s="11">
        <f t="shared" si="6967"/>
        <v>0</v>
      </c>
      <c r="H2332" s="3">
        <v>94500</v>
      </c>
      <c r="I2332" s="11">
        <f t="shared" ref="I2332:K2332" si="7028">+IF(H2332="N/A","",((H2332-H2331)/H2331))</f>
        <v>0</v>
      </c>
      <c r="J2332" s="3">
        <v>203500</v>
      </c>
      <c r="K2332" s="11">
        <f t="shared" si="7028"/>
        <v>0</v>
      </c>
      <c r="L2332" s="3">
        <v>308682.62</v>
      </c>
      <c r="M2332" s="11">
        <f t="shared" ref="M2332:O2332" si="7029">+IF(L2332="N/A","",((L2332-L2331)/L2331))</f>
        <v>0</v>
      </c>
      <c r="N2332" s="3">
        <v>378200</v>
      </c>
      <c r="O2332" s="11">
        <f t="shared" si="7029"/>
        <v>0</v>
      </c>
      <c r="P2332" s="3">
        <v>348500</v>
      </c>
      <c r="Q2332" s="11">
        <f t="shared" ref="Q2332:S2332" si="7030">+IF(P2332="N/A","",((P2332-P2331)/P2331))</f>
        <v>0</v>
      </c>
      <c r="R2332" s="3">
        <v>123309.20600000001</v>
      </c>
      <c r="S2332" s="11">
        <f t="shared" si="7030"/>
        <v>0</v>
      </c>
    </row>
    <row r="2333" spans="1:19">
      <c r="A2333" s="5">
        <v>4</v>
      </c>
      <c r="B2333" s="5">
        <v>12</v>
      </c>
      <c r="C2333" s="5">
        <v>2018</v>
      </c>
      <c r="D2333" s="3">
        <v>278000</v>
      </c>
      <c r="E2333" s="11">
        <f t="shared" si="6967"/>
        <v>0</v>
      </c>
      <c r="F2333" s="3">
        <v>173025</v>
      </c>
      <c r="G2333" s="11">
        <f t="shared" si="6967"/>
        <v>0</v>
      </c>
      <c r="H2333" s="3">
        <v>94500</v>
      </c>
      <c r="I2333" s="11">
        <f t="shared" ref="I2333:K2333" si="7031">+IF(H2333="N/A","",((H2333-H2332)/H2332))</f>
        <v>0</v>
      </c>
      <c r="J2333" s="3">
        <v>203500</v>
      </c>
      <c r="K2333" s="11">
        <f t="shared" si="7031"/>
        <v>0</v>
      </c>
      <c r="L2333" s="3">
        <v>308682.62</v>
      </c>
      <c r="M2333" s="11">
        <f t="shared" ref="M2333:O2333" si="7032">+IF(L2333="N/A","",((L2333-L2332)/L2332))</f>
        <v>0</v>
      </c>
      <c r="N2333" s="3">
        <v>378200</v>
      </c>
      <c r="O2333" s="11">
        <f t="shared" si="7032"/>
        <v>0</v>
      </c>
      <c r="P2333" s="3">
        <v>348500</v>
      </c>
      <c r="Q2333" s="11">
        <f t="shared" ref="Q2333:S2333" si="7033">+IF(P2333="N/A","",((P2333-P2332)/P2332))</f>
        <v>0</v>
      </c>
      <c r="R2333" s="3">
        <v>123309.20600000001</v>
      </c>
      <c r="S2333" s="11">
        <f t="shared" si="7033"/>
        <v>0</v>
      </c>
    </row>
    <row r="2334" spans="1:19">
      <c r="A2334" s="5">
        <v>5</v>
      </c>
      <c r="B2334" s="5">
        <v>12</v>
      </c>
      <c r="C2334" s="5">
        <v>2018</v>
      </c>
      <c r="D2334" s="3">
        <v>278000</v>
      </c>
      <c r="E2334" s="11">
        <f t="shared" si="6967"/>
        <v>0</v>
      </c>
      <c r="F2334" s="3">
        <v>173025</v>
      </c>
      <c r="G2334" s="11">
        <f t="shared" si="6967"/>
        <v>0</v>
      </c>
      <c r="H2334" s="3">
        <v>94500</v>
      </c>
      <c r="I2334" s="11">
        <f t="shared" ref="I2334:K2334" si="7034">+IF(H2334="N/A","",((H2334-H2333)/H2333))</f>
        <v>0</v>
      </c>
      <c r="J2334" s="3">
        <v>203500</v>
      </c>
      <c r="K2334" s="11">
        <f t="shared" si="7034"/>
        <v>0</v>
      </c>
      <c r="L2334" s="3">
        <v>308682.62</v>
      </c>
      <c r="M2334" s="11">
        <f t="shared" ref="M2334:O2334" si="7035">+IF(L2334="N/A","",((L2334-L2333)/L2333))</f>
        <v>0</v>
      </c>
      <c r="N2334" s="3">
        <v>378200</v>
      </c>
      <c r="O2334" s="11">
        <f t="shared" si="7035"/>
        <v>0</v>
      </c>
      <c r="P2334" s="3">
        <v>348500</v>
      </c>
      <c r="Q2334" s="11">
        <f t="shared" ref="Q2334:S2334" si="7036">+IF(P2334="N/A","",((P2334-P2333)/P2333))</f>
        <v>0</v>
      </c>
      <c r="R2334" s="3">
        <v>123309.20600000001</v>
      </c>
      <c r="S2334" s="11">
        <f t="shared" si="7036"/>
        <v>0</v>
      </c>
    </row>
    <row r="2335" spans="1:19">
      <c r="A2335" s="5">
        <v>6</v>
      </c>
      <c r="B2335" s="5">
        <v>12</v>
      </c>
      <c r="C2335" s="5">
        <v>2018</v>
      </c>
      <c r="D2335" s="3">
        <v>278000</v>
      </c>
      <c r="E2335" s="11">
        <f t="shared" si="6967"/>
        <v>0</v>
      </c>
      <c r="F2335" s="3">
        <v>173025</v>
      </c>
      <c r="G2335" s="11">
        <f t="shared" si="6967"/>
        <v>0</v>
      </c>
      <c r="H2335" s="3">
        <v>94500</v>
      </c>
      <c r="I2335" s="11">
        <f t="shared" ref="I2335:K2335" si="7037">+IF(H2335="N/A","",((H2335-H2334)/H2334))</f>
        <v>0</v>
      </c>
      <c r="J2335" s="3">
        <v>203500</v>
      </c>
      <c r="K2335" s="11">
        <f t="shared" si="7037"/>
        <v>0</v>
      </c>
      <c r="L2335" s="3">
        <v>308682.62</v>
      </c>
      <c r="M2335" s="11">
        <f t="shared" ref="M2335:O2335" si="7038">+IF(L2335="N/A","",((L2335-L2334)/L2334))</f>
        <v>0</v>
      </c>
      <c r="N2335" s="3">
        <v>378200</v>
      </c>
      <c r="O2335" s="11">
        <f t="shared" si="7038"/>
        <v>0</v>
      </c>
      <c r="P2335" s="3">
        <v>348500</v>
      </c>
      <c r="Q2335" s="11">
        <f t="shared" ref="Q2335:S2335" si="7039">+IF(P2335="N/A","",((P2335-P2334)/P2334))</f>
        <v>0</v>
      </c>
      <c r="R2335" s="3">
        <v>123309.20600000001</v>
      </c>
      <c r="S2335" s="11">
        <f t="shared" si="7039"/>
        <v>0</v>
      </c>
    </row>
    <row r="2336" spans="1:19">
      <c r="A2336" s="5">
        <v>7</v>
      </c>
      <c r="B2336" s="5">
        <v>12</v>
      </c>
      <c r="C2336" s="5">
        <v>2018</v>
      </c>
      <c r="D2336" s="3">
        <v>278000</v>
      </c>
      <c r="E2336" s="11">
        <f t="shared" si="6967"/>
        <v>0</v>
      </c>
      <c r="F2336" s="3">
        <v>173025</v>
      </c>
      <c r="G2336" s="11">
        <f t="shared" si="6967"/>
        <v>0</v>
      </c>
      <c r="H2336" s="3">
        <v>94500</v>
      </c>
      <c r="I2336" s="11">
        <f t="shared" ref="I2336:K2336" si="7040">+IF(H2336="N/A","",((H2336-H2335)/H2335))</f>
        <v>0</v>
      </c>
      <c r="J2336" s="3">
        <v>203500</v>
      </c>
      <c r="K2336" s="11">
        <f t="shared" si="7040"/>
        <v>0</v>
      </c>
      <c r="L2336" s="3">
        <v>308682.62</v>
      </c>
      <c r="M2336" s="11">
        <f t="shared" ref="M2336:O2336" si="7041">+IF(L2336="N/A","",((L2336-L2335)/L2335))</f>
        <v>0</v>
      </c>
      <c r="N2336" s="3">
        <v>378200</v>
      </c>
      <c r="O2336" s="11">
        <f t="shared" si="7041"/>
        <v>0</v>
      </c>
      <c r="P2336" s="3">
        <v>348500</v>
      </c>
      <c r="Q2336" s="11">
        <f t="shared" ref="Q2336:S2336" si="7042">+IF(P2336="N/A","",((P2336-P2335)/P2335))</f>
        <v>0</v>
      </c>
      <c r="R2336" s="3">
        <v>123309.20600000001</v>
      </c>
      <c r="S2336" s="11">
        <f t="shared" si="7042"/>
        <v>0</v>
      </c>
    </row>
    <row r="2337" spans="1:19">
      <c r="A2337" s="5">
        <v>10</v>
      </c>
      <c r="B2337" s="5">
        <v>12</v>
      </c>
      <c r="C2337" s="5">
        <v>2018</v>
      </c>
      <c r="D2337" s="3">
        <v>278000</v>
      </c>
      <c r="E2337" s="11">
        <f t="shared" si="6967"/>
        <v>0</v>
      </c>
      <c r="F2337" s="3">
        <v>173025</v>
      </c>
      <c r="G2337" s="11">
        <f t="shared" si="6967"/>
        <v>0</v>
      </c>
      <c r="H2337" s="3">
        <v>94500</v>
      </c>
      <c r="I2337" s="11">
        <f t="shared" ref="I2337:K2337" si="7043">+IF(H2337="N/A","",((H2337-H2336)/H2336))</f>
        <v>0</v>
      </c>
      <c r="J2337" s="3">
        <v>203500</v>
      </c>
      <c r="K2337" s="11">
        <f t="shared" si="7043"/>
        <v>0</v>
      </c>
      <c r="L2337" s="3">
        <v>308682.62</v>
      </c>
      <c r="M2337" s="11">
        <f t="shared" ref="M2337:O2337" si="7044">+IF(L2337="N/A","",((L2337-L2336)/L2336))</f>
        <v>0</v>
      </c>
      <c r="N2337" s="3">
        <v>378200</v>
      </c>
      <c r="O2337" s="11">
        <f t="shared" si="7044"/>
        <v>0</v>
      </c>
      <c r="P2337" s="3">
        <v>348500</v>
      </c>
      <c r="Q2337" s="11">
        <f t="shared" ref="Q2337:S2337" si="7045">+IF(P2337="N/A","",((P2337-P2336)/P2336))</f>
        <v>0</v>
      </c>
      <c r="R2337" s="3">
        <v>123309.20600000001</v>
      </c>
      <c r="S2337" s="11">
        <f t="shared" si="7045"/>
        <v>0</v>
      </c>
    </row>
    <row r="2338" spans="1:19">
      <c r="A2338" s="5">
        <v>11</v>
      </c>
      <c r="B2338" s="5">
        <v>12</v>
      </c>
      <c r="C2338" s="5">
        <v>2018</v>
      </c>
      <c r="D2338" s="3">
        <v>278000</v>
      </c>
      <c r="E2338" s="11">
        <f t="shared" si="6967"/>
        <v>0</v>
      </c>
      <c r="F2338" s="3">
        <v>173025</v>
      </c>
      <c r="G2338" s="11">
        <f t="shared" si="6967"/>
        <v>0</v>
      </c>
      <c r="H2338" s="3">
        <v>94500</v>
      </c>
      <c r="I2338" s="11">
        <f t="shared" ref="I2338:K2338" si="7046">+IF(H2338="N/A","",((H2338-H2337)/H2337))</f>
        <v>0</v>
      </c>
      <c r="J2338" s="3">
        <v>203500</v>
      </c>
      <c r="K2338" s="11">
        <f t="shared" si="7046"/>
        <v>0</v>
      </c>
      <c r="L2338" s="3">
        <v>308682.62</v>
      </c>
      <c r="M2338" s="11">
        <f t="shared" ref="M2338:O2338" si="7047">+IF(L2338="N/A","",((L2338-L2337)/L2337))</f>
        <v>0</v>
      </c>
      <c r="N2338" s="3">
        <v>378200</v>
      </c>
      <c r="O2338" s="11">
        <f t="shared" si="7047"/>
        <v>0</v>
      </c>
      <c r="P2338" s="3">
        <v>348500</v>
      </c>
      <c r="Q2338" s="11">
        <f t="shared" ref="Q2338:S2338" si="7048">+IF(P2338="N/A","",((P2338-P2337)/P2337))</f>
        <v>0</v>
      </c>
      <c r="R2338" s="3">
        <v>123309.20600000001</v>
      </c>
      <c r="S2338" s="11">
        <f t="shared" si="7048"/>
        <v>0</v>
      </c>
    </row>
    <row r="2339" spans="1:19">
      <c r="A2339" s="5">
        <v>12</v>
      </c>
      <c r="B2339" s="5">
        <v>12</v>
      </c>
      <c r="C2339" s="5">
        <v>2018</v>
      </c>
      <c r="D2339" s="3">
        <v>278000</v>
      </c>
      <c r="E2339" s="11">
        <f t="shared" si="6967"/>
        <v>0</v>
      </c>
      <c r="F2339" s="3">
        <v>173025</v>
      </c>
      <c r="G2339" s="11">
        <f t="shared" si="6967"/>
        <v>0</v>
      </c>
      <c r="H2339" s="3">
        <v>94500</v>
      </c>
      <c r="I2339" s="11">
        <f t="shared" ref="I2339:K2339" si="7049">+IF(H2339="N/A","",((H2339-H2338)/H2338))</f>
        <v>0</v>
      </c>
      <c r="J2339" s="3">
        <v>203500</v>
      </c>
      <c r="K2339" s="11">
        <f t="shared" si="7049"/>
        <v>0</v>
      </c>
      <c r="L2339" s="3">
        <v>308682.62</v>
      </c>
      <c r="M2339" s="11">
        <f t="shared" ref="M2339:O2339" si="7050">+IF(L2339="N/A","",((L2339-L2338)/L2338))</f>
        <v>0</v>
      </c>
      <c r="N2339" s="3">
        <v>378200</v>
      </c>
      <c r="O2339" s="11">
        <f t="shared" si="7050"/>
        <v>0</v>
      </c>
      <c r="P2339" s="3">
        <v>348500</v>
      </c>
      <c r="Q2339" s="11">
        <f t="shared" ref="Q2339:S2339" si="7051">+IF(P2339="N/A","",((P2339-P2338)/P2338))</f>
        <v>0</v>
      </c>
      <c r="R2339" s="3">
        <v>123309.20600000001</v>
      </c>
      <c r="S2339" s="11">
        <f t="shared" si="7051"/>
        <v>0</v>
      </c>
    </row>
    <row r="2340" spans="1:19">
      <c r="A2340" s="5">
        <v>13</v>
      </c>
      <c r="B2340" s="5">
        <v>12</v>
      </c>
      <c r="C2340" s="5">
        <v>2018</v>
      </c>
      <c r="D2340" s="3">
        <v>278000</v>
      </c>
      <c r="E2340" s="11">
        <f t="shared" si="6967"/>
        <v>0</v>
      </c>
      <c r="F2340" s="3">
        <v>173025</v>
      </c>
      <c r="G2340" s="11">
        <f t="shared" si="6967"/>
        <v>0</v>
      </c>
      <c r="H2340" s="3">
        <v>94500</v>
      </c>
      <c r="I2340" s="11">
        <f t="shared" ref="I2340:K2340" si="7052">+IF(H2340="N/A","",((H2340-H2339)/H2339))</f>
        <v>0</v>
      </c>
      <c r="J2340" s="3">
        <v>203500</v>
      </c>
      <c r="K2340" s="11">
        <f t="shared" si="7052"/>
        <v>0</v>
      </c>
      <c r="L2340" s="3">
        <v>308682.62</v>
      </c>
      <c r="M2340" s="11">
        <f t="shared" ref="M2340:O2340" si="7053">+IF(L2340="N/A","",((L2340-L2339)/L2339))</f>
        <v>0</v>
      </c>
      <c r="N2340" s="3">
        <v>378200</v>
      </c>
      <c r="O2340" s="11">
        <f t="shared" si="7053"/>
        <v>0</v>
      </c>
      <c r="P2340" s="3">
        <v>348500</v>
      </c>
      <c r="Q2340" s="11">
        <f t="shared" ref="Q2340:S2340" si="7054">+IF(P2340="N/A","",((P2340-P2339)/P2339))</f>
        <v>0</v>
      </c>
      <c r="R2340" s="3">
        <v>123309.20600000001</v>
      </c>
      <c r="S2340" s="11">
        <f t="shared" si="7054"/>
        <v>0</v>
      </c>
    </row>
    <row r="2341" spans="1:19">
      <c r="A2341" s="5">
        <v>14</v>
      </c>
      <c r="B2341" s="5">
        <v>12</v>
      </c>
      <c r="C2341" s="5">
        <v>2018</v>
      </c>
      <c r="D2341" s="3">
        <v>278000</v>
      </c>
      <c r="E2341" s="11">
        <f t="shared" si="6967"/>
        <v>0</v>
      </c>
      <c r="F2341" s="3">
        <v>173025</v>
      </c>
      <c r="G2341" s="11">
        <f t="shared" si="6967"/>
        <v>0</v>
      </c>
      <c r="H2341" s="3">
        <v>94500</v>
      </c>
      <c r="I2341" s="11">
        <f t="shared" ref="I2341:K2341" si="7055">+IF(H2341="N/A","",((H2341-H2340)/H2340))</f>
        <v>0</v>
      </c>
      <c r="J2341" s="3">
        <v>203500</v>
      </c>
      <c r="K2341" s="11">
        <f t="shared" si="7055"/>
        <v>0</v>
      </c>
      <c r="L2341" s="3">
        <v>308682.62</v>
      </c>
      <c r="M2341" s="11">
        <f t="shared" ref="M2341:O2341" si="7056">+IF(L2341="N/A","",((L2341-L2340)/L2340))</f>
        <v>0</v>
      </c>
      <c r="N2341" s="3">
        <v>378200</v>
      </c>
      <c r="O2341" s="11">
        <f t="shared" si="7056"/>
        <v>0</v>
      </c>
      <c r="P2341" s="3">
        <v>348500</v>
      </c>
      <c r="Q2341" s="11">
        <f t="shared" ref="Q2341:S2341" si="7057">+IF(P2341="N/A","",((P2341-P2340)/P2340))</f>
        <v>0</v>
      </c>
      <c r="R2341" s="3">
        <v>123309.20600000001</v>
      </c>
      <c r="S2341" s="11">
        <f t="shared" si="7057"/>
        <v>0</v>
      </c>
    </row>
    <row r="2342" spans="1:19">
      <c r="A2342" s="5">
        <v>17</v>
      </c>
      <c r="B2342" s="5">
        <v>12</v>
      </c>
      <c r="C2342" s="5">
        <v>2018</v>
      </c>
      <c r="D2342" s="3">
        <v>278000</v>
      </c>
      <c r="E2342" s="11">
        <f t="shared" si="6967"/>
        <v>0</v>
      </c>
      <c r="F2342" s="3">
        <v>173025</v>
      </c>
      <c r="G2342" s="11">
        <f t="shared" si="6967"/>
        <v>0</v>
      </c>
      <c r="H2342" s="3">
        <v>94500</v>
      </c>
      <c r="I2342" s="11">
        <f t="shared" ref="I2342:K2342" si="7058">+IF(H2342="N/A","",((H2342-H2341)/H2341))</f>
        <v>0</v>
      </c>
      <c r="J2342" s="3">
        <v>203500</v>
      </c>
      <c r="K2342" s="11">
        <f t="shared" si="7058"/>
        <v>0</v>
      </c>
      <c r="L2342" s="3">
        <v>308682.62</v>
      </c>
      <c r="M2342" s="11">
        <f t="shared" ref="M2342:O2342" si="7059">+IF(L2342="N/A","",((L2342-L2341)/L2341))</f>
        <v>0</v>
      </c>
      <c r="N2342" s="3">
        <v>378200</v>
      </c>
      <c r="O2342" s="11">
        <f t="shared" si="7059"/>
        <v>0</v>
      </c>
      <c r="P2342" s="3">
        <v>348500</v>
      </c>
      <c r="Q2342" s="11">
        <f t="shared" ref="Q2342:S2342" si="7060">+IF(P2342="N/A","",((P2342-P2341)/P2341))</f>
        <v>0</v>
      </c>
      <c r="R2342" s="3">
        <v>123309.20600000001</v>
      </c>
      <c r="S2342" s="11">
        <f t="shared" si="7060"/>
        <v>0</v>
      </c>
    </row>
    <row r="2343" spans="1:19">
      <c r="A2343" s="5">
        <v>18</v>
      </c>
      <c r="B2343" s="5">
        <v>12</v>
      </c>
      <c r="C2343" s="5">
        <v>2018</v>
      </c>
      <c r="D2343" s="3">
        <v>278000</v>
      </c>
      <c r="E2343" s="11">
        <f t="shared" si="6967"/>
        <v>0</v>
      </c>
      <c r="F2343" s="3">
        <v>173025</v>
      </c>
      <c r="G2343" s="11">
        <f t="shared" si="6967"/>
        <v>0</v>
      </c>
      <c r="H2343" s="3">
        <v>94500</v>
      </c>
      <c r="I2343" s="11">
        <f t="shared" ref="I2343:K2343" si="7061">+IF(H2343="N/A","",((H2343-H2342)/H2342))</f>
        <v>0</v>
      </c>
      <c r="J2343" s="3">
        <v>203500</v>
      </c>
      <c r="K2343" s="11">
        <f t="shared" si="7061"/>
        <v>0</v>
      </c>
      <c r="L2343" s="3">
        <v>308682.62</v>
      </c>
      <c r="M2343" s="11">
        <f t="shared" ref="M2343:O2343" si="7062">+IF(L2343="N/A","",((L2343-L2342)/L2342))</f>
        <v>0</v>
      </c>
      <c r="N2343" s="3">
        <v>378200</v>
      </c>
      <c r="O2343" s="11">
        <f t="shared" si="7062"/>
        <v>0</v>
      </c>
      <c r="P2343" s="3">
        <v>348500</v>
      </c>
      <c r="Q2343" s="11">
        <f t="shared" ref="Q2343:S2343" si="7063">+IF(P2343="N/A","",((P2343-P2342)/P2342))</f>
        <v>0</v>
      </c>
      <c r="R2343" s="3">
        <v>123309.20600000001</v>
      </c>
      <c r="S2343" s="11">
        <f t="shared" si="7063"/>
        <v>0</v>
      </c>
    </row>
    <row r="2344" spans="1:19">
      <c r="A2344" s="5">
        <v>19</v>
      </c>
      <c r="B2344" s="5">
        <v>12</v>
      </c>
      <c r="C2344" s="5">
        <v>2018</v>
      </c>
      <c r="D2344" s="3">
        <v>278000</v>
      </c>
      <c r="E2344" s="11">
        <f t="shared" si="6967"/>
        <v>0</v>
      </c>
      <c r="F2344" s="3">
        <v>173025</v>
      </c>
      <c r="G2344" s="11">
        <f t="shared" si="6967"/>
        <v>0</v>
      </c>
      <c r="H2344" s="3">
        <v>94500</v>
      </c>
      <c r="I2344" s="11">
        <f t="shared" ref="I2344:K2344" si="7064">+IF(H2344="N/A","",((H2344-H2343)/H2343))</f>
        <v>0</v>
      </c>
      <c r="J2344" s="3">
        <v>203500</v>
      </c>
      <c r="K2344" s="11">
        <f t="shared" si="7064"/>
        <v>0</v>
      </c>
      <c r="L2344" s="3">
        <v>308682.62</v>
      </c>
      <c r="M2344" s="11">
        <f t="shared" ref="M2344:O2344" si="7065">+IF(L2344="N/A","",((L2344-L2343)/L2343))</f>
        <v>0</v>
      </c>
      <c r="N2344" s="3">
        <v>378200</v>
      </c>
      <c r="O2344" s="11">
        <f t="shared" si="7065"/>
        <v>0</v>
      </c>
      <c r="P2344" s="3">
        <v>348500</v>
      </c>
      <c r="Q2344" s="11">
        <f t="shared" ref="Q2344:S2344" si="7066">+IF(P2344="N/A","",((P2344-P2343)/P2343))</f>
        <v>0</v>
      </c>
      <c r="R2344" s="3">
        <v>123309.20600000001</v>
      </c>
      <c r="S2344" s="11">
        <f t="shared" si="7066"/>
        <v>0</v>
      </c>
    </row>
    <row r="2345" spans="1:19">
      <c r="A2345" s="5">
        <v>20</v>
      </c>
      <c r="B2345" s="5">
        <v>12</v>
      </c>
      <c r="C2345" s="5">
        <v>2018</v>
      </c>
      <c r="D2345" s="3">
        <v>278000</v>
      </c>
      <c r="E2345" s="11">
        <f t="shared" si="6967"/>
        <v>0</v>
      </c>
      <c r="F2345" s="3">
        <v>173025</v>
      </c>
      <c r="G2345" s="11">
        <f t="shared" si="6967"/>
        <v>0</v>
      </c>
      <c r="H2345" s="3">
        <v>94500</v>
      </c>
      <c r="I2345" s="11">
        <f t="shared" ref="I2345:K2345" si="7067">+IF(H2345="N/A","",((H2345-H2344)/H2344))</f>
        <v>0</v>
      </c>
      <c r="J2345" s="3">
        <v>203500</v>
      </c>
      <c r="K2345" s="11">
        <f t="shared" si="7067"/>
        <v>0</v>
      </c>
      <c r="L2345" s="3">
        <v>308682.62</v>
      </c>
      <c r="M2345" s="11">
        <f t="shared" ref="M2345:O2345" si="7068">+IF(L2345="N/A","",((L2345-L2344)/L2344))</f>
        <v>0</v>
      </c>
      <c r="N2345" s="3">
        <v>378200</v>
      </c>
      <c r="O2345" s="11">
        <f t="shared" si="7068"/>
        <v>0</v>
      </c>
      <c r="P2345" s="3">
        <v>348500</v>
      </c>
      <c r="Q2345" s="11">
        <f t="shared" ref="Q2345:S2345" si="7069">+IF(P2345="N/A","",((P2345-P2344)/P2344))</f>
        <v>0</v>
      </c>
      <c r="R2345" s="3">
        <v>123309.20600000001</v>
      </c>
      <c r="S2345" s="11">
        <f t="shared" si="7069"/>
        <v>0</v>
      </c>
    </row>
    <row r="2346" spans="1:19">
      <c r="A2346" s="5">
        <v>21</v>
      </c>
      <c r="B2346" s="5">
        <v>12</v>
      </c>
      <c r="C2346" s="5">
        <v>2018</v>
      </c>
      <c r="D2346" s="3">
        <v>278000</v>
      </c>
      <c r="E2346" s="11">
        <f t="shared" si="6967"/>
        <v>0</v>
      </c>
      <c r="F2346" s="3">
        <v>173025</v>
      </c>
      <c r="G2346" s="11">
        <f t="shared" si="6967"/>
        <v>0</v>
      </c>
      <c r="H2346" s="3">
        <v>94500</v>
      </c>
      <c r="I2346" s="11">
        <f t="shared" ref="I2346:K2346" si="7070">+IF(H2346="N/A","",((H2346-H2345)/H2345))</f>
        <v>0</v>
      </c>
      <c r="J2346" s="3">
        <v>203500</v>
      </c>
      <c r="K2346" s="11">
        <f t="shared" si="7070"/>
        <v>0</v>
      </c>
      <c r="L2346" s="3">
        <v>308682.62</v>
      </c>
      <c r="M2346" s="11">
        <f t="shared" ref="M2346:O2346" si="7071">+IF(L2346="N/A","",((L2346-L2345)/L2345))</f>
        <v>0</v>
      </c>
      <c r="N2346" s="3">
        <v>378200</v>
      </c>
      <c r="O2346" s="11">
        <f t="shared" si="7071"/>
        <v>0</v>
      </c>
      <c r="P2346" s="3">
        <v>348500</v>
      </c>
      <c r="Q2346" s="11">
        <f t="shared" ref="Q2346:S2346" si="7072">+IF(P2346="N/A","",((P2346-P2345)/P2345))</f>
        <v>0</v>
      </c>
      <c r="R2346" s="3">
        <v>123309.20600000001</v>
      </c>
      <c r="S2346" s="11">
        <f t="shared" si="7072"/>
        <v>0</v>
      </c>
    </row>
    <row r="2347" spans="1:19">
      <c r="A2347" s="5">
        <v>24</v>
      </c>
      <c r="B2347" s="5">
        <v>12</v>
      </c>
      <c r="C2347" s="5">
        <v>2018</v>
      </c>
      <c r="D2347" s="3">
        <v>226250</v>
      </c>
      <c r="E2347" s="11">
        <f t="shared" si="6967"/>
        <v>-0.18615107913669066</v>
      </c>
      <c r="F2347" s="3">
        <v>173025</v>
      </c>
      <c r="G2347" s="11">
        <f t="shared" si="6967"/>
        <v>0</v>
      </c>
      <c r="H2347" s="3">
        <v>94500</v>
      </c>
      <c r="I2347" s="11">
        <f t="shared" ref="I2347:K2347" si="7073">+IF(H2347="N/A","",((H2347-H2346)/H2346))</f>
        <v>0</v>
      </c>
      <c r="J2347" s="3">
        <v>203500</v>
      </c>
      <c r="K2347" s="11">
        <f t="shared" si="7073"/>
        <v>0</v>
      </c>
      <c r="L2347" s="3">
        <v>308682.62</v>
      </c>
      <c r="M2347" s="11">
        <f t="shared" ref="M2347:O2347" si="7074">+IF(L2347="N/A","",((L2347-L2346)/L2346))</f>
        <v>0</v>
      </c>
      <c r="N2347" s="3">
        <v>378200</v>
      </c>
      <c r="O2347" s="11">
        <f t="shared" si="7074"/>
        <v>0</v>
      </c>
      <c r="P2347" s="3">
        <v>348500</v>
      </c>
      <c r="Q2347" s="11">
        <f t="shared" ref="Q2347:S2347" si="7075">+IF(P2347="N/A","",((P2347-P2346)/P2346))</f>
        <v>0</v>
      </c>
      <c r="R2347" s="3">
        <v>123309.20600000001</v>
      </c>
      <c r="S2347" s="11">
        <f t="shared" si="7075"/>
        <v>0</v>
      </c>
    </row>
    <row r="2348" spans="1:19">
      <c r="A2348" s="5">
        <v>25</v>
      </c>
      <c r="B2348" s="5">
        <v>12</v>
      </c>
      <c r="C2348" s="5">
        <v>2018</v>
      </c>
      <c r="D2348" s="3">
        <v>226250</v>
      </c>
      <c r="E2348" s="11">
        <f t="shared" si="6967"/>
        <v>0</v>
      </c>
      <c r="F2348" s="3">
        <v>173025</v>
      </c>
      <c r="G2348" s="11">
        <f t="shared" si="6967"/>
        <v>0</v>
      </c>
      <c r="H2348" s="3">
        <v>94500</v>
      </c>
      <c r="I2348" s="11">
        <f t="shared" ref="I2348:K2348" si="7076">+IF(H2348="N/A","",((H2348-H2347)/H2347))</f>
        <v>0</v>
      </c>
      <c r="J2348" s="3">
        <v>203500</v>
      </c>
      <c r="K2348" s="11">
        <f t="shared" si="7076"/>
        <v>0</v>
      </c>
      <c r="L2348" s="3">
        <v>308682.62</v>
      </c>
      <c r="M2348" s="11">
        <f t="shared" ref="M2348:O2348" si="7077">+IF(L2348="N/A","",((L2348-L2347)/L2347))</f>
        <v>0</v>
      </c>
      <c r="N2348" s="3">
        <v>378200</v>
      </c>
      <c r="O2348" s="11">
        <f t="shared" si="7077"/>
        <v>0</v>
      </c>
      <c r="P2348" s="3">
        <v>348500</v>
      </c>
      <c r="Q2348" s="11">
        <f t="shared" ref="Q2348:S2348" si="7078">+IF(P2348="N/A","",((P2348-P2347)/P2347))</f>
        <v>0</v>
      </c>
      <c r="R2348" s="3">
        <v>123309.20600000001</v>
      </c>
      <c r="S2348" s="11">
        <f t="shared" si="7078"/>
        <v>0</v>
      </c>
    </row>
    <row r="2349" spans="1:19">
      <c r="A2349" s="5">
        <v>26</v>
      </c>
      <c r="B2349" s="5">
        <v>12</v>
      </c>
      <c r="C2349" s="5">
        <v>2018</v>
      </c>
      <c r="D2349" s="3">
        <v>226250</v>
      </c>
      <c r="E2349" s="11">
        <f t="shared" si="6967"/>
        <v>0</v>
      </c>
      <c r="F2349" s="3">
        <v>173025</v>
      </c>
      <c r="G2349" s="11">
        <f t="shared" si="6967"/>
        <v>0</v>
      </c>
      <c r="H2349" s="3">
        <v>94500</v>
      </c>
      <c r="I2349" s="11">
        <f t="shared" ref="I2349:K2349" si="7079">+IF(H2349="N/A","",((H2349-H2348)/H2348))</f>
        <v>0</v>
      </c>
      <c r="J2349" s="3">
        <v>203500</v>
      </c>
      <c r="K2349" s="11">
        <f t="shared" si="7079"/>
        <v>0</v>
      </c>
      <c r="L2349" s="3">
        <v>308682.62</v>
      </c>
      <c r="M2349" s="11">
        <f t="shared" ref="M2349:O2349" si="7080">+IF(L2349="N/A","",((L2349-L2348)/L2348))</f>
        <v>0</v>
      </c>
      <c r="N2349" s="3">
        <v>378200</v>
      </c>
      <c r="O2349" s="11">
        <f t="shared" si="7080"/>
        <v>0</v>
      </c>
      <c r="P2349" s="3">
        <v>348500</v>
      </c>
      <c r="Q2349" s="11">
        <f t="shared" ref="Q2349:S2349" si="7081">+IF(P2349="N/A","",((P2349-P2348)/P2348))</f>
        <v>0</v>
      </c>
      <c r="R2349" s="3">
        <v>123309.20600000001</v>
      </c>
      <c r="S2349" s="11">
        <f t="shared" si="7081"/>
        <v>0</v>
      </c>
    </row>
    <row r="2350" spans="1:19">
      <c r="A2350" s="5">
        <v>27</v>
      </c>
      <c r="B2350" s="5">
        <v>12</v>
      </c>
      <c r="C2350" s="5">
        <v>2018</v>
      </c>
      <c r="D2350" s="3">
        <v>226250</v>
      </c>
      <c r="E2350" s="11">
        <f t="shared" si="6967"/>
        <v>0</v>
      </c>
      <c r="F2350" s="3">
        <v>173025</v>
      </c>
      <c r="G2350" s="11">
        <f t="shared" si="6967"/>
        <v>0</v>
      </c>
      <c r="H2350" s="3">
        <v>94500</v>
      </c>
      <c r="I2350" s="11">
        <f t="shared" ref="I2350:K2350" si="7082">+IF(H2350="N/A","",((H2350-H2349)/H2349))</f>
        <v>0</v>
      </c>
      <c r="J2350" s="3">
        <v>203500</v>
      </c>
      <c r="K2350" s="11">
        <f t="shared" si="7082"/>
        <v>0</v>
      </c>
      <c r="L2350" s="3">
        <v>308682.62</v>
      </c>
      <c r="M2350" s="11">
        <f t="shared" ref="M2350:O2350" si="7083">+IF(L2350="N/A","",((L2350-L2349)/L2349))</f>
        <v>0</v>
      </c>
      <c r="N2350" s="3">
        <v>378200</v>
      </c>
      <c r="O2350" s="11">
        <f t="shared" si="7083"/>
        <v>0</v>
      </c>
      <c r="P2350" s="3">
        <v>348500</v>
      </c>
      <c r="Q2350" s="11">
        <f t="shared" ref="Q2350:S2350" si="7084">+IF(P2350="N/A","",((P2350-P2349)/P2349))</f>
        <v>0</v>
      </c>
      <c r="R2350" s="3">
        <v>123309.20600000001</v>
      </c>
      <c r="S2350" s="11">
        <f t="shared" si="7084"/>
        <v>0</v>
      </c>
    </row>
    <row r="2351" spans="1:19">
      <c r="A2351" s="5">
        <v>28</v>
      </c>
      <c r="B2351" s="5">
        <v>12</v>
      </c>
      <c r="C2351" s="5">
        <v>2018</v>
      </c>
      <c r="D2351" s="3">
        <v>226250</v>
      </c>
      <c r="E2351" s="11">
        <f t="shared" si="6967"/>
        <v>0</v>
      </c>
      <c r="F2351" s="3">
        <v>173025</v>
      </c>
      <c r="G2351" s="11">
        <f t="shared" si="6967"/>
        <v>0</v>
      </c>
      <c r="H2351" s="3">
        <v>94500</v>
      </c>
      <c r="I2351" s="11">
        <f t="shared" ref="I2351:K2351" si="7085">+IF(H2351="N/A","",((H2351-H2350)/H2350))</f>
        <v>0</v>
      </c>
      <c r="J2351" s="3">
        <v>203500</v>
      </c>
      <c r="K2351" s="11">
        <f t="shared" si="7085"/>
        <v>0</v>
      </c>
      <c r="L2351" s="3">
        <v>308682.62</v>
      </c>
      <c r="M2351" s="11">
        <f t="shared" ref="M2351:O2351" si="7086">+IF(L2351="N/A","",((L2351-L2350)/L2350))</f>
        <v>0</v>
      </c>
      <c r="N2351" s="3">
        <v>378200</v>
      </c>
      <c r="O2351" s="11">
        <f t="shared" si="7086"/>
        <v>0</v>
      </c>
      <c r="P2351" s="3">
        <v>348500</v>
      </c>
      <c r="Q2351" s="11">
        <f t="shared" ref="Q2351:S2351" si="7087">+IF(P2351="N/A","",((P2351-P2350)/P2350))</f>
        <v>0</v>
      </c>
      <c r="R2351" s="3">
        <v>123309.20600000001</v>
      </c>
      <c r="S2351" s="11">
        <f t="shared" si="7087"/>
        <v>0</v>
      </c>
    </row>
    <row r="2352" spans="1:19">
      <c r="A2352" s="5">
        <v>31</v>
      </c>
      <c r="B2352" s="5">
        <v>12</v>
      </c>
      <c r="C2352" s="5">
        <v>2018</v>
      </c>
      <c r="D2352" s="3">
        <v>226250</v>
      </c>
      <c r="E2352" s="11">
        <f t="shared" si="6967"/>
        <v>0</v>
      </c>
      <c r="F2352" s="3">
        <v>173025</v>
      </c>
      <c r="G2352" s="11">
        <f t="shared" si="6967"/>
        <v>0</v>
      </c>
      <c r="H2352" s="3">
        <v>94500</v>
      </c>
      <c r="I2352" s="11">
        <f t="shared" ref="I2352:K2352" si="7088">+IF(H2352="N/A","",((H2352-H2351)/H2351))</f>
        <v>0</v>
      </c>
      <c r="J2352" s="3">
        <v>203500</v>
      </c>
      <c r="K2352" s="11">
        <f t="shared" si="7088"/>
        <v>0</v>
      </c>
      <c r="L2352" s="3">
        <v>308682.62</v>
      </c>
      <c r="M2352" s="11">
        <f t="shared" ref="M2352:O2352" si="7089">+IF(L2352="N/A","",((L2352-L2351)/L2351))</f>
        <v>0</v>
      </c>
      <c r="N2352" s="3">
        <v>378200</v>
      </c>
      <c r="O2352" s="11">
        <f t="shared" si="7089"/>
        <v>0</v>
      </c>
      <c r="P2352" s="3">
        <v>348500</v>
      </c>
      <c r="Q2352" s="11">
        <f t="shared" ref="Q2352:S2352" si="7090">+IF(P2352="N/A","",((P2352-P2351)/P2351))</f>
        <v>0</v>
      </c>
      <c r="R2352" s="3">
        <v>123309.20600000001</v>
      </c>
      <c r="S2352" s="11">
        <f t="shared" si="7090"/>
        <v>0</v>
      </c>
    </row>
    <row r="2353" spans="1:19">
      <c r="A2353" s="5">
        <v>1</v>
      </c>
      <c r="B2353" s="5">
        <v>1</v>
      </c>
      <c r="C2353" s="5">
        <v>2019</v>
      </c>
      <c r="D2353" s="3">
        <v>226250</v>
      </c>
      <c r="E2353" s="11">
        <f t="shared" si="6967"/>
        <v>0</v>
      </c>
      <c r="F2353" s="3">
        <v>173025</v>
      </c>
      <c r="G2353" s="11">
        <f t="shared" si="6967"/>
        <v>0</v>
      </c>
      <c r="H2353" s="3">
        <v>94500</v>
      </c>
      <c r="I2353" s="11">
        <f t="shared" ref="I2353:K2353" si="7091">+IF(H2353="N/A","",((H2353-H2352)/H2352))</f>
        <v>0</v>
      </c>
      <c r="J2353" s="3">
        <v>203500</v>
      </c>
      <c r="K2353" s="11">
        <f t="shared" si="7091"/>
        <v>0</v>
      </c>
      <c r="L2353" s="3">
        <v>308682.62</v>
      </c>
      <c r="M2353" s="11">
        <f t="shared" ref="M2353:O2353" si="7092">+IF(L2353="N/A","",((L2353-L2352)/L2352))</f>
        <v>0</v>
      </c>
      <c r="N2353" s="3">
        <v>378200</v>
      </c>
      <c r="O2353" s="11">
        <f t="shared" si="7092"/>
        <v>0</v>
      </c>
      <c r="P2353" s="3">
        <v>348500</v>
      </c>
      <c r="Q2353" s="11">
        <f t="shared" ref="Q2353:S2353" si="7093">+IF(P2353="N/A","",((P2353-P2352)/P2352))</f>
        <v>0</v>
      </c>
      <c r="R2353" s="3">
        <v>123309.20600000001</v>
      </c>
      <c r="S2353" s="11">
        <f t="shared" si="7093"/>
        <v>0</v>
      </c>
    </row>
    <row r="2354" spans="1:19">
      <c r="A2354" s="5">
        <v>2</v>
      </c>
      <c r="B2354" s="5">
        <v>1</v>
      </c>
      <c r="C2354" s="5">
        <v>2019</v>
      </c>
      <c r="D2354" s="3">
        <v>226250</v>
      </c>
      <c r="E2354" s="11">
        <f t="shared" si="6967"/>
        <v>0</v>
      </c>
      <c r="F2354" s="3">
        <v>173025</v>
      </c>
      <c r="G2354" s="11">
        <f t="shared" si="6967"/>
        <v>0</v>
      </c>
      <c r="H2354" s="3">
        <v>94500</v>
      </c>
      <c r="I2354" s="11">
        <f t="shared" ref="I2354:K2354" si="7094">+IF(H2354="N/A","",((H2354-H2353)/H2353))</f>
        <v>0</v>
      </c>
      <c r="J2354" s="3">
        <v>203500</v>
      </c>
      <c r="K2354" s="11">
        <f t="shared" si="7094"/>
        <v>0</v>
      </c>
      <c r="L2354" s="3">
        <v>308682.62</v>
      </c>
      <c r="M2354" s="11">
        <f t="shared" ref="M2354:O2354" si="7095">+IF(L2354="N/A","",((L2354-L2353)/L2353))</f>
        <v>0</v>
      </c>
      <c r="N2354" s="3">
        <v>378200</v>
      </c>
      <c r="O2354" s="11">
        <f t="shared" si="7095"/>
        <v>0</v>
      </c>
      <c r="P2354" s="3">
        <v>348500</v>
      </c>
      <c r="Q2354" s="11">
        <f t="shared" ref="Q2354:S2354" si="7096">+IF(P2354="N/A","",((P2354-P2353)/P2353))</f>
        <v>0</v>
      </c>
      <c r="R2354" s="3">
        <v>123309.20600000001</v>
      </c>
      <c r="S2354" s="11">
        <f t="shared" si="7096"/>
        <v>0</v>
      </c>
    </row>
    <row r="2355" spans="1:19">
      <c r="A2355" s="5">
        <v>3</v>
      </c>
      <c r="B2355" s="5">
        <v>1</v>
      </c>
      <c r="C2355" s="5">
        <v>2019</v>
      </c>
      <c r="D2355" s="3">
        <v>226250</v>
      </c>
      <c r="E2355" s="11">
        <f t="shared" si="6967"/>
        <v>0</v>
      </c>
      <c r="F2355" s="3">
        <v>173025</v>
      </c>
      <c r="G2355" s="11">
        <f t="shared" si="6967"/>
        <v>0</v>
      </c>
      <c r="H2355" s="3">
        <v>94500</v>
      </c>
      <c r="I2355" s="11">
        <f t="shared" ref="I2355:K2355" si="7097">+IF(H2355="N/A","",((H2355-H2354)/H2354))</f>
        <v>0</v>
      </c>
      <c r="J2355" s="3">
        <v>203500</v>
      </c>
      <c r="K2355" s="11">
        <f t="shared" si="7097"/>
        <v>0</v>
      </c>
      <c r="L2355" s="3">
        <v>308682.62</v>
      </c>
      <c r="M2355" s="11">
        <f t="shared" ref="M2355:O2355" si="7098">+IF(L2355="N/A","",((L2355-L2354)/L2354))</f>
        <v>0</v>
      </c>
      <c r="N2355" s="3">
        <v>378200</v>
      </c>
      <c r="O2355" s="11">
        <f t="shared" si="7098"/>
        <v>0</v>
      </c>
      <c r="P2355" s="3">
        <v>348500</v>
      </c>
      <c r="Q2355" s="11">
        <f t="shared" ref="Q2355:S2355" si="7099">+IF(P2355="N/A","",((P2355-P2354)/P2354))</f>
        <v>0</v>
      </c>
      <c r="R2355" s="3">
        <v>123309.20600000001</v>
      </c>
      <c r="S2355" s="11">
        <f t="shared" si="7099"/>
        <v>0</v>
      </c>
    </row>
    <row r="2356" spans="1:19">
      <c r="A2356" s="5">
        <v>4</v>
      </c>
      <c r="B2356" s="5">
        <v>1</v>
      </c>
      <c r="C2356" s="5">
        <v>2019</v>
      </c>
      <c r="D2356" s="3">
        <v>226250</v>
      </c>
      <c r="E2356" s="11">
        <f t="shared" si="6967"/>
        <v>0</v>
      </c>
      <c r="F2356" s="3">
        <v>173025</v>
      </c>
      <c r="G2356" s="11">
        <f t="shared" si="6967"/>
        <v>0</v>
      </c>
      <c r="H2356" s="3">
        <v>94500</v>
      </c>
      <c r="I2356" s="11">
        <f t="shared" ref="I2356:K2356" si="7100">+IF(H2356="N/A","",((H2356-H2355)/H2355))</f>
        <v>0</v>
      </c>
      <c r="J2356" s="3">
        <v>203500</v>
      </c>
      <c r="K2356" s="11">
        <f t="shared" si="7100"/>
        <v>0</v>
      </c>
      <c r="L2356" s="3">
        <v>308682.62</v>
      </c>
      <c r="M2356" s="11">
        <f t="shared" ref="M2356:O2356" si="7101">+IF(L2356="N/A","",((L2356-L2355)/L2355))</f>
        <v>0</v>
      </c>
      <c r="N2356" s="3">
        <v>378200</v>
      </c>
      <c r="O2356" s="11">
        <f t="shared" si="7101"/>
        <v>0</v>
      </c>
      <c r="P2356" s="3">
        <v>348500</v>
      </c>
      <c r="Q2356" s="11">
        <f t="shared" ref="Q2356:S2356" si="7102">+IF(P2356="N/A","",((P2356-P2355)/P2355))</f>
        <v>0</v>
      </c>
      <c r="R2356" s="3">
        <v>123309.20600000001</v>
      </c>
      <c r="S2356" s="11">
        <f t="shared" si="7102"/>
        <v>0</v>
      </c>
    </row>
    <row r="2357" spans="1:19">
      <c r="A2357" s="5">
        <v>7</v>
      </c>
      <c r="B2357" s="5">
        <v>1</v>
      </c>
      <c r="C2357" s="5">
        <v>2019</v>
      </c>
      <c r="D2357" s="3">
        <v>226250</v>
      </c>
      <c r="E2357" s="11">
        <f t="shared" si="6967"/>
        <v>0</v>
      </c>
      <c r="F2357" s="3">
        <v>173025</v>
      </c>
      <c r="G2357" s="11">
        <f t="shared" si="6967"/>
        <v>0</v>
      </c>
      <c r="H2357" s="3">
        <v>94500</v>
      </c>
      <c r="I2357" s="11">
        <f t="shared" ref="I2357:K2357" si="7103">+IF(H2357="N/A","",((H2357-H2356)/H2356))</f>
        <v>0</v>
      </c>
      <c r="J2357" s="3">
        <v>203500</v>
      </c>
      <c r="K2357" s="11">
        <f t="shared" si="7103"/>
        <v>0</v>
      </c>
      <c r="L2357" s="3">
        <v>308682.62</v>
      </c>
      <c r="M2357" s="11">
        <f t="shared" ref="M2357:O2357" si="7104">+IF(L2357="N/A","",((L2357-L2356)/L2356))</f>
        <v>0</v>
      </c>
      <c r="N2357" s="3">
        <v>378200</v>
      </c>
      <c r="O2357" s="11">
        <f t="shared" si="7104"/>
        <v>0</v>
      </c>
      <c r="P2357" s="3">
        <v>348500</v>
      </c>
      <c r="Q2357" s="11">
        <f t="shared" ref="Q2357:S2357" si="7105">+IF(P2357="N/A","",((P2357-P2356)/P2356))</f>
        <v>0</v>
      </c>
      <c r="R2357" s="3">
        <v>123309.20600000001</v>
      </c>
      <c r="S2357" s="11">
        <f t="shared" si="7105"/>
        <v>0</v>
      </c>
    </row>
    <row r="2358" spans="1:19">
      <c r="A2358" s="5">
        <v>8</v>
      </c>
      <c r="B2358" s="5">
        <v>1</v>
      </c>
      <c r="C2358" s="5">
        <v>2019</v>
      </c>
      <c r="D2358" s="3">
        <v>226250</v>
      </c>
      <c r="E2358" s="11">
        <f t="shared" si="6967"/>
        <v>0</v>
      </c>
      <c r="F2358" s="3">
        <v>173025</v>
      </c>
      <c r="G2358" s="11">
        <f t="shared" si="6967"/>
        <v>0</v>
      </c>
      <c r="H2358" s="3">
        <v>94500</v>
      </c>
      <c r="I2358" s="11">
        <f t="shared" ref="I2358:K2358" si="7106">+IF(H2358="N/A","",((H2358-H2357)/H2357))</f>
        <v>0</v>
      </c>
      <c r="J2358" s="3">
        <v>203500</v>
      </c>
      <c r="K2358" s="11">
        <f t="shared" si="7106"/>
        <v>0</v>
      </c>
      <c r="L2358" s="3">
        <v>308682.62</v>
      </c>
      <c r="M2358" s="11">
        <f t="shared" ref="M2358:O2358" si="7107">+IF(L2358="N/A","",((L2358-L2357)/L2357))</f>
        <v>0</v>
      </c>
      <c r="N2358" s="3">
        <v>378200</v>
      </c>
      <c r="O2358" s="11">
        <f t="shared" si="7107"/>
        <v>0</v>
      </c>
      <c r="P2358" s="3">
        <v>348500</v>
      </c>
      <c r="Q2358" s="11">
        <f t="shared" ref="Q2358:S2358" si="7108">+IF(P2358="N/A","",((P2358-P2357)/P2357))</f>
        <v>0</v>
      </c>
      <c r="R2358" s="3">
        <v>123309.20600000001</v>
      </c>
      <c r="S2358" s="11">
        <f t="shared" si="7108"/>
        <v>0</v>
      </c>
    </row>
    <row r="2359" spans="1:19">
      <c r="A2359" s="5">
        <v>9</v>
      </c>
      <c r="B2359" s="5">
        <v>1</v>
      </c>
      <c r="C2359" s="5">
        <v>2019</v>
      </c>
      <c r="D2359" s="3">
        <v>226250</v>
      </c>
      <c r="E2359" s="11">
        <f t="shared" si="6967"/>
        <v>0</v>
      </c>
      <c r="F2359" s="3">
        <v>173025</v>
      </c>
      <c r="G2359" s="11">
        <f t="shared" si="6967"/>
        <v>0</v>
      </c>
      <c r="H2359" s="3">
        <v>94500</v>
      </c>
      <c r="I2359" s="11">
        <f t="shared" ref="I2359:K2359" si="7109">+IF(H2359="N/A","",((H2359-H2358)/H2358))</f>
        <v>0</v>
      </c>
      <c r="J2359" s="3">
        <v>203500</v>
      </c>
      <c r="K2359" s="11">
        <f t="shared" si="7109"/>
        <v>0</v>
      </c>
      <c r="L2359" s="3">
        <v>308682.62</v>
      </c>
      <c r="M2359" s="11">
        <f t="shared" ref="M2359:O2359" si="7110">+IF(L2359="N/A","",((L2359-L2358)/L2358))</f>
        <v>0</v>
      </c>
      <c r="N2359" s="3">
        <v>378200</v>
      </c>
      <c r="O2359" s="11">
        <f t="shared" si="7110"/>
        <v>0</v>
      </c>
      <c r="P2359" s="3">
        <v>348500</v>
      </c>
      <c r="Q2359" s="11">
        <f t="shared" ref="Q2359:S2359" si="7111">+IF(P2359="N/A","",((P2359-P2358)/P2358))</f>
        <v>0</v>
      </c>
      <c r="R2359" s="3">
        <v>123309.20600000001</v>
      </c>
      <c r="S2359" s="11">
        <f t="shared" si="7111"/>
        <v>0</v>
      </c>
    </row>
    <row r="2360" spans="1:19">
      <c r="A2360" s="5">
        <v>10</v>
      </c>
      <c r="B2360" s="5">
        <v>1</v>
      </c>
      <c r="C2360" s="5">
        <v>2019</v>
      </c>
      <c r="D2360" s="3">
        <v>226250</v>
      </c>
      <c r="E2360" s="11">
        <f t="shared" si="6967"/>
        <v>0</v>
      </c>
      <c r="F2360" s="3">
        <v>173025</v>
      </c>
      <c r="G2360" s="11">
        <f t="shared" si="6967"/>
        <v>0</v>
      </c>
      <c r="H2360" s="3">
        <v>94500</v>
      </c>
      <c r="I2360" s="11">
        <f t="shared" ref="I2360:K2360" si="7112">+IF(H2360="N/A","",((H2360-H2359)/H2359))</f>
        <v>0</v>
      </c>
      <c r="J2360" s="3">
        <v>203500</v>
      </c>
      <c r="K2360" s="11">
        <f t="shared" si="7112"/>
        <v>0</v>
      </c>
      <c r="L2360" s="3">
        <v>308682.62</v>
      </c>
      <c r="M2360" s="11">
        <f t="shared" ref="M2360:O2360" si="7113">+IF(L2360="N/A","",((L2360-L2359)/L2359))</f>
        <v>0</v>
      </c>
      <c r="N2360" s="3">
        <v>378200</v>
      </c>
      <c r="O2360" s="11">
        <f t="shared" si="7113"/>
        <v>0</v>
      </c>
      <c r="P2360" s="3">
        <v>348500</v>
      </c>
      <c r="Q2360" s="11">
        <f t="shared" ref="Q2360:S2360" si="7114">+IF(P2360="N/A","",((P2360-P2359)/P2359))</f>
        <v>0</v>
      </c>
      <c r="R2360" s="3">
        <v>123309.20600000001</v>
      </c>
      <c r="S2360" s="11">
        <f t="shared" si="7114"/>
        <v>0</v>
      </c>
    </row>
    <row r="2361" spans="1:19">
      <c r="A2361" s="5">
        <v>11</v>
      </c>
      <c r="B2361" s="5">
        <v>1</v>
      </c>
      <c r="C2361" s="5">
        <v>2019</v>
      </c>
      <c r="D2361" s="3">
        <v>226250</v>
      </c>
      <c r="E2361" s="11">
        <f t="shared" si="6967"/>
        <v>0</v>
      </c>
      <c r="F2361" s="3">
        <v>173025</v>
      </c>
      <c r="G2361" s="11">
        <f t="shared" si="6967"/>
        <v>0</v>
      </c>
      <c r="H2361" s="3">
        <v>94500</v>
      </c>
      <c r="I2361" s="11">
        <f t="shared" ref="I2361:K2361" si="7115">+IF(H2361="N/A","",((H2361-H2360)/H2360))</f>
        <v>0</v>
      </c>
      <c r="J2361" s="3">
        <v>203500</v>
      </c>
      <c r="K2361" s="11">
        <f t="shared" si="7115"/>
        <v>0</v>
      </c>
      <c r="L2361" s="3">
        <v>308682.62</v>
      </c>
      <c r="M2361" s="11">
        <f t="shared" ref="M2361:O2361" si="7116">+IF(L2361="N/A","",((L2361-L2360)/L2360))</f>
        <v>0</v>
      </c>
      <c r="N2361" s="3">
        <v>378200</v>
      </c>
      <c r="O2361" s="11">
        <f t="shared" si="7116"/>
        <v>0</v>
      </c>
      <c r="P2361" s="3">
        <v>348500</v>
      </c>
      <c r="Q2361" s="11">
        <f t="shared" ref="Q2361:S2361" si="7117">+IF(P2361="N/A","",((P2361-P2360)/P2360))</f>
        <v>0</v>
      </c>
      <c r="R2361" s="3">
        <v>123309.20600000001</v>
      </c>
      <c r="S2361" s="11">
        <f t="shared" si="7117"/>
        <v>0</v>
      </c>
    </row>
    <row r="2362" spans="1:19">
      <c r="A2362" s="5">
        <v>14</v>
      </c>
      <c r="B2362" s="5">
        <v>1</v>
      </c>
      <c r="C2362" s="5">
        <v>2019</v>
      </c>
      <c r="D2362" s="3">
        <v>226250</v>
      </c>
      <c r="E2362" s="11">
        <f t="shared" si="6967"/>
        <v>0</v>
      </c>
      <c r="F2362" s="3">
        <v>173025</v>
      </c>
      <c r="G2362" s="11">
        <f t="shared" si="6967"/>
        <v>0</v>
      </c>
      <c r="H2362" s="3">
        <v>94500</v>
      </c>
      <c r="I2362" s="11">
        <f t="shared" ref="I2362:K2362" si="7118">+IF(H2362="N/A","",((H2362-H2361)/H2361))</f>
        <v>0</v>
      </c>
      <c r="J2362" s="3">
        <v>203500</v>
      </c>
      <c r="K2362" s="11">
        <f t="shared" si="7118"/>
        <v>0</v>
      </c>
      <c r="L2362" s="3">
        <v>308682.62</v>
      </c>
      <c r="M2362" s="11">
        <f t="shared" ref="M2362:O2362" si="7119">+IF(L2362="N/A","",((L2362-L2361)/L2361))</f>
        <v>0</v>
      </c>
      <c r="N2362" s="3">
        <v>378200</v>
      </c>
      <c r="O2362" s="11">
        <f t="shared" si="7119"/>
        <v>0</v>
      </c>
      <c r="P2362" s="3">
        <v>348500</v>
      </c>
      <c r="Q2362" s="11">
        <f t="shared" ref="Q2362:S2362" si="7120">+IF(P2362="N/A","",((P2362-P2361)/P2361))</f>
        <v>0</v>
      </c>
      <c r="R2362" s="3">
        <v>123309.20600000001</v>
      </c>
      <c r="S2362" s="11">
        <f t="shared" si="7120"/>
        <v>0</v>
      </c>
    </row>
    <row r="2363" spans="1:19">
      <c r="A2363" s="5">
        <v>15</v>
      </c>
      <c r="B2363" s="5">
        <v>1</v>
      </c>
      <c r="C2363" s="5">
        <v>2019</v>
      </c>
      <c r="D2363" s="3">
        <v>226250</v>
      </c>
      <c r="E2363" s="11">
        <f t="shared" si="6967"/>
        <v>0</v>
      </c>
      <c r="F2363" s="3">
        <v>173025</v>
      </c>
      <c r="G2363" s="11">
        <f t="shared" si="6967"/>
        <v>0</v>
      </c>
      <c r="H2363" s="3">
        <v>94500</v>
      </c>
      <c r="I2363" s="11">
        <f t="shared" ref="I2363:K2363" si="7121">+IF(H2363="N/A","",((H2363-H2362)/H2362))</f>
        <v>0</v>
      </c>
      <c r="J2363" s="3">
        <v>203500</v>
      </c>
      <c r="K2363" s="11">
        <f t="shared" si="7121"/>
        <v>0</v>
      </c>
      <c r="L2363" s="3">
        <v>308682.62</v>
      </c>
      <c r="M2363" s="11">
        <f t="shared" ref="M2363:O2363" si="7122">+IF(L2363="N/A","",((L2363-L2362)/L2362))</f>
        <v>0</v>
      </c>
      <c r="N2363" s="3">
        <v>378200</v>
      </c>
      <c r="O2363" s="11">
        <f t="shared" si="7122"/>
        <v>0</v>
      </c>
      <c r="P2363" s="3">
        <v>348500</v>
      </c>
      <c r="Q2363" s="11">
        <f t="shared" ref="Q2363:S2363" si="7123">+IF(P2363="N/A","",((P2363-P2362)/P2362))</f>
        <v>0</v>
      </c>
      <c r="R2363" s="3">
        <v>123309.20600000001</v>
      </c>
      <c r="S2363" s="11">
        <f t="shared" si="7123"/>
        <v>0</v>
      </c>
    </row>
    <row r="2364" spans="1:19">
      <c r="A2364" s="5">
        <v>16</v>
      </c>
      <c r="B2364" s="5">
        <v>1</v>
      </c>
      <c r="C2364" s="5">
        <v>2019</v>
      </c>
      <c r="D2364" s="3">
        <v>226250</v>
      </c>
      <c r="E2364" s="11">
        <f t="shared" si="6967"/>
        <v>0</v>
      </c>
      <c r="F2364" s="3">
        <v>173025</v>
      </c>
      <c r="G2364" s="11">
        <f t="shared" si="6967"/>
        <v>0</v>
      </c>
      <c r="H2364" s="3">
        <v>94500</v>
      </c>
      <c r="I2364" s="11">
        <f t="shared" ref="I2364:K2364" si="7124">+IF(H2364="N/A","",((H2364-H2363)/H2363))</f>
        <v>0</v>
      </c>
      <c r="J2364" s="3">
        <v>203500</v>
      </c>
      <c r="K2364" s="11">
        <f t="shared" si="7124"/>
        <v>0</v>
      </c>
      <c r="L2364" s="3">
        <v>308682.62</v>
      </c>
      <c r="M2364" s="11">
        <f t="shared" ref="M2364:O2364" si="7125">+IF(L2364="N/A","",((L2364-L2363)/L2363))</f>
        <v>0</v>
      </c>
      <c r="N2364" s="3">
        <v>378200</v>
      </c>
      <c r="O2364" s="11">
        <f t="shared" si="7125"/>
        <v>0</v>
      </c>
      <c r="P2364" s="3">
        <v>348500</v>
      </c>
      <c r="Q2364" s="11">
        <f t="shared" ref="Q2364:S2364" si="7126">+IF(P2364="N/A","",((P2364-P2363)/P2363))</f>
        <v>0</v>
      </c>
      <c r="R2364" s="3">
        <v>123309.20600000001</v>
      </c>
      <c r="S2364" s="11">
        <f t="shared" si="7126"/>
        <v>0</v>
      </c>
    </row>
    <row r="2365" spans="1:19">
      <c r="A2365" s="5">
        <v>17</v>
      </c>
      <c r="B2365" s="5">
        <v>1</v>
      </c>
      <c r="C2365" s="5">
        <v>2019</v>
      </c>
      <c r="D2365" s="3">
        <v>226250</v>
      </c>
      <c r="E2365" s="11">
        <f t="shared" si="6967"/>
        <v>0</v>
      </c>
      <c r="F2365" s="3">
        <v>173025</v>
      </c>
      <c r="G2365" s="11">
        <f t="shared" si="6967"/>
        <v>0</v>
      </c>
      <c r="H2365" s="3">
        <v>94500</v>
      </c>
      <c r="I2365" s="11">
        <f t="shared" ref="I2365:K2365" si="7127">+IF(H2365="N/A","",((H2365-H2364)/H2364))</f>
        <v>0</v>
      </c>
      <c r="J2365" s="3">
        <v>203500</v>
      </c>
      <c r="K2365" s="11">
        <f t="shared" si="7127"/>
        <v>0</v>
      </c>
      <c r="L2365" s="3">
        <v>308682.62</v>
      </c>
      <c r="M2365" s="11">
        <f t="shared" ref="M2365:O2365" si="7128">+IF(L2365="N/A","",((L2365-L2364)/L2364))</f>
        <v>0</v>
      </c>
      <c r="N2365" s="3">
        <v>378200</v>
      </c>
      <c r="O2365" s="11">
        <f t="shared" si="7128"/>
        <v>0</v>
      </c>
      <c r="P2365" s="3">
        <v>348500</v>
      </c>
      <c r="Q2365" s="11">
        <f t="shared" ref="Q2365:S2365" si="7129">+IF(P2365="N/A","",((P2365-P2364)/P2364))</f>
        <v>0</v>
      </c>
      <c r="R2365" s="3">
        <v>123309.20600000001</v>
      </c>
      <c r="S2365" s="11">
        <f t="shared" si="7129"/>
        <v>0</v>
      </c>
    </row>
    <row r="2366" spans="1:19">
      <c r="A2366" s="5">
        <v>18</v>
      </c>
      <c r="B2366" s="5">
        <v>1</v>
      </c>
      <c r="C2366" s="5">
        <v>2019</v>
      </c>
      <c r="D2366" s="3">
        <v>226250</v>
      </c>
      <c r="E2366" s="11">
        <f t="shared" si="6967"/>
        <v>0</v>
      </c>
      <c r="F2366" s="3">
        <v>173025</v>
      </c>
      <c r="G2366" s="11">
        <f t="shared" si="6967"/>
        <v>0</v>
      </c>
      <c r="H2366" s="3">
        <v>94500</v>
      </c>
      <c r="I2366" s="11">
        <f t="shared" ref="I2366:K2366" si="7130">+IF(H2366="N/A","",((H2366-H2365)/H2365))</f>
        <v>0</v>
      </c>
      <c r="J2366" s="3">
        <v>203500</v>
      </c>
      <c r="K2366" s="11">
        <f t="shared" si="7130"/>
        <v>0</v>
      </c>
      <c r="L2366" s="3">
        <v>308682.62</v>
      </c>
      <c r="M2366" s="11">
        <f t="shared" ref="M2366:O2366" si="7131">+IF(L2366="N/A","",((L2366-L2365)/L2365))</f>
        <v>0</v>
      </c>
      <c r="N2366" s="3">
        <v>378200</v>
      </c>
      <c r="O2366" s="11">
        <f t="shared" si="7131"/>
        <v>0</v>
      </c>
      <c r="P2366" s="3">
        <v>348500</v>
      </c>
      <c r="Q2366" s="11">
        <f t="shared" ref="Q2366:S2366" si="7132">+IF(P2366="N/A","",((P2366-P2365)/P2365))</f>
        <v>0</v>
      </c>
      <c r="R2366" s="3">
        <v>123309.20600000001</v>
      </c>
      <c r="S2366" s="11">
        <f t="shared" si="7132"/>
        <v>0</v>
      </c>
    </row>
    <row r="2367" spans="1:19">
      <c r="A2367" s="5">
        <v>21</v>
      </c>
      <c r="B2367" s="5">
        <v>1</v>
      </c>
      <c r="C2367" s="5">
        <v>2019</v>
      </c>
      <c r="D2367" s="3">
        <v>226250</v>
      </c>
      <c r="E2367" s="11">
        <f t="shared" si="6967"/>
        <v>0</v>
      </c>
      <c r="F2367" s="3">
        <v>173025</v>
      </c>
      <c r="G2367" s="11">
        <f t="shared" si="6967"/>
        <v>0</v>
      </c>
      <c r="H2367" s="3">
        <v>94500</v>
      </c>
      <c r="I2367" s="11">
        <f t="shared" ref="I2367:K2367" si="7133">+IF(H2367="N/A","",((H2367-H2366)/H2366))</f>
        <v>0</v>
      </c>
      <c r="J2367" s="3">
        <v>203500</v>
      </c>
      <c r="K2367" s="11">
        <f t="shared" si="7133"/>
        <v>0</v>
      </c>
      <c r="L2367" s="3">
        <v>308682.62</v>
      </c>
      <c r="M2367" s="11">
        <f t="shared" ref="M2367:O2367" si="7134">+IF(L2367="N/A","",((L2367-L2366)/L2366))</f>
        <v>0</v>
      </c>
      <c r="N2367" s="3">
        <v>378200</v>
      </c>
      <c r="O2367" s="11">
        <f t="shared" si="7134"/>
        <v>0</v>
      </c>
      <c r="P2367" s="3">
        <v>348500</v>
      </c>
      <c r="Q2367" s="11">
        <f t="shared" ref="Q2367:S2367" si="7135">+IF(P2367="N/A","",((P2367-P2366)/P2366))</f>
        <v>0</v>
      </c>
      <c r="R2367" s="3">
        <v>123309.20600000001</v>
      </c>
      <c r="S2367" s="11">
        <f t="shared" si="7135"/>
        <v>0</v>
      </c>
    </row>
    <row r="2368" spans="1:19">
      <c r="A2368" s="5">
        <v>22</v>
      </c>
      <c r="B2368" s="5">
        <v>1</v>
      </c>
      <c r="C2368" s="5">
        <v>2019</v>
      </c>
      <c r="D2368" s="3">
        <v>226250</v>
      </c>
      <c r="E2368" s="11">
        <f t="shared" si="6967"/>
        <v>0</v>
      </c>
      <c r="F2368" s="3">
        <v>173025</v>
      </c>
      <c r="G2368" s="11">
        <f t="shared" si="6967"/>
        <v>0</v>
      </c>
      <c r="H2368" s="3">
        <v>94500</v>
      </c>
      <c r="I2368" s="11">
        <f t="shared" ref="I2368:K2368" si="7136">+IF(H2368="N/A","",((H2368-H2367)/H2367))</f>
        <v>0</v>
      </c>
      <c r="J2368" s="3">
        <v>203500</v>
      </c>
      <c r="K2368" s="11">
        <f t="shared" si="7136"/>
        <v>0</v>
      </c>
      <c r="L2368" s="3">
        <v>308682.62</v>
      </c>
      <c r="M2368" s="11">
        <f t="shared" ref="M2368:O2368" si="7137">+IF(L2368="N/A","",((L2368-L2367)/L2367))</f>
        <v>0</v>
      </c>
      <c r="N2368" s="3">
        <v>378200</v>
      </c>
      <c r="O2368" s="11">
        <f t="shared" si="7137"/>
        <v>0</v>
      </c>
      <c r="P2368" s="3">
        <v>348500</v>
      </c>
      <c r="Q2368" s="11">
        <f t="shared" ref="Q2368:S2368" si="7138">+IF(P2368="N/A","",((P2368-P2367)/P2367))</f>
        <v>0</v>
      </c>
      <c r="R2368" s="3">
        <v>123309.20600000001</v>
      </c>
      <c r="S2368" s="11">
        <f t="shared" si="7138"/>
        <v>0</v>
      </c>
    </row>
    <row r="2369" spans="1:19">
      <c r="A2369" s="5">
        <v>23</v>
      </c>
      <c r="B2369" s="5">
        <v>1</v>
      </c>
      <c r="C2369" s="5">
        <v>2019</v>
      </c>
      <c r="D2369" s="3">
        <v>226250</v>
      </c>
      <c r="E2369" s="11">
        <f t="shared" si="6967"/>
        <v>0</v>
      </c>
      <c r="F2369" s="3">
        <v>173025</v>
      </c>
      <c r="G2369" s="11">
        <f t="shared" si="6967"/>
        <v>0</v>
      </c>
      <c r="H2369" s="3">
        <v>94500</v>
      </c>
      <c r="I2369" s="11">
        <f t="shared" ref="I2369:K2369" si="7139">+IF(H2369="N/A","",((H2369-H2368)/H2368))</f>
        <v>0</v>
      </c>
      <c r="J2369" s="3">
        <v>203500</v>
      </c>
      <c r="K2369" s="11">
        <f t="shared" si="7139"/>
        <v>0</v>
      </c>
      <c r="L2369" s="3">
        <v>308682.62</v>
      </c>
      <c r="M2369" s="11">
        <f t="shared" ref="M2369:O2369" si="7140">+IF(L2369="N/A","",((L2369-L2368)/L2368))</f>
        <v>0</v>
      </c>
      <c r="N2369" s="3">
        <v>378200</v>
      </c>
      <c r="O2369" s="11">
        <f t="shared" si="7140"/>
        <v>0</v>
      </c>
      <c r="P2369" s="3">
        <v>348500</v>
      </c>
      <c r="Q2369" s="11">
        <f t="shared" ref="Q2369:S2369" si="7141">+IF(P2369="N/A","",((P2369-P2368)/P2368))</f>
        <v>0</v>
      </c>
      <c r="R2369" s="3">
        <v>123309.20600000001</v>
      </c>
      <c r="S2369" s="11">
        <f t="shared" si="7141"/>
        <v>0</v>
      </c>
    </row>
    <row r="2370" spans="1:19">
      <c r="A2370" s="5">
        <v>24</v>
      </c>
      <c r="B2370" s="5">
        <v>1</v>
      </c>
      <c r="C2370" s="5">
        <v>2019</v>
      </c>
      <c r="D2370" s="3">
        <v>226250</v>
      </c>
      <c r="E2370" s="11">
        <f t="shared" si="6967"/>
        <v>0</v>
      </c>
      <c r="F2370" s="3">
        <v>173025</v>
      </c>
      <c r="G2370" s="11">
        <f t="shared" si="6967"/>
        <v>0</v>
      </c>
      <c r="H2370" s="3">
        <v>94500</v>
      </c>
      <c r="I2370" s="11">
        <f t="shared" ref="I2370:K2370" si="7142">+IF(H2370="N/A","",((H2370-H2369)/H2369))</f>
        <v>0</v>
      </c>
      <c r="J2370" s="3">
        <v>203500</v>
      </c>
      <c r="K2370" s="11">
        <f t="shared" si="7142"/>
        <v>0</v>
      </c>
      <c r="L2370" s="3">
        <v>308682.62</v>
      </c>
      <c r="M2370" s="11">
        <f t="shared" ref="M2370:O2370" si="7143">+IF(L2370="N/A","",((L2370-L2369)/L2369))</f>
        <v>0</v>
      </c>
      <c r="N2370" s="3">
        <v>378200</v>
      </c>
      <c r="O2370" s="11">
        <f t="shared" si="7143"/>
        <v>0</v>
      </c>
      <c r="P2370" s="3">
        <v>348500</v>
      </c>
      <c r="Q2370" s="11">
        <f t="shared" ref="Q2370:S2370" si="7144">+IF(P2370="N/A","",((P2370-P2369)/P2369))</f>
        <v>0</v>
      </c>
      <c r="R2370" s="3">
        <v>123309.20600000001</v>
      </c>
      <c r="S2370" s="11">
        <f t="shared" si="7144"/>
        <v>0</v>
      </c>
    </row>
    <row r="2371" spans="1:19">
      <c r="A2371" s="5">
        <v>25</v>
      </c>
      <c r="B2371" s="5">
        <v>1</v>
      </c>
      <c r="C2371" s="5">
        <v>2019</v>
      </c>
      <c r="D2371" s="3">
        <v>226250</v>
      </c>
      <c r="E2371" s="11">
        <f t="shared" si="6967"/>
        <v>0</v>
      </c>
      <c r="F2371" s="3">
        <v>173025</v>
      </c>
      <c r="G2371" s="11">
        <f t="shared" si="6967"/>
        <v>0</v>
      </c>
      <c r="H2371" s="3">
        <v>94500</v>
      </c>
      <c r="I2371" s="11">
        <f t="shared" ref="I2371:K2371" si="7145">+IF(H2371="N/A","",((H2371-H2370)/H2370))</f>
        <v>0</v>
      </c>
      <c r="J2371" s="3">
        <v>203500</v>
      </c>
      <c r="K2371" s="11">
        <f t="shared" si="7145"/>
        <v>0</v>
      </c>
      <c r="L2371" s="3">
        <v>308682.62</v>
      </c>
      <c r="M2371" s="11">
        <f t="shared" ref="M2371:O2371" si="7146">+IF(L2371="N/A","",((L2371-L2370)/L2370))</f>
        <v>0</v>
      </c>
      <c r="N2371" s="3">
        <v>378200</v>
      </c>
      <c r="O2371" s="11">
        <f t="shared" si="7146"/>
        <v>0</v>
      </c>
      <c r="P2371" s="3">
        <v>348500</v>
      </c>
      <c r="Q2371" s="11">
        <f t="shared" ref="Q2371:S2371" si="7147">+IF(P2371="N/A","",((P2371-P2370)/P2370))</f>
        <v>0</v>
      </c>
      <c r="R2371" s="3">
        <v>123309.20600000001</v>
      </c>
      <c r="S2371" s="11">
        <f t="shared" si="7147"/>
        <v>0</v>
      </c>
    </row>
    <row r="2372" spans="1:19">
      <c r="A2372" s="5">
        <v>28</v>
      </c>
      <c r="B2372" s="5">
        <v>1</v>
      </c>
      <c r="C2372" s="5">
        <v>2019</v>
      </c>
      <c r="D2372" s="3">
        <v>226250</v>
      </c>
      <c r="E2372" s="11">
        <f t="shared" si="6967"/>
        <v>0</v>
      </c>
      <c r="F2372" s="3">
        <v>173025</v>
      </c>
      <c r="G2372" s="11">
        <f t="shared" si="6967"/>
        <v>0</v>
      </c>
      <c r="H2372" s="3">
        <v>94500</v>
      </c>
      <c r="I2372" s="11">
        <f t="shared" ref="I2372:K2372" si="7148">+IF(H2372="N/A","",((H2372-H2371)/H2371))</f>
        <v>0</v>
      </c>
      <c r="J2372" s="3">
        <v>203500</v>
      </c>
      <c r="K2372" s="11">
        <f t="shared" si="7148"/>
        <v>0</v>
      </c>
      <c r="L2372" s="3">
        <v>308682.62</v>
      </c>
      <c r="M2372" s="11">
        <f t="shared" ref="M2372:O2372" si="7149">+IF(L2372="N/A","",((L2372-L2371)/L2371))</f>
        <v>0</v>
      </c>
      <c r="N2372" s="3">
        <v>378200</v>
      </c>
      <c r="O2372" s="11">
        <f t="shared" si="7149"/>
        <v>0</v>
      </c>
      <c r="P2372" s="3">
        <v>348500</v>
      </c>
      <c r="Q2372" s="11">
        <f t="shared" ref="Q2372:S2372" si="7150">+IF(P2372="N/A","",((P2372-P2371)/P2371))</f>
        <v>0</v>
      </c>
      <c r="R2372" s="3">
        <v>123309.20600000001</v>
      </c>
      <c r="S2372" s="11">
        <f t="shared" si="7150"/>
        <v>0</v>
      </c>
    </row>
    <row r="2373" spans="1:19">
      <c r="A2373" s="5">
        <v>29</v>
      </c>
      <c r="B2373" s="5">
        <v>1</v>
      </c>
      <c r="C2373" s="5">
        <v>2019</v>
      </c>
      <c r="D2373" s="3">
        <v>226250</v>
      </c>
      <c r="E2373" s="11">
        <f t="shared" si="6967"/>
        <v>0</v>
      </c>
      <c r="F2373" s="3">
        <v>173025</v>
      </c>
      <c r="G2373" s="11">
        <f t="shared" si="6967"/>
        <v>0</v>
      </c>
      <c r="H2373" s="3">
        <v>94500</v>
      </c>
      <c r="I2373" s="11">
        <f t="shared" ref="I2373:K2373" si="7151">+IF(H2373="N/A","",((H2373-H2372)/H2372))</f>
        <v>0</v>
      </c>
      <c r="J2373" s="3">
        <v>203500</v>
      </c>
      <c r="K2373" s="11">
        <f t="shared" si="7151"/>
        <v>0</v>
      </c>
      <c r="L2373" s="3">
        <v>308682.62</v>
      </c>
      <c r="M2373" s="11">
        <f t="shared" ref="M2373:O2373" si="7152">+IF(L2373="N/A","",((L2373-L2372)/L2372))</f>
        <v>0</v>
      </c>
      <c r="N2373" s="3">
        <v>378200</v>
      </c>
      <c r="O2373" s="11">
        <f t="shared" si="7152"/>
        <v>0</v>
      </c>
      <c r="P2373" s="3">
        <v>348500</v>
      </c>
      <c r="Q2373" s="11">
        <f t="shared" ref="Q2373:S2373" si="7153">+IF(P2373="N/A","",((P2373-P2372)/P2372))</f>
        <v>0</v>
      </c>
      <c r="R2373" s="3">
        <v>123309.20600000001</v>
      </c>
      <c r="S2373" s="11">
        <f t="shared" si="7153"/>
        <v>0</v>
      </c>
    </row>
    <row r="2374" spans="1:19">
      <c r="A2374" s="5">
        <v>30</v>
      </c>
      <c r="B2374" s="5">
        <v>1</v>
      </c>
      <c r="C2374" s="5">
        <v>2019</v>
      </c>
      <c r="D2374" s="3">
        <v>226250</v>
      </c>
      <c r="E2374" s="11">
        <f t="shared" si="6967"/>
        <v>0</v>
      </c>
      <c r="F2374" s="3">
        <v>173025</v>
      </c>
      <c r="G2374" s="11">
        <f t="shared" si="6967"/>
        <v>0</v>
      </c>
      <c r="H2374" s="3">
        <v>94500</v>
      </c>
      <c r="I2374" s="11">
        <f t="shared" ref="I2374:K2374" si="7154">+IF(H2374="N/A","",((H2374-H2373)/H2373))</f>
        <v>0</v>
      </c>
      <c r="J2374" s="3">
        <v>203500</v>
      </c>
      <c r="K2374" s="11">
        <f t="shared" si="7154"/>
        <v>0</v>
      </c>
      <c r="L2374" s="3">
        <v>308682.62</v>
      </c>
      <c r="M2374" s="11">
        <f t="shared" ref="M2374:O2374" si="7155">+IF(L2374="N/A","",((L2374-L2373)/L2373))</f>
        <v>0</v>
      </c>
      <c r="N2374" s="3">
        <v>378200</v>
      </c>
      <c r="O2374" s="11">
        <f t="shared" si="7155"/>
        <v>0</v>
      </c>
      <c r="P2374" s="3">
        <v>348500</v>
      </c>
      <c r="Q2374" s="11">
        <f t="shared" ref="Q2374:S2374" si="7156">+IF(P2374="N/A","",((P2374-P2373)/P2373))</f>
        <v>0</v>
      </c>
      <c r="R2374" s="3">
        <v>123309.20600000001</v>
      </c>
      <c r="S2374" s="11">
        <f t="shared" si="7156"/>
        <v>0</v>
      </c>
    </row>
    <row r="2375" spans="1:19">
      <c r="A2375" s="5">
        <v>31</v>
      </c>
      <c r="B2375" s="5">
        <v>1</v>
      </c>
      <c r="C2375" s="5">
        <v>2019</v>
      </c>
      <c r="D2375" s="3">
        <v>226250</v>
      </c>
      <c r="E2375" s="11">
        <f t="shared" si="6967"/>
        <v>0</v>
      </c>
      <c r="F2375" s="3">
        <v>173025</v>
      </c>
      <c r="G2375" s="11">
        <f t="shared" si="6967"/>
        <v>0</v>
      </c>
      <c r="H2375" s="3">
        <v>94500</v>
      </c>
      <c r="I2375" s="11">
        <f t="shared" ref="I2375:K2375" si="7157">+IF(H2375="N/A","",((H2375-H2374)/H2374))</f>
        <v>0</v>
      </c>
      <c r="J2375" s="3">
        <v>203500</v>
      </c>
      <c r="K2375" s="11">
        <f t="shared" si="7157"/>
        <v>0</v>
      </c>
      <c r="L2375" s="3">
        <v>308682.62</v>
      </c>
      <c r="M2375" s="11">
        <f t="shared" ref="M2375:O2375" si="7158">+IF(L2375="N/A","",((L2375-L2374)/L2374))</f>
        <v>0</v>
      </c>
      <c r="N2375" s="3">
        <v>378200</v>
      </c>
      <c r="O2375" s="11">
        <f t="shared" si="7158"/>
        <v>0</v>
      </c>
      <c r="P2375" s="3">
        <v>348500</v>
      </c>
      <c r="Q2375" s="11">
        <f t="shared" ref="Q2375:S2375" si="7159">+IF(P2375="N/A","",((P2375-P2374)/P2374))</f>
        <v>0</v>
      </c>
      <c r="R2375" s="3">
        <v>123309.20600000001</v>
      </c>
      <c r="S2375" s="11">
        <f t="shared" si="7159"/>
        <v>0</v>
      </c>
    </row>
    <row r="2376" spans="1:19">
      <c r="A2376" s="5">
        <v>1</v>
      </c>
      <c r="B2376" s="5">
        <v>2</v>
      </c>
      <c r="C2376" s="5">
        <v>2019</v>
      </c>
      <c r="D2376" s="3">
        <v>226250</v>
      </c>
      <c r="E2376" s="11">
        <f t="shared" ref="E2376:G2439" si="7160">+IF(D2376="N/A","",((D2376-D2375)/D2375))</f>
        <v>0</v>
      </c>
      <c r="F2376" s="3">
        <v>173025</v>
      </c>
      <c r="G2376" s="11">
        <f t="shared" si="7160"/>
        <v>0</v>
      </c>
      <c r="H2376" s="3">
        <v>94500</v>
      </c>
      <c r="I2376" s="11">
        <f t="shared" ref="I2376:K2376" si="7161">+IF(H2376="N/A","",((H2376-H2375)/H2375))</f>
        <v>0</v>
      </c>
      <c r="J2376" s="3">
        <v>203500</v>
      </c>
      <c r="K2376" s="11">
        <f t="shared" si="7161"/>
        <v>0</v>
      </c>
      <c r="L2376" s="3">
        <v>308682.62</v>
      </c>
      <c r="M2376" s="11">
        <f t="shared" ref="M2376:O2376" si="7162">+IF(L2376="N/A","",((L2376-L2375)/L2375))</f>
        <v>0</v>
      </c>
      <c r="N2376" s="3">
        <v>378200</v>
      </c>
      <c r="O2376" s="11">
        <f t="shared" si="7162"/>
        <v>0</v>
      </c>
      <c r="P2376" s="3">
        <v>348500</v>
      </c>
      <c r="Q2376" s="11">
        <f t="shared" ref="Q2376:S2376" si="7163">+IF(P2376="N/A","",((P2376-P2375)/P2375))</f>
        <v>0</v>
      </c>
      <c r="R2376" s="3">
        <v>123309.20600000001</v>
      </c>
      <c r="S2376" s="11">
        <f t="shared" si="7163"/>
        <v>0</v>
      </c>
    </row>
    <row r="2377" spans="1:19">
      <c r="A2377" s="5">
        <v>4</v>
      </c>
      <c r="B2377" s="5">
        <v>2</v>
      </c>
      <c r="C2377" s="5">
        <v>2019</v>
      </c>
      <c r="D2377" s="3">
        <v>226250</v>
      </c>
      <c r="E2377" s="11">
        <f t="shared" si="7160"/>
        <v>0</v>
      </c>
      <c r="F2377" s="3">
        <v>173025</v>
      </c>
      <c r="G2377" s="11">
        <f t="shared" si="7160"/>
        <v>0</v>
      </c>
      <c r="H2377" s="3">
        <v>94500</v>
      </c>
      <c r="I2377" s="11">
        <f t="shared" ref="I2377:K2377" si="7164">+IF(H2377="N/A","",((H2377-H2376)/H2376))</f>
        <v>0</v>
      </c>
      <c r="J2377" s="3">
        <v>203500</v>
      </c>
      <c r="K2377" s="11">
        <f t="shared" si="7164"/>
        <v>0</v>
      </c>
      <c r="L2377" s="3">
        <v>308682.62</v>
      </c>
      <c r="M2377" s="11">
        <f t="shared" ref="M2377:O2377" si="7165">+IF(L2377="N/A","",((L2377-L2376)/L2376))</f>
        <v>0</v>
      </c>
      <c r="N2377" s="3">
        <v>378200</v>
      </c>
      <c r="O2377" s="11">
        <f t="shared" si="7165"/>
        <v>0</v>
      </c>
      <c r="P2377" s="3">
        <v>348500</v>
      </c>
      <c r="Q2377" s="11">
        <f t="shared" ref="Q2377:S2377" si="7166">+IF(P2377="N/A","",((P2377-P2376)/P2376))</f>
        <v>0</v>
      </c>
      <c r="R2377" s="3">
        <v>123309.20600000001</v>
      </c>
      <c r="S2377" s="11">
        <f t="shared" si="7166"/>
        <v>0</v>
      </c>
    </row>
    <row r="2378" spans="1:19">
      <c r="A2378" s="5">
        <v>5</v>
      </c>
      <c r="B2378" s="5">
        <v>2</v>
      </c>
      <c r="C2378" s="5">
        <v>2019</v>
      </c>
      <c r="D2378" s="3">
        <v>226250</v>
      </c>
      <c r="E2378" s="11">
        <f t="shared" si="7160"/>
        <v>0</v>
      </c>
      <c r="F2378" s="3">
        <v>173025</v>
      </c>
      <c r="G2378" s="11">
        <f t="shared" si="7160"/>
        <v>0</v>
      </c>
      <c r="H2378" s="3">
        <v>94500</v>
      </c>
      <c r="I2378" s="11">
        <f t="shared" ref="I2378:K2378" si="7167">+IF(H2378="N/A","",((H2378-H2377)/H2377))</f>
        <v>0</v>
      </c>
      <c r="J2378" s="3">
        <v>203500</v>
      </c>
      <c r="K2378" s="11">
        <f t="shared" si="7167"/>
        <v>0</v>
      </c>
      <c r="L2378" s="3">
        <v>308682.62</v>
      </c>
      <c r="M2378" s="11">
        <f t="shared" ref="M2378:O2378" si="7168">+IF(L2378="N/A","",((L2378-L2377)/L2377))</f>
        <v>0</v>
      </c>
      <c r="N2378" s="3">
        <v>378200</v>
      </c>
      <c r="O2378" s="11">
        <f t="shared" si="7168"/>
        <v>0</v>
      </c>
      <c r="P2378" s="3">
        <v>348500</v>
      </c>
      <c r="Q2378" s="11">
        <f t="shared" ref="Q2378:S2378" si="7169">+IF(P2378="N/A","",((P2378-P2377)/P2377))</f>
        <v>0</v>
      </c>
      <c r="R2378" s="3">
        <v>123309.20600000001</v>
      </c>
      <c r="S2378" s="11">
        <f t="shared" si="7169"/>
        <v>0</v>
      </c>
    </row>
    <row r="2379" spans="1:19">
      <c r="A2379" s="5">
        <v>6</v>
      </c>
      <c r="B2379" s="5">
        <v>2</v>
      </c>
      <c r="C2379" s="5">
        <v>2019</v>
      </c>
      <c r="D2379" s="3">
        <v>226250</v>
      </c>
      <c r="E2379" s="11">
        <f t="shared" si="7160"/>
        <v>0</v>
      </c>
      <c r="F2379" s="3">
        <v>173025</v>
      </c>
      <c r="G2379" s="11">
        <f t="shared" si="7160"/>
        <v>0</v>
      </c>
      <c r="H2379" s="3">
        <v>94500</v>
      </c>
      <c r="I2379" s="11">
        <f t="shared" ref="I2379:K2379" si="7170">+IF(H2379="N/A","",((H2379-H2378)/H2378))</f>
        <v>0</v>
      </c>
      <c r="J2379" s="3">
        <v>203500</v>
      </c>
      <c r="K2379" s="11">
        <f t="shared" si="7170"/>
        <v>0</v>
      </c>
      <c r="L2379" s="3">
        <v>308682.62</v>
      </c>
      <c r="M2379" s="11">
        <f t="shared" ref="M2379:O2379" si="7171">+IF(L2379="N/A","",((L2379-L2378)/L2378))</f>
        <v>0</v>
      </c>
      <c r="N2379" s="3">
        <v>378200</v>
      </c>
      <c r="O2379" s="11">
        <f t="shared" si="7171"/>
        <v>0</v>
      </c>
      <c r="P2379" s="3">
        <v>348500</v>
      </c>
      <c r="Q2379" s="11">
        <f t="shared" ref="Q2379:S2379" si="7172">+IF(P2379="N/A","",((P2379-P2378)/P2378))</f>
        <v>0</v>
      </c>
      <c r="R2379" s="3">
        <v>123309.20600000001</v>
      </c>
      <c r="S2379" s="11">
        <f t="shared" si="7172"/>
        <v>0</v>
      </c>
    </row>
    <row r="2380" spans="1:19">
      <c r="A2380" s="5">
        <v>7</v>
      </c>
      <c r="B2380" s="5">
        <v>2</v>
      </c>
      <c r="C2380" s="5">
        <v>2019</v>
      </c>
      <c r="D2380" s="3">
        <v>226250</v>
      </c>
      <c r="E2380" s="11">
        <f t="shared" si="7160"/>
        <v>0</v>
      </c>
      <c r="F2380" s="3">
        <v>173025</v>
      </c>
      <c r="G2380" s="11">
        <f t="shared" si="7160"/>
        <v>0</v>
      </c>
      <c r="H2380" s="3">
        <v>94500</v>
      </c>
      <c r="I2380" s="11">
        <f t="shared" ref="I2380:K2380" si="7173">+IF(H2380="N/A","",((H2380-H2379)/H2379))</f>
        <v>0</v>
      </c>
      <c r="J2380" s="3">
        <v>203500</v>
      </c>
      <c r="K2380" s="11">
        <f t="shared" si="7173"/>
        <v>0</v>
      </c>
      <c r="L2380" s="3">
        <v>308682.62</v>
      </c>
      <c r="M2380" s="11">
        <f t="shared" ref="M2380:O2380" si="7174">+IF(L2380="N/A","",((L2380-L2379)/L2379))</f>
        <v>0</v>
      </c>
      <c r="N2380" s="3">
        <v>378200</v>
      </c>
      <c r="O2380" s="11">
        <f t="shared" si="7174"/>
        <v>0</v>
      </c>
      <c r="P2380" s="3">
        <v>348500</v>
      </c>
      <c r="Q2380" s="11">
        <f t="shared" ref="Q2380:S2380" si="7175">+IF(P2380="N/A","",((P2380-P2379)/P2379))</f>
        <v>0</v>
      </c>
      <c r="R2380" s="3">
        <v>123309.20600000001</v>
      </c>
      <c r="S2380" s="11">
        <f t="shared" si="7175"/>
        <v>0</v>
      </c>
    </row>
    <row r="2381" spans="1:19">
      <c r="A2381" s="5">
        <v>8</v>
      </c>
      <c r="B2381" s="5">
        <v>2</v>
      </c>
      <c r="C2381" s="5">
        <v>2019</v>
      </c>
      <c r="D2381" s="3">
        <v>226250</v>
      </c>
      <c r="E2381" s="11">
        <f t="shared" si="7160"/>
        <v>0</v>
      </c>
      <c r="F2381" s="3">
        <v>173025</v>
      </c>
      <c r="G2381" s="11">
        <f t="shared" si="7160"/>
        <v>0</v>
      </c>
      <c r="H2381" s="3">
        <v>94500</v>
      </c>
      <c r="I2381" s="11">
        <f t="shared" ref="I2381:K2381" si="7176">+IF(H2381="N/A","",((H2381-H2380)/H2380))</f>
        <v>0</v>
      </c>
      <c r="J2381" s="3">
        <v>203500</v>
      </c>
      <c r="K2381" s="11">
        <f t="shared" si="7176"/>
        <v>0</v>
      </c>
      <c r="L2381" s="3">
        <v>308682.62</v>
      </c>
      <c r="M2381" s="11">
        <f t="shared" ref="M2381:O2381" si="7177">+IF(L2381="N/A","",((L2381-L2380)/L2380))</f>
        <v>0</v>
      </c>
      <c r="N2381" s="3">
        <v>378200</v>
      </c>
      <c r="O2381" s="11">
        <f t="shared" si="7177"/>
        <v>0</v>
      </c>
      <c r="P2381" s="3">
        <v>348500</v>
      </c>
      <c r="Q2381" s="11">
        <f t="shared" ref="Q2381:S2381" si="7178">+IF(P2381="N/A","",((P2381-P2380)/P2380))</f>
        <v>0</v>
      </c>
      <c r="R2381" s="3">
        <v>123309.20600000001</v>
      </c>
      <c r="S2381" s="11">
        <f t="shared" si="7178"/>
        <v>0</v>
      </c>
    </row>
    <row r="2382" spans="1:19">
      <c r="A2382" s="5">
        <v>11</v>
      </c>
      <c r="B2382" s="5">
        <v>2</v>
      </c>
      <c r="C2382" s="5">
        <v>2019</v>
      </c>
      <c r="D2382" s="3">
        <v>226250</v>
      </c>
      <c r="E2382" s="11">
        <f t="shared" si="7160"/>
        <v>0</v>
      </c>
      <c r="F2382" s="3">
        <v>173025</v>
      </c>
      <c r="G2382" s="11">
        <f t="shared" si="7160"/>
        <v>0</v>
      </c>
      <c r="H2382" s="3">
        <v>94500</v>
      </c>
      <c r="I2382" s="11">
        <f t="shared" ref="I2382:K2382" si="7179">+IF(H2382="N/A","",((H2382-H2381)/H2381))</f>
        <v>0</v>
      </c>
      <c r="J2382" s="3">
        <v>203500</v>
      </c>
      <c r="K2382" s="11">
        <f t="shared" si="7179"/>
        <v>0</v>
      </c>
      <c r="L2382" s="3">
        <v>308682.62</v>
      </c>
      <c r="M2382" s="11">
        <f t="shared" ref="M2382:O2382" si="7180">+IF(L2382="N/A","",((L2382-L2381)/L2381))</f>
        <v>0</v>
      </c>
      <c r="N2382" s="3">
        <v>378200</v>
      </c>
      <c r="O2382" s="11">
        <f t="shared" si="7180"/>
        <v>0</v>
      </c>
      <c r="P2382" s="3">
        <v>348500</v>
      </c>
      <c r="Q2382" s="11">
        <f t="shared" ref="Q2382:S2382" si="7181">+IF(P2382="N/A","",((P2382-P2381)/P2381))</f>
        <v>0</v>
      </c>
      <c r="R2382" s="3">
        <v>123309.20600000001</v>
      </c>
      <c r="S2382" s="11">
        <f t="shared" si="7181"/>
        <v>0</v>
      </c>
    </row>
    <row r="2383" spans="1:19">
      <c r="A2383" s="5">
        <v>12</v>
      </c>
      <c r="B2383" s="5">
        <v>2</v>
      </c>
      <c r="C2383" s="5">
        <v>2019</v>
      </c>
      <c r="D2383" s="3">
        <v>226250</v>
      </c>
      <c r="E2383" s="11">
        <f t="shared" si="7160"/>
        <v>0</v>
      </c>
      <c r="F2383" s="3">
        <v>173025</v>
      </c>
      <c r="G2383" s="11">
        <f t="shared" si="7160"/>
        <v>0</v>
      </c>
      <c r="H2383" s="3">
        <v>94500</v>
      </c>
      <c r="I2383" s="11">
        <f t="shared" ref="I2383:K2383" si="7182">+IF(H2383="N/A","",((H2383-H2382)/H2382))</f>
        <v>0</v>
      </c>
      <c r="J2383" s="3">
        <v>203500</v>
      </c>
      <c r="K2383" s="11">
        <f t="shared" si="7182"/>
        <v>0</v>
      </c>
      <c r="L2383" s="3">
        <v>308682.62</v>
      </c>
      <c r="M2383" s="11">
        <f t="shared" ref="M2383:O2383" si="7183">+IF(L2383="N/A","",((L2383-L2382)/L2382))</f>
        <v>0</v>
      </c>
      <c r="N2383" s="3">
        <v>378200</v>
      </c>
      <c r="O2383" s="11">
        <f t="shared" si="7183"/>
        <v>0</v>
      </c>
      <c r="P2383" s="3">
        <v>348500</v>
      </c>
      <c r="Q2383" s="11">
        <f t="shared" ref="Q2383:S2383" si="7184">+IF(P2383="N/A","",((P2383-P2382)/P2382))</f>
        <v>0</v>
      </c>
      <c r="R2383" s="3">
        <v>123309.20600000001</v>
      </c>
      <c r="S2383" s="11">
        <f t="shared" si="7184"/>
        <v>0</v>
      </c>
    </row>
    <row r="2384" spans="1:19">
      <c r="A2384" s="5">
        <v>13</v>
      </c>
      <c r="B2384" s="5">
        <v>2</v>
      </c>
      <c r="C2384" s="5">
        <v>2019</v>
      </c>
      <c r="D2384" s="3">
        <v>226250</v>
      </c>
      <c r="E2384" s="11">
        <f t="shared" si="7160"/>
        <v>0</v>
      </c>
      <c r="F2384" s="3">
        <v>173025</v>
      </c>
      <c r="G2384" s="11">
        <f t="shared" si="7160"/>
        <v>0</v>
      </c>
      <c r="H2384" s="3">
        <v>94500</v>
      </c>
      <c r="I2384" s="11">
        <f t="shared" ref="I2384:K2384" si="7185">+IF(H2384="N/A","",((H2384-H2383)/H2383))</f>
        <v>0</v>
      </c>
      <c r="J2384" s="3">
        <v>203500</v>
      </c>
      <c r="K2384" s="11">
        <f t="shared" si="7185"/>
        <v>0</v>
      </c>
      <c r="L2384" s="3">
        <v>308682.62</v>
      </c>
      <c r="M2384" s="11">
        <f t="shared" ref="M2384:O2384" si="7186">+IF(L2384="N/A","",((L2384-L2383)/L2383))</f>
        <v>0</v>
      </c>
      <c r="N2384" s="3">
        <v>378200</v>
      </c>
      <c r="O2384" s="11">
        <f t="shared" si="7186"/>
        <v>0</v>
      </c>
      <c r="P2384" s="3">
        <v>348500</v>
      </c>
      <c r="Q2384" s="11">
        <f t="shared" ref="Q2384:S2384" si="7187">+IF(P2384="N/A","",((P2384-P2383)/P2383))</f>
        <v>0</v>
      </c>
      <c r="R2384" s="3">
        <v>123309.20600000001</v>
      </c>
      <c r="S2384" s="11">
        <f t="shared" si="7187"/>
        <v>0</v>
      </c>
    </row>
    <row r="2385" spans="1:19">
      <c r="A2385" s="5">
        <v>14</v>
      </c>
      <c r="B2385" s="5">
        <v>2</v>
      </c>
      <c r="C2385" s="5">
        <v>2019</v>
      </c>
      <c r="D2385" s="3">
        <v>226250</v>
      </c>
      <c r="E2385" s="11">
        <f t="shared" si="7160"/>
        <v>0</v>
      </c>
      <c r="F2385" s="3">
        <v>173025</v>
      </c>
      <c r="G2385" s="11">
        <f t="shared" si="7160"/>
        <v>0</v>
      </c>
      <c r="H2385" s="3">
        <v>94500</v>
      </c>
      <c r="I2385" s="11">
        <f t="shared" ref="I2385:K2385" si="7188">+IF(H2385="N/A","",((H2385-H2384)/H2384))</f>
        <v>0</v>
      </c>
      <c r="J2385" s="3">
        <v>203500</v>
      </c>
      <c r="K2385" s="11">
        <f t="shared" si="7188"/>
        <v>0</v>
      </c>
      <c r="L2385" s="3">
        <v>308682.62</v>
      </c>
      <c r="M2385" s="11">
        <f t="shared" ref="M2385:O2385" si="7189">+IF(L2385="N/A","",((L2385-L2384)/L2384))</f>
        <v>0</v>
      </c>
      <c r="N2385" s="3">
        <v>378200</v>
      </c>
      <c r="O2385" s="11">
        <f t="shared" si="7189"/>
        <v>0</v>
      </c>
      <c r="P2385" s="3">
        <v>348500</v>
      </c>
      <c r="Q2385" s="11">
        <f t="shared" ref="Q2385:S2385" si="7190">+IF(P2385="N/A","",((P2385-P2384)/P2384))</f>
        <v>0</v>
      </c>
      <c r="R2385" s="3">
        <v>123309.20600000001</v>
      </c>
      <c r="S2385" s="11">
        <f t="shared" si="7190"/>
        <v>0</v>
      </c>
    </row>
    <row r="2386" spans="1:19">
      <c r="A2386" s="5">
        <v>15</v>
      </c>
      <c r="B2386" s="5">
        <v>2</v>
      </c>
      <c r="C2386" s="5">
        <v>2019</v>
      </c>
      <c r="D2386" s="3">
        <v>226250</v>
      </c>
      <c r="E2386" s="11">
        <f t="shared" si="7160"/>
        <v>0</v>
      </c>
      <c r="F2386" s="3">
        <v>173025</v>
      </c>
      <c r="G2386" s="11">
        <f t="shared" si="7160"/>
        <v>0</v>
      </c>
      <c r="H2386" s="3">
        <v>94500</v>
      </c>
      <c r="I2386" s="11">
        <f t="shared" ref="I2386:K2386" si="7191">+IF(H2386="N/A","",((H2386-H2385)/H2385))</f>
        <v>0</v>
      </c>
      <c r="J2386" s="3">
        <v>203500</v>
      </c>
      <c r="K2386" s="11">
        <f t="shared" si="7191"/>
        <v>0</v>
      </c>
      <c r="L2386" s="3">
        <v>308682.62</v>
      </c>
      <c r="M2386" s="11">
        <f t="shared" ref="M2386:O2386" si="7192">+IF(L2386="N/A","",((L2386-L2385)/L2385))</f>
        <v>0</v>
      </c>
      <c r="N2386" s="3">
        <v>378200</v>
      </c>
      <c r="O2386" s="11">
        <f t="shared" si="7192"/>
        <v>0</v>
      </c>
      <c r="P2386" s="3">
        <v>348500</v>
      </c>
      <c r="Q2386" s="11">
        <f t="shared" ref="Q2386:S2386" si="7193">+IF(P2386="N/A","",((P2386-P2385)/P2385))</f>
        <v>0</v>
      </c>
      <c r="R2386" s="3">
        <v>123309.20600000001</v>
      </c>
      <c r="S2386" s="11">
        <f t="shared" si="7193"/>
        <v>0</v>
      </c>
    </row>
    <row r="2387" spans="1:19">
      <c r="A2387" s="5">
        <v>18</v>
      </c>
      <c r="B2387" s="5">
        <v>2</v>
      </c>
      <c r="C2387" s="5">
        <v>2019</v>
      </c>
      <c r="D2387" s="3">
        <v>226250</v>
      </c>
      <c r="E2387" s="11">
        <f t="shared" si="7160"/>
        <v>0</v>
      </c>
      <c r="F2387" s="3">
        <v>173025</v>
      </c>
      <c r="G2387" s="11">
        <f t="shared" si="7160"/>
        <v>0</v>
      </c>
      <c r="H2387" s="3">
        <v>94500</v>
      </c>
      <c r="I2387" s="11">
        <f t="shared" ref="I2387:K2387" si="7194">+IF(H2387="N/A","",((H2387-H2386)/H2386))</f>
        <v>0</v>
      </c>
      <c r="J2387" s="3">
        <v>203500</v>
      </c>
      <c r="K2387" s="11">
        <f t="shared" si="7194"/>
        <v>0</v>
      </c>
      <c r="L2387" s="3">
        <v>308682.62</v>
      </c>
      <c r="M2387" s="11">
        <f t="shared" ref="M2387:O2387" si="7195">+IF(L2387="N/A","",((L2387-L2386)/L2386))</f>
        <v>0</v>
      </c>
      <c r="N2387" s="3">
        <v>378200</v>
      </c>
      <c r="O2387" s="11">
        <f t="shared" si="7195"/>
        <v>0</v>
      </c>
      <c r="P2387" s="3">
        <v>348500</v>
      </c>
      <c r="Q2387" s="11">
        <f t="shared" ref="Q2387:S2387" si="7196">+IF(P2387="N/A","",((P2387-P2386)/P2386))</f>
        <v>0</v>
      </c>
      <c r="R2387" s="3">
        <v>123309.20600000001</v>
      </c>
      <c r="S2387" s="11">
        <f t="shared" si="7196"/>
        <v>0</v>
      </c>
    </row>
    <row r="2388" spans="1:19">
      <c r="A2388" s="5">
        <v>19</v>
      </c>
      <c r="B2388" s="5">
        <v>2</v>
      </c>
      <c r="C2388" s="5">
        <v>2019</v>
      </c>
      <c r="D2388" s="3">
        <v>226250</v>
      </c>
      <c r="E2388" s="11">
        <f t="shared" si="7160"/>
        <v>0</v>
      </c>
      <c r="F2388" s="3">
        <v>173025</v>
      </c>
      <c r="G2388" s="11">
        <f t="shared" si="7160"/>
        <v>0</v>
      </c>
      <c r="H2388" s="3">
        <v>94500</v>
      </c>
      <c r="I2388" s="11">
        <f t="shared" ref="I2388:K2388" si="7197">+IF(H2388="N/A","",((H2388-H2387)/H2387))</f>
        <v>0</v>
      </c>
      <c r="J2388" s="3">
        <v>203500</v>
      </c>
      <c r="K2388" s="11">
        <f t="shared" si="7197"/>
        <v>0</v>
      </c>
      <c r="L2388" s="3">
        <v>308682.62</v>
      </c>
      <c r="M2388" s="11">
        <f t="shared" ref="M2388:O2388" si="7198">+IF(L2388="N/A","",((L2388-L2387)/L2387))</f>
        <v>0</v>
      </c>
      <c r="N2388" s="3">
        <v>378200</v>
      </c>
      <c r="O2388" s="11">
        <f t="shared" si="7198"/>
        <v>0</v>
      </c>
      <c r="P2388" s="3">
        <v>348500</v>
      </c>
      <c r="Q2388" s="11">
        <f t="shared" ref="Q2388:S2388" si="7199">+IF(P2388="N/A","",((P2388-P2387)/P2387))</f>
        <v>0</v>
      </c>
      <c r="R2388" s="3">
        <v>123309.20600000001</v>
      </c>
      <c r="S2388" s="11">
        <f t="shared" si="7199"/>
        <v>0</v>
      </c>
    </row>
    <row r="2389" spans="1:19">
      <c r="A2389" s="5">
        <v>20</v>
      </c>
      <c r="B2389" s="5">
        <v>2</v>
      </c>
      <c r="C2389" s="5">
        <v>2019</v>
      </c>
      <c r="D2389" s="3">
        <v>226250</v>
      </c>
      <c r="E2389" s="11">
        <f t="shared" si="7160"/>
        <v>0</v>
      </c>
      <c r="F2389" s="3">
        <v>173025</v>
      </c>
      <c r="G2389" s="11">
        <f t="shared" si="7160"/>
        <v>0</v>
      </c>
      <c r="H2389" s="3">
        <v>94500</v>
      </c>
      <c r="I2389" s="11">
        <f t="shared" ref="I2389:K2389" si="7200">+IF(H2389="N/A","",((H2389-H2388)/H2388))</f>
        <v>0</v>
      </c>
      <c r="J2389" s="3">
        <v>203500</v>
      </c>
      <c r="K2389" s="11">
        <f t="shared" si="7200"/>
        <v>0</v>
      </c>
      <c r="L2389" s="3">
        <v>308682.62</v>
      </c>
      <c r="M2389" s="11">
        <f t="shared" ref="M2389:O2389" si="7201">+IF(L2389="N/A","",((L2389-L2388)/L2388))</f>
        <v>0</v>
      </c>
      <c r="N2389" s="3">
        <v>378200</v>
      </c>
      <c r="O2389" s="11">
        <f t="shared" si="7201"/>
        <v>0</v>
      </c>
      <c r="P2389" s="3">
        <v>348500</v>
      </c>
      <c r="Q2389" s="11">
        <f t="shared" ref="Q2389:S2389" si="7202">+IF(P2389="N/A","",((P2389-P2388)/P2388))</f>
        <v>0</v>
      </c>
      <c r="R2389" s="3">
        <v>123309.20600000001</v>
      </c>
      <c r="S2389" s="11">
        <f t="shared" si="7202"/>
        <v>0</v>
      </c>
    </row>
    <row r="2390" spans="1:19">
      <c r="A2390" s="5">
        <v>21</v>
      </c>
      <c r="B2390" s="5">
        <v>2</v>
      </c>
      <c r="C2390" s="5">
        <v>2019</v>
      </c>
      <c r="D2390" s="3">
        <v>226250</v>
      </c>
      <c r="E2390" s="11">
        <f t="shared" si="7160"/>
        <v>0</v>
      </c>
      <c r="F2390" s="3">
        <v>173025</v>
      </c>
      <c r="G2390" s="11">
        <f t="shared" si="7160"/>
        <v>0</v>
      </c>
      <c r="H2390" s="3">
        <v>94500</v>
      </c>
      <c r="I2390" s="11">
        <f t="shared" ref="I2390:K2390" si="7203">+IF(H2390="N/A","",((H2390-H2389)/H2389))</f>
        <v>0</v>
      </c>
      <c r="J2390" s="3">
        <v>203500</v>
      </c>
      <c r="K2390" s="11">
        <f t="shared" si="7203"/>
        <v>0</v>
      </c>
      <c r="L2390" s="3">
        <v>308682.62</v>
      </c>
      <c r="M2390" s="11">
        <f t="shared" ref="M2390:O2390" si="7204">+IF(L2390="N/A","",((L2390-L2389)/L2389))</f>
        <v>0</v>
      </c>
      <c r="N2390" s="3">
        <v>378200</v>
      </c>
      <c r="O2390" s="11">
        <f t="shared" si="7204"/>
        <v>0</v>
      </c>
      <c r="P2390" s="3">
        <v>348500</v>
      </c>
      <c r="Q2390" s="11">
        <f t="shared" ref="Q2390:S2390" si="7205">+IF(P2390="N/A","",((P2390-P2389)/P2389))</f>
        <v>0</v>
      </c>
      <c r="R2390" s="3">
        <v>123309.20600000001</v>
      </c>
      <c r="S2390" s="11">
        <f t="shared" si="7205"/>
        <v>0</v>
      </c>
    </row>
    <row r="2391" spans="1:19">
      <c r="A2391" s="5">
        <v>22</v>
      </c>
      <c r="B2391" s="5">
        <v>2</v>
      </c>
      <c r="C2391" s="5">
        <v>2019</v>
      </c>
      <c r="D2391" s="3">
        <v>226250</v>
      </c>
      <c r="E2391" s="11">
        <f t="shared" si="7160"/>
        <v>0</v>
      </c>
      <c r="F2391" s="3">
        <v>173025</v>
      </c>
      <c r="G2391" s="11">
        <f t="shared" si="7160"/>
        <v>0</v>
      </c>
      <c r="H2391" s="3">
        <v>94500</v>
      </c>
      <c r="I2391" s="11">
        <f t="shared" ref="I2391:K2391" si="7206">+IF(H2391="N/A","",((H2391-H2390)/H2390))</f>
        <v>0</v>
      </c>
      <c r="J2391" s="3">
        <v>203500</v>
      </c>
      <c r="K2391" s="11">
        <f t="shared" si="7206"/>
        <v>0</v>
      </c>
      <c r="L2391" s="3">
        <v>308682.62</v>
      </c>
      <c r="M2391" s="11">
        <f t="shared" ref="M2391:O2391" si="7207">+IF(L2391="N/A","",((L2391-L2390)/L2390))</f>
        <v>0</v>
      </c>
      <c r="N2391" s="3">
        <v>378200</v>
      </c>
      <c r="O2391" s="11">
        <f t="shared" si="7207"/>
        <v>0</v>
      </c>
      <c r="P2391" s="3">
        <v>348500</v>
      </c>
      <c r="Q2391" s="11">
        <f t="shared" ref="Q2391:S2391" si="7208">+IF(P2391="N/A","",((P2391-P2390)/P2390))</f>
        <v>0</v>
      </c>
      <c r="R2391" s="3">
        <v>123309.20600000001</v>
      </c>
      <c r="S2391" s="11">
        <f t="shared" si="7208"/>
        <v>0</v>
      </c>
    </row>
    <row r="2392" spans="1:19">
      <c r="A2392" s="5">
        <v>25</v>
      </c>
      <c r="B2392" s="5">
        <v>2</v>
      </c>
      <c r="C2392" s="5">
        <v>2019</v>
      </c>
      <c r="D2392" s="3">
        <v>226250</v>
      </c>
      <c r="E2392" s="11">
        <f t="shared" si="7160"/>
        <v>0</v>
      </c>
      <c r="F2392" s="3">
        <v>173025</v>
      </c>
      <c r="G2392" s="11">
        <f t="shared" si="7160"/>
        <v>0</v>
      </c>
      <c r="H2392" s="3">
        <v>94500</v>
      </c>
      <c r="I2392" s="11">
        <f t="shared" ref="I2392:K2392" si="7209">+IF(H2392="N/A","",((H2392-H2391)/H2391))</f>
        <v>0</v>
      </c>
      <c r="J2392" s="3">
        <v>203500</v>
      </c>
      <c r="K2392" s="11">
        <f t="shared" si="7209"/>
        <v>0</v>
      </c>
      <c r="L2392" s="3">
        <v>308682.62</v>
      </c>
      <c r="M2392" s="11">
        <f t="shared" ref="M2392:O2392" si="7210">+IF(L2392="N/A","",((L2392-L2391)/L2391))</f>
        <v>0</v>
      </c>
      <c r="N2392" s="3">
        <v>378200</v>
      </c>
      <c r="O2392" s="11">
        <f t="shared" si="7210"/>
        <v>0</v>
      </c>
      <c r="P2392" s="3">
        <v>348500</v>
      </c>
      <c r="Q2392" s="11">
        <f t="shared" ref="Q2392:S2392" si="7211">+IF(P2392="N/A","",((P2392-P2391)/P2391))</f>
        <v>0</v>
      </c>
      <c r="R2392" s="3">
        <v>123309.20600000001</v>
      </c>
      <c r="S2392" s="11">
        <f t="shared" si="7211"/>
        <v>0</v>
      </c>
    </row>
    <row r="2393" spans="1:19">
      <c r="A2393" s="5">
        <v>26</v>
      </c>
      <c r="B2393" s="5">
        <v>2</v>
      </c>
      <c r="C2393" s="5">
        <v>2019</v>
      </c>
      <c r="D2393" s="3">
        <v>226250</v>
      </c>
      <c r="E2393" s="11">
        <f t="shared" si="7160"/>
        <v>0</v>
      </c>
      <c r="F2393" s="3">
        <v>173025</v>
      </c>
      <c r="G2393" s="11">
        <f t="shared" si="7160"/>
        <v>0</v>
      </c>
      <c r="H2393" s="3">
        <v>94500</v>
      </c>
      <c r="I2393" s="11">
        <f t="shared" ref="I2393:K2393" si="7212">+IF(H2393="N/A","",((H2393-H2392)/H2392))</f>
        <v>0</v>
      </c>
      <c r="J2393" s="3">
        <v>203500</v>
      </c>
      <c r="K2393" s="11">
        <f t="shared" si="7212"/>
        <v>0</v>
      </c>
      <c r="L2393" s="3">
        <v>308682.62</v>
      </c>
      <c r="M2393" s="11">
        <f t="shared" ref="M2393:O2393" si="7213">+IF(L2393="N/A","",((L2393-L2392)/L2392))</f>
        <v>0</v>
      </c>
      <c r="N2393" s="3">
        <v>378200</v>
      </c>
      <c r="O2393" s="11">
        <f t="shared" si="7213"/>
        <v>0</v>
      </c>
      <c r="P2393" s="3">
        <v>348500</v>
      </c>
      <c r="Q2393" s="11">
        <f t="shared" ref="Q2393:S2393" si="7214">+IF(P2393="N/A","",((P2393-P2392)/P2392))</f>
        <v>0</v>
      </c>
      <c r="R2393" s="3">
        <v>123309.20600000001</v>
      </c>
      <c r="S2393" s="11">
        <f t="shared" si="7214"/>
        <v>0</v>
      </c>
    </row>
    <row r="2394" spans="1:19">
      <c r="A2394" s="5">
        <v>27</v>
      </c>
      <c r="B2394" s="5">
        <v>2</v>
      </c>
      <c r="C2394" s="5">
        <v>2019</v>
      </c>
      <c r="D2394" s="3">
        <v>226250</v>
      </c>
      <c r="E2394" s="11">
        <f t="shared" si="7160"/>
        <v>0</v>
      </c>
      <c r="F2394" s="3">
        <v>173025</v>
      </c>
      <c r="G2394" s="11">
        <f t="shared" si="7160"/>
        <v>0</v>
      </c>
      <c r="H2394" s="3">
        <v>94500</v>
      </c>
      <c r="I2394" s="11">
        <f t="shared" ref="I2394:K2394" si="7215">+IF(H2394="N/A","",((H2394-H2393)/H2393))</f>
        <v>0</v>
      </c>
      <c r="J2394" s="3">
        <v>203500</v>
      </c>
      <c r="K2394" s="11">
        <f t="shared" si="7215"/>
        <v>0</v>
      </c>
      <c r="L2394" s="3">
        <v>308682.62</v>
      </c>
      <c r="M2394" s="11">
        <f t="shared" ref="M2394:O2394" si="7216">+IF(L2394="N/A","",((L2394-L2393)/L2393))</f>
        <v>0</v>
      </c>
      <c r="N2394" s="3">
        <v>378200</v>
      </c>
      <c r="O2394" s="11">
        <f t="shared" si="7216"/>
        <v>0</v>
      </c>
      <c r="P2394" s="3">
        <v>348500</v>
      </c>
      <c r="Q2394" s="11">
        <f t="shared" ref="Q2394:S2394" si="7217">+IF(P2394="N/A","",((P2394-P2393)/P2393))</f>
        <v>0</v>
      </c>
      <c r="R2394" s="3">
        <v>123309.20600000001</v>
      </c>
      <c r="S2394" s="11">
        <f t="shared" si="7217"/>
        <v>0</v>
      </c>
    </row>
    <row r="2395" spans="1:19">
      <c r="A2395" s="5">
        <v>28</v>
      </c>
      <c r="B2395" s="5">
        <v>2</v>
      </c>
      <c r="C2395" s="5">
        <v>2019</v>
      </c>
      <c r="D2395" s="3">
        <v>226250</v>
      </c>
      <c r="E2395" s="11">
        <f t="shared" si="7160"/>
        <v>0</v>
      </c>
      <c r="F2395" s="3">
        <v>173025</v>
      </c>
      <c r="G2395" s="11">
        <f t="shared" si="7160"/>
        <v>0</v>
      </c>
      <c r="H2395" s="3">
        <v>94500</v>
      </c>
      <c r="I2395" s="11">
        <f t="shared" ref="I2395:K2395" si="7218">+IF(H2395="N/A","",((H2395-H2394)/H2394))</f>
        <v>0</v>
      </c>
      <c r="J2395" s="3">
        <v>203500</v>
      </c>
      <c r="K2395" s="11">
        <f t="shared" si="7218"/>
        <v>0</v>
      </c>
      <c r="L2395" s="3">
        <v>308682.62</v>
      </c>
      <c r="M2395" s="11">
        <f t="shared" ref="M2395:O2395" si="7219">+IF(L2395="N/A","",((L2395-L2394)/L2394))</f>
        <v>0</v>
      </c>
      <c r="N2395" s="3">
        <v>378200</v>
      </c>
      <c r="O2395" s="11">
        <f t="shared" si="7219"/>
        <v>0</v>
      </c>
      <c r="P2395" s="3">
        <v>348500</v>
      </c>
      <c r="Q2395" s="11">
        <f t="shared" ref="Q2395:S2395" si="7220">+IF(P2395="N/A","",((P2395-P2394)/P2394))</f>
        <v>0</v>
      </c>
      <c r="R2395" s="3">
        <v>123309.20600000001</v>
      </c>
      <c r="S2395" s="11">
        <f t="shared" si="7220"/>
        <v>0</v>
      </c>
    </row>
    <row r="2396" spans="1:19">
      <c r="A2396" s="5">
        <v>1</v>
      </c>
      <c r="B2396" s="5">
        <v>3</v>
      </c>
      <c r="C2396" s="5">
        <v>2019</v>
      </c>
      <c r="D2396" s="3">
        <v>226250</v>
      </c>
      <c r="E2396" s="11">
        <f t="shared" si="7160"/>
        <v>0</v>
      </c>
      <c r="F2396" s="3">
        <v>173025</v>
      </c>
      <c r="G2396" s="11">
        <f t="shared" si="7160"/>
        <v>0</v>
      </c>
      <c r="H2396" s="3">
        <v>94500</v>
      </c>
      <c r="I2396" s="11">
        <f t="shared" ref="I2396:K2396" si="7221">+IF(H2396="N/A","",((H2396-H2395)/H2395))</f>
        <v>0</v>
      </c>
      <c r="J2396" s="3">
        <v>203500</v>
      </c>
      <c r="K2396" s="11">
        <f t="shared" si="7221"/>
        <v>0</v>
      </c>
      <c r="L2396" s="3">
        <v>308682.62</v>
      </c>
      <c r="M2396" s="11">
        <f t="shared" ref="M2396:O2396" si="7222">+IF(L2396="N/A","",((L2396-L2395)/L2395))</f>
        <v>0</v>
      </c>
      <c r="N2396" s="3">
        <v>378200</v>
      </c>
      <c r="O2396" s="11">
        <f t="shared" si="7222"/>
        <v>0</v>
      </c>
      <c r="P2396" s="3">
        <v>348500</v>
      </c>
      <c r="Q2396" s="11">
        <f t="shared" ref="Q2396:S2396" si="7223">+IF(P2396="N/A","",((P2396-P2395)/P2395))</f>
        <v>0</v>
      </c>
      <c r="R2396" s="3">
        <v>123309.20600000001</v>
      </c>
      <c r="S2396" s="11">
        <f t="shared" si="7223"/>
        <v>0</v>
      </c>
    </row>
    <row r="2397" spans="1:19">
      <c r="A2397" s="5">
        <v>4</v>
      </c>
      <c r="B2397" s="5">
        <v>3</v>
      </c>
      <c r="C2397" s="5">
        <v>2019</v>
      </c>
      <c r="D2397" s="3">
        <v>226250</v>
      </c>
      <c r="E2397" s="11">
        <f t="shared" si="7160"/>
        <v>0</v>
      </c>
      <c r="F2397" s="3">
        <v>173025</v>
      </c>
      <c r="G2397" s="11">
        <f t="shared" si="7160"/>
        <v>0</v>
      </c>
      <c r="H2397" s="3">
        <v>94500</v>
      </c>
      <c r="I2397" s="11">
        <f t="shared" ref="I2397:K2397" si="7224">+IF(H2397="N/A","",((H2397-H2396)/H2396))</f>
        <v>0</v>
      </c>
      <c r="J2397" s="3">
        <v>203500</v>
      </c>
      <c r="K2397" s="11">
        <f t="shared" si="7224"/>
        <v>0</v>
      </c>
      <c r="L2397" s="3">
        <v>308682.62</v>
      </c>
      <c r="M2397" s="11">
        <f t="shared" ref="M2397:O2397" si="7225">+IF(L2397="N/A","",((L2397-L2396)/L2396))</f>
        <v>0</v>
      </c>
      <c r="N2397" s="3">
        <v>378200</v>
      </c>
      <c r="O2397" s="11">
        <f t="shared" si="7225"/>
        <v>0</v>
      </c>
      <c r="P2397" s="3">
        <v>348500</v>
      </c>
      <c r="Q2397" s="11">
        <f t="shared" ref="Q2397:S2397" si="7226">+IF(P2397="N/A","",((P2397-P2396)/P2396))</f>
        <v>0</v>
      </c>
      <c r="R2397" s="3">
        <v>123309.20600000001</v>
      </c>
      <c r="S2397" s="11">
        <f t="shared" si="7226"/>
        <v>0</v>
      </c>
    </row>
    <row r="2398" spans="1:19">
      <c r="A2398" s="5">
        <v>5</v>
      </c>
      <c r="B2398" s="5">
        <v>3</v>
      </c>
      <c r="C2398" s="5">
        <v>2019</v>
      </c>
      <c r="D2398" s="3">
        <v>226250</v>
      </c>
      <c r="E2398" s="11">
        <f t="shared" si="7160"/>
        <v>0</v>
      </c>
      <c r="F2398" s="3">
        <v>173025</v>
      </c>
      <c r="G2398" s="11">
        <f t="shared" si="7160"/>
        <v>0</v>
      </c>
      <c r="H2398" s="3">
        <v>94500</v>
      </c>
      <c r="I2398" s="11">
        <f t="shared" ref="I2398:K2398" si="7227">+IF(H2398="N/A","",((H2398-H2397)/H2397))</f>
        <v>0</v>
      </c>
      <c r="J2398" s="3">
        <v>203500</v>
      </c>
      <c r="K2398" s="11">
        <f t="shared" si="7227"/>
        <v>0</v>
      </c>
      <c r="L2398" s="3">
        <v>308682.62</v>
      </c>
      <c r="M2398" s="11">
        <f t="shared" ref="M2398:O2398" si="7228">+IF(L2398="N/A","",((L2398-L2397)/L2397))</f>
        <v>0</v>
      </c>
      <c r="N2398" s="3">
        <v>378200</v>
      </c>
      <c r="O2398" s="11">
        <f t="shared" si="7228"/>
        <v>0</v>
      </c>
      <c r="P2398" s="3">
        <v>348500</v>
      </c>
      <c r="Q2398" s="11">
        <f t="shared" ref="Q2398:S2398" si="7229">+IF(P2398="N/A","",((P2398-P2397)/P2397))</f>
        <v>0</v>
      </c>
      <c r="R2398" s="3">
        <v>123309.20600000001</v>
      </c>
      <c r="S2398" s="11">
        <f t="shared" si="7229"/>
        <v>0</v>
      </c>
    </row>
    <row r="2399" spans="1:19">
      <c r="A2399" s="5">
        <v>6</v>
      </c>
      <c r="B2399" s="5">
        <v>3</v>
      </c>
      <c r="C2399" s="5">
        <v>2019</v>
      </c>
      <c r="D2399" s="3">
        <v>226250</v>
      </c>
      <c r="E2399" s="11">
        <f t="shared" si="7160"/>
        <v>0</v>
      </c>
      <c r="F2399" s="3">
        <v>173025</v>
      </c>
      <c r="G2399" s="11">
        <f t="shared" si="7160"/>
        <v>0</v>
      </c>
      <c r="H2399" s="3">
        <v>94500</v>
      </c>
      <c r="I2399" s="11">
        <f t="shared" ref="I2399:K2399" si="7230">+IF(H2399="N/A","",((H2399-H2398)/H2398))</f>
        <v>0</v>
      </c>
      <c r="J2399" s="3">
        <v>203500</v>
      </c>
      <c r="K2399" s="11">
        <f t="shared" si="7230"/>
        <v>0</v>
      </c>
      <c r="L2399" s="3">
        <v>308682.62</v>
      </c>
      <c r="M2399" s="11">
        <f t="shared" ref="M2399:O2399" si="7231">+IF(L2399="N/A","",((L2399-L2398)/L2398))</f>
        <v>0</v>
      </c>
      <c r="N2399" s="3">
        <v>378200</v>
      </c>
      <c r="O2399" s="11">
        <f t="shared" si="7231"/>
        <v>0</v>
      </c>
      <c r="P2399" s="3">
        <v>348500</v>
      </c>
      <c r="Q2399" s="11">
        <f t="shared" ref="Q2399:S2399" si="7232">+IF(P2399="N/A","",((P2399-P2398)/P2398))</f>
        <v>0</v>
      </c>
      <c r="R2399" s="3">
        <v>123309.20600000001</v>
      </c>
      <c r="S2399" s="11">
        <f t="shared" si="7232"/>
        <v>0</v>
      </c>
    </row>
    <row r="2400" spans="1:19">
      <c r="A2400" s="5">
        <v>7</v>
      </c>
      <c r="B2400" s="5">
        <v>3</v>
      </c>
      <c r="C2400" s="5">
        <v>2019</v>
      </c>
      <c r="D2400" s="3">
        <v>226250</v>
      </c>
      <c r="E2400" s="11">
        <f t="shared" si="7160"/>
        <v>0</v>
      </c>
      <c r="F2400" s="3">
        <v>173025</v>
      </c>
      <c r="G2400" s="11">
        <f t="shared" si="7160"/>
        <v>0</v>
      </c>
      <c r="H2400" s="3">
        <v>94500</v>
      </c>
      <c r="I2400" s="11">
        <f t="shared" ref="I2400:K2400" si="7233">+IF(H2400="N/A","",((H2400-H2399)/H2399))</f>
        <v>0</v>
      </c>
      <c r="J2400" s="3">
        <v>203500</v>
      </c>
      <c r="K2400" s="11">
        <f t="shared" si="7233"/>
        <v>0</v>
      </c>
      <c r="L2400" s="3">
        <v>308682.62</v>
      </c>
      <c r="M2400" s="11">
        <f t="shared" ref="M2400:O2400" si="7234">+IF(L2400="N/A","",((L2400-L2399)/L2399))</f>
        <v>0</v>
      </c>
      <c r="N2400" s="3">
        <v>378200</v>
      </c>
      <c r="O2400" s="11">
        <f t="shared" si="7234"/>
        <v>0</v>
      </c>
      <c r="P2400" s="3">
        <v>348500</v>
      </c>
      <c r="Q2400" s="11">
        <f t="shared" ref="Q2400:S2400" si="7235">+IF(P2400="N/A","",((P2400-P2399)/P2399))</f>
        <v>0</v>
      </c>
      <c r="R2400" s="3">
        <v>123309.20600000001</v>
      </c>
      <c r="S2400" s="11">
        <f t="shared" si="7235"/>
        <v>0</v>
      </c>
    </row>
    <row r="2401" spans="1:19">
      <c r="A2401" s="5">
        <v>8</v>
      </c>
      <c r="B2401" s="5">
        <v>3</v>
      </c>
      <c r="C2401" s="5">
        <v>2019</v>
      </c>
      <c r="D2401" s="3">
        <v>226250</v>
      </c>
      <c r="E2401" s="11">
        <f t="shared" si="7160"/>
        <v>0</v>
      </c>
      <c r="F2401" s="3">
        <v>173025</v>
      </c>
      <c r="G2401" s="11">
        <f t="shared" si="7160"/>
        <v>0</v>
      </c>
      <c r="H2401" s="3">
        <v>94500</v>
      </c>
      <c r="I2401" s="11">
        <f t="shared" ref="I2401:K2401" si="7236">+IF(H2401="N/A","",((H2401-H2400)/H2400))</f>
        <v>0</v>
      </c>
      <c r="J2401" s="3">
        <v>203500</v>
      </c>
      <c r="K2401" s="11">
        <f t="shared" si="7236"/>
        <v>0</v>
      </c>
      <c r="L2401" s="3">
        <v>308682.62</v>
      </c>
      <c r="M2401" s="11">
        <f t="shared" ref="M2401:O2401" si="7237">+IF(L2401="N/A","",((L2401-L2400)/L2400))</f>
        <v>0</v>
      </c>
      <c r="N2401" s="3">
        <v>378200</v>
      </c>
      <c r="O2401" s="11">
        <f t="shared" si="7237"/>
        <v>0</v>
      </c>
      <c r="P2401" s="3">
        <v>348500</v>
      </c>
      <c r="Q2401" s="11">
        <f t="shared" ref="Q2401:S2401" si="7238">+IF(P2401="N/A","",((P2401-P2400)/P2400))</f>
        <v>0</v>
      </c>
      <c r="R2401" s="3">
        <v>123309.20600000001</v>
      </c>
      <c r="S2401" s="11">
        <f t="shared" si="7238"/>
        <v>0</v>
      </c>
    </row>
    <row r="2402" spans="1:19">
      <c r="A2402" s="5">
        <v>11</v>
      </c>
      <c r="B2402" s="5">
        <v>3</v>
      </c>
      <c r="C2402" s="5">
        <v>2019</v>
      </c>
      <c r="D2402" s="3">
        <v>226250</v>
      </c>
      <c r="E2402" s="11">
        <f t="shared" si="7160"/>
        <v>0</v>
      </c>
      <c r="F2402" s="3">
        <v>173025</v>
      </c>
      <c r="G2402" s="11">
        <f t="shared" si="7160"/>
        <v>0</v>
      </c>
      <c r="H2402" s="3">
        <v>94500</v>
      </c>
      <c r="I2402" s="11">
        <f t="shared" ref="I2402:K2402" si="7239">+IF(H2402="N/A","",((H2402-H2401)/H2401))</f>
        <v>0</v>
      </c>
      <c r="J2402" s="3">
        <v>203500</v>
      </c>
      <c r="K2402" s="11">
        <f t="shared" si="7239"/>
        <v>0</v>
      </c>
      <c r="L2402" s="3">
        <v>308682.62</v>
      </c>
      <c r="M2402" s="11">
        <f t="shared" ref="M2402:O2402" si="7240">+IF(L2402="N/A","",((L2402-L2401)/L2401))</f>
        <v>0</v>
      </c>
      <c r="N2402" s="3">
        <v>378200</v>
      </c>
      <c r="O2402" s="11">
        <f t="shared" si="7240"/>
        <v>0</v>
      </c>
      <c r="P2402" s="3">
        <v>348500</v>
      </c>
      <c r="Q2402" s="11">
        <f t="shared" ref="Q2402:S2402" si="7241">+IF(P2402="N/A","",((P2402-P2401)/P2401))</f>
        <v>0</v>
      </c>
      <c r="R2402" s="3">
        <v>123309.20600000001</v>
      </c>
      <c r="S2402" s="11">
        <f t="shared" si="7241"/>
        <v>0</v>
      </c>
    </row>
    <row r="2403" spans="1:19">
      <c r="A2403" s="5">
        <v>12</v>
      </c>
      <c r="B2403" s="5">
        <v>3</v>
      </c>
      <c r="C2403" s="5">
        <v>2019</v>
      </c>
      <c r="D2403" s="3">
        <v>226250</v>
      </c>
      <c r="E2403" s="11">
        <f t="shared" si="7160"/>
        <v>0</v>
      </c>
      <c r="F2403" s="3">
        <v>173025</v>
      </c>
      <c r="G2403" s="11">
        <f t="shared" si="7160"/>
        <v>0</v>
      </c>
      <c r="H2403" s="3">
        <v>94500</v>
      </c>
      <c r="I2403" s="11">
        <f t="shared" ref="I2403:K2403" si="7242">+IF(H2403="N/A","",((H2403-H2402)/H2402))</f>
        <v>0</v>
      </c>
      <c r="J2403" s="3">
        <v>203500</v>
      </c>
      <c r="K2403" s="11">
        <f t="shared" si="7242"/>
        <v>0</v>
      </c>
      <c r="L2403" s="3">
        <v>308682.62</v>
      </c>
      <c r="M2403" s="11">
        <f t="shared" ref="M2403:O2403" si="7243">+IF(L2403="N/A","",((L2403-L2402)/L2402))</f>
        <v>0</v>
      </c>
      <c r="N2403" s="3">
        <v>378200</v>
      </c>
      <c r="O2403" s="11">
        <f t="shared" si="7243"/>
        <v>0</v>
      </c>
      <c r="P2403" s="3">
        <v>348500</v>
      </c>
      <c r="Q2403" s="11">
        <f t="shared" ref="Q2403:S2403" si="7244">+IF(P2403="N/A","",((P2403-P2402)/P2402))</f>
        <v>0</v>
      </c>
      <c r="R2403" s="3">
        <v>123309.20600000001</v>
      </c>
      <c r="S2403" s="11">
        <f t="shared" si="7244"/>
        <v>0</v>
      </c>
    </row>
    <row r="2404" spans="1:19">
      <c r="A2404" s="5">
        <v>13</v>
      </c>
      <c r="B2404" s="5">
        <v>3</v>
      </c>
      <c r="C2404" s="5">
        <v>2019</v>
      </c>
      <c r="D2404" s="3">
        <v>226250</v>
      </c>
      <c r="E2404" s="11">
        <f t="shared" si="7160"/>
        <v>0</v>
      </c>
      <c r="F2404" s="3">
        <v>173025</v>
      </c>
      <c r="G2404" s="11">
        <f t="shared" si="7160"/>
        <v>0</v>
      </c>
      <c r="H2404" s="3">
        <v>94500</v>
      </c>
      <c r="I2404" s="11">
        <f t="shared" ref="I2404:K2404" si="7245">+IF(H2404="N/A","",((H2404-H2403)/H2403))</f>
        <v>0</v>
      </c>
      <c r="J2404" s="3">
        <v>203500</v>
      </c>
      <c r="K2404" s="11">
        <f t="shared" si="7245"/>
        <v>0</v>
      </c>
      <c r="L2404" s="3">
        <v>308682.62</v>
      </c>
      <c r="M2404" s="11">
        <f t="shared" ref="M2404:O2404" si="7246">+IF(L2404="N/A","",((L2404-L2403)/L2403))</f>
        <v>0</v>
      </c>
      <c r="N2404" s="3">
        <v>378200</v>
      </c>
      <c r="O2404" s="11">
        <f t="shared" si="7246"/>
        <v>0</v>
      </c>
      <c r="P2404" s="3">
        <v>348500</v>
      </c>
      <c r="Q2404" s="11">
        <f t="shared" ref="Q2404:S2404" si="7247">+IF(P2404="N/A","",((P2404-P2403)/P2403))</f>
        <v>0</v>
      </c>
      <c r="R2404" s="3">
        <v>123309.20600000001</v>
      </c>
      <c r="S2404" s="11">
        <f t="shared" si="7247"/>
        <v>0</v>
      </c>
    </row>
    <row r="2405" spans="1:19">
      <c r="A2405" s="5">
        <v>14</v>
      </c>
      <c r="B2405" s="5">
        <v>3</v>
      </c>
      <c r="C2405" s="5">
        <v>2019</v>
      </c>
      <c r="D2405" s="3">
        <v>226250</v>
      </c>
      <c r="E2405" s="11">
        <f t="shared" si="7160"/>
        <v>0</v>
      </c>
      <c r="F2405" s="3">
        <v>173025</v>
      </c>
      <c r="G2405" s="11">
        <f t="shared" si="7160"/>
        <v>0</v>
      </c>
      <c r="H2405" s="3">
        <v>94500</v>
      </c>
      <c r="I2405" s="11">
        <f t="shared" ref="I2405:K2405" si="7248">+IF(H2405="N/A","",((H2405-H2404)/H2404))</f>
        <v>0</v>
      </c>
      <c r="J2405" s="3">
        <v>203500</v>
      </c>
      <c r="K2405" s="11">
        <f t="shared" si="7248"/>
        <v>0</v>
      </c>
      <c r="L2405" s="3">
        <v>308682.62</v>
      </c>
      <c r="M2405" s="11">
        <f t="shared" ref="M2405:O2405" si="7249">+IF(L2405="N/A","",((L2405-L2404)/L2404))</f>
        <v>0</v>
      </c>
      <c r="N2405" s="3">
        <v>378200</v>
      </c>
      <c r="O2405" s="11">
        <f t="shared" si="7249"/>
        <v>0</v>
      </c>
      <c r="P2405" s="3">
        <v>348500</v>
      </c>
      <c r="Q2405" s="11">
        <f t="shared" ref="Q2405:S2405" si="7250">+IF(P2405="N/A","",((P2405-P2404)/P2404))</f>
        <v>0</v>
      </c>
      <c r="R2405" s="3">
        <v>123309.20600000001</v>
      </c>
      <c r="S2405" s="11">
        <f t="shared" si="7250"/>
        <v>0</v>
      </c>
    </row>
    <row r="2406" spans="1:19">
      <c r="A2406" s="5">
        <v>15</v>
      </c>
      <c r="B2406" s="5">
        <v>3</v>
      </c>
      <c r="C2406" s="5">
        <v>2019</v>
      </c>
      <c r="D2406" s="3">
        <v>226250</v>
      </c>
      <c r="E2406" s="11">
        <f t="shared" si="7160"/>
        <v>0</v>
      </c>
      <c r="F2406" s="3">
        <v>173025</v>
      </c>
      <c r="G2406" s="11">
        <f t="shared" si="7160"/>
        <v>0</v>
      </c>
      <c r="H2406" s="3">
        <v>94500</v>
      </c>
      <c r="I2406" s="11">
        <f t="shared" ref="I2406:K2406" si="7251">+IF(H2406="N/A","",((H2406-H2405)/H2405))</f>
        <v>0</v>
      </c>
      <c r="J2406" s="3">
        <v>203500</v>
      </c>
      <c r="K2406" s="11">
        <f t="shared" si="7251"/>
        <v>0</v>
      </c>
      <c r="L2406" s="3">
        <v>308682.62</v>
      </c>
      <c r="M2406" s="11">
        <f t="shared" ref="M2406:O2406" si="7252">+IF(L2406="N/A","",((L2406-L2405)/L2405))</f>
        <v>0</v>
      </c>
      <c r="N2406" s="3">
        <v>378200</v>
      </c>
      <c r="O2406" s="11">
        <f t="shared" si="7252"/>
        <v>0</v>
      </c>
      <c r="P2406" s="3">
        <v>348500</v>
      </c>
      <c r="Q2406" s="11">
        <f t="shared" ref="Q2406:S2406" si="7253">+IF(P2406="N/A","",((P2406-P2405)/P2405))</f>
        <v>0</v>
      </c>
      <c r="R2406" s="3">
        <v>123309.20600000001</v>
      </c>
      <c r="S2406" s="11">
        <f t="shared" si="7253"/>
        <v>0</v>
      </c>
    </row>
    <row r="2407" spans="1:19">
      <c r="A2407" s="5">
        <v>18</v>
      </c>
      <c r="B2407" s="5">
        <v>3</v>
      </c>
      <c r="C2407" s="5">
        <v>2019</v>
      </c>
      <c r="D2407" s="3">
        <v>226250</v>
      </c>
      <c r="E2407" s="11">
        <f t="shared" si="7160"/>
        <v>0</v>
      </c>
      <c r="F2407" s="3">
        <v>173025</v>
      </c>
      <c r="G2407" s="11">
        <f t="shared" si="7160"/>
        <v>0</v>
      </c>
      <c r="H2407" s="3">
        <v>94500</v>
      </c>
      <c r="I2407" s="11">
        <f t="shared" ref="I2407:K2407" si="7254">+IF(H2407="N/A","",((H2407-H2406)/H2406))</f>
        <v>0</v>
      </c>
      <c r="J2407" s="3">
        <v>203500</v>
      </c>
      <c r="K2407" s="11">
        <f t="shared" si="7254"/>
        <v>0</v>
      </c>
      <c r="L2407" s="3">
        <v>308682.62</v>
      </c>
      <c r="M2407" s="11">
        <f t="shared" ref="M2407:O2407" si="7255">+IF(L2407="N/A","",((L2407-L2406)/L2406))</f>
        <v>0</v>
      </c>
      <c r="N2407" s="3">
        <v>378200</v>
      </c>
      <c r="O2407" s="11">
        <f t="shared" si="7255"/>
        <v>0</v>
      </c>
      <c r="P2407" s="3">
        <v>348500</v>
      </c>
      <c r="Q2407" s="11">
        <f t="shared" ref="Q2407:S2407" si="7256">+IF(P2407="N/A","",((P2407-P2406)/P2406))</f>
        <v>0</v>
      </c>
      <c r="R2407" s="3">
        <v>123309.20600000001</v>
      </c>
      <c r="S2407" s="11">
        <f t="shared" si="7256"/>
        <v>0</v>
      </c>
    </row>
    <row r="2408" spans="1:19">
      <c r="A2408" s="5">
        <v>19</v>
      </c>
      <c r="B2408" s="5">
        <v>3</v>
      </c>
      <c r="C2408" s="5">
        <v>2019</v>
      </c>
      <c r="D2408" s="3">
        <v>226250</v>
      </c>
      <c r="E2408" s="11">
        <f t="shared" si="7160"/>
        <v>0</v>
      </c>
      <c r="F2408" s="3">
        <v>173025</v>
      </c>
      <c r="G2408" s="11">
        <f t="shared" si="7160"/>
        <v>0</v>
      </c>
      <c r="H2408" s="3">
        <v>94500</v>
      </c>
      <c r="I2408" s="11">
        <f t="shared" ref="I2408:K2408" si="7257">+IF(H2408="N/A","",((H2408-H2407)/H2407))</f>
        <v>0</v>
      </c>
      <c r="J2408" s="3">
        <v>203500</v>
      </c>
      <c r="K2408" s="11">
        <f t="shared" si="7257"/>
        <v>0</v>
      </c>
      <c r="L2408" s="3">
        <v>308682.62</v>
      </c>
      <c r="M2408" s="11">
        <f t="shared" ref="M2408:O2408" si="7258">+IF(L2408="N/A","",((L2408-L2407)/L2407))</f>
        <v>0</v>
      </c>
      <c r="N2408" s="3">
        <v>378200</v>
      </c>
      <c r="O2408" s="11">
        <f t="shared" si="7258"/>
        <v>0</v>
      </c>
      <c r="P2408" s="3">
        <v>348500</v>
      </c>
      <c r="Q2408" s="11">
        <f t="shared" ref="Q2408:S2408" si="7259">+IF(P2408="N/A","",((P2408-P2407)/P2407))</f>
        <v>0</v>
      </c>
      <c r="R2408" s="3">
        <v>123309.20600000001</v>
      </c>
      <c r="S2408" s="11">
        <f t="shared" si="7259"/>
        <v>0</v>
      </c>
    </row>
    <row r="2409" spans="1:19">
      <c r="A2409" s="5">
        <v>20</v>
      </c>
      <c r="B2409" s="5">
        <v>3</v>
      </c>
      <c r="C2409" s="5">
        <v>2019</v>
      </c>
      <c r="D2409" s="3">
        <v>226250</v>
      </c>
      <c r="E2409" s="11">
        <f t="shared" si="7160"/>
        <v>0</v>
      </c>
      <c r="F2409" s="3">
        <v>173025</v>
      </c>
      <c r="G2409" s="11">
        <f t="shared" si="7160"/>
        <v>0</v>
      </c>
      <c r="H2409" s="3">
        <v>94500</v>
      </c>
      <c r="I2409" s="11">
        <f t="shared" ref="I2409:K2409" si="7260">+IF(H2409="N/A","",((H2409-H2408)/H2408))</f>
        <v>0</v>
      </c>
      <c r="J2409" s="3">
        <v>203500</v>
      </c>
      <c r="K2409" s="11">
        <f t="shared" si="7260"/>
        <v>0</v>
      </c>
      <c r="L2409" s="3">
        <v>308682.62</v>
      </c>
      <c r="M2409" s="11">
        <f t="shared" ref="M2409:O2409" si="7261">+IF(L2409="N/A","",((L2409-L2408)/L2408))</f>
        <v>0</v>
      </c>
      <c r="N2409" s="3">
        <v>378200</v>
      </c>
      <c r="O2409" s="11">
        <f t="shared" si="7261"/>
        <v>0</v>
      </c>
      <c r="P2409" s="3">
        <v>348500</v>
      </c>
      <c r="Q2409" s="11">
        <f t="shared" ref="Q2409:S2409" si="7262">+IF(P2409="N/A","",((P2409-P2408)/P2408))</f>
        <v>0</v>
      </c>
      <c r="R2409" s="3">
        <v>123309.20600000001</v>
      </c>
      <c r="S2409" s="11">
        <f t="shared" si="7262"/>
        <v>0</v>
      </c>
    </row>
    <row r="2410" spans="1:19">
      <c r="A2410" s="5">
        <v>21</v>
      </c>
      <c r="B2410" s="5">
        <v>3</v>
      </c>
      <c r="C2410" s="5">
        <v>2019</v>
      </c>
      <c r="D2410" s="3">
        <v>226250</v>
      </c>
      <c r="E2410" s="11">
        <f t="shared" si="7160"/>
        <v>0</v>
      </c>
      <c r="F2410" s="3">
        <v>173025</v>
      </c>
      <c r="G2410" s="11">
        <f t="shared" si="7160"/>
        <v>0</v>
      </c>
      <c r="H2410" s="3">
        <v>94500</v>
      </c>
      <c r="I2410" s="11">
        <f t="shared" ref="I2410:K2410" si="7263">+IF(H2410="N/A","",((H2410-H2409)/H2409))</f>
        <v>0</v>
      </c>
      <c r="J2410" s="3">
        <v>203500</v>
      </c>
      <c r="K2410" s="11">
        <f t="shared" si="7263"/>
        <v>0</v>
      </c>
      <c r="L2410" s="3">
        <v>308682.62</v>
      </c>
      <c r="M2410" s="11">
        <f t="shared" ref="M2410:O2410" si="7264">+IF(L2410="N/A","",((L2410-L2409)/L2409))</f>
        <v>0</v>
      </c>
      <c r="N2410" s="3">
        <v>378200</v>
      </c>
      <c r="O2410" s="11">
        <f t="shared" si="7264"/>
        <v>0</v>
      </c>
      <c r="P2410" s="3">
        <v>348500</v>
      </c>
      <c r="Q2410" s="11">
        <f t="shared" ref="Q2410:S2410" si="7265">+IF(P2410="N/A","",((P2410-P2409)/P2409))</f>
        <v>0</v>
      </c>
      <c r="R2410" s="3">
        <v>123309.20600000001</v>
      </c>
      <c r="S2410" s="11">
        <f t="shared" si="7265"/>
        <v>0</v>
      </c>
    </row>
    <row r="2411" spans="1:19">
      <c r="A2411" s="5">
        <v>22</v>
      </c>
      <c r="B2411" s="5">
        <v>3</v>
      </c>
      <c r="C2411" s="5">
        <v>2019</v>
      </c>
      <c r="D2411" s="3">
        <v>226250</v>
      </c>
      <c r="E2411" s="11">
        <f t="shared" si="7160"/>
        <v>0</v>
      </c>
      <c r="F2411" s="3">
        <v>173025</v>
      </c>
      <c r="G2411" s="11">
        <f t="shared" si="7160"/>
        <v>0</v>
      </c>
      <c r="H2411" s="3">
        <v>94500</v>
      </c>
      <c r="I2411" s="11">
        <f t="shared" ref="I2411:K2411" si="7266">+IF(H2411="N/A","",((H2411-H2410)/H2410))</f>
        <v>0</v>
      </c>
      <c r="J2411" s="3">
        <v>203500</v>
      </c>
      <c r="K2411" s="11">
        <f t="shared" si="7266"/>
        <v>0</v>
      </c>
      <c r="L2411" s="3">
        <v>308682.62</v>
      </c>
      <c r="M2411" s="11">
        <f t="shared" ref="M2411:O2411" si="7267">+IF(L2411="N/A","",((L2411-L2410)/L2410))</f>
        <v>0</v>
      </c>
      <c r="N2411" s="3">
        <v>378200</v>
      </c>
      <c r="O2411" s="11">
        <f t="shared" si="7267"/>
        <v>0</v>
      </c>
      <c r="P2411" s="3">
        <v>348500</v>
      </c>
      <c r="Q2411" s="11">
        <f t="shared" ref="Q2411:S2411" si="7268">+IF(P2411="N/A","",((P2411-P2410)/P2410))</f>
        <v>0</v>
      </c>
      <c r="R2411" s="3">
        <v>123309.20600000001</v>
      </c>
      <c r="S2411" s="11">
        <f t="shared" si="7268"/>
        <v>0</v>
      </c>
    </row>
    <row r="2412" spans="1:19">
      <c r="A2412" s="5">
        <v>25</v>
      </c>
      <c r="B2412" s="5">
        <v>3</v>
      </c>
      <c r="C2412" s="5">
        <v>2019</v>
      </c>
      <c r="D2412" s="3">
        <v>226250</v>
      </c>
      <c r="E2412" s="11">
        <f t="shared" si="7160"/>
        <v>0</v>
      </c>
      <c r="F2412" s="3">
        <v>173025</v>
      </c>
      <c r="G2412" s="11">
        <f t="shared" si="7160"/>
        <v>0</v>
      </c>
      <c r="H2412" s="3">
        <v>94500</v>
      </c>
      <c r="I2412" s="11">
        <f t="shared" ref="I2412:K2412" si="7269">+IF(H2412="N/A","",((H2412-H2411)/H2411))</f>
        <v>0</v>
      </c>
      <c r="J2412" s="3">
        <v>203500</v>
      </c>
      <c r="K2412" s="11">
        <f t="shared" si="7269"/>
        <v>0</v>
      </c>
      <c r="L2412" s="3">
        <v>308682.62</v>
      </c>
      <c r="M2412" s="11">
        <f t="shared" ref="M2412:O2412" si="7270">+IF(L2412="N/A","",((L2412-L2411)/L2411))</f>
        <v>0</v>
      </c>
      <c r="N2412" s="3">
        <v>378200</v>
      </c>
      <c r="O2412" s="11">
        <f t="shared" si="7270"/>
        <v>0</v>
      </c>
      <c r="P2412" s="3">
        <v>348500</v>
      </c>
      <c r="Q2412" s="11">
        <f t="shared" ref="Q2412:S2412" si="7271">+IF(P2412="N/A","",((P2412-P2411)/P2411))</f>
        <v>0</v>
      </c>
      <c r="R2412" s="3">
        <v>123309.20600000001</v>
      </c>
      <c r="S2412" s="11">
        <f t="shared" si="7271"/>
        <v>0</v>
      </c>
    </row>
    <row r="2413" spans="1:19">
      <c r="A2413" s="5">
        <v>26</v>
      </c>
      <c r="B2413" s="5">
        <v>3</v>
      </c>
      <c r="C2413" s="5">
        <v>2019</v>
      </c>
      <c r="D2413" s="3">
        <v>226250</v>
      </c>
      <c r="E2413" s="11">
        <f t="shared" si="7160"/>
        <v>0</v>
      </c>
      <c r="F2413" s="3">
        <v>173025</v>
      </c>
      <c r="G2413" s="11">
        <f t="shared" si="7160"/>
        <v>0</v>
      </c>
      <c r="H2413" s="3">
        <v>94500</v>
      </c>
      <c r="I2413" s="11">
        <f t="shared" ref="I2413:K2413" si="7272">+IF(H2413="N/A","",((H2413-H2412)/H2412))</f>
        <v>0</v>
      </c>
      <c r="J2413" s="3">
        <v>203500</v>
      </c>
      <c r="K2413" s="11">
        <f t="shared" si="7272"/>
        <v>0</v>
      </c>
      <c r="L2413" s="3">
        <v>308682.62</v>
      </c>
      <c r="M2413" s="11">
        <f t="shared" ref="M2413:O2413" si="7273">+IF(L2413="N/A","",((L2413-L2412)/L2412))</f>
        <v>0</v>
      </c>
      <c r="N2413" s="3">
        <v>378200</v>
      </c>
      <c r="O2413" s="11">
        <f t="shared" si="7273"/>
        <v>0</v>
      </c>
      <c r="P2413" s="3">
        <v>348500</v>
      </c>
      <c r="Q2413" s="11">
        <f t="shared" ref="Q2413:S2413" si="7274">+IF(P2413="N/A","",((P2413-P2412)/P2412))</f>
        <v>0</v>
      </c>
      <c r="R2413" s="3">
        <v>123309.20600000001</v>
      </c>
      <c r="S2413" s="11">
        <f t="shared" si="7274"/>
        <v>0</v>
      </c>
    </row>
    <row r="2414" spans="1:19">
      <c r="A2414" s="5">
        <v>27</v>
      </c>
      <c r="B2414" s="5">
        <v>3</v>
      </c>
      <c r="C2414" s="5">
        <v>2019</v>
      </c>
      <c r="D2414" s="3">
        <v>226250</v>
      </c>
      <c r="E2414" s="11">
        <f t="shared" si="7160"/>
        <v>0</v>
      </c>
      <c r="F2414" s="3">
        <v>173025</v>
      </c>
      <c r="G2414" s="11">
        <f t="shared" si="7160"/>
        <v>0</v>
      </c>
      <c r="H2414" s="3">
        <v>94500</v>
      </c>
      <c r="I2414" s="11">
        <f t="shared" ref="I2414:K2414" si="7275">+IF(H2414="N/A","",((H2414-H2413)/H2413))</f>
        <v>0</v>
      </c>
      <c r="J2414" s="3">
        <v>203500</v>
      </c>
      <c r="K2414" s="11">
        <f t="shared" si="7275"/>
        <v>0</v>
      </c>
      <c r="L2414" s="3">
        <v>308682.62</v>
      </c>
      <c r="M2414" s="11">
        <f t="shared" ref="M2414:O2414" si="7276">+IF(L2414="N/A","",((L2414-L2413)/L2413))</f>
        <v>0</v>
      </c>
      <c r="N2414" s="3">
        <v>378200</v>
      </c>
      <c r="O2414" s="11">
        <f t="shared" si="7276"/>
        <v>0</v>
      </c>
      <c r="P2414" s="3">
        <v>348500</v>
      </c>
      <c r="Q2414" s="11">
        <f t="shared" ref="Q2414:S2414" si="7277">+IF(P2414="N/A","",((P2414-P2413)/P2413))</f>
        <v>0</v>
      </c>
      <c r="R2414" s="3">
        <v>123309.20600000001</v>
      </c>
      <c r="S2414" s="11">
        <f t="shared" si="7277"/>
        <v>0</v>
      </c>
    </row>
    <row r="2415" spans="1:19">
      <c r="A2415" s="5">
        <v>28</v>
      </c>
      <c r="B2415" s="5">
        <v>3</v>
      </c>
      <c r="C2415" s="5">
        <v>2019</v>
      </c>
      <c r="D2415" s="3">
        <v>226250</v>
      </c>
      <c r="E2415" s="11">
        <f t="shared" si="7160"/>
        <v>0</v>
      </c>
      <c r="F2415" s="3">
        <v>173025</v>
      </c>
      <c r="G2415" s="11">
        <f t="shared" si="7160"/>
        <v>0</v>
      </c>
      <c r="H2415" s="3">
        <v>94500</v>
      </c>
      <c r="I2415" s="11">
        <f t="shared" ref="I2415:K2415" si="7278">+IF(H2415="N/A","",((H2415-H2414)/H2414))</f>
        <v>0</v>
      </c>
      <c r="J2415" s="3">
        <v>203500</v>
      </c>
      <c r="K2415" s="11">
        <f t="shared" si="7278"/>
        <v>0</v>
      </c>
      <c r="L2415" s="3">
        <v>308682.62</v>
      </c>
      <c r="M2415" s="11">
        <f t="shared" ref="M2415:O2415" si="7279">+IF(L2415="N/A","",((L2415-L2414)/L2414))</f>
        <v>0</v>
      </c>
      <c r="N2415" s="3">
        <v>378200</v>
      </c>
      <c r="O2415" s="11">
        <f t="shared" si="7279"/>
        <v>0</v>
      </c>
      <c r="P2415" s="3">
        <v>348500</v>
      </c>
      <c r="Q2415" s="11">
        <f t="shared" ref="Q2415:S2415" si="7280">+IF(P2415="N/A","",((P2415-P2414)/P2414))</f>
        <v>0</v>
      </c>
      <c r="R2415" s="3">
        <v>123309.20600000001</v>
      </c>
      <c r="S2415" s="11">
        <f t="shared" si="7280"/>
        <v>0</v>
      </c>
    </row>
    <row r="2416" spans="1:19">
      <c r="A2416" s="5">
        <v>29</v>
      </c>
      <c r="B2416" s="5">
        <v>3</v>
      </c>
      <c r="C2416" s="5">
        <v>2019</v>
      </c>
      <c r="D2416" s="3">
        <v>226250</v>
      </c>
      <c r="E2416" s="11">
        <f t="shared" si="7160"/>
        <v>0</v>
      </c>
      <c r="F2416" s="3">
        <v>173025</v>
      </c>
      <c r="G2416" s="11">
        <f t="shared" si="7160"/>
        <v>0</v>
      </c>
      <c r="H2416" s="3">
        <v>94500</v>
      </c>
      <c r="I2416" s="11">
        <f t="shared" ref="I2416:K2416" si="7281">+IF(H2416="N/A","",((H2416-H2415)/H2415))</f>
        <v>0</v>
      </c>
      <c r="J2416" s="3">
        <v>203500</v>
      </c>
      <c r="K2416" s="11">
        <f t="shared" si="7281"/>
        <v>0</v>
      </c>
      <c r="L2416" s="3">
        <v>308682.62</v>
      </c>
      <c r="M2416" s="11">
        <f t="shared" ref="M2416:O2416" si="7282">+IF(L2416="N/A","",((L2416-L2415)/L2415))</f>
        <v>0</v>
      </c>
      <c r="N2416" s="3">
        <v>378200</v>
      </c>
      <c r="O2416" s="11">
        <f t="shared" si="7282"/>
        <v>0</v>
      </c>
      <c r="P2416" s="3">
        <v>348500</v>
      </c>
      <c r="Q2416" s="11">
        <f t="shared" ref="Q2416:S2416" si="7283">+IF(P2416="N/A","",((P2416-P2415)/P2415))</f>
        <v>0</v>
      </c>
      <c r="R2416" s="3">
        <v>123309.20600000001</v>
      </c>
      <c r="S2416" s="11">
        <f t="shared" si="7283"/>
        <v>0</v>
      </c>
    </row>
    <row r="2417" spans="1:19">
      <c r="A2417" s="5">
        <v>1</v>
      </c>
      <c r="B2417" s="5">
        <v>4</v>
      </c>
      <c r="C2417" s="5">
        <v>2019</v>
      </c>
      <c r="D2417" s="3">
        <v>226250</v>
      </c>
      <c r="E2417" s="11">
        <f t="shared" si="7160"/>
        <v>0</v>
      </c>
      <c r="F2417" s="3">
        <v>173025</v>
      </c>
      <c r="G2417" s="11">
        <f t="shared" si="7160"/>
        <v>0</v>
      </c>
      <c r="H2417" s="3">
        <v>94500</v>
      </c>
      <c r="I2417" s="11">
        <f t="shared" ref="I2417:K2417" si="7284">+IF(H2417="N/A","",((H2417-H2416)/H2416))</f>
        <v>0</v>
      </c>
      <c r="J2417" s="3">
        <v>203500</v>
      </c>
      <c r="K2417" s="11">
        <f t="shared" si="7284"/>
        <v>0</v>
      </c>
      <c r="L2417" s="3">
        <v>308682.62</v>
      </c>
      <c r="M2417" s="11">
        <f t="shared" ref="M2417:O2417" si="7285">+IF(L2417="N/A","",((L2417-L2416)/L2416))</f>
        <v>0</v>
      </c>
      <c r="N2417" s="3">
        <v>378200</v>
      </c>
      <c r="O2417" s="11">
        <f t="shared" si="7285"/>
        <v>0</v>
      </c>
      <c r="P2417" s="3">
        <v>348500</v>
      </c>
      <c r="Q2417" s="11">
        <f t="shared" ref="Q2417:S2417" si="7286">+IF(P2417="N/A","",((P2417-P2416)/P2416))</f>
        <v>0</v>
      </c>
      <c r="R2417" s="3">
        <v>123309.20600000001</v>
      </c>
      <c r="S2417" s="11">
        <f t="shared" si="7286"/>
        <v>0</v>
      </c>
    </row>
    <row r="2418" spans="1:19">
      <c r="A2418" s="5">
        <v>2</v>
      </c>
      <c r="B2418" s="5">
        <v>4</v>
      </c>
      <c r="C2418" s="5">
        <v>2019</v>
      </c>
      <c r="D2418" s="3">
        <v>226250</v>
      </c>
      <c r="E2418" s="11">
        <f t="shared" si="7160"/>
        <v>0</v>
      </c>
      <c r="F2418" s="3">
        <v>173025</v>
      </c>
      <c r="G2418" s="11">
        <f t="shared" si="7160"/>
        <v>0</v>
      </c>
      <c r="H2418" s="3">
        <v>94500</v>
      </c>
      <c r="I2418" s="11">
        <f t="shared" ref="I2418:K2418" si="7287">+IF(H2418="N/A","",((H2418-H2417)/H2417))</f>
        <v>0</v>
      </c>
      <c r="J2418" s="3">
        <v>203500</v>
      </c>
      <c r="K2418" s="11">
        <f t="shared" si="7287"/>
        <v>0</v>
      </c>
      <c r="L2418" s="3">
        <v>308682.62</v>
      </c>
      <c r="M2418" s="11">
        <f t="shared" ref="M2418:O2418" si="7288">+IF(L2418="N/A","",((L2418-L2417)/L2417))</f>
        <v>0</v>
      </c>
      <c r="N2418" s="3">
        <v>378200</v>
      </c>
      <c r="O2418" s="11">
        <f t="shared" si="7288"/>
        <v>0</v>
      </c>
      <c r="P2418" s="3">
        <v>348500</v>
      </c>
      <c r="Q2418" s="11">
        <f t="shared" ref="Q2418:S2418" si="7289">+IF(P2418="N/A","",((P2418-P2417)/P2417))</f>
        <v>0</v>
      </c>
      <c r="R2418" s="3">
        <v>123309.20600000001</v>
      </c>
      <c r="S2418" s="11">
        <f t="shared" si="7289"/>
        <v>0</v>
      </c>
    </row>
    <row r="2419" spans="1:19">
      <c r="A2419" s="5">
        <v>3</v>
      </c>
      <c r="B2419" s="5">
        <v>4</v>
      </c>
      <c r="C2419" s="5">
        <v>2019</v>
      </c>
      <c r="D2419" s="3">
        <v>285000</v>
      </c>
      <c r="E2419" s="11">
        <f t="shared" si="7160"/>
        <v>0.25966850828729282</v>
      </c>
      <c r="F2419" s="3">
        <v>173025</v>
      </c>
      <c r="G2419" s="11">
        <f t="shared" si="7160"/>
        <v>0</v>
      </c>
      <c r="H2419" s="3">
        <v>94500</v>
      </c>
      <c r="I2419" s="11">
        <f t="shared" ref="I2419:K2419" si="7290">+IF(H2419="N/A","",((H2419-H2418)/H2418))</f>
        <v>0</v>
      </c>
      <c r="J2419" s="3">
        <v>203500</v>
      </c>
      <c r="K2419" s="11">
        <f t="shared" si="7290"/>
        <v>0</v>
      </c>
      <c r="L2419" s="3">
        <v>308682.62</v>
      </c>
      <c r="M2419" s="11">
        <f t="shared" ref="M2419:O2419" si="7291">+IF(L2419="N/A","",((L2419-L2418)/L2418))</f>
        <v>0</v>
      </c>
      <c r="N2419" s="3">
        <v>378200</v>
      </c>
      <c r="O2419" s="11">
        <f t="shared" si="7291"/>
        <v>0</v>
      </c>
      <c r="P2419" s="3">
        <v>348500</v>
      </c>
      <c r="Q2419" s="11">
        <f t="shared" ref="Q2419:S2419" si="7292">+IF(P2419="N/A","",((P2419-P2418)/P2418))</f>
        <v>0</v>
      </c>
      <c r="R2419" s="3">
        <v>123309.20600000001</v>
      </c>
      <c r="S2419" s="11">
        <f t="shared" si="7292"/>
        <v>0</v>
      </c>
    </row>
    <row r="2420" spans="1:19">
      <c r="A2420" s="5">
        <v>4</v>
      </c>
      <c r="B2420" s="5">
        <v>4</v>
      </c>
      <c r="C2420" s="5">
        <v>2019</v>
      </c>
      <c r="D2420" s="3">
        <v>285000</v>
      </c>
      <c r="E2420" s="11">
        <f t="shared" si="7160"/>
        <v>0</v>
      </c>
      <c r="F2420" s="3">
        <v>173025</v>
      </c>
      <c r="G2420" s="11">
        <f t="shared" si="7160"/>
        <v>0</v>
      </c>
      <c r="H2420" s="3">
        <v>94500</v>
      </c>
      <c r="I2420" s="11">
        <f t="shared" ref="I2420:K2420" si="7293">+IF(H2420="N/A","",((H2420-H2419)/H2419))</f>
        <v>0</v>
      </c>
      <c r="J2420" s="3">
        <v>203500</v>
      </c>
      <c r="K2420" s="11">
        <f t="shared" si="7293"/>
        <v>0</v>
      </c>
      <c r="L2420" s="3">
        <v>308682.62</v>
      </c>
      <c r="M2420" s="11">
        <f t="shared" ref="M2420:O2420" si="7294">+IF(L2420="N/A","",((L2420-L2419)/L2419))</f>
        <v>0</v>
      </c>
      <c r="N2420" s="3">
        <v>378200</v>
      </c>
      <c r="O2420" s="11">
        <f t="shared" si="7294"/>
        <v>0</v>
      </c>
      <c r="P2420" s="3">
        <v>348500</v>
      </c>
      <c r="Q2420" s="11">
        <f t="shared" ref="Q2420:S2420" si="7295">+IF(P2420="N/A","",((P2420-P2419)/P2419))</f>
        <v>0</v>
      </c>
      <c r="R2420" s="3">
        <v>123309.20600000001</v>
      </c>
      <c r="S2420" s="11">
        <f t="shared" si="7295"/>
        <v>0</v>
      </c>
    </row>
    <row r="2421" spans="1:19">
      <c r="A2421" s="5">
        <v>5</v>
      </c>
      <c r="B2421" s="5">
        <v>4</v>
      </c>
      <c r="C2421" s="5">
        <v>2019</v>
      </c>
      <c r="D2421" s="3">
        <v>285000</v>
      </c>
      <c r="E2421" s="11">
        <f t="shared" si="7160"/>
        <v>0</v>
      </c>
      <c r="F2421" s="3">
        <v>173025</v>
      </c>
      <c r="G2421" s="11">
        <f t="shared" si="7160"/>
        <v>0</v>
      </c>
      <c r="H2421" s="3">
        <v>94500</v>
      </c>
      <c r="I2421" s="11">
        <f t="shared" ref="I2421:K2421" si="7296">+IF(H2421="N/A","",((H2421-H2420)/H2420))</f>
        <v>0</v>
      </c>
      <c r="J2421" s="3">
        <v>203500</v>
      </c>
      <c r="K2421" s="11">
        <f t="shared" si="7296"/>
        <v>0</v>
      </c>
      <c r="L2421" s="3">
        <v>308682.62</v>
      </c>
      <c r="M2421" s="11">
        <f t="shared" ref="M2421:O2421" si="7297">+IF(L2421="N/A","",((L2421-L2420)/L2420))</f>
        <v>0</v>
      </c>
      <c r="N2421" s="3">
        <v>378200</v>
      </c>
      <c r="O2421" s="11">
        <f t="shared" si="7297"/>
        <v>0</v>
      </c>
      <c r="P2421" s="3">
        <v>348500</v>
      </c>
      <c r="Q2421" s="11">
        <f t="shared" ref="Q2421:S2421" si="7298">+IF(P2421="N/A","",((P2421-P2420)/P2420))</f>
        <v>0</v>
      </c>
      <c r="R2421" s="3">
        <v>123309.20600000001</v>
      </c>
      <c r="S2421" s="11">
        <f t="shared" si="7298"/>
        <v>0</v>
      </c>
    </row>
    <row r="2422" spans="1:19">
      <c r="A2422" s="5">
        <v>8</v>
      </c>
      <c r="B2422" s="5">
        <v>4</v>
      </c>
      <c r="C2422" s="5">
        <v>2019</v>
      </c>
      <c r="D2422" s="3">
        <v>285000</v>
      </c>
      <c r="E2422" s="11">
        <f t="shared" si="7160"/>
        <v>0</v>
      </c>
      <c r="F2422" s="3">
        <v>173025</v>
      </c>
      <c r="G2422" s="11">
        <f t="shared" si="7160"/>
        <v>0</v>
      </c>
      <c r="H2422" s="3">
        <v>94500</v>
      </c>
      <c r="I2422" s="11">
        <f t="shared" ref="I2422:K2422" si="7299">+IF(H2422="N/A","",((H2422-H2421)/H2421))</f>
        <v>0</v>
      </c>
      <c r="J2422" s="3">
        <v>203500</v>
      </c>
      <c r="K2422" s="11">
        <f t="shared" si="7299"/>
        <v>0</v>
      </c>
      <c r="L2422" s="3">
        <v>308682.62</v>
      </c>
      <c r="M2422" s="11">
        <f t="shared" ref="M2422:O2422" si="7300">+IF(L2422="N/A","",((L2422-L2421)/L2421))</f>
        <v>0</v>
      </c>
      <c r="N2422" s="3">
        <v>378200</v>
      </c>
      <c r="O2422" s="11">
        <f t="shared" si="7300"/>
        <v>0</v>
      </c>
      <c r="P2422" s="3">
        <v>348500</v>
      </c>
      <c r="Q2422" s="11">
        <f t="shared" ref="Q2422:S2422" si="7301">+IF(P2422="N/A","",((P2422-P2421)/P2421))</f>
        <v>0</v>
      </c>
      <c r="R2422" s="3">
        <v>123309.20600000001</v>
      </c>
      <c r="S2422" s="11">
        <f t="shared" si="7301"/>
        <v>0</v>
      </c>
    </row>
    <row r="2423" spans="1:19">
      <c r="A2423" s="5">
        <v>9</v>
      </c>
      <c r="B2423" s="5">
        <v>4</v>
      </c>
      <c r="C2423" s="5">
        <v>2019</v>
      </c>
      <c r="D2423" s="3">
        <v>285000</v>
      </c>
      <c r="E2423" s="11">
        <f t="shared" si="7160"/>
        <v>0</v>
      </c>
      <c r="F2423" s="3">
        <v>173025</v>
      </c>
      <c r="G2423" s="11">
        <f t="shared" si="7160"/>
        <v>0</v>
      </c>
      <c r="H2423" s="3">
        <v>94500</v>
      </c>
      <c r="I2423" s="11">
        <f t="shared" ref="I2423:K2423" si="7302">+IF(H2423="N/A","",((H2423-H2422)/H2422))</f>
        <v>0</v>
      </c>
      <c r="J2423" s="3">
        <v>203500</v>
      </c>
      <c r="K2423" s="11">
        <f t="shared" si="7302"/>
        <v>0</v>
      </c>
      <c r="L2423" s="3">
        <v>308682.62</v>
      </c>
      <c r="M2423" s="11">
        <f t="shared" ref="M2423:O2423" si="7303">+IF(L2423="N/A","",((L2423-L2422)/L2422))</f>
        <v>0</v>
      </c>
      <c r="N2423" s="3">
        <v>378200</v>
      </c>
      <c r="O2423" s="11">
        <f t="shared" si="7303"/>
        <v>0</v>
      </c>
      <c r="P2423" s="3">
        <v>348500</v>
      </c>
      <c r="Q2423" s="11">
        <f t="shared" ref="Q2423:S2423" si="7304">+IF(P2423="N/A","",((P2423-P2422)/P2422))</f>
        <v>0</v>
      </c>
      <c r="R2423" s="3">
        <v>123309.20600000001</v>
      </c>
      <c r="S2423" s="11">
        <f t="shared" si="7304"/>
        <v>0</v>
      </c>
    </row>
    <row r="2424" spans="1:19">
      <c r="A2424" s="5">
        <v>10</v>
      </c>
      <c r="B2424" s="5">
        <v>4</v>
      </c>
      <c r="C2424" s="5">
        <v>2019</v>
      </c>
      <c r="D2424" s="3">
        <v>285000</v>
      </c>
      <c r="E2424" s="11">
        <f t="shared" si="7160"/>
        <v>0</v>
      </c>
      <c r="F2424" s="3">
        <v>173025</v>
      </c>
      <c r="G2424" s="11">
        <f t="shared" si="7160"/>
        <v>0</v>
      </c>
      <c r="H2424" s="3">
        <v>94500</v>
      </c>
      <c r="I2424" s="11">
        <f t="shared" ref="I2424:K2424" si="7305">+IF(H2424="N/A","",((H2424-H2423)/H2423))</f>
        <v>0</v>
      </c>
      <c r="J2424" s="3">
        <v>203500</v>
      </c>
      <c r="K2424" s="11">
        <f t="shared" si="7305"/>
        <v>0</v>
      </c>
      <c r="L2424" s="3">
        <v>308682.62</v>
      </c>
      <c r="M2424" s="11">
        <f t="shared" ref="M2424:O2424" si="7306">+IF(L2424="N/A","",((L2424-L2423)/L2423))</f>
        <v>0</v>
      </c>
      <c r="N2424" s="3">
        <v>378200</v>
      </c>
      <c r="O2424" s="11">
        <f t="shared" si="7306"/>
        <v>0</v>
      </c>
      <c r="P2424" s="3">
        <v>348500</v>
      </c>
      <c r="Q2424" s="11">
        <f t="shared" ref="Q2424:S2424" si="7307">+IF(P2424="N/A","",((P2424-P2423)/P2423))</f>
        <v>0</v>
      </c>
      <c r="R2424" s="3">
        <v>123309.20600000001</v>
      </c>
      <c r="S2424" s="11">
        <f t="shared" si="7307"/>
        <v>0</v>
      </c>
    </row>
    <row r="2425" spans="1:19">
      <c r="A2425" s="5">
        <v>11</v>
      </c>
      <c r="B2425" s="5">
        <v>4</v>
      </c>
      <c r="C2425" s="5">
        <v>2019</v>
      </c>
      <c r="D2425" s="3">
        <v>285000</v>
      </c>
      <c r="E2425" s="11">
        <f t="shared" si="7160"/>
        <v>0</v>
      </c>
      <c r="F2425" s="3">
        <v>173025</v>
      </c>
      <c r="G2425" s="11">
        <f t="shared" si="7160"/>
        <v>0</v>
      </c>
      <c r="H2425" s="3">
        <v>94500</v>
      </c>
      <c r="I2425" s="11">
        <f t="shared" ref="I2425:K2425" si="7308">+IF(H2425="N/A","",((H2425-H2424)/H2424))</f>
        <v>0</v>
      </c>
      <c r="J2425" s="3">
        <v>203500</v>
      </c>
      <c r="K2425" s="11">
        <f t="shared" si="7308"/>
        <v>0</v>
      </c>
      <c r="L2425" s="3">
        <v>308682.62</v>
      </c>
      <c r="M2425" s="11">
        <f t="shared" ref="M2425:O2425" si="7309">+IF(L2425="N/A","",((L2425-L2424)/L2424))</f>
        <v>0</v>
      </c>
      <c r="N2425" s="3">
        <v>378200</v>
      </c>
      <c r="O2425" s="11">
        <f t="shared" si="7309"/>
        <v>0</v>
      </c>
      <c r="P2425" s="3">
        <v>348500</v>
      </c>
      <c r="Q2425" s="11">
        <f t="shared" ref="Q2425:S2425" si="7310">+IF(P2425="N/A","",((P2425-P2424)/P2424))</f>
        <v>0</v>
      </c>
      <c r="R2425" s="3">
        <v>123309.20600000001</v>
      </c>
      <c r="S2425" s="11">
        <f t="shared" si="7310"/>
        <v>0</v>
      </c>
    </row>
    <row r="2426" spans="1:19">
      <c r="A2426" s="5">
        <v>12</v>
      </c>
      <c r="B2426" s="5">
        <v>4</v>
      </c>
      <c r="C2426" s="5">
        <v>2019</v>
      </c>
      <c r="D2426" s="3">
        <v>285000</v>
      </c>
      <c r="E2426" s="11">
        <f t="shared" si="7160"/>
        <v>0</v>
      </c>
      <c r="F2426" s="3">
        <v>173025</v>
      </c>
      <c r="G2426" s="11">
        <f t="shared" si="7160"/>
        <v>0</v>
      </c>
      <c r="H2426" s="3">
        <v>94500</v>
      </c>
      <c r="I2426" s="11">
        <f t="shared" ref="I2426:K2426" si="7311">+IF(H2426="N/A","",((H2426-H2425)/H2425))</f>
        <v>0</v>
      </c>
      <c r="J2426" s="3">
        <v>203500</v>
      </c>
      <c r="K2426" s="11">
        <f t="shared" si="7311"/>
        <v>0</v>
      </c>
      <c r="L2426" s="3">
        <v>308682.62</v>
      </c>
      <c r="M2426" s="11">
        <f t="shared" ref="M2426:O2426" si="7312">+IF(L2426="N/A","",((L2426-L2425)/L2425))</f>
        <v>0</v>
      </c>
      <c r="N2426" s="3">
        <v>378200</v>
      </c>
      <c r="O2426" s="11">
        <f t="shared" si="7312"/>
        <v>0</v>
      </c>
      <c r="P2426" s="3">
        <v>348500</v>
      </c>
      <c r="Q2426" s="11">
        <f t="shared" ref="Q2426:S2426" si="7313">+IF(P2426="N/A","",((P2426-P2425)/P2425))</f>
        <v>0</v>
      </c>
      <c r="R2426" s="3">
        <v>123309.20600000001</v>
      </c>
      <c r="S2426" s="11">
        <f t="shared" si="7313"/>
        <v>0</v>
      </c>
    </row>
    <row r="2427" spans="1:19">
      <c r="A2427" s="5">
        <v>15</v>
      </c>
      <c r="B2427" s="5">
        <v>4</v>
      </c>
      <c r="C2427" s="5">
        <v>2019</v>
      </c>
      <c r="D2427" s="3">
        <v>285000</v>
      </c>
      <c r="E2427" s="11">
        <f t="shared" si="7160"/>
        <v>0</v>
      </c>
      <c r="F2427" s="3">
        <v>173025</v>
      </c>
      <c r="G2427" s="11">
        <f t="shared" si="7160"/>
        <v>0</v>
      </c>
      <c r="H2427" s="3">
        <v>94500</v>
      </c>
      <c r="I2427" s="11">
        <f t="shared" ref="I2427:K2427" si="7314">+IF(H2427="N/A","",((H2427-H2426)/H2426))</f>
        <v>0</v>
      </c>
      <c r="J2427" s="3">
        <v>203500</v>
      </c>
      <c r="K2427" s="11">
        <f t="shared" si="7314"/>
        <v>0</v>
      </c>
      <c r="L2427" s="3">
        <v>308682.62</v>
      </c>
      <c r="M2427" s="11">
        <f t="shared" ref="M2427:O2427" si="7315">+IF(L2427="N/A","",((L2427-L2426)/L2426))</f>
        <v>0</v>
      </c>
      <c r="N2427" s="3">
        <v>378200</v>
      </c>
      <c r="O2427" s="11">
        <f t="shared" si="7315"/>
        <v>0</v>
      </c>
      <c r="P2427" s="3">
        <v>348500</v>
      </c>
      <c r="Q2427" s="11">
        <f t="shared" ref="Q2427:S2427" si="7316">+IF(P2427="N/A","",((P2427-P2426)/P2426))</f>
        <v>0</v>
      </c>
      <c r="R2427" s="3">
        <v>123309.20600000001</v>
      </c>
      <c r="S2427" s="11">
        <f t="shared" si="7316"/>
        <v>0</v>
      </c>
    </row>
    <row r="2428" spans="1:19">
      <c r="A2428" s="5">
        <v>16</v>
      </c>
      <c r="B2428" s="5">
        <v>4</v>
      </c>
      <c r="C2428" s="5">
        <v>2019</v>
      </c>
      <c r="D2428" s="3">
        <v>285000</v>
      </c>
      <c r="E2428" s="11">
        <f t="shared" si="7160"/>
        <v>0</v>
      </c>
      <c r="F2428" s="3">
        <v>173025</v>
      </c>
      <c r="G2428" s="11">
        <f t="shared" si="7160"/>
        <v>0</v>
      </c>
      <c r="H2428" s="3">
        <v>94500</v>
      </c>
      <c r="I2428" s="11">
        <f t="shared" ref="I2428:K2428" si="7317">+IF(H2428="N/A","",((H2428-H2427)/H2427))</f>
        <v>0</v>
      </c>
      <c r="J2428" s="3">
        <v>203500</v>
      </c>
      <c r="K2428" s="11">
        <f t="shared" si="7317"/>
        <v>0</v>
      </c>
      <c r="L2428" s="3">
        <v>308682.62</v>
      </c>
      <c r="M2428" s="11">
        <f t="shared" ref="M2428:O2428" si="7318">+IF(L2428="N/A","",((L2428-L2427)/L2427))</f>
        <v>0</v>
      </c>
      <c r="N2428" s="3">
        <v>378200</v>
      </c>
      <c r="O2428" s="11">
        <f t="shared" si="7318"/>
        <v>0</v>
      </c>
      <c r="P2428" s="3">
        <v>348500</v>
      </c>
      <c r="Q2428" s="11">
        <f t="shared" ref="Q2428:S2428" si="7319">+IF(P2428="N/A","",((P2428-P2427)/P2427))</f>
        <v>0</v>
      </c>
      <c r="R2428" s="3">
        <v>123309.20600000001</v>
      </c>
      <c r="S2428" s="11">
        <f t="shared" si="7319"/>
        <v>0</v>
      </c>
    </row>
    <row r="2429" spans="1:19">
      <c r="A2429" s="5">
        <v>17</v>
      </c>
      <c r="B2429" s="5">
        <v>4</v>
      </c>
      <c r="C2429" s="5">
        <v>2019</v>
      </c>
      <c r="D2429" s="3">
        <v>285000</v>
      </c>
      <c r="E2429" s="11">
        <f t="shared" si="7160"/>
        <v>0</v>
      </c>
      <c r="F2429" s="3">
        <v>173025</v>
      </c>
      <c r="G2429" s="11">
        <f t="shared" si="7160"/>
        <v>0</v>
      </c>
      <c r="H2429" s="3">
        <v>94500</v>
      </c>
      <c r="I2429" s="11">
        <f t="shared" ref="I2429:K2429" si="7320">+IF(H2429="N/A","",((H2429-H2428)/H2428))</f>
        <v>0</v>
      </c>
      <c r="J2429" s="3">
        <v>203500</v>
      </c>
      <c r="K2429" s="11">
        <f t="shared" si="7320"/>
        <v>0</v>
      </c>
      <c r="L2429" s="3">
        <v>308682.62</v>
      </c>
      <c r="M2429" s="11">
        <f t="shared" ref="M2429:O2429" si="7321">+IF(L2429="N/A","",((L2429-L2428)/L2428))</f>
        <v>0</v>
      </c>
      <c r="N2429" s="3">
        <v>378200</v>
      </c>
      <c r="O2429" s="11">
        <f t="shared" si="7321"/>
        <v>0</v>
      </c>
      <c r="P2429" s="3">
        <v>348500</v>
      </c>
      <c r="Q2429" s="11">
        <f t="shared" ref="Q2429:S2429" si="7322">+IF(P2429="N/A","",((P2429-P2428)/P2428))</f>
        <v>0</v>
      </c>
      <c r="R2429" s="3">
        <v>123309.20600000001</v>
      </c>
      <c r="S2429" s="11">
        <f t="shared" si="7322"/>
        <v>0</v>
      </c>
    </row>
    <row r="2430" spans="1:19">
      <c r="A2430" s="5">
        <v>18</v>
      </c>
      <c r="B2430" s="5">
        <v>4</v>
      </c>
      <c r="C2430" s="5">
        <v>2019</v>
      </c>
      <c r="D2430" s="3">
        <v>285000</v>
      </c>
      <c r="E2430" s="11">
        <f t="shared" si="7160"/>
        <v>0</v>
      </c>
      <c r="F2430" s="3">
        <v>173025</v>
      </c>
      <c r="G2430" s="11">
        <f t="shared" si="7160"/>
        <v>0</v>
      </c>
      <c r="H2430" s="3">
        <v>94500</v>
      </c>
      <c r="I2430" s="11">
        <f t="shared" ref="I2430:K2430" si="7323">+IF(H2430="N/A","",((H2430-H2429)/H2429))</f>
        <v>0</v>
      </c>
      <c r="J2430" s="3">
        <v>203500</v>
      </c>
      <c r="K2430" s="11">
        <f t="shared" si="7323"/>
        <v>0</v>
      </c>
      <c r="L2430" s="3">
        <v>308682.62</v>
      </c>
      <c r="M2430" s="11">
        <f t="shared" ref="M2430:O2430" si="7324">+IF(L2430="N/A","",((L2430-L2429)/L2429))</f>
        <v>0</v>
      </c>
      <c r="N2430" s="3">
        <v>378200</v>
      </c>
      <c r="O2430" s="11">
        <f t="shared" si="7324"/>
        <v>0</v>
      </c>
      <c r="P2430" s="3">
        <v>348500</v>
      </c>
      <c r="Q2430" s="11">
        <f t="shared" ref="Q2430:S2430" si="7325">+IF(P2430="N/A","",((P2430-P2429)/P2429))</f>
        <v>0</v>
      </c>
      <c r="R2430" s="3">
        <v>123309.20600000001</v>
      </c>
      <c r="S2430" s="11">
        <f t="shared" si="7325"/>
        <v>0</v>
      </c>
    </row>
    <row r="2431" spans="1:19">
      <c r="A2431" s="5">
        <v>19</v>
      </c>
      <c r="B2431" s="5">
        <v>4</v>
      </c>
      <c r="C2431" s="5">
        <v>2019</v>
      </c>
      <c r="D2431" s="3">
        <v>285000</v>
      </c>
      <c r="E2431" s="11">
        <f t="shared" si="7160"/>
        <v>0</v>
      </c>
      <c r="F2431" s="3">
        <v>173025</v>
      </c>
      <c r="G2431" s="11">
        <f t="shared" si="7160"/>
        <v>0</v>
      </c>
      <c r="H2431" s="3">
        <v>94500</v>
      </c>
      <c r="I2431" s="11">
        <f t="shared" ref="I2431:K2431" si="7326">+IF(H2431="N/A","",((H2431-H2430)/H2430))</f>
        <v>0</v>
      </c>
      <c r="J2431" s="3">
        <v>203500</v>
      </c>
      <c r="K2431" s="11">
        <f t="shared" si="7326"/>
        <v>0</v>
      </c>
      <c r="L2431" s="3">
        <v>308682.62</v>
      </c>
      <c r="M2431" s="11">
        <f t="shared" ref="M2431:O2431" si="7327">+IF(L2431="N/A","",((L2431-L2430)/L2430))</f>
        <v>0</v>
      </c>
      <c r="N2431" s="3">
        <v>378200</v>
      </c>
      <c r="O2431" s="11">
        <f t="shared" si="7327"/>
        <v>0</v>
      </c>
      <c r="P2431" s="3">
        <v>348500</v>
      </c>
      <c r="Q2431" s="11">
        <f t="shared" ref="Q2431:S2431" si="7328">+IF(P2431="N/A","",((P2431-P2430)/P2430))</f>
        <v>0</v>
      </c>
      <c r="R2431" s="3">
        <v>123309.20600000001</v>
      </c>
      <c r="S2431" s="11">
        <f t="shared" si="7328"/>
        <v>0</v>
      </c>
    </row>
    <row r="2432" spans="1:19">
      <c r="A2432" s="5">
        <v>22</v>
      </c>
      <c r="B2432" s="5">
        <v>4</v>
      </c>
      <c r="C2432" s="5">
        <v>2019</v>
      </c>
      <c r="D2432" s="3">
        <v>285000</v>
      </c>
      <c r="E2432" s="11">
        <f t="shared" si="7160"/>
        <v>0</v>
      </c>
      <c r="F2432" s="3">
        <v>173025</v>
      </c>
      <c r="G2432" s="11">
        <f t="shared" si="7160"/>
        <v>0</v>
      </c>
      <c r="H2432" s="3">
        <v>94500</v>
      </c>
      <c r="I2432" s="11">
        <f t="shared" ref="I2432:K2432" si="7329">+IF(H2432="N/A","",((H2432-H2431)/H2431))</f>
        <v>0</v>
      </c>
      <c r="J2432" s="3">
        <v>203500</v>
      </c>
      <c r="K2432" s="11">
        <f t="shared" si="7329"/>
        <v>0</v>
      </c>
      <c r="L2432" s="3">
        <v>308682.62</v>
      </c>
      <c r="M2432" s="11">
        <f t="shared" ref="M2432:O2432" si="7330">+IF(L2432="N/A","",((L2432-L2431)/L2431))</f>
        <v>0</v>
      </c>
      <c r="N2432" s="3">
        <v>378200</v>
      </c>
      <c r="O2432" s="11">
        <f t="shared" si="7330"/>
        <v>0</v>
      </c>
      <c r="P2432" s="3">
        <v>348500</v>
      </c>
      <c r="Q2432" s="11">
        <f t="shared" ref="Q2432:S2432" si="7331">+IF(P2432="N/A","",((P2432-P2431)/P2431))</f>
        <v>0</v>
      </c>
      <c r="R2432" s="3">
        <v>123309.20600000001</v>
      </c>
      <c r="S2432" s="11">
        <f t="shared" si="7331"/>
        <v>0</v>
      </c>
    </row>
    <row r="2433" spans="1:19">
      <c r="A2433" s="5">
        <v>23</v>
      </c>
      <c r="B2433" s="5">
        <v>4</v>
      </c>
      <c r="C2433" s="5">
        <v>2019</v>
      </c>
      <c r="D2433" s="3">
        <v>285000</v>
      </c>
      <c r="E2433" s="11">
        <f t="shared" si="7160"/>
        <v>0</v>
      </c>
      <c r="F2433" s="3">
        <v>173025</v>
      </c>
      <c r="G2433" s="11">
        <f t="shared" si="7160"/>
        <v>0</v>
      </c>
      <c r="H2433" s="3">
        <v>94500</v>
      </c>
      <c r="I2433" s="11">
        <f t="shared" ref="I2433:K2433" si="7332">+IF(H2433="N/A","",((H2433-H2432)/H2432))</f>
        <v>0</v>
      </c>
      <c r="J2433" s="3">
        <v>203500</v>
      </c>
      <c r="K2433" s="11">
        <f t="shared" si="7332"/>
        <v>0</v>
      </c>
      <c r="L2433" s="3">
        <v>308682.62</v>
      </c>
      <c r="M2433" s="11">
        <f t="shared" ref="M2433:O2433" si="7333">+IF(L2433="N/A","",((L2433-L2432)/L2432))</f>
        <v>0</v>
      </c>
      <c r="N2433" s="3">
        <v>378200</v>
      </c>
      <c r="O2433" s="11">
        <f t="shared" si="7333"/>
        <v>0</v>
      </c>
      <c r="P2433" s="3">
        <v>348500</v>
      </c>
      <c r="Q2433" s="11">
        <f t="shared" ref="Q2433:S2433" si="7334">+IF(P2433="N/A","",((P2433-P2432)/P2432))</f>
        <v>0</v>
      </c>
      <c r="R2433" s="3">
        <v>123309.20600000001</v>
      </c>
      <c r="S2433" s="11">
        <f t="shared" si="7334"/>
        <v>0</v>
      </c>
    </row>
    <row r="2434" spans="1:19">
      <c r="A2434" s="5">
        <v>24</v>
      </c>
      <c r="B2434" s="5">
        <v>4</v>
      </c>
      <c r="C2434" s="5">
        <v>2019</v>
      </c>
      <c r="D2434" s="3">
        <v>285000</v>
      </c>
      <c r="E2434" s="11">
        <f t="shared" si="7160"/>
        <v>0</v>
      </c>
      <c r="F2434" s="3">
        <v>173025</v>
      </c>
      <c r="G2434" s="11">
        <f t="shared" si="7160"/>
        <v>0</v>
      </c>
      <c r="H2434" s="3">
        <v>94500</v>
      </c>
      <c r="I2434" s="11">
        <f t="shared" ref="I2434:K2434" si="7335">+IF(H2434="N/A","",((H2434-H2433)/H2433))</f>
        <v>0</v>
      </c>
      <c r="J2434" s="3">
        <v>203500</v>
      </c>
      <c r="K2434" s="11">
        <f t="shared" si="7335"/>
        <v>0</v>
      </c>
      <c r="L2434" s="3">
        <v>308682.62</v>
      </c>
      <c r="M2434" s="11">
        <f t="shared" ref="M2434:O2434" si="7336">+IF(L2434="N/A","",((L2434-L2433)/L2433))</f>
        <v>0</v>
      </c>
      <c r="N2434" s="3">
        <v>378200</v>
      </c>
      <c r="O2434" s="11">
        <f t="shared" si="7336"/>
        <v>0</v>
      </c>
      <c r="P2434" s="3">
        <v>348500</v>
      </c>
      <c r="Q2434" s="11">
        <f t="shared" ref="Q2434:S2434" si="7337">+IF(P2434="N/A","",((P2434-P2433)/P2433))</f>
        <v>0</v>
      </c>
      <c r="R2434" s="3">
        <v>123309.20600000001</v>
      </c>
      <c r="S2434" s="11">
        <f t="shared" si="7337"/>
        <v>0</v>
      </c>
    </row>
    <row r="2435" spans="1:19">
      <c r="A2435" s="5">
        <v>25</v>
      </c>
      <c r="B2435" s="5">
        <v>4</v>
      </c>
      <c r="C2435" s="5">
        <v>2019</v>
      </c>
      <c r="D2435" s="3">
        <v>285000</v>
      </c>
      <c r="E2435" s="11">
        <f t="shared" si="7160"/>
        <v>0</v>
      </c>
      <c r="F2435" s="3">
        <v>173025</v>
      </c>
      <c r="G2435" s="11">
        <f t="shared" si="7160"/>
        <v>0</v>
      </c>
      <c r="H2435" s="3">
        <v>94500</v>
      </c>
      <c r="I2435" s="11">
        <f t="shared" ref="I2435:K2435" si="7338">+IF(H2435="N/A","",((H2435-H2434)/H2434))</f>
        <v>0</v>
      </c>
      <c r="J2435" s="3">
        <v>203500</v>
      </c>
      <c r="K2435" s="11">
        <f t="shared" si="7338"/>
        <v>0</v>
      </c>
      <c r="L2435" s="3">
        <v>308682.62</v>
      </c>
      <c r="M2435" s="11">
        <f t="shared" ref="M2435:O2435" si="7339">+IF(L2435="N/A","",((L2435-L2434)/L2434))</f>
        <v>0</v>
      </c>
      <c r="N2435" s="3">
        <v>378200</v>
      </c>
      <c r="O2435" s="11">
        <f t="shared" si="7339"/>
        <v>0</v>
      </c>
      <c r="P2435" s="3">
        <v>348500</v>
      </c>
      <c r="Q2435" s="11">
        <f t="shared" ref="Q2435:S2435" si="7340">+IF(P2435="N/A","",((P2435-P2434)/P2434))</f>
        <v>0</v>
      </c>
      <c r="R2435" s="3">
        <v>123309.20600000001</v>
      </c>
      <c r="S2435" s="11">
        <f t="shared" si="7340"/>
        <v>0</v>
      </c>
    </row>
    <row r="2436" spans="1:19">
      <c r="A2436" s="5">
        <v>26</v>
      </c>
      <c r="B2436" s="5">
        <v>4</v>
      </c>
      <c r="C2436" s="5">
        <v>2019</v>
      </c>
      <c r="D2436" s="3">
        <v>285000</v>
      </c>
      <c r="E2436" s="11">
        <f t="shared" si="7160"/>
        <v>0</v>
      </c>
      <c r="F2436" s="3">
        <v>173025</v>
      </c>
      <c r="G2436" s="11">
        <f t="shared" si="7160"/>
        <v>0</v>
      </c>
      <c r="H2436" s="3">
        <v>94500</v>
      </c>
      <c r="I2436" s="11">
        <f t="shared" ref="I2436:K2436" si="7341">+IF(H2436="N/A","",((H2436-H2435)/H2435))</f>
        <v>0</v>
      </c>
      <c r="J2436" s="3">
        <v>203500</v>
      </c>
      <c r="K2436" s="11">
        <f t="shared" si="7341"/>
        <v>0</v>
      </c>
      <c r="L2436" s="3">
        <v>308682.62</v>
      </c>
      <c r="M2436" s="11">
        <f t="shared" ref="M2436:O2436" si="7342">+IF(L2436="N/A","",((L2436-L2435)/L2435))</f>
        <v>0</v>
      </c>
      <c r="N2436" s="3">
        <v>378200</v>
      </c>
      <c r="O2436" s="11">
        <f t="shared" si="7342"/>
        <v>0</v>
      </c>
      <c r="P2436" s="3">
        <v>348500</v>
      </c>
      <c r="Q2436" s="11">
        <f t="shared" ref="Q2436:S2436" si="7343">+IF(P2436="N/A","",((P2436-P2435)/P2435))</f>
        <v>0</v>
      </c>
      <c r="R2436" s="3">
        <v>123309.20600000001</v>
      </c>
      <c r="S2436" s="11">
        <f t="shared" si="7343"/>
        <v>0</v>
      </c>
    </row>
    <row r="2437" spans="1:19">
      <c r="A2437" s="5">
        <v>29</v>
      </c>
      <c r="B2437" s="5">
        <v>4</v>
      </c>
      <c r="C2437" s="5">
        <v>2019</v>
      </c>
      <c r="D2437" s="3">
        <v>285000</v>
      </c>
      <c r="E2437" s="11">
        <f t="shared" si="7160"/>
        <v>0</v>
      </c>
      <c r="F2437" s="3">
        <v>173025</v>
      </c>
      <c r="G2437" s="11">
        <f t="shared" si="7160"/>
        <v>0</v>
      </c>
      <c r="H2437" s="3">
        <v>94500</v>
      </c>
      <c r="I2437" s="11">
        <f t="shared" ref="I2437:K2437" si="7344">+IF(H2437="N/A","",((H2437-H2436)/H2436))</f>
        <v>0</v>
      </c>
      <c r="J2437" s="3">
        <v>203500</v>
      </c>
      <c r="K2437" s="11">
        <f t="shared" si="7344"/>
        <v>0</v>
      </c>
      <c r="L2437" s="3">
        <v>308682.62</v>
      </c>
      <c r="M2437" s="11">
        <f t="shared" ref="M2437:O2437" si="7345">+IF(L2437="N/A","",((L2437-L2436)/L2436))</f>
        <v>0</v>
      </c>
      <c r="N2437" s="3">
        <v>378200</v>
      </c>
      <c r="O2437" s="11">
        <f t="shared" si="7345"/>
        <v>0</v>
      </c>
      <c r="P2437" s="3">
        <v>348500</v>
      </c>
      <c r="Q2437" s="11">
        <f t="shared" ref="Q2437:S2437" si="7346">+IF(P2437="N/A","",((P2437-P2436)/P2436))</f>
        <v>0</v>
      </c>
      <c r="R2437" s="3">
        <v>123309.20600000001</v>
      </c>
      <c r="S2437" s="11">
        <f t="shared" si="7346"/>
        <v>0</v>
      </c>
    </row>
    <row r="2438" spans="1:19">
      <c r="A2438" s="5">
        <v>30</v>
      </c>
      <c r="B2438" s="5">
        <v>4</v>
      </c>
      <c r="C2438" s="5">
        <v>2019</v>
      </c>
      <c r="D2438" s="3">
        <v>285000</v>
      </c>
      <c r="E2438" s="11">
        <f t="shared" si="7160"/>
        <v>0</v>
      </c>
      <c r="F2438" s="3">
        <v>173025</v>
      </c>
      <c r="G2438" s="11">
        <f t="shared" si="7160"/>
        <v>0</v>
      </c>
      <c r="H2438" s="3">
        <v>94500</v>
      </c>
      <c r="I2438" s="11">
        <f t="shared" ref="I2438:K2438" si="7347">+IF(H2438="N/A","",((H2438-H2437)/H2437))</f>
        <v>0</v>
      </c>
      <c r="J2438" s="3">
        <v>203500</v>
      </c>
      <c r="K2438" s="11">
        <f t="shared" si="7347"/>
        <v>0</v>
      </c>
      <c r="L2438" s="3">
        <v>308682.62</v>
      </c>
      <c r="M2438" s="11">
        <f t="shared" ref="M2438:O2438" si="7348">+IF(L2438="N/A","",((L2438-L2437)/L2437))</f>
        <v>0</v>
      </c>
      <c r="N2438" s="3">
        <v>378200</v>
      </c>
      <c r="O2438" s="11">
        <f t="shared" si="7348"/>
        <v>0</v>
      </c>
      <c r="P2438" s="3">
        <v>348500</v>
      </c>
      <c r="Q2438" s="11">
        <f t="shared" ref="Q2438:S2438" si="7349">+IF(P2438="N/A","",((P2438-P2437)/P2437))</f>
        <v>0</v>
      </c>
      <c r="R2438" s="3">
        <v>123309.20600000001</v>
      </c>
      <c r="S2438" s="11">
        <f t="shared" si="7349"/>
        <v>0</v>
      </c>
    </row>
    <row r="2439" spans="1:19">
      <c r="A2439" s="5">
        <v>1</v>
      </c>
      <c r="B2439" s="5">
        <v>5</v>
      </c>
      <c r="C2439" s="5">
        <v>2019</v>
      </c>
      <c r="D2439" s="3">
        <v>285000</v>
      </c>
      <c r="E2439" s="11">
        <f t="shared" si="7160"/>
        <v>0</v>
      </c>
      <c r="F2439" s="3">
        <v>173025</v>
      </c>
      <c r="G2439" s="11">
        <f t="shared" si="7160"/>
        <v>0</v>
      </c>
      <c r="H2439" s="3">
        <v>94500</v>
      </c>
      <c r="I2439" s="11">
        <f t="shared" ref="I2439:K2439" si="7350">+IF(H2439="N/A","",((H2439-H2438)/H2438))</f>
        <v>0</v>
      </c>
      <c r="J2439" s="3">
        <v>203500</v>
      </c>
      <c r="K2439" s="11">
        <f t="shared" si="7350"/>
        <v>0</v>
      </c>
      <c r="L2439" s="3">
        <v>308682.62</v>
      </c>
      <c r="M2439" s="11">
        <f t="shared" ref="M2439:O2439" si="7351">+IF(L2439="N/A","",((L2439-L2438)/L2438))</f>
        <v>0</v>
      </c>
      <c r="N2439" s="3">
        <v>378200</v>
      </c>
      <c r="O2439" s="11">
        <f t="shared" si="7351"/>
        <v>0</v>
      </c>
      <c r="P2439" s="3">
        <v>348500</v>
      </c>
      <c r="Q2439" s="11">
        <f t="shared" ref="Q2439:S2439" si="7352">+IF(P2439="N/A","",((P2439-P2438)/P2438))</f>
        <v>0</v>
      </c>
      <c r="R2439" s="3">
        <v>123309.20600000001</v>
      </c>
      <c r="S2439" s="11">
        <f t="shared" si="7352"/>
        <v>0</v>
      </c>
    </row>
    <row r="2440" spans="1:19">
      <c r="A2440" s="5">
        <v>2</v>
      </c>
      <c r="B2440" s="5">
        <v>5</v>
      </c>
      <c r="C2440" s="5">
        <v>2019</v>
      </c>
      <c r="D2440" s="3">
        <v>285000</v>
      </c>
      <c r="E2440" s="11">
        <f t="shared" ref="E2440:G2503" si="7353">+IF(D2440="N/A","",((D2440-D2439)/D2439))</f>
        <v>0</v>
      </c>
      <c r="F2440" s="3">
        <v>173025</v>
      </c>
      <c r="G2440" s="11">
        <f t="shared" si="7353"/>
        <v>0</v>
      </c>
      <c r="H2440" s="3">
        <v>94500</v>
      </c>
      <c r="I2440" s="11">
        <f t="shared" ref="I2440:K2440" si="7354">+IF(H2440="N/A","",((H2440-H2439)/H2439))</f>
        <v>0</v>
      </c>
      <c r="J2440" s="3">
        <v>203500</v>
      </c>
      <c r="K2440" s="11">
        <f t="shared" si="7354"/>
        <v>0</v>
      </c>
      <c r="L2440" s="3">
        <v>308682.62</v>
      </c>
      <c r="M2440" s="11">
        <f t="shared" ref="M2440:O2440" si="7355">+IF(L2440="N/A","",((L2440-L2439)/L2439))</f>
        <v>0</v>
      </c>
      <c r="N2440" s="3">
        <v>378200</v>
      </c>
      <c r="O2440" s="11">
        <f t="shared" si="7355"/>
        <v>0</v>
      </c>
      <c r="P2440" s="3">
        <v>348500</v>
      </c>
      <c r="Q2440" s="11">
        <f t="shared" ref="Q2440:S2440" si="7356">+IF(P2440="N/A","",((P2440-P2439)/P2439))</f>
        <v>0</v>
      </c>
      <c r="R2440" s="3">
        <v>123309.20600000001</v>
      </c>
      <c r="S2440" s="11">
        <f t="shared" si="7356"/>
        <v>0</v>
      </c>
    </row>
    <row r="2441" spans="1:19">
      <c r="A2441" s="5">
        <v>3</v>
      </c>
      <c r="B2441" s="5">
        <v>5</v>
      </c>
      <c r="C2441" s="5">
        <v>2019</v>
      </c>
      <c r="D2441" s="3">
        <v>285000</v>
      </c>
      <c r="E2441" s="11">
        <f t="shared" si="7353"/>
        <v>0</v>
      </c>
      <c r="F2441" s="3">
        <v>173025</v>
      </c>
      <c r="G2441" s="11">
        <f t="shared" si="7353"/>
        <v>0</v>
      </c>
      <c r="H2441" s="3">
        <v>94500</v>
      </c>
      <c r="I2441" s="11">
        <f t="shared" ref="I2441:K2441" si="7357">+IF(H2441="N/A","",((H2441-H2440)/H2440))</f>
        <v>0</v>
      </c>
      <c r="J2441" s="3">
        <v>203500</v>
      </c>
      <c r="K2441" s="11">
        <f t="shared" si="7357"/>
        <v>0</v>
      </c>
      <c r="L2441" s="3">
        <v>308682.62</v>
      </c>
      <c r="M2441" s="11">
        <f t="shared" ref="M2441:O2441" si="7358">+IF(L2441="N/A","",((L2441-L2440)/L2440))</f>
        <v>0</v>
      </c>
      <c r="N2441" s="3">
        <v>378200</v>
      </c>
      <c r="O2441" s="11">
        <f t="shared" si="7358"/>
        <v>0</v>
      </c>
      <c r="P2441" s="3">
        <v>348500</v>
      </c>
      <c r="Q2441" s="11">
        <f t="shared" ref="Q2441:S2441" si="7359">+IF(P2441="N/A","",((P2441-P2440)/P2440))</f>
        <v>0</v>
      </c>
      <c r="R2441" s="3">
        <v>123309.20600000001</v>
      </c>
      <c r="S2441" s="11">
        <f t="shared" si="7359"/>
        <v>0</v>
      </c>
    </row>
    <row r="2442" spans="1:19">
      <c r="A2442" s="5">
        <v>6</v>
      </c>
      <c r="B2442" s="5">
        <v>5</v>
      </c>
      <c r="C2442" s="5">
        <v>2019</v>
      </c>
      <c r="D2442" s="3">
        <v>285000</v>
      </c>
      <c r="E2442" s="11">
        <f t="shared" si="7353"/>
        <v>0</v>
      </c>
      <c r="F2442" s="3">
        <v>173025</v>
      </c>
      <c r="G2442" s="11">
        <f t="shared" si="7353"/>
        <v>0</v>
      </c>
      <c r="H2442" s="3">
        <v>94500</v>
      </c>
      <c r="I2442" s="11">
        <f t="shared" ref="I2442:K2442" si="7360">+IF(H2442="N/A","",((H2442-H2441)/H2441))</f>
        <v>0</v>
      </c>
      <c r="J2442" s="3">
        <v>203500</v>
      </c>
      <c r="K2442" s="11">
        <f t="shared" si="7360"/>
        <v>0</v>
      </c>
      <c r="L2442" s="3">
        <v>308682.62</v>
      </c>
      <c r="M2442" s="11">
        <f t="shared" ref="M2442:O2442" si="7361">+IF(L2442="N/A","",((L2442-L2441)/L2441))</f>
        <v>0</v>
      </c>
      <c r="N2442" s="3">
        <v>378200</v>
      </c>
      <c r="O2442" s="11">
        <f t="shared" si="7361"/>
        <v>0</v>
      </c>
      <c r="P2442" s="3">
        <v>348500</v>
      </c>
      <c r="Q2442" s="11">
        <f t="shared" ref="Q2442:S2442" si="7362">+IF(P2442="N/A","",((P2442-P2441)/P2441))</f>
        <v>0</v>
      </c>
      <c r="R2442" s="3">
        <v>123309.20600000001</v>
      </c>
      <c r="S2442" s="11">
        <f t="shared" si="7362"/>
        <v>0</v>
      </c>
    </row>
    <row r="2443" spans="1:19">
      <c r="A2443" s="5">
        <v>7</v>
      </c>
      <c r="B2443" s="5">
        <v>5</v>
      </c>
      <c r="C2443" s="5">
        <v>2019</v>
      </c>
      <c r="D2443" s="3">
        <v>285000</v>
      </c>
      <c r="E2443" s="11">
        <f t="shared" si="7353"/>
        <v>0</v>
      </c>
      <c r="F2443" s="3">
        <v>173025</v>
      </c>
      <c r="G2443" s="11">
        <f t="shared" si="7353"/>
        <v>0</v>
      </c>
      <c r="H2443" s="3">
        <v>94500</v>
      </c>
      <c r="I2443" s="11">
        <f t="shared" ref="I2443:K2443" si="7363">+IF(H2443="N/A","",((H2443-H2442)/H2442))</f>
        <v>0</v>
      </c>
      <c r="J2443" s="3">
        <v>203500</v>
      </c>
      <c r="K2443" s="11">
        <f t="shared" si="7363"/>
        <v>0</v>
      </c>
      <c r="L2443" s="3">
        <v>308682.62</v>
      </c>
      <c r="M2443" s="11">
        <f t="shared" ref="M2443:O2443" si="7364">+IF(L2443="N/A","",((L2443-L2442)/L2442))</f>
        <v>0</v>
      </c>
      <c r="N2443" s="3">
        <v>378200</v>
      </c>
      <c r="O2443" s="11">
        <f t="shared" si="7364"/>
        <v>0</v>
      </c>
      <c r="P2443" s="3">
        <v>348500</v>
      </c>
      <c r="Q2443" s="11">
        <f t="shared" ref="Q2443:S2443" si="7365">+IF(P2443="N/A","",((P2443-P2442)/P2442))</f>
        <v>0</v>
      </c>
      <c r="R2443" s="3">
        <v>123309.20600000001</v>
      </c>
      <c r="S2443" s="11">
        <f t="shared" si="7365"/>
        <v>0</v>
      </c>
    </row>
    <row r="2444" spans="1:19">
      <c r="A2444" s="5">
        <v>8</v>
      </c>
      <c r="B2444" s="5">
        <v>5</v>
      </c>
      <c r="C2444" s="5">
        <v>2019</v>
      </c>
      <c r="D2444" s="3">
        <v>285000</v>
      </c>
      <c r="E2444" s="11">
        <f t="shared" si="7353"/>
        <v>0</v>
      </c>
      <c r="F2444" s="3">
        <v>173025</v>
      </c>
      <c r="G2444" s="11">
        <f t="shared" si="7353"/>
        <v>0</v>
      </c>
      <c r="H2444" s="3">
        <v>94500</v>
      </c>
      <c r="I2444" s="11">
        <f t="shared" ref="I2444:K2444" si="7366">+IF(H2444="N/A","",((H2444-H2443)/H2443))</f>
        <v>0</v>
      </c>
      <c r="J2444" s="3">
        <v>203500</v>
      </c>
      <c r="K2444" s="11">
        <f t="shared" si="7366"/>
        <v>0</v>
      </c>
      <c r="L2444" s="3">
        <v>308682.62</v>
      </c>
      <c r="M2444" s="11">
        <f t="shared" ref="M2444:O2444" si="7367">+IF(L2444="N/A","",((L2444-L2443)/L2443))</f>
        <v>0</v>
      </c>
      <c r="N2444" s="3">
        <v>378200</v>
      </c>
      <c r="O2444" s="11">
        <f t="shared" si="7367"/>
        <v>0</v>
      </c>
      <c r="P2444" s="3">
        <v>348500</v>
      </c>
      <c r="Q2444" s="11">
        <f t="shared" ref="Q2444:S2444" si="7368">+IF(P2444="N/A","",((P2444-P2443)/P2443))</f>
        <v>0</v>
      </c>
      <c r="R2444" s="3">
        <v>123309.20600000001</v>
      </c>
      <c r="S2444" s="11">
        <f t="shared" si="7368"/>
        <v>0</v>
      </c>
    </row>
    <row r="2445" spans="1:19">
      <c r="A2445" s="5">
        <v>9</v>
      </c>
      <c r="B2445" s="5">
        <v>5</v>
      </c>
      <c r="C2445" s="5">
        <v>2019</v>
      </c>
      <c r="D2445" s="3">
        <v>285000</v>
      </c>
      <c r="E2445" s="11">
        <f t="shared" si="7353"/>
        <v>0</v>
      </c>
      <c r="F2445" s="3">
        <v>173025</v>
      </c>
      <c r="G2445" s="11">
        <f t="shared" si="7353"/>
        <v>0</v>
      </c>
      <c r="H2445" s="3">
        <v>94500</v>
      </c>
      <c r="I2445" s="11">
        <f t="shared" ref="I2445:K2445" si="7369">+IF(H2445="N/A","",((H2445-H2444)/H2444))</f>
        <v>0</v>
      </c>
      <c r="J2445" s="3">
        <v>203500</v>
      </c>
      <c r="K2445" s="11">
        <f t="shared" si="7369"/>
        <v>0</v>
      </c>
      <c r="L2445" s="3">
        <v>308682.62</v>
      </c>
      <c r="M2445" s="11">
        <f t="shared" ref="M2445:O2445" si="7370">+IF(L2445="N/A","",((L2445-L2444)/L2444))</f>
        <v>0</v>
      </c>
      <c r="N2445" s="3">
        <v>378200</v>
      </c>
      <c r="O2445" s="11">
        <f t="shared" si="7370"/>
        <v>0</v>
      </c>
      <c r="P2445" s="3">
        <v>348500</v>
      </c>
      <c r="Q2445" s="11">
        <f t="shared" ref="Q2445:S2445" si="7371">+IF(P2445="N/A","",((P2445-P2444)/P2444))</f>
        <v>0</v>
      </c>
      <c r="R2445" s="3">
        <v>123309.20600000001</v>
      </c>
      <c r="S2445" s="11">
        <f t="shared" si="7371"/>
        <v>0</v>
      </c>
    </row>
    <row r="2446" spans="1:19">
      <c r="A2446" s="5">
        <v>10</v>
      </c>
      <c r="B2446" s="5">
        <v>5</v>
      </c>
      <c r="C2446" s="5">
        <v>2019</v>
      </c>
      <c r="D2446" s="3">
        <v>285000</v>
      </c>
      <c r="E2446" s="11">
        <f t="shared" si="7353"/>
        <v>0</v>
      </c>
      <c r="F2446" s="3">
        <v>173025</v>
      </c>
      <c r="G2446" s="11">
        <f t="shared" si="7353"/>
        <v>0</v>
      </c>
      <c r="H2446" s="3">
        <v>94500</v>
      </c>
      <c r="I2446" s="11">
        <f t="shared" ref="I2446:K2446" si="7372">+IF(H2446="N/A","",((H2446-H2445)/H2445))</f>
        <v>0</v>
      </c>
      <c r="J2446" s="3">
        <v>203500</v>
      </c>
      <c r="K2446" s="11">
        <f t="shared" si="7372"/>
        <v>0</v>
      </c>
      <c r="L2446" s="3">
        <v>308682.62</v>
      </c>
      <c r="M2446" s="11">
        <f t="shared" ref="M2446:O2446" si="7373">+IF(L2446="N/A","",((L2446-L2445)/L2445))</f>
        <v>0</v>
      </c>
      <c r="N2446" s="3">
        <v>378200</v>
      </c>
      <c r="O2446" s="11">
        <f t="shared" si="7373"/>
        <v>0</v>
      </c>
      <c r="P2446" s="3">
        <v>348500</v>
      </c>
      <c r="Q2446" s="11">
        <f t="shared" ref="Q2446:S2446" si="7374">+IF(P2446="N/A","",((P2446-P2445)/P2445))</f>
        <v>0</v>
      </c>
      <c r="R2446" s="3">
        <v>123309.20600000001</v>
      </c>
      <c r="S2446" s="11">
        <f t="shared" si="7374"/>
        <v>0</v>
      </c>
    </row>
    <row r="2447" spans="1:19">
      <c r="A2447" s="5">
        <v>13</v>
      </c>
      <c r="B2447" s="5">
        <v>5</v>
      </c>
      <c r="C2447" s="5">
        <v>2019</v>
      </c>
      <c r="D2447" s="3">
        <v>285000</v>
      </c>
      <c r="E2447" s="11">
        <f t="shared" si="7353"/>
        <v>0</v>
      </c>
      <c r="F2447" s="3">
        <v>173025</v>
      </c>
      <c r="G2447" s="11">
        <f t="shared" si="7353"/>
        <v>0</v>
      </c>
      <c r="H2447" s="3">
        <v>94500</v>
      </c>
      <c r="I2447" s="11">
        <f t="shared" ref="I2447:K2447" si="7375">+IF(H2447="N/A","",((H2447-H2446)/H2446))</f>
        <v>0</v>
      </c>
      <c r="J2447" s="3">
        <v>203500</v>
      </c>
      <c r="K2447" s="11">
        <f t="shared" si="7375"/>
        <v>0</v>
      </c>
      <c r="L2447" s="3">
        <v>308682.62</v>
      </c>
      <c r="M2447" s="11">
        <f t="shared" ref="M2447:O2447" si="7376">+IF(L2447="N/A","",((L2447-L2446)/L2446))</f>
        <v>0</v>
      </c>
      <c r="N2447" s="3">
        <v>378200</v>
      </c>
      <c r="O2447" s="11">
        <f t="shared" si="7376"/>
        <v>0</v>
      </c>
      <c r="P2447" s="3">
        <v>348500</v>
      </c>
      <c r="Q2447" s="11">
        <f t="shared" ref="Q2447:S2447" si="7377">+IF(P2447="N/A","",((P2447-P2446)/P2446))</f>
        <v>0</v>
      </c>
      <c r="R2447" s="3">
        <v>123309.20600000001</v>
      </c>
      <c r="S2447" s="11">
        <f t="shared" si="7377"/>
        <v>0</v>
      </c>
    </row>
    <row r="2448" spans="1:19">
      <c r="A2448" s="5">
        <v>14</v>
      </c>
      <c r="B2448" s="5">
        <v>5</v>
      </c>
      <c r="C2448" s="5">
        <v>2019</v>
      </c>
      <c r="D2448" s="3">
        <v>285000</v>
      </c>
      <c r="E2448" s="11">
        <f t="shared" si="7353"/>
        <v>0</v>
      </c>
      <c r="F2448" s="3">
        <v>173025</v>
      </c>
      <c r="G2448" s="11">
        <f t="shared" si="7353"/>
        <v>0</v>
      </c>
      <c r="H2448" s="3">
        <v>94500</v>
      </c>
      <c r="I2448" s="11">
        <f t="shared" ref="I2448:K2448" si="7378">+IF(H2448="N/A","",((H2448-H2447)/H2447))</f>
        <v>0</v>
      </c>
      <c r="J2448" s="3">
        <v>203500</v>
      </c>
      <c r="K2448" s="11">
        <f t="shared" si="7378"/>
        <v>0</v>
      </c>
      <c r="L2448" s="3">
        <v>308682.62</v>
      </c>
      <c r="M2448" s="11">
        <f t="shared" ref="M2448:O2448" si="7379">+IF(L2448="N/A","",((L2448-L2447)/L2447))</f>
        <v>0</v>
      </c>
      <c r="N2448" s="3">
        <v>378200</v>
      </c>
      <c r="O2448" s="11">
        <f t="shared" si="7379"/>
        <v>0</v>
      </c>
      <c r="P2448" s="3">
        <v>348500</v>
      </c>
      <c r="Q2448" s="11">
        <f t="shared" ref="Q2448:S2448" si="7380">+IF(P2448="N/A","",((P2448-P2447)/P2447))</f>
        <v>0</v>
      </c>
      <c r="R2448" s="3">
        <v>123309.20600000001</v>
      </c>
      <c r="S2448" s="11">
        <f t="shared" si="7380"/>
        <v>0</v>
      </c>
    </row>
    <row r="2449" spans="1:19">
      <c r="A2449" s="5">
        <v>15</v>
      </c>
      <c r="B2449" s="5">
        <v>5</v>
      </c>
      <c r="C2449" s="5">
        <v>2019</v>
      </c>
      <c r="D2449" s="3">
        <v>285000</v>
      </c>
      <c r="E2449" s="11">
        <f t="shared" si="7353"/>
        <v>0</v>
      </c>
      <c r="F2449" s="3">
        <v>173025</v>
      </c>
      <c r="G2449" s="11">
        <f t="shared" si="7353"/>
        <v>0</v>
      </c>
      <c r="H2449" s="3">
        <v>94500</v>
      </c>
      <c r="I2449" s="11">
        <f t="shared" ref="I2449:K2449" si="7381">+IF(H2449="N/A","",((H2449-H2448)/H2448))</f>
        <v>0</v>
      </c>
      <c r="J2449" s="3">
        <v>203500</v>
      </c>
      <c r="K2449" s="11">
        <f t="shared" si="7381"/>
        <v>0</v>
      </c>
      <c r="L2449" s="3">
        <v>308682.62</v>
      </c>
      <c r="M2449" s="11">
        <f t="shared" ref="M2449:O2449" si="7382">+IF(L2449="N/A","",((L2449-L2448)/L2448))</f>
        <v>0</v>
      </c>
      <c r="N2449" s="3">
        <v>378200</v>
      </c>
      <c r="O2449" s="11">
        <f t="shared" si="7382"/>
        <v>0</v>
      </c>
      <c r="P2449" s="3">
        <v>348500</v>
      </c>
      <c r="Q2449" s="11">
        <f t="shared" ref="Q2449:S2449" si="7383">+IF(P2449="N/A","",((P2449-P2448)/P2448))</f>
        <v>0</v>
      </c>
      <c r="R2449" s="3">
        <v>123309.20600000001</v>
      </c>
      <c r="S2449" s="11">
        <f t="shared" si="7383"/>
        <v>0</v>
      </c>
    </row>
    <row r="2450" spans="1:19">
      <c r="A2450" s="5">
        <v>16</v>
      </c>
      <c r="B2450" s="5">
        <v>5</v>
      </c>
      <c r="C2450" s="5">
        <v>2019</v>
      </c>
      <c r="D2450" s="3">
        <v>285000</v>
      </c>
      <c r="E2450" s="11">
        <f t="shared" si="7353"/>
        <v>0</v>
      </c>
      <c r="F2450" s="3">
        <v>173025</v>
      </c>
      <c r="G2450" s="11">
        <f t="shared" si="7353"/>
        <v>0</v>
      </c>
      <c r="H2450" s="3">
        <v>94500</v>
      </c>
      <c r="I2450" s="11">
        <f t="shared" ref="I2450:K2450" si="7384">+IF(H2450="N/A","",((H2450-H2449)/H2449))</f>
        <v>0</v>
      </c>
      <c r="J2450" s="3">
        <v>203500</v>
      </c>
      <c r="K2450" s="11">
        <f t="shared" si="7384"/>
        <v>0</v>
      </c>
      <c r="L2450" s="3">
        <v>308682.62</v>
      </c>
      <c r="M2450" s="11">
        <f t="shared" ref="M2450:O2450" si="7385">+IF(L2450="N/A","",((L2450-L2449)/L2449))</f>
        <v>0</v>
      </c>
      <c r="N2450" s="3">
        <v>378200</v>
      </c>
      <c r="O2450" s="11">
        <f t="shared" si="7385"/>
        <v>0</v>
      </c>
      <c r="P2450" s="3">
        <v>348500</v>
      </c>
      <c r="Q2450" s="11">
        <f t="shared" ref="Q2450:S2450" si="7386">+IF(P2450="N/A","",((P2450-P2449)/P2449))</f>
        <v>0</v>
      </c>
      <c r="R2450" s="3">
        <v>123309.20600000001</v>
      </c>
      <c r="S2450" s="11">
        <f t="shared" si="7386"/>
        <v>0</v>
      </c>
    </row>
    <row r="2451" spans="1:19">
      <c r="A2451" s="5">
        <v>17</v>
      </c>
      <c r="B2451" s="5">
        <v>5</v>
      </c>
      <c r="C2451" s="5">
        <v>2019</v>
      </c>
      <c r="D2451" s="3">
        <v>285000</v>
      </c>
      <c r="E2451" s="11">
        <f t="shared" si="7353"/>
        <v>0</v>
      </c>
      <c r="F2451" s="3">
        <v>173025</v>
      </c>
      <c r="G2451" s="11">
        <f t="shared" si="7353"/>
        <v>0</v>
      </c>
      <c r="H2451" s="3">
        <v>94500</v>
      </c>
      <c r="I2451" s="11">
        <f t="shared" ref="I2451:K2451" si="7387">+IF(H2451="N/A","",((H2451-H2450)/H2450))</f>
        <v>0</v>
      </c>
      <c r="J2451" s="3">
        <v>203500</v>
      </c>
      <c r="K2451" s="11">
        <f t="shared" si="7387"/>
        <v>0</v>
      </c>
      <c r="L2451" s="3">
        <v>308682.62</v>
      </c>
      <c r="M2451" s="11">
        <f t="shared" ref="M2451:O2451" si="7388">+IF(L2451="N/A","",((L2451-L2450)/L2450))</f>
        <v>0</v>
      </c>
      <c r="N2451" s="3">
        <v>378200</v>
      </c>
      <c r="O2451" s="11">
        <f t="shared" si="7388"/>
        <v>0</v>
      </c>
      <c r="P2451" s="3">
        <v>348500</v>
      </c>
      <c r="Q2451" s="11">
        <f t="shared" ref="Q2451:S2451" si="7389">+IF(P2451="N/A","",((P2451-P2450)/P2450))</f>
        <v>0</v>
      </c>
      <c r="R2451" s="3">
        <v>123309.20600000001</v>
      </c>
      <c r="S2451" s="11">
        <f t="shared" si="7389"/>
        <v>0</v>
      </c>
    </row>
    <row r="2452" spans="1:19">
      <c r="A2452" s="5">
        <v>20</v>
      </c>
      <c r="B2452" s="5">
        <v>5</v>
      </c>
      <c r="C2452" s="5">
        <v>2019</v>
      </c>
      <c r="D2452" s="3">
        <v>285000</v>
      </c>
      <c r="E2452" s="11">
        <f t="shared" si="7353"/>
        <v>0</v>
      </c>
      <c r="F2452" s="3">
        <v>173025</v>
      </c>
      <c r="G2452" s="11">
        <f t="shared" si="7353"/>
        <v>0</v>
      </c>
      <c r="H2452" s="3">
        <v>94500</v>
      </c>
      <c r="I2452" s="11">
        <f t="shared" ref="I2452:K2452" si="7390">+IF(H2452="N/A","",((H2452-H2451)/H2451))</f>
        <v>0</v>
      </c>
      <c r="J2452" s="3">
        <v>203500</v>
      </c>
      <c r="K2452" s="11">
        <f t="shared" si="7390"/>
        <v>0</v>
      </c>
      <c r="L2452" s="3">
        <v>308682.62</v>
      </c>
      <c r="M2452" s="11">
        <f t="shared" ref="M2452:O2452" si="7391">+IF(L2452="N/A","",((L2452-L2451)/L2451))</f>
        <v>0</v>
      </c>
      <c r="N2452" s="3">
        <v>378200</v>
      </c>
      <c r="O2452" s="11">
        <f t="shared" si="7391"/>
        <v>0</v>
      </c>
      <c r="P2452" s="3">
        <v>348500</v>
      </c>
      <c r="Q2452" s="11">
        <f t="shared" ref="Q2452:S2452" si="7392">+IF(P2452="N/A","",((P2452-P2451)/P2451))</f>
        <v>0</v>
      </c>
      <c r="R2452" s="3">
        <v>123309.20600000001</v>
      </c>
      <c r="S2452" s="11">
        <f t="shared" si="7392"/>
        <v>0</v>
      </c>
    </row>
    <row r="2453" spans="1:19">
      <c r="A2453" s="5">
        <v>21</v>
      </c>
      <c r="B2453" s="5">
        <v>5</v>
      </c>
      <c r="C2453" s="5">
        <v>2019</v>
      </c>
      <c r="D2453" s="3">
        <v>285000</v>
      </c>
      <c r="E2453" s="11">
        <f t="shared" si="7353"/>
        <v>0</v>
      </c>
      <c r="F2453" s="3">
        <v>173025</v>
      </c>
      <c r="G2453" s="11">
        <f t="shared" si="7353"/>
        <v>0</v>
      </c>
      <c r="H2453" s="3">
        <v>94500</v>
      </c>
      <c r="I2453" s="11">
        <f t="shared" ref="I2453:K2453" si="7393">+IF(H2453="N/A","",((H2453-H2452)/H2452))</f>
        <v>0</v>
      </c>
      <c r="J2453" s="3">
        <v>203500</v>
      </c>
      <c r="K2453" s="11">
        <f t="shared" si="7393"/>
        <v>0</v>
      </c>
      <c r="L2453" s="3">
        <v>308682.62</v>
      </c>
      <c r="M2453" s="11">
        <f t="shared" ref="M2453:O2453" si="7394">+IF(L2453="N/A","",((L2453-L2452)/L2452))</f>
        <v>0</v>
      </c>
      <c r="N2453" s="3">
        <v>378200</v>
      </c>
      <c r="O2453" s="11">
        <f t="shared" si="7394"/>
        <v>0</v>
      </c>
      <c r="P2453" s="3">
        <v>348500</v>
      </c>
      <c r="Q2453" s="11">
        <f t="shared" ref="Q2453:S2453" si="7395">+IF(P2453="N/A","",((P2453-P2452)/P2452))</f>
        <v>0</v>
      </c>
      <c r="R2453" s="3">
        <v>123309.20600000001</v>
      </c>
      <c r="S2453" s="11">
        <f t="shared" si="7395"/>
        <v>0</v>
      </c>
    </row>
    <row r="2454" spans="1:19">
      <c r="A2454" s="5">
        <v>22</v>
      </c>
      <c r="B2454" s="5">
        <v>5</v>
      </c>
      <c r="C2454" s="5">
        <v>2019</v>
      </c>
      <c r="D2454" s="3">
        <v>285000</v>
      </c>
      <c r="E2454" s="11">
        <f t="shared" si="7353"/>
        <v>0</v>
      </c>
      <c r="F2454" s="3">
        <v>173025</v>
      </c>
      <c r="G2454" s="11">
        <f t="shared" si="7353"/>
        <v>0</v>
      </c>
      <c r="H2454" s="3">
        <v>94500</v>
      </c>
      <c r="I2454" s="11">
        <f t="shared" ref="I2454:K2454" si="7396">+IF(H2454="N/A","",((H2454-H2453)/H2453))</f>
        <v>0</v>
      </c>
      <c r="J2454" s="3">
        <v>203500</v>
      </c>
      <c r="K2454" s="11">
        <f t="shared" si="7396"/>
        <v>0</v>
      </c>
      <c r="L2454" s="3">
        <v>308682.62</v>
      </c>
      <c r="M2454" s="11">
        <f t="shared" ref="M2454:O2454" si="7397">+IF(L2454="N/A","",((L2454-L2453)/L2453))</f>
        <v>0</v>
      </c>
      <c r="N2454" s="3">
        <v>378200</v>
      </c>
      <c r="O2454" s="11">
        <f t="shared" si="7397"/>
        <v>0</v>
      </c>
      <c r="P2454" s="3">
        <v>348500</v>
      </c>
      <c r="Q2454" s="11">
        <f t="shared" ref="Q2454:S2454" si="7398">+IF(P2454="N/A","",((P2454-P2453)/P2453))</f>
        <v>0</v>
      </c>
      <c r="R2454" s="3">
        <v>123309.20600000001</v>
      </c>
      <c r="S2454" s="11">
        <f t="shared" si="7398"/>
        <v>0</v>
      </c>
    </row>
    <row r="2455" spans="1:19">
      <c r="A2455" s="5">
        <v>23</v>
      </c>
      <c r="B2455" s="5">
        <v>5</v>
      </c>
      <c r="C2455" s="5">
        <v>2019</v>
      </c>
      <c r="D2455" s="3">
        <v>285000</v>
      </c>
      <c r="E2455" s="11">
        <f t="shared" si="7353"/>
        <v>0</v>
      </c>
      <c r="F2455" s="3">
        <v>173025</v>
      </c>
      <c r="G2455" s="11">
        <f t="shared" si="7353"/>
        <v>0</v>
      </c>
      <c r="H2455" s="3">
        <v>94500</v>
      </c>
      <c r="I2455" s="11">
        <f t="shared" ref="I2455:K2455" si="7399">+IF(H2455="N/A","",((H2455-H2454)/H2454))</f>
        <v>0</v>
      </c>
      <c r="J2455" s="3">
        <v>203500</v>
      </c>
      <c r="K2455" s="11">
        <f t="shared" si="7399"/>
        <v>0</v>
      </c>
      <c r="L2455" s="3">
        <v>308682.62</v>
      </c>
      <c r="M2455" s="11">
        <f t="shared" ref="M2455:O2455" si="7400">+IF(L2455="N/A","",((L2455-L2454)/L2454))</f>
        <v>0</v>
      </c>
      <c r="N2455" s="3">
        <v>378200</v>
      </c>
      <c r="O2455" s="11">
        <f t="shared" si="7400"/>
        <v>0</v>
      </c>
      <c r="P2455" s="3">
        <v>348500</v>
      </c>
      <c r="Q2455" s="11">
        <f t="shared" ref="Q2455:S2455" si="7401">+IF(P2455="N/A","",((P2455-P2454)/P2454))</f>
        <v>0</v>
      </c>
      <c r="R2455" s="3">
        <v>123309.20600000001</v>
      </c>
      <c r="S2455" s="11">
        <f t="shared" si="7401"/>
        <v>0</v>
      </c>
    </row>
    <row r="2456" spans="1:19">
      <c r="A2456" s="5">
        <v>24</v>
      </c>
      <c r="B2456" s="5">
        <v>5</v>
      </c>
      <c r="C2456" s="5">
        <v>2019</v>
      </c>
      <c r="D2456" s="3">
        <v>304738</v>
      </c>
      <c r="E2456" s="11">
        <f t="shared" si="7353"/>
        <v>6.9256140350877196E-2</v>
      </c>
      <c r="F2456" s="3">
        <v>173025</v>
      </c>
      <c r="G2456" s="11">
        <f t="shared" si="7353"/>
        <v>0</v>
      </c>
      <c r="H2456" s="3">
        <v>94500</v>
      </c>
      <c r="I2456" s="11">
        <f t="shared" ref="I2456:K2456" si="7402">+IF(H2456="N/A","",((H2456-H2455)/H2455))</f>
        <v>0</v>
      </c>
      <c r="J2456" s="3">
        <v>203500</v>
      </c>
      <c r="K2456" s="11">
        <f t="shared" si="7402"/>
        <v>0</v>
      </c>
      <c r="L2456" s="3">
        <v>308682.62</v>
      </c>
      <c r="M2456" s="11">
        <f t="shared" ref="M2456:O2456" si="7403">+IF(L2456="N/A","",((L2456-L2455)/L2455))</f>
        <v>0</v>
      </c>
      <c r="N2456" s="3">
        <v>378200</v>
      </c>
      <c r="O2456" s="11">
        <f t="shared" si="7403"/>
        <v>0</v>
      </c>
      <c r="P2456" s="3">
        <v>348500</v>
      </c>
      <c r="Q2456" s="11">
        <f t="shared" ref="Q2456:S2456" si="7404">+IF(P2456="N/A","",((P2456-P2455)/P2455))</f>
        <v>0</v>
      </c>
      <c r="R2456" s="3">
        <v>123309.20600000001</v>
      </c>
      <c r="S2456" s="11">
        <f t="shared" si="7404"/>
        <v>0</v>
      </c>
    </row>
    <row r="2457" spans="1:19">
      <c r="A2457" s="5">
        <v>27</v>
      </c>
      <c r="B2457" s="5">
        <v>5</v>
      </c>
      <c r="C2457" s="5">
        <v>2019</v>
      </c>
      <c r="D2457" s="3">
        <v>304738</v>
      </c>
      <c r="E2457" s="11">
        <f t="shared" si="7353"/>
        <v>0</v>
      </c>
      <c r="F2457" s="3">
        <v>173025</v>
      </c>
      <c r="G2457" s="11">
        <f t="shared" si="7353"/>
        <v>0</v>
      </c>
      <c r="H2457" s="3">
        <v>94500</v>
      </c>
      <c r="I2457" s="11">
        <f t="shared" ref="I2457:K2457" si="7405">+IF(H2457="N/A","",((H2457-H2456)/H2456))</f>
        <v>0</v>
      </c>
      <c r="J2457" s="3">
        <v>203500</v>
      </c>
      <c r="K2457" s="11">
        <f t="shared" si="7405"/>
        <v>0</v>
      </c>
      <c r="L2457" s="3">
        <v>308682.62</v>
      </c>
      <c r="M2457" s="11">
        <f t="shared" ref="M2457:O2457" si="7406">+IF(L2457="N/A","",((L2457-L2456)/L2456))</f>
        <v>0</v>
      </c>
      <c r="N2457" s="3">
        <v>378200</v>
      </c>
      <c r="O2457" s="11">
        <f t="shared" si="7406"/>
        <v>0</v>
      </c>
      <c r="P2457" s="3">
        <v>348500</v>
      </c>
      <c r="Q2457" s="11">
        <f t="shared" ref="Q2457:S2457" si="7407">+IF(P2457="N/A","",((P2457-P2456)/P2456))</f>
        <v>0</v>
      </c>
      <c r="R2457" s="3">
        <v>123309.20600000001</v>
      </c>
      <c r="S2457" s="11">
        <f t="shared" si="7407"/>
        <v>0</v>
      </c>
    </row>
    <row r="2458" spans="1:19">
      <c r="A2458" s="5">
        <v>28</v>
      </c>
      <c r="B2458" s="5">
        <v>5</v>
      </c>
      <c r="C2458" s="5">
        <v>2019</v>
      </c>
      <c r="D2458" s="3">
        <v>304738</v>
      </c>
      <c r="E2458" s="11">
        <f t="shared" si="7353"/>
        <v>0</v>
      </c>
      <c r="F2458" s="3">
        <v>173025</v>
      </c>
      <c r="G2458" s="11">
        <f t="shared" si="7353"/>
        <v>0</v>
      </c>
      <c r="H2458" s="3">
        <v>94500</v>
      </c>
      <c r="I2458" s="11">
        <f t="shared" ref="I2458:K2458" si="7408">+IF(H2458="N/A","",((H2458-H2457)/H2457))</f>
        <v>0</v>
      </c>
      <c r="J2458" s="3">
        <v>203500</v>
      </c>
      <c r="K2458" s="11">
        <f t="shared" si="7408"/>
        <v>0</v>
      </c>
      <c r="L2458" s="3">
        <v>308682.62</v>
      </c>
      <c r="M2458" s="11">
        <f t="shared" ref="M2458:O2458" si="7409">+IF(L2458="N/A","",((L2458-L2457)/L2457))</f>
        <v>0</v>
      </c>
      <c r="N2458" s="3">
        <v>378200</v>
      </c>
      <c r="O2458" s="11">
        <f t="shared" si="7409"/>
        <v>0</v>
      </c>
      <c r="P2458" s="3">
        <v>348500</v>
      </c>
      <c r="Q2458" s="11">
        <f t="shared" ref="Q2458:S2458" si="7410">+IF(P2458="N/A","",((P2458-P2457)/P2457))</f>
        <v>0</v>
      </c>
      <c r="R2458" s="3">
        <v>123309.20600000001</v>
      </c>
      <c r="S2458" s="11">
        <f t="shared" si="7410"/>
        <v>0</v>
      </c>
    </row>
    <row r="2459" spans="1:19">
      <c r="A2459" s="5">
        <v>29</v>
      </c>
      <c r="B2459" s="5">
        <v>5</v>
      </c>
      <c r="C2459" s="5">
        <v>2019</v>
      </c>
      <c r="D2459" s="3">
        <v>304738</v>
      </c>
      <c r="E2459" s="11">
        <f t="shared" si="7353"/>
        <v>0</v>
      </c>
      <c r="F2459" s="3">
        <v>173025</v>
      </c>
      <c r="G2459" s="11">
        <f t="shared" si="7353"/>
        <v>0</v>
      </c>
      <c r="H2459" s="3">
        <v>94500</v>
      </c>
      <c r="I2459" s="11">
        <f t="shared" ref="I2459:K2459" si="7411">+IF(H2459="N/A","",((H2459-H2458)/H2458))</f>
        <v>0</v>
      </c>
      <c r="J2459" s="3">
        <v>203500</v>
      </c>
      <c r="K2459" s="11">
        <f t="shared" si="7411"/>
        <v>0</v>
      </c>
      <c r="L2459" s="3">
        <v>308682.62</v>
      </c>
      <c r="M2459" s="11">
        <f t="shared" ref="M2459:O2459" si="7412">+IF(L2459="N/A","",((L2459-L2458)/L2458))</f>
        <v>0</v>
      </c>
      <c r="N2459" s="3">
        <v>378200</v>
      </c>
      <c r="O2459" s="11">
        <f t="shared" si="7412"/>
        <v>0</v>
      </c>
      <c r="P2459" s="3">
        <v>348500</v>
      </c>
      <c r="Q2459" s="11">
        <f t="shared" ref="Q2459:S2459" si="7413">+IF(P2459="N/A","",((P2459-P2458)/P2458))</f>
        <v>0</v>
      </c>
      <c r="R2459" s="3">
        <v>123309.20600000001</v>
      </c>
      <c r="S2459" s="11">
        <f t="shared" si="7413"/>
        <v>0</v>
      </c>
    </row>
    <row r="2460" spans="1:19">
      <c r="A2460" s="5">
        <v>30</v>
      </c>
      <c r="B2460" s="5">
        <v>5</v>
      </c>
      <c r="C2460" s="5">
        <v>2019</v>
      </c>
      <c r="D2460" s="3">
        <v>304738</v>
      </c>
      <c r="E2460" s="11">
        <f t="shared" si="7353"/>
        <v>0</v>
      </c>
      <c r="F2460" s="3">
        <v>173025</v>
      </c>
      <c r="G2460" s="11">
        <f t="shared" si="7353"/>
        <v>0</v>
      </c>
      <c r="H2460" s="3">
        <v>94500</v>
      </c>
      <c r="I2460" s="11">
        <f t="shared" ref="I2460:K2460" si="7414">+IF(H2460="N/A","",((H2460-H2459)/H2459))</f>
        <v>0</v>
      </c>
      <c r="J2460" s="3">
        <v>203500</v>
      </c>
      <c r="K2460" s="11">
        <f t="shared" si="7414"/>
        <v>0</v>
      </c>
      <c r="L2460" s="3">
        <v>308682.62</v>
      </c>
      <c r="M2460" s="11">
        <f t="shared" ref="M2460:O2460" si="7415">+IF(L2460="N/A","",((L2460-L2459)/L2459))</f>
        <v>0</v>
      </c>
      <c r="N2460" s="3">
        <v>378200</v>
      </c>
      <c r="O2460" s="11">
        <f t="shared" si="7415"/>
        <v>0</v>
      </c>
      <c r="P2460" s="3">
        <v>348500</v>
      </c>
      <c r="Q2460" s="11">
        <f t="shared" ref="Q2460:S2460" si="7416">+IF(P2460="N/A","",((P2460-P2459)/P2459))</f>
        <v>0</v>
      </c>
      <c r="R2460" s="3">
        <v>123309.20600000001</v>
      </c>
      <c r="S2460" s="11">
        <f t="shared" si="7416"/>
        <v>0</v>
      </c>
    </row>
    <row r="2461" spans="1:19">
      <c r="A2461" s="5">
        <v>31</v>
      </c>
      <c r="B2461" s="5">
        <v>5</v>
      </c>
      <c r="C2461" s="5">
        <v>2019</v>
      </c>
      <c r="D2461" s="3">
        <v>304738</v>
      </c>
      <c r="E2461" s="11">
        <f t="shared" si="7353"/>
        <v>0</v>
      </c>
      <c r="F2461" s="3">
        <v>173025</v>
      </c>
      <c r="G2461" s="11">
        <f t="shared" si="7353"/>
        <v>0</v>
      </c>
      <c r="H2461" s="3">
        <v>94500</v>
      </c>
      <c r="I2461" s="11">
        <f t="shared" ref="I2461:K2461" si="7417">+IF(H2461="N/A","",((H2461-H2460)/H2460))</f>
        <v>0</v>
      </c>
      <c r="J2461" s="3">
        <v>203500</v>
      </c>
      <c r="K2461" s="11">
        <f t="shared" si="7417"/>
        <v>0</v>
      </c>
      <c r="L2461" s="3">
        <v>308682.62</v>
      </c>
      <c r="M2461" s="11">
        <f t="shared" ref="M2461:O2461" si="7418">+IF(L2461="N/A","",((L2461-L2460)/L2460))</f>
        <v>0</v>
      </c>
      <c r="N2461" s="3">
        <v>378200</v>
      </c>
      <c r="O2461" s="11">
        <f t="shared" si="7418"/>
        <v>0</v>
      </c>
      <c r="P2461" s="3">
        <v>348500</v>
      </c>
      <c r="Q2461" s="11">
        <f t="shared" ref="Q2461:S2461" si="7419">+IF(P2461="N/A","",((P2461-P2460)/P2460))</f>
        <v>0</v>
      </c>
      <c r="R2461" s="3">
        <v>123309.20600000001</v>
      </c>
      <c r="S2461" s="11">
        <f t="shared" si="7419"/>
        <v>0</v>
      </c>
    </row>
    <row r="2462" spans="1:19">
      <c r="A2462" s="5">
        <v>3</v>
      </c>
      <c r="B2462" s="5">
        <v>6</v>
      </c>
      <c r="C2462" s="5">
        <v>2019</v>
      </c>
      <c r="D2462" s="3">
        <v>304738</v>
      </c>
      <c r="E2462" s="11">
        <f t="shared" si="7353"/>
        <v>0</v>
      </c>
      <c r="F2462" s="3">
        <v>173025</v>
      </c>
      <c r="G2462" s="11">
        <f t="shared" si="7353"/>
        <v>0</v>
      </c>
      <c r="H2462" s="3">
        <v>94500</v>
      </c>
      <c r="I2462" s="11">
        <f t="shared" ref="I2462:K2462" si="7420">+IF(H2462="N/A","",((H2462-H2461)/H2461))</f>
        <v>0</v>
      </c>
      <c r="J2462" s="3">
        <v>203500</v>
      </c>
      <c r="K2462" s="11">
        <f t="shared" si="7420"/>
        <v>0</v>
      </c>
      <c r="L2462" s="3">
        <v>308682.62</v>
      </c>
      <c r="M2462" s="11">
        <f t="shared" ref="M2462:O2462" si="7421">+IF(L2462="N/A","",((L2462-L2461)/L2461))</f>
        <v>0</v>
      </c>
      <c r="N2462" s="3">
        <v>378200</v>
      </c>
      <c r="O2462" s="11">
        <f t="shared" si="7421"/>
        <v>0</v>
      </c>
      <c r="P2462" s="3">
        <v>348500</v>
      </c>
      <c r="Q2462" s="11">
        <f t="shared" ref="Q2462:S2462" si="7422">+IF(P2462="N/A","",((P2462-P2461)/P2461))</f>
        <v>0</v>
      </c>
      <c r="R2462" s="3">
        <v>123309.20600000001</v>
      </c>
      <c r="S2462" s="11">
        <f t="shared" si="7422"/>
        <v>0</v>
      </c>
    </row>
    <row r="2463" spans="1:19">
      <c r="A2463" s="5">
        <v>4</v>
      </c>
      <c r="B2463" s="5">
        <v>6</v>
      </c>
      <c r="C2463" s="5">
        <v>2019</v>
      </c>
      <c r="D2463" s="3">
        <v>304738</v>
      </c>
      <c r="E2463" s="11">
        <f t="shared" si="7353"/>
        <v>0</v>
      </c>
      <c r="F2463" s="3">
        <v>173025</v>
      </c>
      <c r="G2463" s="11">
        <f t="shared" si="7353"/>
        <v>0</v>
      </c>
      <c r="H2463" s="3">
        <v>94500</v>
      </c>
      <c r="I2463" s="11">
        <f t="shared" ref="I2463:K2463" si="7423">+IF(H2463="N/A","",((H2463-H2462)/H2462))</f>
        <v>0</v>
      </c>
      <c r="J2463" s="3">
        <v>203500</v>
      </c>
      <c r="K2463" s="11">
        <f t="shared" si="7423"/>
        <v>0</v>
      </c>
      <c r="L2463" s="3">
        <v>308682.62</v>
      </c>
      <c r="M2463" s="11">
        <f t="shared" ref="M2463:O2463" si="7424">+IF(L2463="N/A","",((L2463-L2462)/L2462))</f>
        <v>0</v>
      </c>
      <c r="N2463" s="3">
        <v>378200</v>
      </c>
      <c r="O2463" s="11">
        <f t="shared" si="7424"/>
        <v>0</v>
      </c>
      <c r="P2463" s="3">
        <v>348500</v>
      </c>
      <c r="Q2463" s="11">
        <f t="shared" ref="Q2463:S2463" si="7425">+IF(P2463="N/A","",((P2463-P2462)/P2462))</f>
        <v>0</v>
      </c>
      <c r="R2463" s="3">
        <v>123309.20600000001</v>
      </c>
      <c r="S2463" s="11">
        <f t="shared" si="7425"/>
        <v>0</v>
      </c>
    </row>
    <row r="2464" spans="1:19">
      <c r="A2464" s="5">
        <v>5</v>
      </c>
      <c r="B2464" s="5">
        <v>6</v>
      </c>
      <c r="C2464" s="5">
        <v>2019</v>
      </c>
      <c r="D2464" s="3">
        <v>304738</v>
      </c>
      <c r="E2464" s="11">
        <f t="shared" si="7353"/>
        <v>0</v>
      </c>
      <c r="F2464" s="3">
        <v>173025</v>
      </c>
      <c r="G2464" s="11">
        <f t="shared" si="7353"/>
        <v>0</v>
      </c>
      <c r="H2464" s="3">
        <v>94500</v>
      </c>
      <c r="I2464" s="11">
        <f t="shared" ref="I2464:K2464" si="7426">+IF(H2464="N/A","",((H2464-H2463)/H2463))</f>
        <v>0</v>
      </c>
      <c r="J2464" s="3">
        <v>203500</v>
      </c>
      <c r="K2464" s="11">
        <f t="shared" si="7426"/>
        <v>0</v>
      </c>
      <c r="L2464" s="3">
        <v>308682.62</v>
      </c>
      <c r="M2464" s="11">
        <f t="shared" ref="M2464:O2464" si="7427">+IF(L2464="N/A","",((L2464-L2463)/L2463))</f>
        <v>0</v>
      </c>
      <c r="N2464" s="3">
        <v>378200</v>
      </c>
      <c r="O2464" s="11">
        <f t="shared" si="7427"/>
        <v>0</v>
      </c>
      <c r="P2464" s="3">
        <v>348500</v>
      </c>
      <c r="Q2464" s="11">
        <f t="shared" ref="Q2464:S2464" si="7428">+IF(P2464="N/A","",((P2464-P2463)/P2463))</f>
        <v>0</v>
      </c>
      <c r="R2464" s="3">
        <v>123309.20600000001</v>
      </c>
      <c r="S2464" s="11">
        <f t="shared" si="7428"/>
        <v>0</v>
      </c>
    </row>
    <row r="2465" spans="1:19">
      <c r="A2465" s="5">
        <v>6</v>
      </c>
      <c r="B2465" s="5">
        <v>6</v>
      </c>
      <c r="C2465" s="5">
        <v>2019</v>
      </c>
      <c r="D2465" s="3">
        <v>304738</v>
      </c>
      <c r="E2465" s="11">
        <f t="shared" si="7353"/>
        <v>0</v>
      </c>
      <c r="F2465" s="3">
        <v>173025</v>
      </c>
      <c r="G2465" s="11">
        <f t="shared" si="7353"/>
        <v>0</v>
      </c>
      <c r="H2465" s="3">
        <v>94500</v>
      </c>
      <c r="I2465" s="11">
        <f t="shared" ref="I2465:K2465" si="7429">+IF(H2465="N/A","",((H2465-H2464)/H2464))</f>
        <v>0</v>
      </c>
      <c r="J2465" s="3">
        <v>203500</v>
      </c>
      <c r="K2465" s="11">
        <f t="shared" si="7429"/>
        <v>0</v>
      </c>
      <c r="L2465" s="3">
        <v>308682.62</v>
      </c>
      <c r="M2465" s="11">
        <f t="shared" ref="M2465:O2465" si="7430">+IF(L2465="N/A","",((L2465-L2464)/L2464))</f>
        <v>0</v>
      </c>
      <c r="N2465" s="3">
        <v>378200</v>
      </c>
      <c r="O2465" s="11">
        <f t="shared" si="7430"/>
        <v>0</v>
      </c>
      <c r="P2465" s="3">
        <v>348500</v>
      </c>
      <c r="Q2465" s="11">
        <f t="shared" ref="Q2465:S2465" si="7431">+IF(P2465="N/A","",((P2465-P2464)/P2464))</f>
        <v>0</v>
      </c>
      <c r="R2465" s="3">
        <v>123309.20600000001</v>
      </c>
      <c r="S2465" s="11">
        <f t="shared" si="7431"/>
        <v>0</v>
      </c>
    </row>
    <row r="2466" spans="1:19">
      <c r="A2466" s="5">
        <v>7</v>
      </c>
      <c r="B2466" s="5">
        <v>6</v>
      </c>
      <c r="C2466" s="5">
        <v>2019</v>
      </c>
      <c r="D2466" s="3">
        <v>304738</v>
      </c>
      <c r="E2466" s="11">
        <f t="shared" si="7353"/>
        <v>0</v>
      </c>
      <c r="F2466" s="3">
        <v>173025</v>
      </c>
      <c r="G2466" s="11">
        <f t="shared" si="7353"/>
        <v>0</v>
      </c>
      <c r="H2466" s="3">
        <v>94500</v>
      </c>
      <c r="I2466" s="11">
        <f t="shared" ref="I2466:K2466" si="7432">+IF(H2466="N/A","",((H2466-H2465)/H2465))</f>
        <v>0</v>
      </c>
      <c r="J2466" s="3">
        <v>203500</v>
      </c>
      <c r="K2466" s="11">
        <f t="shared" si="7432"/>
        <v>0</v>
      </c>
      <c r="L2466" s="3">
        <v>308682.62</v>
      </c>
      <c r="M2466" s="11">
        <f t="shared" ref="M2466:O2466" si="7433">+IF(L2466="N/A","",((L2466-L2465)/L2465))</f>
        <v>0</v>
      </c>
      <c r="N2466" s="3">
        <v>378200</v>
      </c>
      <c r="O2466" s="11">
        <f t="shared" si="7433"/>
        <v>0</v>
      </c>
      <c r="P2466" s="3">
        <v>348500</v>
      </c>
      <c r="Q2466" s="11">
        <f t="shared" ref="Q2466:S2466" si="7434">+IF(P2466="N/A","",((P2466-P2465)/P2465))</f>
        <v>0</v>
      </c>
      <c r="R2466" s="3">
        <v>123309.20600000001</v>
      </c>
      <c r="S2466" s="11">
        <f t="shared" si="7434"/>
        <v>0</v>
      </c>
    </row>
    <row r="2467" spans="1:19">
      <c r="A2467" s="5">
        <v>10</v>
      </c>
      <c r="B2467" s="5">
        <v>6</v>
      </c>
      <c r="C2467" s="5">
        <v>2019</v>
      </c>
      <c r="D2467" s="3">
        <v>304738</v>
      </c>
      <c r="E2467" s="11">
        <f t="shared" si="7353"/>
        <v>0</v>
      </c>
      <c r="F2467" s="3">
        <v>173025</v>
      </c>
      <c r="G2467" s="11">
        <f t="shared" si="7353"/>
        <v>0</v>
      </c>
      <c r="H2467" s="3">
        <v>94500</v>
      </c>
      <c r="I2467" s="11">
        <f t="shared" ref="I2467:K2467" si="7435">+IF(H2467="N/A","",((H2467-H2466)/H2466))</f>
        <v>0</v>
      </c>
      <c r="J2467" s="3">
        <v>203500</v>
      </c>
      <c r="K2467" s="11">
        <f t="shared" si="7435"/>
        <v>0</v>
      </c>
      <c r="L2467" s="3">
        <v>308682.62</v>
      </c>
      <c r="M2467" s="11">
        <f t="shared" ref="M2467:O2467" si="7436">+IF(L2467="N/A","",((L2467-L2466)/L2466))</f>
        <v>0</v>
      </c>
      <c r="N2467" s="3">
        <v>378200</v>
      </c>
      <c r="O2467" s="11">
        <f t="shared" si="7436"/>
        <v>0</v>
      </c>
      <c r="P2467" s="3">
        <v>348500</v>
      </c>
      <c r="Q2467" s="11">
        <f t="shared" ref="Q2467:S2467" si="7437">+IF(P2467="N/A","",((P2467-P2466)/P2466))</f>
        <v>0</v>
      </c>
      <c r="R2467" s="3">
        <v>123309.20600000001</v>
      </c>
      <c r="S2467" s="11">
        <f t="shared" si="7437"/>
        <v>0</v>
      </c>
    </row>
    <row r="2468" spans="1:19">
      <c r="A2468" s="5">
        <v>11</v>
      </c>
      <c r="B2468" s="5">
        <v>6</v>
      </c>
      <c r="C2468" s="5">
        <v>2019</v>
      </c>
      <c r="D2468" s="3">
        <v>304738</v>
      </c>
      <c r="E2468" s="11">
        <f t="shared" si="7353"/>
        <v>0</v>
      </c>
      <c r="F2468" s="3">
        <v>173025</v>
      </c>
      <c r="G2468" s="11">
        <f t="shared" si="7353"/>
        <v>0</v>
      </c>
      <c r="H2468" s="3">
        <v>94500</v>
      </c>
      <c r="I2468" s="11">
        <f t="shared" ref="I2468:K2468" si="7438">+IF(H2468="N/A","",((H2468-H2467)/H2467))</f>
        <v>0</v>
      </c>
      <c r="J2468" s="3">
        <v>203500</v>
      </c>
      <c r="K2468" s="11">
        <f t="shared" si="7438"/>
        <v>0</v>
      </c>
      <c r="L2468" s="3">
        <v>308682.62</v>
      </c>
      <c r="M2468" s="11">
        <f t="shared" ref="M2468:O2468" si="7439">+IF(L2468="N/A","",((L2468-L2467)/L2467))</f>
        <v>0</v>
      </c>
      <c r="N2468" s="3">
        <v>378200</v>
      </c>
      <c r="O2468" s="11">
        <f t="shared" si="7439"/>
        <v>0</v>
      </c>
      <c r="P2468" s="3">
        <v>348500</v>
      </c>
      <c r="Q2468" s="11">
        <f t="shared" ref="Q2468:S2468" si="7440">+IF(P2468="N/A","",((P2468-P2467)/P2467))</f>
        <v>0</v>
      </c>
      <c r="R2468" s="3">
        <v>123309.20600000001</v>
      </c>
      <c r="S2468" s="11">
        <f t="shared" si="7440"/>
        <v>0</v>
      </c>
    </row>
    <row r="2469" spans="1:19">
      <c r="A2469" s="5">
        <v>12</v>
      </c>
      <c r="B2469" s="5">
        <v>6</v>
      </c>
      <c r="C2469" s="5">
        <v>2019</v>
      </c>
      <c r="D2469" s="3">
        <v>304738</v>
      </c>
      <c r="E2469" s="11">
        <f t="shared" si="7353"/>
        <v>0</v>
      </c>
      <c r="F2469" s="3">
        <v>173025</v>
      </c>
      <c r="G2469" s="11">
        <f t="shared" si="7353"/>
        <v>0</v>
      </c>
      <c r="H2469" s="3">
        <v>94500</v>
      </c>
      <c r="I2469" s="11">
        <f t="shared" ref="I2469:K2469" si="7441">+IF(H2469="N/A","",((H2469-H2468)/H2468))</f>
        <v>0</v>
      </c>
      <c r="J2469" s="3">
        <v>203500</v>
      </c>
      <c r="K2469" s="11">
        <f t="shared" si="7441"/>
        <v>0</v>
      </c>
      <c r="L2469" s="3">
        <v>308682.62</v>
      </c>
      <c r="M2469" s="11">
        <f t="shared" ref="M2469:O2469" si="7442">+IF(L2469="N/A","",((L2469-L2468)/L2468))</f>
        <v>0</v>
      </c>
      <c r="N2469" s="3">
        <v>378200</v>
      </c>
      <c r="O2469" s="11">
        <f t="shared" si="7442"/>
        <v>0</v>
      </c>
      <c r="P2469" s="3">
        <v>348500</v>
      </c>
      <c r="Q2469" s="11">
        <f t="shared" ref="Q2469:S2469" si="7443">+IF(P2469="N/A","",((P2469-P2468)/P2468))</f>
        <v>0</v>
      </c>
      <c r="R2469" s="3">
        <v>123309.20600000001</v>
      </c>
      <c r="S2469" s="11">
        <f t="shared" si="7443"/>
        <v>0</v>
      </c>
    </row>
    <row r="2470" spans="1:19">
      <c r="A2470" s="5">
        <v>13</v>
      </c>
      <c r="B2470" s="5">
        <v>6</v>
      </c>
      <c r="C2470" s="5">
        <v>2019</v>
      </c>
      <c r="D2470" s="3">
        <v>304738</v>
      </c>
      <c r="E2470" s="11">
        <f t="shared" si="7353"/>
        <v>0</v>
      </c>
      <c r="F2470" s="3">
        <v>173025</v>
      </c>
      <c r="G2470" s="11">
        <f t="shared" si="7353"/>
        <v>0</v>
      </c>
      <c r="H2470" s="3">
        <v>94500</v>
      </c>
      <c r="I2470" s="11">
        <f t="shared" ref="I2470:K2470" si="7444">+IF(H2470="N/A","",((H2470-H2469)/H2469))</f>
        <v>0</v>
      </c>
      <c r="J2470" s="3">
        <v>203500</v>
      </c>
      <c r="K2470" s="11">
        <f t="shared" si="7444"/>
        <v>0</v>
      </c>
      <c r="L2470" s="3">
        <v>308682.62</v>
      </c>
      <c r="M2470" s="11">
        <f t="shared" ref="M2470:O2470" si="7445">+IF(L2470="N/A","",((L2470-L2469)/L2469))</f>
        <v>0</v>
      </c>
      <c r="N2470" s="3">
        <v>378200</v>
      </c>
      <c r="O2470" s="11">
        <f t="shared" si="7445"/>
        <v>0</v>
      </c>
      <c r="P2470" s="3">
        <v>348500</v>
      </c>
      <c r="Q2470" s="11">
        <f t="shared" ref="Q2470:S2470" si="7446">+IF(P2470="N/A","",((P2470-P2469)/P2469))</f>
        <v>0</v>
      </c>
      <c r="R2470" s="3">
        <v>123309.20600000001</v>
      </c>
      <c r="S2470" s="11">
        <f t="shared" si="7446"/>
        <v>0</v>
      </c>
    </row>
    <row r="2471" spans="1:19">
      <c r="A2471" s="5">
        <v>14</v>
      </c>
      <c r="B2471" s="5">
        <v>6</v>
      </c>
      <c r="C2471" s="5">
        <v>2019</v>
      </c>
      <c r="D2471" s="3">
        <v>304738</v>
      </c>
      <c r="E2471" s="11">
        <f t="shared" si="7353"/>
        <v>0</v>
      </c>
      <c r="F2471" s="3">
        <v>173025</v>
      </c>
      <c r="G2471" s="11">
        <f t="shared" si="7353"/>
        <v>0</v>
      </c>
      <c r="H2471" s="3">
        <v>94500</v>
      </c>
      <c r="I2471" s="11">
        <f t="shared" ref="I2471:K2471" si="7447">+IF(H2471="N/A","",((H2471-H2470)/H2470))</f>
        <v>0</v>
      </c>
      <c r="J2471" s="3">
        <v>203500</v>
      </c>
      <c r="K2471" s="11">
        <f t="shared" si="7447"/>
        <v>0</v>
      </c>
      <c r="L2471" s="3">
        <v>308682.62</v>
      </c>
      <c r="M2471" s="11">
        <f t="shared" ref="M2471:O2471" si="7448">+IF(L2471="N/A","",((L2471-L2470)/L2470))</f>
        <v>0</v>
      </c>
      <c r="N2471" s="3">
        <v>378200</v>
      </c>
      <c r="O2471" s="11">
        <f t="shared" si="7448"/>
        <v>0</v>
      </c>
      <c r="P2471" s="3">
        <v>348500</v>
      </c>
      <c r="Q2471" s="11">
        <f t="shared" ref="Q2471:S2471" si="7449">+IF(P2471="N/A","",((P2471-P2470)/P2470))</f>
        <v>0</v>
      </c>
      <c r="R2471" s="3">
        <v>123309.20600000001</v>
      </c>
      <c r="S2471" s="11">
        <f t="shared" si="7449"/>
        <v>0</v>
      </c>
    </row>
    <row r="2472" spans="1:19">
      <c r="A2472" s="5">
        <v>17</v>
      </c>
      <c r="B2472" s="5">
        <v>6</v>
      </c>
      <c r="C2472" s="5">
        <v>2019</v>
      </c>
      <c r="D2472" s="3">
        <v>304738</v>
      </c>
      <c r="E2472" s="11">
        <f t="shared" si="7353"/>
        <v>0</v>
      </c>
      <c r="F2472" s="3">
        <v>173025</v>
      </c>
      <c r="G2472" s="11">
        <f t="shared" si="7353"/>
        <v>0</v>
      </c>
      <c r="H2472" s="3">
        <v>94500</v>
      </c>
      <c r="I2472" s="11">
        <f t="shared" ref="I2472:K2472" si="7450">+IF(H2472="N/A","",((H2472-H2471)/H2471))</f>
        <v>0</v>
      </c>
      <c r="J2472" s="3">
        <v>203500</v>
      </c>
      <c r="K2472" s="11">
        <f t="shared" si="7450"/>
        <v>0</v>
      </c>
      <c r="L2472" s="3">
        <v>308682.62</v>
      </c>
      <c r="M2472" s="11">
        <f t="shared" ref="M2472:O2472" si="7451">+IF(L2472="N/A","",((L2472-L2471)/L2471))</f>
        <v>0</v>
      </c>
      <c r="N2472" s="3">
        <v>378200</v>
      </c>
      <c r="O2472" s="11">
        <f t="shared" si="7451"/>
        <v>0</v>
      </c>
      <c r="P2472" s="3">
        <v>348500</v>
      </c>
      <c r="Q2472" s="11">
        <f t="shared" ref="Q2472:S2472" si="7452">+IF(P2472="N/A","",((P2472-P2471)/P2471))</f>
        <v>0</v>
      </c>
      <c r="R2472" s="3">
        <v>123309.20600000001</v>
      </c>
      <c r="S2472" s="11">
        <f t="shared" si="7452"/>
        <v>0</v>
      </c>
    </row>
    <row r="2473" spans="1:19">
      <c r="A2473" s="5">
        <v>18</v>
      </c>
      <c r="B2473" s="5">
        <v>6</v>
      </c>
      <c r="C2473" s="5">
        <v>2019</v>
      </c>
      <c r="D2473" s="3">
        <v>304738</v>
      </c>
      <c r="E2473" s="11">
        <f t="shared" si="7353"/>
        <v>0</v>
      </c>
      <c r="F2473" s="3">
        <v>173025</v>
      </c>
      <c r="G2473" s="11">
        <f t="shared" si="7353"/>
        <v>0</v>
      </c>
      <c r="H2473" s="3">
        <v>94500</v>
      </c>
      <c r="I2473" s="11">
        <f t="shared" ref="I2473:K2473" si="7453">+IF(H2473="N/A","",((H2473-H2472)/H2472))</f>
        <v>0</v>
      </c>
      <c r="J2473" s="3">
        <v>203500</v>
      </c>
      <c r="K2473" s="11">
        <f t="shared" si="7453"/>
        <v>0</v>
      </c>
      <c r="L2473" s="3">
        <v>308682.62</v>
      </c>
      <c r="M2473" s="11">
        <f t="shared" ref="M2473:O2473" si="7454">+IF(L2473="N/A","",((L2473-L2472)/L2472))</f>
        <v>0</v>
      </c>
      <c r="N2473" s="3">
        <v>378200</v>
      </c>
      <c r="O2473" s="11">
        <f t="shared" si="7454"/>
        <v>0</v>
      </c>
      <c r="P2473" s="3">
        <v>348500</v>
      </c>
      <c r="Q2473" s="11">
        <f t="shared" ref="Q2473:S2473" si="7455">+IF(P2473="N/A","",((P2473-P2472)/P2472))</f>
        <v>0</v>
      </c>
      <c r="R2473" s="3">
        <v>123309.20600000001</v>
      </c>
      <c r="S2473" s="11">
        <f t="shared" si="7455"/>
        <v>0</v>
      </c>
    </row>
    <row r="2474" spans="1:19">
      <c r="A2474" s="5">
        <v>19</v>
      </c>
      <c r="B2474" s="5">
        <v>6</v>
      </c>
      <c r="C2474" s="5">
        <v>2019</v>
      </c>
      <c r="D2474" s="3">
        <v>304738</v>
      </c>
      <c r="E2474" s="11">
        <f t="shared" si="7353"/>
        <v>0</v>
      </c>
      <c r="F2474" s="3">
        <v>173025</v>
      </c>
      <c r="G2474" s="11">
        <f t="shared" si="7353"/>
        <v>0</v>
      </c>
      <c r="H2474" s="3">
        <v>94500</v>
      </c>
      <c r="I2474" s="11">
        <f t="shared" ref="I2474:K2474" si="7456">+IF(H2474="N/A","",((H2474-H2473)/H2473))</f>
        <v>0</v>
      </c>
      <c r="J2474" s="3">
        <v>203500</v>
      </c>
      <c r="K2474" s="11">
        <f t="shared" si="7456"/>
        <v>0</v>
      </c>
      <c r="L2474" s="3">
        <v>308682.62</v>
      </c>
      <c r="M2474" s="11">
        <f t="shared" ref="M2474:O2474" si="7457">+IF(L2474="N/A","",((L2474-L2473)/L2473))</f>
        <v>0</v>
      </c>
      <c r="N2474" s="3">
        <v>378200</v>
      </c>
      <c r="O2474" s="11">
        <f t="shared" si="7457"/>
        <v>0</v>
      </c>
      <c r="P2474" s="3">
        <v>348500</v>
      </c>
      <c r="Q2474" s="11">
        <f t="shared" ref="Q2474:S2474" si="7458">+IF(P2474="N/A","",((P2474-P2473)/P2473))</f>
        <v>0</v>
      </c>
      <c r="R2474" s="3">
        <v>123309.20600000001</v>
      </c>
      <c r="S2474" s="11">
        <f t="shared" si="7458"/>
        <v>0</v>
      </c>
    </row>
    <row r="2475" spans="1:19">
      <c r="A2475" s="5">
        <v>20</v>
      </c>
      <c r="B2475" s="5">
        <v>6</v>
      </c>
      <c r="C2475" s="5">
        <v>2019</v>
      </c>
      <c r="D2475" s="3">
        <v>304738</v>
      </c>
      <c r="E2475" s="11">
        <f t="shared" si="7353"/>
        <v>0</v>
      </c>
      <c r="F2475" s="3">
        <v>173025</v>
      </c>
      <c r="G2475" s="11">
        <f t="shared" si="7353"/>
        <v>0</v>
      </c>
      <c r="H2475" s="3">
        <v>94500</v>
      </c>
      <c r="I2475" s="11">
        <f t="shared" ref="I2475:K2475" si="7459">+IF(H2475="N/A","",((H2475-H2474)/H2474))</f>
        <v>0</v>
      </c>
      <c r="J2475" s="3">
        <v>203500</v>
      </c>
      <c r="K2475" s="11">
        <f t="shared" si="7459"/>
        <v>0</v>
      </c>
      <c r="L2475" s="3">
        <v>308682.62</v>
      </c>
      <c r="M2475" s="11">
        <f t="shared" ref="M2475:O2475" si="7460">+IF(L2475="N/A","",((L2475-L2474)/L2474))</f>
        <v>0</v>
      </c>
      <c r="N2475" s="3">
        <v>378200</v>
      </c>
      <c r="O2475" s="11">
        <f t="shared" si="7460"/>
        <v>0</v>
      </c>
      <c r="P2475" s="3">
        <v>348500</v>
      </c>
      <c r="Q2475" s="11">
        <f t="shared" ref="Q2475:S2475" si="7461">+IF(P2475="N/A","",((P2475-P2474)/P2474))</f>
        <v>0</v>
      </c>
      <c r="R2475" s="3">
        <v>123309.20600000001</v>
      </c>
      <c r="S2475" s="11">
        <f t="shared" si="7461"/>
        <v>0</v>
      </c>
    </row>
    <row r="2476" spans="1:19">
      <c r="A2476" s="5">
        <v>21</v>
      </c>
      <c r="B2476" s="5">
        <v>6</v>
      </c>
      <c r="C2476" s="5">
        <v>2019</v>
      </c>
      <c r="D2476" s="3">
        <v>304738</v>
      </c>
      <c r="E2476" s="11">
        <f t="shared" si="7353"/>
        <v>0</v>
      </c>
      <c r="F2476" s="3">
        <v>173025</v>
      </c>
      <c r="G2476" s="11">
        <f t="shared" si="7353"/>
        <v>0</v>
      </c>
      <c r="H2476" s="3">
        <v>94500</v>
      </c>
      <c r="I2476" s="11">
        <f t="shared" ref="I2476:K2476" si="7462">+IF(H2476="N/A","",((H2476-H2475)/H2475))</f>
        <v>0</v>
      </c>
      <c r="J2476" s="3">
        <v>203500</v>
      </c>
      <c r="K2476" s="11">
        <f t="shared" si="7462"/>
        <v>0</v>
      </c>
      <c r="L2476" s="3">
        <v>308682.62</v>
      </c>
      <c r="M2476" s="11">
        <f t="shared" ref="M2476:O2476" si="7463">+IF(L2476="N/A","",((L2476-L2475)/L2475))</f>
        <v>0</v>
      </c>
      <c r="N2476" s="3">
        <v>378200</v>
      </c>
      <c r="O2476" s="11">
        <f t="shared" si="7463"/>
        <v>0</v>
      </c>
      <c r="P2476" s="3">
        <v>348500</v>
      </c>
      <c r="Q2476" s="11">
        <f t="shared" ref="Q2476:S2476" si="7464">+IF(P2476="N/A","",((P2476-P2475)/P2475))</f>
        <v>0</v>
      </c>
      <c r="R2476" s="3">
        <v>123309.20600000001</v>
      </c>
      <c r="S2476" s="11">
        <f t="shared" si="7464"/>
        <v>0</v>
      </c>
    </row>
    <row r="2477" spans="1:19">
      <c r="A2477" s="5">
        <v>24</v>
      </c>
      <c r="B2477" s="5">
        <v>6</v>
      </c>
      <c r="C2477" s="5">
        <v>2019</v>
      </c>
      <c r="D2477" s="3">
        <v>304738</v>
      </c>
      <c r="E2477" s="11">
        <f t="shared" si="7353"/>
        <v>0</v>
      </c>
      <c r="F2477" s="3">
        <v>173025</v>
      </c>
      <c r="G2477" s="11">
        <f t="shared" si="7353"/>
        <v>0</v>
      </c>
      <c r="H2477" s="3">
        <v>94500</v>
      </c>
      <c r="I2477" s="11">
        <f t="shared" ref="I2477:K2477" si="7465">+IF(H2477="N/A","",((H2477-H2476)/H2476))</f>
        <v>0</v>
      </c>
      <c r="J2477" s="3">
        <v>203500</v>
      </c>
      <c r="K2477" s="11">
        <f t="shared" si="7465"/>
        <v>0</v>
      </c>
      <c r="L2477" s="3">
        <v>308682.62</v>
      </c>
      <c r="M2477" s="11">
        <f t="shared" ref="M2477:O2477" si="7466">+IF(L2477="N/A","",((L2477-L2476)/L2476))</f>
        <v>0</v>
      </c>
      <c r="N2477" s="3">
        <v>378200</v>
      </c>
      <c r="O2477" s="11">
        <f t="shared" si="7466"/>
        <v>0</v>
      </c>
      <c r="P2477" s="3">
        <v>348500</v>
      </c>
      <c r="Q2477" s="11">
        <f t="shared" ref="Q2477:S2477" si="7467">+IF(P2477="N/A","",((P2477-P2476)/P2476))</f>
        <v>0</v>
      </c>
      <c r="R2477" s="3">
        <v>123309.20600000001</v>
      </c>
      <c r="S2477" s="11">
        <f t="shared" si="7467"/>
        <v>0</v>
      </c>
    </row>
    <row r="2478" spans="1:19">
      <c r="A2478" s="5">
        <v>25</v>
      </c>
      <c r="B2478" s="5">
        <v>6</v>
      </c>
      <c r="C2478" s="5">
        <v>2019</v>
      </c>
      <c r="D2478" s="3">
        <v>304738</v>
      </c>
      <c r="E2478" s="11">
        <f t="shared" si="7353"/>
        <v>0</v>
      </c>
      <c r="F2478" s="3">
        <v>173025</v>
      </c>
      <c r="G2478" s="11">
        <f t="shared" si="7353"/>
        <v>0</v>
      </c>
      <c r="H2478" s="3">
        <v>94500</v>
      </c>
      <c r="I2478" s="11">
        <f t="shared" ref="I2478:K2478" si="7468">+IF(H2478="N/A","",((H2478-H2477)/H2477))</f>
        <v>0</v>
      </c>
      <c r="J2478" s="3">
        <v>203500</v>
      </c>
      <c r="K2478" s="11">
        <f t="shared" si="7468"/>
        <v>0</v>
      </c>
      <c r="L2478" s="3">
        <v>308682.62</v>
      </c>
      <c r="M2478" s="11">
        <f t="shared" ref="M2478:O2478" si="7469">+IF(L2478="N/A","",((L2478-L2477)/L2477))</f>
        <v>0</v>
      </c>
      <c r="N2478" s="3">
        <v>378200</v>
      </c>
      <c r="O2478" s="11">
        <f t="shared" si="7469"/>
        <v>0</v>
      </c>
      <c r="P2478" s="3">
        <v>348500</v>
      </c>
      <c r="Q2478" s="11">
        <f t="shared" ref="Q2478:S2478" si="7470">+IF(P2478="N/A","",((P2478-P2477)/P2477))</f>
        <v>0</v>
      </c>
      <c r="R2478" s="3">
        <v>123309.20600000001</v>
      </c>
      <c r="S2478" s="11">
        <f t="shared" si="7470"/>
        <v>0</v>
      </c>
    </row>
    <row r="2479" spans="1:19">
      <c r="A2479" s="5">
        <v>26</v>
      </c>
      <c r="B2479" s="5">
        <v>6</v>
      </c>
      <c r="C2479" s="5">
        <v>2019</v>
      </c>
      <c r="D2479" s="3">
        <v>304738</v>
      </c>
      <c r="E2479" s="11">
        <f t="shared" si="7353"/>
        <v>0</v>
      </c>
      <c r="F2479" s="3">
        <v>173025</v>
      </c>
      <c r="G2479" s="11">
        <f t="shared" si="7353"/>
        <v>0</v>
      </c>
      <c r="H2479" s="3">
        <v>94500</v>
      </c>
      <c r="I2479" s="11">
        <f t="shared" ref="I2479:K2479" si="7471">+IF(H2479="N/A","",((H2479-H2478)/H2478))</f>
        <v>0</v>
      </c>
      <c r="J2479" s="3">
        <v>203500</v>
      </c>
      <c r="K2479" s="11">
        <f t="shared" si="7471"/>
        <v>0</v>
      </c>
      <c r="L2479" s="3">
        <v>308682.62</v>
      </c>
      <c r="M2479" s="11">
        <f t="shared" ref="M2479:O2479" si="7472">+IF(L2479="N/A","",((L2479-L2478)/L2478))</f>
        <v>0</v>
      </c>
      <c r="N2479" s="3">
        <v>378200</v>
      </c>
      <c r="O2479" s="11">
        <f t="shared" si="7472"/>
        <v>0</v>
      </c>
      <c r="P2479" s="3">
        <v>348500</v>
      </c>
      <c r="Q2479" s="11">
        <f t="shared" ref="Q2479:S2479" si="7473">+IF(P2479="N/A","",((P2479-P2478)/P2478))</f>
        <v>0</v>
      </c>
      <c r="R2479" s="3">
        <v>123309.20600000001</v>
      </c>
      <c r="S2479" s="11">
        <f t="shared" si="7473"/>
        <v>0</v>
      </c>
    </row>
    <row r="2480" spans="1:19">
      <c r="A2480" s="5">
        <v>27</v>
      </c>
      <c r="B2480" s="5">
        <v>6</v>
      </c>
      <c r="C2480" s="5">
        <v>2019</v>
      </c>
      <c r="D2480" s="3">
        <v>304738</v>
      </c>
      <c r="E2480" s="11">
        <f t="shared" si="7353"/>
        <v>0</v>
      </c>
      <c r="F2480" s="3">
        <v>173025</v>
      </c>
      <c r="G2480" s="11">
        <f t="shared" si="7353"/>
        <v>0</v>
      </c>
      <c r="H2480" s="3">
        <v>94500</v>
      </c>
      <c r="I2480" s="11">
        <f t="shared" ref="I2480:K2480" si="7474">+IF(H2480="N/A","",((H2480-H2479)/H2479))</f>
        <v>0</v>
      </c>
      <c r="J2480" s="3">
        <v>203500</v>
      </c>
      <c r="K2480" s="11">
        <f t="shared" si="7474"/>
        <v>0</v>
      </c>
      <c r="L2480" s="3">
        <v>308682.62</v>
      </c>
      <c r="M2480" s="11">
        <f t="shared" ref="M2480:O2480" si="7475">+IF(L2480="N/A","",((L2480-L2479)/L2479))</f>
        <v>0</v>
      </c>
      <c r="N2480" s="3">
        <v>378200</v>
      </c>
      <c r="O2480" s="11">
        <f t="shared" si="7475"/>
        <v>0</v>
      </c>
      <c r="P2480" s="3">
        <v>348500</v>
      </c>
      <c r="Q2480" s="11">
        <f t="shared" ref="Q2480:S2480" si="7476">+IF(P2480="N/A","",((P2480-P2479)/P2479))</f>
        <v>0</v>
      </c>
      <c r="R2480" s="3">
        <v>123309.20600000001</v>
      </c>
      <c r="S2480" s="11">
        <f t="shared" si="7476"/>
        <v>0</v>
      </c>
    </row>
    <row r="2481" spans="1:19">
      <c r="A2481" s="5">
        <v>28</v>
      </c>
      <c r="B2481" s="5">
        <v>6</v>
      </c>
      <c r="C2481" s="5">
        <v>2019</v>
      </c>
      <c r="D2481" s="3">
        <v>304738</v>
      </c>
      <c r="E2481" s="11">
        <f t="shared" si="7353"/>
        <v>0</v>
      </c>
      <c r="F2481" s="3">
        <v>173025</v>
      </c>
      <c r="G2481" s="11">
        <f t="shared" si="7353"/>
        <v>0</v>
      </c>
      <c r="H2481" s="3">
        <v>94500</v>
      </c>
      <c r="I2481" s="11">
        <f t="shared" ref="I2481:K2481" si="7477">+IF(H2481="N/A","",((H2481-H2480)/H2480))</f>
        <v>0</v>
      </c>
      <c r="J2481" s="3">
        <v>203500</v>
      </c>
      <c r="K2481" s="11">
        <f t="shared" si="7477"/>
        <v>0</v>
      </c>
      <c r="L2481" s="3">
        <v>308682.62</v>
      </c>
      <c r="M2481" s="11">
        <f t="shared" ref="M2481:O2481" si="7478">+IF(L2481="N/A","",((L2481-L2480)/L2480))</f>
        <v>0</v>
      </c>
      <c r="N2481" s="3">
        <v>378200</v>
      </c>
      <c r="O2481" s="11">
        <f t="shared" si="7478"/>
        <v>0</v>
      </c>
      <c r="P2481" s="3">
        <v>348500</v>
      </c>
      <c r="Q2481" s="11">
        <f t="shared" ref="Q2481:S2481" si="7479">+IF(P2481="N/A","",((P2481-P2480)/P2480))</f>
        <v>0</v>
      </c>
      <c r="R2481" s="3">
        <v>123309.20600000001</v>
      </c>
      <c r="S2481" s="11">
        <f t="shared" si="7479"/>
        <v>0</v>
      </c>
    </row>
    <row r="2482" spans="1:19">
      <c r="A2482" s="5">
        <v>1</v>
      </c>
      <c r="B2482" s="5">
        <v>7</v>
      </c>
      <c r="C2482" s="5">
        <v>2019</v>
      </c>
      <c r="D2482" s="3">
        <v>304738</v>
      </c>
      <c r="E2482" s="11">
        <f t="shared" si="7353"/>
        <v>0</v>
      </c>
      <c r="F2482" s="3">
        <v>173025</v>
      </c>
      <c r="G2482" s="11">
        <f t="shared" si="7353"/>
        <v>0</v>
      </c>
      <c r="H2482" s="3">
        <v>94500</v>
      </c>
      <c r="I2482" s="11">
        <f t="shared" ref="I2482:K2482" si="7480">+IF(H2482="N/A","",((H2482-H2481)/H2481))</f>
        <v>0</v>
      </c>
      <c r="J2482" s="3">
        <v>203500</v>
      </c>
      <c r="K2482" s="11">
        <f t="shared" si="7480"/>
        <v>0</v>
      </c>
      <c r="L2482" s="3">
        <v>308682.62</v>
      </c>
      <c r="M2482" s="11">
        <f t="shared" ref="M2482:O2482" si="7481">+IF(L2482="N/A","",((L2482-L2481)/L2481))</f>
        <v>0</v>
      </c>
      <c r="N2482" s="3">
        <v>378200</v>
      </c>
      <c r="O2482" s="11">
        <f t="shared" si="7481"/>
        <v>0</v>
      </c>
      <c r="P2482" s="3">
        <v>348500</v>
      </c>
      <c r="Q2482" s="11">
        <f t="shared" ref="Q2482:S2482" si="7482">+IF(P2482="N/A","",((P2482-P2481)/P2481))</f>
        <v>0</v>
      </c>
      <c r="R2482" s="3">
        <v>123309.20600000001</v>
      </c>
      <c r="S2482" s="11">
        <f t="shared" si="7482"/>
        <v>0</v>
      </c>
    </row>
    <row r="2483" spans="1:19">
      <c r="A2483" s="5">
        <v>2</v>
      </c>
      <c r="B2483" s="5">
        <v>7</v>
      </c>
      <c r="C2483" s="5">
        <v>2019</v>
      </c>
      <c r="D2483" s="3">
        <v>304738</v>
      </c>
      <c r="E2483" s="11">
        <f t="shared" si="7353"/>
        <v>0</v>
      </c>
      <c r="F2483" s="3">
        <v>173025</v>
      </c>
      <c r="G2483" s="11">
        <f t="shared" si="7353"/>
        <v>0</v>
      </c>
      <c r="H2483" s="3">
        <v>94500</v>
      </c>
      <c r="I2483" s="11">
        <f t="shared" ref="I2483:K2483" si="7483">+IF(H2483="N/A","",((H2483-H2482)/H2482))</f>
        <v>0</v>
      </c>
      <c r="J2483" s="3">
        <v>203500</v>
      </c>
      <c r="K2483" s="11">
        <f t="shared" si="7483"/>
        <v>0</v>
      </c>
      <c r="L2483" s="3">
        <v>308682.62</v>
      </c>
      <c r="M2483" s="11">
        <f t="shared" ref="M2483:O2483" si="7484">+IF(L2483="N/A","",((L2483-L2482)/L2482))</f>
        <v>0</v>
      </c>
      <c r="N2483" s="3">
        <v>378200</v>
      </c>
      <c r="O2483" s="11">
        <f t="shared" si="7484"/>
        <v>0</v>
      </c>
      <c r="P2483" s="3">
        <v>348500</v>
      </c>
      <c r="Q2483" s="11">
        <f t="shared" ref="Q2483:S2483" si="7485">+IF(P2483="N/A","",((P2483-P2482)/P2482))</f>
        <v>0</v>
      </c>
      <c r="R2483" s="3">
        <v>123309.20600000001</v>
      </c>
      <c r="S2483" s="11">
        <f t="shared" si="7485"/>
        <v>0</v>
      </c>
    </row>
    <row r="2484" spans="1:19">
      <c r="A2484" s="5">
        <v>3</v>
      </c>
      <c r="B2484" s="5">
        <v>7</v>
      </c>
      <c r="C2484" s="5">
        <v>2019</v>
      </c>
      <c r="D2484" s="3">
        <v>304738</v>
      </c>
      <c r="E2484" s="11">
        <f t="shared" si="7353"/>
        <v>0</v>
      </c>
      <c r="F2484" s="3">
        <v>173025</v>
      </c>
      <c r="G2484" s="11">
        <f t="shared" si="7353"/>
        <v>0</v>
      </c>
      <c r="H2484" s="3">
        <v>94500</v>
      </c>
      <c r="I2484" s="11">
        <f t="shared" ref="I2484:K2484" si="7486">+IF(H2484="N/A","",((H2484-H2483)/H2483))</f>
        <v>0</v>
      </c>
      <c r="J2484" s="3">
        <v>203500</v>
      </c>
      <c r="K2484" s="11">
        <f t="shared" si="7486"/>
        <v>0</v>
      </c>
      <c r="L2484" s="3">
        <v>308682.62</v>
      </c>
      <c r="M2484" s="11">
        <f t="shared" ref="M2484:O2484" si="7487">+IF(L2484="N/A","",((L2484-L2483)/L2483))</f>
        <v>0</v>
      </c>
      <c r="N2484" s="3">
        <v>378200</v>
      </c>
      <c r="O2484" s="11">
        <f t="shared" si="7487"/>
        <v>0</v>
      </c>
      <c r="P2484" s="3">
        <v>348500</v>
      </c>
      <c r="Q2484" s="11">
        <f t="shared" ref="Q2484:S2484" si="7488">+IF(P2484="N/A","",((P2484-P2483)/P2483))</f>
        <v>0</v>
      </c>
      <c r="R2484" s="3">
        <v>123309.20600000001</v>
      </c>
      <c r="S2484" s="11">
        <f t="shared" si="7488"/>
        <v>0</v>
      </c>
    </row>
    <row r="2485" spans="1:19">
      <c r="A2485" s="5">
        <v>4</v>
      </c>
      <c r="B2485" s="5">
        <v>7</v>
      </c>
      <c r="C2485" s="5">
        <v>2019</v>
      </c>
      <c r="D2485" s="3">
        <v>304738</v>
      </c>
      <c r="E2485" s="11">
        <f t="shared" si="7353"/>
        <v>0</v>
      </c>
      <c r="F2485" s="3">
        <v>173025</v>
      </c>
      <c r="G2485" s="11">
        <f t="shared" si="7353"/>
        <v>0</v>
      </c>
      <c r="H2485" s="3">
        <v>94500</v>
      </c>
      <c r="I2485" s="11">
        <f t="shared" ref="I2485:K2485" si="7489">+IF(H2485="N/A","",((H2485-H2484)/H2484))</f>
        <v>0</v>
      </c>
      <c r="J2485" s="3">
        <v>203500</v>
      </c>
      <c r="K2485" s="11">
        <f t="shared" si="7489"/>
        <v>0</v>
      </c>
      <c r="L2485" s="3">
        <v>308682.62</v>
      </c>
      <c r="M2485" s="11">
        <f t="shared" ref="M2485:O2485" si="7490">+IF(L2485="N/A","",((L2485-L2484)/L2484))</f>
        <v>0</v>
      </c>
      <c r="N2485" s="3">
        <v>378200</v>
      </c>
      <c r="O2485" s="11">
        <f t="shared" si="7490"/>
        <v>0</v>
      </c>
      <c r="P2485" s="3">
        <v>348500</v>
      </c>
      <c r="Q2485" s="11">
        <f t="shared" ref="Q2485:S2485" si="7491">+IF(P2485="N/A","",((P2485-P2484)/P2484))</f>
        <v>0</v>
      </c>
      <c r="R2485" s="3">
        <v>123309.20600000001</v>
      </c>
      <c r="S2485" s="11">
        <f t="shared" si="7491"/>
        <v>0</v>
      </c>
    </row>
    <row r="2486" spans="1:19">
      <c r="A2486" s="5">
        <v>5</v>
      </c>
      <c r="B2486" s="5">
        <v>7</v>
      </c>
      <c r="C2486" s="5">
        <v>2019</v>
      </c>
      <c r="D2486" s="3">
        <v>304738</v>
      </c>
      <c r="E2486" s="11">
        <f t="shared" si="7353"/>
        <v>0</v>
      </c>
      <c r="F2486" s="3">
        <v>173025</v>
      </c>
      <c r="G2486" s="11">
        <f t="shared" si="7353"/>
        <v>0</v>
      </c>
      <c r="H2486" s="3">
        <v>94500</v>
      </c>
      <c r="I2486" s="11">
        <f t="shared" ref="I2486:K2486" si="7492">+IF(H2486="N/A","",((H2486-H2485)/H2485))</f>
        <v>0</v>
      </c>
      <c r="J2486" s="3">
        <v>203500</v>
      </c>
      <c r="K2486" s="11">
        <f t="shared" si="7492"/>
        <v>0</v>
      </c>
      <c r="L2486" s="3">
        <v>308682.62</v>
      </c>
      <c r="M2486" s="11">
        <f t="shared" ref="M2486:O2486" si="7493">+IF(L2486="N/A","",((L2486-L2485)/L2485))</f>
        <v>0</v>
      </c>
      <c r="N2486" s="3">
        <v>378200</v>
      </c>
      <c r="O2486" s="11">
        <f t="shared" si="7493"/>
        <v>0</v>
      </c>
      <c r="P2486" s="3">
        <v>348500</v>
      </c>
      <c r="Q2486" s="11">
        <f t="shared" ref="Q2486:S2486" si="7494">+IF(P2486="N/A","",((P2486-P2485)/P2485))</f>
        <v>0</v>
      </c>
      <c r="R2486" s="3">
        <v>123309.20600000001</v>
      </c>
      <c r="S2486" s="11">
        <f t="shared" si="7494"/>
        <v>0</v>
      </c>
    </row>
    <row r="2487" spans="1:19">
      <c r="A2487" s="5">
        <v>8</v>
      </c>
      <c r="B2487" s="5">
        <v>7</v>
      </c>
      <c r="C2487" s="5">
        <v>2019</v>
      </c>
      <c r="D2487" s="3">
        <v>304738</v>
      </c>
      <c r="E2487" s="11">
        <f t="shared" si="7353"/>
        <v>0</v>
      </c>
      <c r="F2487" s="3">
        <v>173025</v>
      </c>
      <c r="G2487" s="11">
        <f t="shared" si="7353"/>
        <v>0</v>
      </c>
      <c r="H2487" s="3">
        <v>94500</v>
      </c>
      <c r="I2487" s="11">
        <f t="shared" ref="I2487:K2487" si="7495">+IF(H2487="N/A","",((H2487-H2486)/H2486))</f>
        <v>0</v>
      </c>
      <c r="J2487" s="3">
        <v>203500</v>
      </c>
      <c r="K2487" s="11">
        <f t="shared" si="7495"/>
        <v>0</v>
      </c>
      <c r="L2487" s="3">
        <v>308682.62</v>
      </c>
      <c r="M2487" s="11">
        <f t="shared" ref="M2487:O2487" si="7496">+IF(L2487="N/A","",((L2487-L2486)/L2486))</f>
        <v>0</v>
      </c>
      <c r="N2487" s="3">
        <v>378200</v>
      </c>
      <c r="O2487" s="11">
        <f t="shared" si="7496"/>
        <v>0</v>
      </c>
      <c r="P2487" s="3">
        <v>348500</v>
      </c>
      <c r="Q2487" s="11">
        <f t="shared" ref="Q2487:S2487" si="7497">+IF(P2487="N/A","",((P2487-P2486)/P2486))</f>
        <v>0</v>
      </c>
      <c r="R2487" s="3">
        <v>123309.20600000001</v>
      </c>
      <c r="S2487" s="11">
        <f t="shared" si="7497"/>
        <v>0</v>
      </c>
    </row>
    <row r="2488" spans="1:19">
      <c r="A2488" s="5">
        <v>9</v>
      </c>
      <c r="B2488" s="5">
        <v>7</v>
      </c>
      <c r="C2488" s="5">
        <v>2019</v>
      </c>
      <c r="D2488" s="3">
        <v>304738</v>
      </c>
      <c r="E2488" s="11">
        <f t="shared" si="7353"/>
        <v>0</v>
      </c>
      <c r="F2488" s="3">
        <v>173025</v>
      </c>
      <c r="G2488" s="11">
        <f t="shared" si="7353"/>
        <v>0</v>
      </c>
      <c r="H2488" s="3">
        <v>94500</v>
      </c>
      <c r="I2488" s="11">
        <f t="shared" ref="I2488:K2488" si="7498">+IF(H2488="N/A","",((H2488-H2487)/H2487))</f>
        <v>0</v>
      </c>
      <c r="J2488" s="3">
        <v>203500</v>
      </c>
      <c r="K2488" s="11">
        <f t="shared" si="7498"/>
        <v>0</v>
      </c>
      <c r="L2488" s="3">
        <v>308682.62</v>
      </c>
      <c r="M2488" s="11">
        <f t="shared" ref="M2488:O2488" si="7499">+IF(L2488="N/A","",((L2488-L2487)/L2487))</f>
        <v>0</v>
      </c>
      <c r="N2488" s="3">
        <v>378200</v>
      </c>
      <c r="O2488" s="11">
        <f t="shared" si="7499"/>
        <v>0</v>
      </c>
      <c r="P2488" s="3">
        <v>348500</v>
      </c>
      <c r="Q2488" s="11">
        <f t="shared" ref="Q2488:S2488" si="7500">+IF(P2488="N/A","",((P2488-P2487)/P2487))</f>
        <v>0</v>
      </c>
      <c r="R2488" s="3">
        <v>123309.20600000001</v>
      </c>
      <c r="S2488" s="11">
        <f t="shared" si="7500"/>
        <v>0</v>
      </c>
    </row>
    <row r="2489" spans="1:19">
      <c r="A2489" s="5">
        <v>10</v>
      </c>
      <c r="B2489" s="5">
        <v>7</v>
      </c>
      <c r="C2489" s="5">
        <v>2019</v>
      </c>
      <c r="D2489" s="3">
        <v>304738</v>
      </c>
      <c r="E2489" s="11">
        <f t="shared" si="7353"/>
        <v>0</v>
      </c>
      <c r="F2489" s="3">
        <v>173025</v>
      </c>
      <c r="G2489" s="11">
        <f t="shared" si="7353"/>
        <v>0</v>
      </c>
      <c r="H2489" s="3">
        <v>94500</v>
      </c>
      <c r="I2489" s="11">
        <f t="shared" ref="I2489:K2489" si="7501">+IF(H2489="N/A","",((H2489-H2488)/H2488))</f>
        <v>0</v>
      </c>
      <c r="J2489" s="3">
        <v>203500</v>
      </c>
      <c r="K2489" s="11">
        <f t="shared" si="7501"/>
        <v>0</v>
      </c>
      <c r="L2489" s="3">
        <v>308682.62</v>
      </c>
      <c r="M2489" s="11">
        <f t="shared" ref="M2489:O2489" si="7502">+IF(L2489="N/A","",((L2489-L2488)/L2488))</f>
        <v>0</v>
      </c>
      <c r="N2489" s="3">
        <v>378200</v>
      </c>
      <c r="O2489" s="11">
        <f t="shared" si="7502"/>
        <v>0</v>
      </c>
      <c r="P2489" s="3">
        <v>348500</v>
      </c>
      <c r="Q2489" s="11">
        <f t="shared" ref="Q2489:S2489" si="7503">+IF(P2489="N/A","",((P2489-P2488)/P2488))</f>
        <v>0</v>
      </c>
      <c r="R2489" s="3">
        <v>123309.20600000001</v>
      </c>
      <c r="S2489" s="11">
        <f t="shared" si="7503"/>
        <v>0</v>
      </c>
    </row>
    <row r="2490" spans="1:19">
      <c r="A2490" s="5">
        <v>11</v>
      </c>
      <c r="B2490" s="5">
        <v>7</v>
      </c>
      <c r="C2490" s="5">
        <v>2019</v>
      </c>
      <c r="D2490" s="3">
        <v>304738</v>
      </c>
      <c r="E2490" s="11">
        <f t="shared" si="7353"/>
        <v>0</v>
      </c>
      <c r="F2490" s="3">
        <v>173025</v>
      </c>
      <c r="G2490" s="11">
        <f t="shared" si="7353"/>
        <v>0</v>
      </c>
      <c r="H2490" s="3">
        <v>94500</v>
      </c>
      <c r="I2490" s="11">
        <f t="shared" ref="I2490:K2490" si="7504">+IF(H2490="N/A","",((H2490-H2489)/H2489))</f>
        <v>0</v>
      </c>
      <c r="J2490" s="3">
        <v>203500</v>
      </c>
      <c r="K2490" s="11">
        <f t="shared" si="7504"/>
        <v>0</v>
      </c>
      <c r="L2490" s="3">
        <v>308682.62</v>
      </c>
      <c r="M2490" s="11">
        <f t="shared" ref="M2490:O2490" si="7505">+IF(L2490="N/A","",((L2490-L2489)/L2489))</f>
        <v>0</v>
      </c>
      <c r="N2490" s="3">
        <v>378200</v>
      </c>
      <c r="O2490" s="11">
        <f t="shared" si="7505"/>
        <v>0</v>
      </c>
      <c r="P2490" s="3">
        <v>348500</v>
      </c>
      <c r="Q2490" s="11">
        <f t="shared" ref="Q2490:S2490" si="7506">+IF(P2490="N/A","",((P2490-P2489)/P2489))</f>
        <v>0</v>
      </c>
      <c r="R2490" s="3">
        <v>123309.20600000001</v>
      </c>
      <c r="S2490" s="11">
        <f t="shared" si="7506"/>
        <v>0</v>
      </c>
    </row>
    <row r="2491" spans="1:19">
      <c r="A2491" s="5">
        <v>12</v>
      </c>
      <c r="B2491" s="5">
        <v>7</v>
      </c>
      <c r="C2491" s="5">
        <v>2019</v>
      </c>
      <c r="D2491" s="3">
        <v>304738</v>
      </c>
      <c r="E2491" s="11">
        <f t="shared" si="7353"/>
        <v>0</v>
      </c>
      <c r="F2491" s="3">
        <v>173025</v>
      </c>
      <c r="G2491" s="11">
        <f t="shared" si="7353"/>
        <v>0</v>
      </c>
      <c r="H2491" s="3">
        <v>94500</v>
      </c>
      <c r="I2491" s="11">
        <f t="shared" ref="I2491:K2491" si="7507">+IF(H2491="N/A","",((H2491-H2490)/H2490))</f>
        <v>0</v>
      </c>
      <c r="J2491" s="3">
        <v>203500</v>
      </c>
      <c r="K2491" s="11">
        <f t="shared" si="7507"/>
        <v>0</v>
      </c>
      <c r="L2491" s="3">
        <v>308682.62</v>
      </c>
      <c r="M2491" s="11">
        <f t="shared" ref="M2491:O2491" si="7508">+IF(L2491="N/A","",((L2491-L2490)/L2490))</f>
        <v>0</v>
      </c>
      <c r="N2491" s="3">
        <v>378200</v>
      </c>
      <c r="O2491" s="11">
        <f t="shared" si="7508"/>
        <v>0</v>
      </c>
      <c r="P2491" s="3">
        <v>348500</v>
      </c>
      <c r="Q2491" s="11">
        <f t="shared" ref="Q2491:S2491" si="7509">+IF(P2491="N/A","",((P2491-P2490)/P2490))</f>
        <v>0</v>
      </c>
      <c r="R2491" s="3">
        <v>123309.20600000001</v>
      </c>
      <c r="S2491" s="11">
        <f t="shared" si="7509"/>
        <v>0</v>
      </c>
    </row>
    <row r="2492" spans="1:19">
      <c r="A2492" s="5">
        <v>15</v>
      </c>
      <c r="B2492" s="5">
        <v>7</v>
      </c>
      <c r="C2492" s="5">
        <v>2019</v>
      </c>
      <c r="D2492" s="3">
        <v>304738</v>
      </c>
      <c r="E2492" s="11">
        <f t="shared" si="7353"/>
        <v>0</v>
      </c>
      <c r="F2492" s="3">
        <v>173025</v>
      </c>
      <c r="G2492" s="11">
        <f t="shared" si="7353"/>
        <v>0</v>
      </c>
      <c r="H2492" s="3">
        <v>94500</v>
      </c>
      <c r="I2492" s="11">
        <f t="shared" ref="I2492:K2492" si="7510">+IF(H2492="N/A","",((H2492-H2491)/H2491))</f>
        <v>0</v>
      </c>
      <c r="J2492" s="3">
        <v>203500</v>
      </c>
      <c r="K2492" s="11">
        <f t="shared" si="7510"/>
        <v>0</v>
      </c>
      <c r="L2492" s="3">
        <v>308682.62</v>
      </c>
      <c r="M2492" s="11">
        <f t="shared" ref="M2492:O2492" si="7511">+IF(L2492="N/A","",((L2492-L2491)/L2491))</f>
        <v>0</v>
      </c>
      <c r="N2492" s="3">
        <v>378200</v>
      </c>
      <c r="O2492" s="11">
        <f t="shared" si="7511"/>
        <v>0</v>
      </c>
      <c r="P2492" s="3">
        <v>348500</v>
      </c>
      <c r="Q2492" s="11">
        <f t="shared" ref="Q2492:S2492" si="7512">+IF(P2492="N/A","",((P2492-P2491)/P2491))</f>
        <v>0</v>
      </c>
      <c r="R2492" s="3">
        <v>123309.20600000001</v>
      </c>
      <c r="S2492" s="11">
        <f t="shared" si="7512"/>
        <v>0</v>
      </c>
    </row>
    <row r="2493" spans="1:19">
      <c r="A2493" s="5">
        <v>16</v>
      </c>
      <c r="B2493" s="5">
        <v>7</v>
      </c>
      <c r="C2493" s="5">
        <v>2019</v>
      </c>
      <c r="D2493" s="3">
        <v>304738</v>
      </c>
      <c r="E2493" s="11">
        <f t="shared" si="7353"/>
        <v>0</v>
      </c>
      <c r="F2493" s="3">
        <v>173025</v>
      </c>
      <c r="G2493" s="11">
        <f t="shared" si="7353"/>
        <v>0</v>
      </c>
      <c r="H2493" s="3">
        <v>94500</v>
      </c>
      <c r="I2493" s="11">
        <f t="shared" ref="I2493:K2493" si="7513">+IF(H2493="N/A","",((H2493-H2492)/H2492))</f>
        <v>0</v>
      </c>
      <c r="J2493" s="3">
        <v>203500</v>
      </c>
      <c r="K2493" s="11">
        <f t="shared" si="7513"/>
        <v>0</v>
      </c>
      <c r="L2493" s="3">
        <v>308682.62</v>
      </c>
      <c r="M2493" s="11">
        <f t="shared" ref="M2493:O2493" si="7514">+IF(L2493="N/A","",((L2493-L2492)/L2492))</f>
        <v>0</v>
      </c>
      <c r="N2493" s="3">
        <v>378200</v>
      </c>
      <c r="O2493" s="11">
        <f t="shared" si="7514"/>
        <v>0</v>
      </c>
      <c r="P2493" s="3">
        <v>348500</v>
      </c>
      <c r="Q2493" s="11">
        <f t="shared" ref="Q2493:S2493" si="7515">+IF(P2493="N/A","",((P2493-P2492)/P2492))</f>
        <v>0</v>
      </c>
      <c r="R2493" s="3">
        <v>123309.20600000001</v>
      </c>
      <c r="S2493" s="11">
        <f t="shared" si="7515"/>
        <v>0</v>
      </c>
    </row>
    <row r="2494" spans="1:19">
      <c r="A2494" s="5">
        <v>17</v>
      </c>
      <c r="B2494" s="5">
        <v>7</v>
      </c>
      <c r="C2494" s="5">
        <v>2019</v>
      </c>
      <c r="D2494" s="3">
        <v>304738</v>
      </c>
      <c r="E2494" s="11">
        <f t="shared" si="7353"/>
        <v>0</v>
      </c>
      <c r="F2494" s="3">
        <v>173025</v>
      </c>
      <c r="G2494" s="11">
        <f t="shared" si="7353"/>
        <v>0</v>
      </c>
      <c r="H2494" s="3">
        <v>94500</v>
      </c>
      <c r="I2494" s="11">
        <f t="shared" ref="I2494:K2494" si="7516">+IF(H2494="N/A","",((H2494-H2493)/H2493))</f>
        <v>0</v>
      </c>
      <c r="J2494" s="3">
        <v>203500</v>
      </c>
      <c r="K2494" s="11">
        <f t="shared" si="7516"/>
        <v>0</v>
      </c>
      <c r="L2494" s="3">
        <v>308682.62</v>
      </c>
      <c r="M2494" s="11">
        <f t="shared" ref="M2494:O2494" si="7517">+IF(L2494="N/A","",((L2494-L2493)/L2493))</f>
        <v>0</v>
      </c>
      <c r="N2494" s="3">
        <v>378200</v>
      </c>
      <c r="O2494" s="11">
        <f t="shared" si="7517"/>
        <v>0</v>
      </c>
      <c r="P2494" s="3">
        <v>348500</v>
      </c>
      <c r="Q2494" s="11">
        <f t="shared" ref="Q2494:S2494" si="7518">+IF(P2494="N/A","",((P2494-P2493)/P2493))</f>
        <v>0</v>
      </c>
      <c r="R2494" s="3">
        <v>123309.20600000001</v>
      </c>
      <c r="S2494" s="11">
        <f t="shared" si="7518"/>
        <v>0</v>
      </c>
    </row>
    <row r="2495" spans="1:19">
      <c r="A2495" s="5">
        <v>18</v>
      </c>
      <c r="B2495" s="5">
        <v>7</v>
      </c>
      <c r="C2495" s="5">
        <v>2019</v>
      </c>
      <c r="D2495" s="3">
        <v>304738</v>
      </c>
      <c r="E2495" s="11">
        <f t="shared" si="7353"/>
        <v>0</v>
      </c>
      <c r="F2495" s="3">
        <v>173025</v>
      </c>
      <c r="G2495" s="11">
        <f t="shared" si="7353"/>
        <v>0</v>
      </c>
      <c r="H2495" s="3">
        <v>94500</v>
      </c>
      <c r="I2495" s="11">
        <f t="shared" ref="I2495:K2495" si="7519">+IF(H2495="N/A","",((H2495-H2494)/H2494))</f>
        <v>0</v>
      </c>
      <c r="J2495" s="3">
        <v>203500</v>
      </c>
      <c r="K2495" s="11">
        <f t="shared" si="7519"/>
        <v>0</v>
      </c>
      <c r="L2495" s="3">
        <v>308682.62</v>
      </c>
      <c r="M2495" s="11">
        <f t="shared" ref="M2495:O2495" si="7520">+IF(L2495="N/A","",((L2495-L2494)/L2494))</f>
        <v>0</v>
      </c>
      <c r="N2495" s="3">
        <v>378200</v>
      </c>
      <c r="O2495" s="11">
        <f t="shared" si="7520"/>
        <v>0</v>
      </c>
      <c r="P2495" s="3">
        <v>348500</v>
      </c>
      <c r="Q2495" s="11">
        <f t="shared" ref="Q2495:S2495" si="7521">+IF(P2495="N/A","",((P2495-P2494)/P2494))</f>
        <v>0</v>
      </c>
      <c r="R2495" s="3">
        <v>123309.20600000001</v>
      </c>
      <c r="S2495" s="11">
        <f t="shared" si="7521"/>
        <v>0</v>
      </c>
    </row>
    <row r="2496" spans="1:19">
      <c r="A2496" s="5">
        <v>19</v>
      </c>
      <c r="B2496" s="5">
        <v>7</v>
      </c>
      <c r="C2496" s="5">
        <v>2019</v>
      </c>
      <c r="D2496" s="3">
        <v>304738</v>
      </c>
      <c r="E2496" s="11">
        <f t="shared" si="7353"/>
        <v>0</v>
      </c>
      <c r="F2496" s="3">
        <v>173025</v>
      </c>
      <c r="G2496" s="11">
        <f t="shared" si="7353"/>
        <v>0</v>
      </c>
      <c r="H2496" s="3">
        <v>94500</v>
      </c>
      <c r="I2496" s="11">
        <f t="shared" ref="I2496:K2496" si="7522">+IF(H2496="N/A","",((H2496-H2495)/H2495))</f>
        <v>0</v>
      </c>
      <c r="J2496" s="3">
        <v>203500</v>
      </c>
      <c r="K2496" s="11">
        <f t="shared" si="7522"/>
        <v>0</v>
      </c>
      <c r="L2496" s="3">
        <v>308682.62</v>
      </c>
      <c r="M2496" s="11">
        <f t="shared" ref="M2496:O2496" si="7523">+IF(L2496="N/A","",((L2496-L2495)/L2495))</f>
        <v>0</v>
      </c>
      <c r="N2496" s="3">
        <v>378200</v>
      </c>
      <c r="O2496" s="11">
        <f t="shared" si="7523"/>
        <v>0</v>
      </c>
      <c r="P2496" s="3">
        <v>348500</v>
      </c>
      <c r="Q2496" s="11">
        <f t="shared" ref="Q2496:S2496" si="7524">+IF(P2496="N/A","",((P2496-P2495)/P2495))</f>
        <v>0</v>
      </c>
      <c r="R2496" s="3">
        <v>123309.20600000001</v>
      </c>
      <c r="S2496" s="11">
        <f t="shared" si="7524"/>
        <v>0</v>
      </c>
    </row>
    <row r="2497" spans="1:19">
      <c r="A2497" s="5">
        <v>22</v>
      </c>
      <c r="B2497" s="5">
        <v>7</v>
      </c>
      <c r="C2497" s="5">
        <v>2019</v>
      </c>
      <c r="D2497" s="3">
        <v>304738</v>
      </c>
      <c r="E2497" s="11">
        <f t="shared" si="7353"/>
        <v>0</v>
      </c>
      <c r="F2497" s="3">
        <v>173025</v>
      </c>
      <c r="G2497" s="11">
        <f t="shared" si="7353"/>
        <v>0</v>
      </c>
      <c r="H2497" s="3">
        <v>94500</v>
      </c>
      <c r="I2497" s="11">
        <f t="shared" ref="I2497:K2497" si="7525">+IF(H2497="N/A","",((H2497-H2496)/H2496))</f>
        <v>0</v>
      </c>
      <c r="J2497" s="3">
        <v>203500</v>
      </c>
      <c r="K2497" s="11">
        <f t="shared" si="7525"/>
        <v>0</v>
      </c>
      <c r="L2497" s="3">
        <v>308682.62</v>
      </c>
      <c r="M2497" s="11">
        <f t="shared" ref="M2497:O2497" si="7526">+IF(L2497="N/A","",((L2497-L2496)/L2496))</f>
        <v>0</v>
      </c>
      <c r="N2497" s="3">
        <v>378200</v>
      </c>
      <c r="O2497" s="11">
        <f t="shared" si="7526"/>
        <v>0</v>
      </c>
      <c r="P2497" s="3">
        <v>348500</v>
      </c>
      <c r="Q2497" s="11">
        <f t="shared" ref="Q2497:S2497" si="7527">+IF(P2497="N/A","",((P2497-P2496)/P2496))</f>
        <v>0</v>
      </c>
      <c r="R2497" s="3">
        <v>123309.20600000001</v>
      </c>
      <c r="S2497" s="11">
        <f t="shared" si="7527"/>
        <v>0</v>
      </c>
    </row>
    <row r="2498" spans="1:19">
      <c r="A2498" s="5">
        <v>23</v>
      </c>
      <c r="B2498" s="5">
        <v>7</v>
      </c>
      <c r="C2498" s="5">
        <v>2019</v>
      </c>
      <c r="D2498" s="3">
        <v>304738</v>
      </c>
      <c r="E2498" s="11">
        <f t="shared" si="7353"/>
        <v>0</v>
      </c>
      <c r="F2498" s="3">
        <v>173025</v>
      </c>
      <c r="G2498" s="11">
        <f t="shared" si="7353"/>
        <v>0</v>
      </c>
      <c r="H2498" s="3">
        <v>94500</v>
      </c>
      <c r="I2498" s="11">
        <f t="shared" ref="I2498:K2498" si="7528">+IF(H2498="N/A","",((H2498-H2497)/H2497))</f>
        <v>0</v>
      </c>
      <c r="J2498" s="3">
        <v>203500</v>
      </c>
      <c r="K2498" s="11">
        <f t="shared" si="7528"/>
        <v>0</v>
      </c>
      <c r="L2498" s="3">
        <v>308682.62</v>
      </c>
      <c r="M2498" s="11">
        <f t="shared" ref="M2498:O2498" si="7529">+IF(L2498="N/A","",((L2498-L2497)/L2497))</f>
        <v>0</v>
      </c>
      <c r="N2498" s="3">
        <v>378200</v>
      </c>
      <c r="O2498" s="11">
        <f t="shared" si="7529"/>
        <v>0</v>
      </c>
      <c r="P2498" s="3">
        <v>348500</v>
      </c>
      <c r="Q2498" s="11">
        <f t="shared" ref="Q2498:S2498" si="7530">+IF(P2498="N/A","",((P2498-P2497)/P2497))</f>
        <v>0</v>
      </c>
      <c r="R2498" s="3">
        <v>123309.20600000001</v>
      </c>
      <c r="S2498" s="11">
        <f t="shared" si="7530"/>
        <v>0</v>
      </c>
    </row>
    <row r="2499" spans="1:19">
      <c r="A2499" s="5">
        <v>24</v>
      </c>
      <c r="B2499" s="5">
        <v>7</v>
      </c>
      <c r="C2499" s="5">
        <v>2019</v>
      </c>
      <c r="D2499" s="3">
        <v>304738</v>
      </c>
      <c r="E2499" s="11">
        <f t="shared" si="7353"/>
        <v>0</v>
      </c>
      <c r="F2499" s="3">
        <v>173025</v>
      </c>
      <c r="G2499" s="11">
        <f t="shared" si="7353"/>
        <v>0</v>
      </c>
      <c r="H2499" s="3">
        <v>94500</v>
      </c>
      <c r="I2499" s="11">
        <f t="shared" ref="I2499:K2499" si="7531">+IF(H2499="N/A","",((H2499-H2498)/H2498))</f>
        <v>0</v>
      </c>
      <c r="J2499" s="3">
        <v>203500</v>
      </c>
      <c r="K2499" s="11">
        <f t="shared" si="7531"/>
        <v>0</v>
      </c>
      <c r="L2499" s="3">
        <v>308682.62</v>
      </c>
      <c r="M2499" s="11">
        <f t="shared" ref="M2499:O2499" si="7532">+IF(L2499="N/A","",((L2499-L2498)/L2498))</f>
        <v>0</v>
      </c>
      <c r="N2499" s="3">
        <v>378200</v>
      </c>
      <c r="O2499" s="11">
        <f t="shared" si="7532"/>
        <v>0</v>
      </c>
      <c r="P2499" s="3">
        <v>348500</v>
      </c>
      <c r="Q2499" s="11">
        <f t="shared" ref="Q2499:S2499" si="7533">+IF(P2499="N/A","",((P2499-P2498)/P2498))</f>
        <v>0</v>
      </c>
      <c r="R2499" s="3">
        <v>123309.20600000001</v>
      </c>
      <c r="S2499" s="11">
        <f t="shared" si="7533"/>
        <v>0</v>
      </c>
    </row>
    <row r="2500" spans="1:19">
      <c r="A2500" s="5">
        <v>25</v>
      </c>
      <c r="B2500" s="5">
        <v>7</v>
      </c>
      <c r="C2500" s="5">
        <v>2019</v>
      </c>
      <c r="D2500" s="3">
        <v>304738</v>
      </c>
      <c r="E2500" s="11">
        <f t="shared" si="7353"/>
        <v>0</v>
      </c>
      <c r="F2500" s="3">
        <v>173025</v>
      </c>
      <c r="G2500" s="11">
        <f t="shared" si="7353"/>
        <v>0</v>
      </c>
      <c r="H2500" s="3">
        <v>94500</v>
      </c>
      <c r="I2500" s="11">
        <f t="shared" ref="I2500:K2500" si="7534">+IF(H2500="N/A","",((H2500-H2499)/H2499))</f>
        <v>0</v>
      </c>
      <c r="J2500" s="3">
        <v>203500</v>
      </c>
      <c r="K2500" s="11">
        <f t="shared" si="7534"/>
        <v>0</v>
      </c>
      <c r="L2500" s="3">
        <v>308682.62</v>
      </c>
      <c r="M2500" s="11">
        <f t="shared" ref="M2500:O2500" si="7535">+IF(L2500="N/A","",((L2500-L2499)/L2499))</f>
        <v>0</v>
      </c>
      <c r="N2500" s="3">
        <v>378200</v>
      </c>
      <c r="O2500" s="11">
        <f t="shared" si="7535"/>
        <v>0</v>
      </c>
      <c r="P2500" s="3">
        <v>348500</v>
      </c>
      <c r="Q2500" s="11">
        <f t="shared" ref="Q2500:S2500" si="7536">+IF(P2500="N/A","",((P2500-P2499)/P2499))</f>
        <v>0</v>
      </c>
      <c r="R2500" s="3">
        <v>123309.20600000001</v>
      </c>
      <c r="S2500" s="11">
        <f t="shared" si="7536"/>
        <v>0</v>
      </c>
    </row>
    <row r="2501" spans="1:19">
      <c r="A2501" s="5">
        <v>26</v>
      </c>
      <c r="B2501" s="5">
        <v>7</v>
      </c>
      <c r="C2501" s="5">
        <v>2019</v>
      </c>
      <c r="D2501" s="3">
        <v>304738</v>
      </c>
      <c r="E2501" s="11">
        <f t="shared" si="7353"/>
        <v>0</v>
      </c>
      <c r="F2501" s="3">
        <v>173025</v>
      </c>
      <c r="G2501" s="11">
        <f t="shared" si="7353"/>
        <v>0</v>
      </c>
      <c r="H2501" s="3">
        <v>94500</v>
      </c>
      <c r="I2501" s="11">
        <f t="shared" ref="I2501:K2501" si="7537">+IF(H2501="N/A","",((H2501-H2500)/H2500))</f>
        <v>0</v>
      </c>
      <c r="J2501" s="3">
        <v>203500</v>
      </c>
      <c r="K2501" s="11">
        <f t="shared" si="7537"/>
        <v>0</v>
      </c>
      <c r="L2501" s="3">
        <v>308682.62</v>
      </c>
      <c r="M2501" s="11">
        <f t="shared" ref="M2501:O2501" si="7538">+IF(L2501="N/A","",((L2501-L2500)/L2500))</f>
        <v>0</v>
      </c>
      <c r="N2501" s="3">
        <v>378200</v>
      </c>
      <c r="O2501" s="11">
        <f t="shared" si="7538"/>
        <v>0</v>
      </c>
      <c r="P2501" s="3">
        <v>348500</v>
      </c>
      <c r="Q2501" s="11">
        <f t="shared" ref="Q2501:S2501" si="7539">+IF(P2501="N/A","",((P2501-P2500)/P2500))</f>
        <v>0</v>
      </c>
      <c r="R2501" s="3">
        <v>123309.20600000001</v>
      </c>
      <c r="S2501" s="11">
        <f t="shared" si="7539"/>
        <v>0</v>
      </c>
    </row>
    <row r="2502" spans="1:19">
      <c r="A2502" s="5">
        <v>29</v>
      </c>
      <c r="B2502" s="5">
        <v>7</v>
      </c>
      <c r="C2502" s="5">
        <v>2019</v>
      </c>
      <c r="D2502" s="3">
        <v>304738</v>
      </c>
      <c r="E2502" s="11">
        <f t="shared" si="7353"/>
        <v>0</v>
      </c>
      <c r="F2502" s="3">
        <v>173025</v>
      </c>
      <c r="G2502" s="11">
        <f t="shared" si="7353"/>
        <v>0</v>
      </c>
      <c r="H2502" s="3">
        <v>94500</v>
      </c>
      <c r="I2502" s="11">
        <f t="shared" ref="I2502:K2502" si="7540">+IF(H2502="N/A","",((H2502-H2501)/H2501))</f>
        <v>0</v>
      </c>
      <c r="J2502" s="3">
        <v>203500</v>
      </c>
      <c r="K2502" s="11">
        <f t="shared" si="7540"/>
        <v>0</v>
      </c>
      <c r="L2502" s="3">
        <v>308682.62</v>
      </c>
      <c r="M2502" s="11">
        <f t="shared" ref="M2502:O2502" si="7541">+IF(L2502="N/A","",((L2502-L2501)/L2501))</f>
        <v>0</v>
      </c>
      <c r="N2502" s="3">
        <v>378200</v>
      </c>
      <c r="O2502" s="11">
        <f t="shared" si="7541"/>
        <v>0</v>
      </c>
      <c r="P2502" s="3">
        <v>348500</v>
      </c>
      <c r="Q2502" s="11">
        <f t="shared" ref="Q2502:S2502" si="7542">+IF(P2502="N/A","",((P2502-P2501)/P2501))</f>
        <v>0</v>
      </c>
      <c r="R2502" s="3">
        <v>123309.20600000001</v>
      </c>
      <c r="S2502" s="11">
        <f t="shared" si="7542"/>
        <v>0</v>
      </c>
    </row>
    <row r="2503" spans="1:19">
      <c r="A2503" s="5">
        <v>30</v>
      </c>
      <c r="B2503" s="5">
        <v>7</v>
      </c>
      <c r="C2503" s="5">
        <v>2019</v>
      </c>
      <c r="D2503" s="3">
        <v>304738</v>
      </c>
      <c r="E2503" s="11">
        <f t="shared" si="7353"/>
        <v>0</v>
      </c>
      <c r="F2503" s="3">
        <v>173025</v>
      </c>
      <c r="G2503" s="11">
        <f t="shared" si="7353"/>
        <v>0</v>
      </c>
      <c r="H2503" s="3">
        <v>94500</v>
      </c>
      <c r="I2503" s="11">
        <f t="shared" ref="I2503:K2503" si="7543">+IF(H2503="N/A","",((H2503-H2502)/H2502))</f>
        <v>0</v>
      </c>
      <c r="J2503" s="3">
        <v>203500</v>
      </c>
      <c r="K2503" s="11">
        <f t="shared" si="7543"/>
        <v>0</v>
      </c>
      <c r="L2503" s="3">
        <v>308682.62</v>
      </c>
      <c r="M2503" s="11">
        <f t="shared" ref="M2503:O2503" si="7544">+IF(L2503="N/A","",((L2503-L2502)/L2502))</f>
        <v>0</v>
      </c>
      <c r="N2503" s="3">
        <v>378200</v>
      </c>
      <c r="O2503" s="11">
        <f t="shared" si="7544"/>
        <v>0</v>
      </c>
      <c r="P2503" s="3">
        <v>348500</v>
      </c>
      <c r="Q2503" s="11">
        <f t="shared" ref="Q2503:S2503" si="7545">+IF(P2503="N/A","",((P2503-P2502)/P2502))</f>
        <v>0</v>
      </c>
      <c r="R2503" s="3">
        <v>123309.20600000001</v>
      </c>
      <c r="S2503" s="11">
        <f t="shared" si="7545"/>
        <v>0</v>
      </c>
    </row>
    <row r="2504" spans="1:19">
      <c r="A2504" s="5">
        <v>31</v>
      </c>
      <c r="B2504" s="5">
        <v>7</v>
      </c>
      <c r="C2504" s="5">
        <v>2019</v>
      </c>
      <c r="D2504" s="3">
        <v>304738</v>
      </c>
      <c r="E2504" s="11">
        <f t="shared" ref="E2504:G2567" si="7546">+IF(D2504="N/A","",((D2504-D2503)/D2503))</f>
        <v>0</v>
      </c>
      <c r="F2504" s="3">
        <v>173025</v>
      </c>
      <c r="G2504" s="11">
        <f t="shared" si="7546"/>
        <v>0</v>
      </c>
      <c r="H2504" s="3">
        <v>94500</v>
      </c>
      <c r="I2504" s="11">
        <f t="shared" ref="I2504:K2504" si="7547">+IF(H2504="N/A","",((H2504-H2503)/H2503))</f>
        <v>0</v>
      </c>
      <c r="J2504" s="3">
        <v>203500</v>
      </c>
      <c r="K2504" s="11">
        <f t="shared" si="7547"/>
        <v>0</v>
      </c>
      <c r="L2504" s="3">
        <v>308682.62</v>
      </c>
      <c r="M2504" s="11">
        <f t="shared" ref="M2504:O2504" si="7548">+IF(L2504="N/A","",((L2504-L2503)/L2503))</f>
        <v>0</v>
      </c>
      <c r="N2504" s="3">
        <v>378200</v>
      </c>
      <c r="O2504" s="11">
        <f t="shared" si="7548"/>
        <v>0</v>
      </c>
      <c r="P2504" s="3">
        <v>348500</v>
      </c>
      <c r="Q2504" s="11">
        <f t="shared" ref="Q2504:S2504" si="7549">+IF(P2504="N/A","",((P2504-P2503)/P2503))</f>
        <v>0</v>
      </c>
      <c r="R2504" s="3">
        <v>123309.20600000001</v>
      </c>
      <c r="S2504" s="11">
        <f t="shared" si="7549"/>
        <v>0</v>
      </c>
    </row>
    <row r="2505" spans="1:19">
      <c r="A2505" s="5">
        <v>1</v>
      </c>
      <c r="B2505" s="5">
        <v>8</v>
      </c>
      <c r="C2505" s="5">
        <v>2019</v>
      </c>
      <c r="D2505" s="3">
        <v>304738</v>
      </c>
      <c r="E2505" s="11">
        <f t="shared" si="7546"/>
        <v>0</v>
      </c>
      <c r="F2505" s="3">
        <v>173025</v>
      </c>
      <c r="G2505" s="11">
        <f t="shared" si="7546"/>
        <v>0</v>
      </c>
      <c r="H2505" s="3">
        <v>94500</v>
      </c>
      <c r="I2505" s="11">
        <f t="shared" ref="I2505:K2505" si="7550">+IF(H2505="N/A","",((H2505-H2504)/H2504))</f>
        <v>0</v>
      </c>
      <c r="J2505" s="3">
        <v>203500</v>
      </c>
      <c r="K2505" s="11">
        <f t="shared" si="7550"/>
        <v>0</v>
      </c>
      <c r="L2505" s="3">
        <v>308682.62</v>
      </c>
      <c r="M2505" s="11">
        <f t="shared" ref="M2505:O2505" si="7551">+IF(L2505="N/A","",((L2505-L2504)/L2504))</f>
        <v>0</v>
      </c>
      <c r="N2505" s="3">
        <v>378200</v>
      </c>
      <c r="O2505" s="11">
        <f t="shared" si="7551"/>
        <v>0</v>
      </c>
      <c r="P2505" s="3">
        <v>348500</v>
      </c>
      <c r="Q2505" s="11">
        <f t="shared" ref="Q2505:S2505" si="7552">+IF(P2505="N/A","",((P2505-P2504)/P2504))</f>
        <v>0</v>
      </c>
      <c r="R2505" s="3">
        <v>123309.20600000001</v>
      </c>
      <c r="S2505" s="11">
        <f t="shared" si="7552"/>
        <v>0</v>
      </c>
    </row>
    <row r="2506" spans="1:19">
      <c r="A2506" s="5">
        <v>2</v>
      </c>
      <c r="B2506" s="5">
        <v>8</v>
      </c>
      <c r="C2506" s="5">
        <v>2019</v>
      </c>
      <c r="D2506" s="3">
        <v>304738</v>
      </c>
      <c r="E2506" s="11">
        <f t="shared" si="7546"/>
        <v>0</v>
      </c>
      <c r="F2506" s="3">
        <v>173025</v>
      </c>
      <c r="G2506" s="11">
        <f t="shared" si="7546"/>
        <v>0</v>
      </c>
      <c r="H2506" s="3">
        <v>94500</v>
      </c>
      <c r="I2506" s="11">
        <f t="shared" ref="I2506:K2506" si="7553">+IF(H2506="N/A","",((H2506-H2505)/H2505))</f>
        <v>0</v>
      </c>
      <c r="J2506" s="3">
        <v>225820</v>
      </c>
      <c r="K2506" s="11">
        <f t="shared" si="7553"/>
        <v>0.10968058968058968</v>
      </c>
      <c r="L2506" s="3">
        <v>308682.62</v>
      </c>
      <c r="M2506" s="11">
        <f t="shared" ref="M2506:O2506" si="7554">+IF(L2506="N/A","",((L2506-L2505)/L2505))</f>
        <v>0</v>
      </c>
      <c r="N2506" s="3">
        <v>378200</v>
      </c>
      <c r="O2506" s="11">
        <f t="shared" si="7554"/>
        <v>0</v>
      </c>
      <c r="P2506" s="3">
        <v>348500</v>
      </c>
      <c r="Q2506" s="11">
        <f t="shared" ref="Q2506:S2506" si="7555">+IF(P2506="N/A","",((P2506-P2505)/P2505))</f>
        <v>0</v>
      </c>
      <c r="R2506" s="3">
        <v>123309.20600000001</v>
      </c>
      <c r="S2506" s="11">
        <f t="shared" si="7555"/>
        <v>0</v>
      </c>
    </row>
    <row r="2507" spans="1:19">
      <c r="A2507" s="5">
        <v>5</v>
      </c>
      <c r="B2507" s="5">
        <v>8</v>
      </c>
      <c r="C2507" s="5">
        <v>2019</v>
      </c>
      <c r="D2507" s="3">
        <v>304738</v>
      </c>
      <c r="E2507" s="11">
        <f t="shared" si="7546"/>
        <v>0</v>
      </c>
      <c r="F2507" s="3">
        <v>173025</v>
      </c>
      <c r="G2507" s="11">
        <f t="shared" si="7546"/>
        <v>0</v>
      </c>
      <c r="H2507" s="3">
        <v>94500</v>
      </c>
      <c r="I2507" s="11">
        <f t="shared" ref="I2507:K2507" si="7556">+IF(H2507="N/A","",((H2507-H2506)/H2506))</f>
        <v>0</v>
      </c>
      <c r="J2507" s="3">
        <v>225820</v>
      </c>
      <c r="K2507" s="11">
        <f t="shared" si="7556"/>
        <v>0</v>
      </c>
      <c r="L2507" s="3">
        <v>308682.62</v>
      </c>
      <c r="M2507" s="11">
        <f t="shared" ref="M2507:O2507" si="7557">+IF(L2507="N/A","",((L2507-L2506)/L2506))</f>
        <v>0</v>
      </c>
      <c r="N2507" s="3">
        <v>378200</v>
      </c>
      <c r="O2507" s="11">
        <f t="shared" si="7557"/>
        <v>0</v>
      </c>
      <c r="P2507" s="3">
        <v>348500</v>
      </c>
      <c r="Q2507" s="11">
        <f t="shared" ref="Q2507:S2507" si="7558">+IF(P2507="N/A","",((P2507-P2506)/P2506))</f>
        <v>0</v>
      </c>
      <c r="R2507" s="3">
        <v>123309.20600000001</v>
      </c>
      <c r="S2507" s="11">
        <f t="shared" si="7558"/>
        <v>0</v>
      </c>
    </row>
    <row r="2508" spans="1:19">
      <c r="A2508" s="5">
        <v>6</v>
      </c>
      <c r="B2508" s="5">
        <v>8</v>
      </c>
      <c r="C2508" s="5">
        <v>2019</v>
      </c>
      <c r="D2508" s="3">
        <v>304738</v>
      </c>
      <c r="E2508" s="11">
        <f t="shared" si="7546"/>
        <v>0</v>
      </c>
      <c r="F2508" s="3">
        <v>173025</v>
      </c>
      <c r="G2508" s="11">
        <f t="shared" si="7546"/>
        <v>0</v>
      </c>
      <c r="H2508" s="3">
        <v>94500</v>
      </c>
      <c r="I2508" s="11">
        <f t="shared" ref="I2508:K2508" si="7559">+IF(H2508="N/A","",((H2508-H2507)/H2507))</f>
        <v>0</v>
      </c>
      <c r="J2508" s="3">
        <v>225820</v>
      </c>
      <c r="K2508" s="11">
        <f t="shared" si="7559"/>
        <v>0</v>
      </c>
      <c r="L2508" s="3">
        <v>308682.62</v>
      </c>
      <c r="M2508" s="11">
        <f t="shared" ref="M2508:O2508" si="7560">+IF(L2508="N/A","",((L2508-L2507)/L2507))</f>
        <v>0</v>
      </c>
      <c r="N2508" s="3">
        <v>378200</v>
      </c>
      <c r="O2508" s="11">
        <f t="shared" si="7560"/>
        <v>0</v>
      </c>
      <c r="P2508" s="3">
        <v>348500</v>
      </c>
      <c r="Q2508" s="11">
        <f t="shared" ref="Q2508:S2508" si="7561">+IF(P2508="N/A","",((P2508-P2507)/P2507))</f>
        <v>0</v>
      </c>
      <c r="R2508" s="3">
        <v>123309.20600000001</v>
      </c>
      <c r="S2508" s="11">
        <f t="shared" si="7561"/>
        <v>0</v>
      </c>
    </row>
    <row r="2509" spans="1:19">
      <c r="A2509" s="5">
        <v>7</v>
      </c>
      <c r="B2509" s="5">
        <v>8</v>
      </c>
      <c r="C2509" s="5">
        <v>2019</v>
      </c>
      <c r="D2509" s="3">
        <v>304738</v>
      </c>
      <c r="E2509" s="11">
        <f t="shared" si="7546"/>
        <v>0</v>
      </c>
      <c r="F2509" s="3">
        <v>173025</v>
      </c>
      <c r="G2509" s="11">
        <f t="shared" si="7546"/>
        <v>0</v>
      </c>
      <c r="H2509" s="3">
        <v>94500</v>
      </c>
      <c r="I2509" s="11">
        <f t="shared" ref="I2509:K2509" si="7562">+IF(H2509="N/A","",((H2509-H2508)/H2508))</f>
        <v>0</v>
      </c>
      <c r="J2509" s="3">
        <v>225820</v>
      </c>
      <c r="K2509" s="11">
        <f t="shared" si="7562"/>
        <v>0</v>
      </c>
      <c r="L2509" s="3">
        <v>308682.62</v>
      </c>
      <c r="M2509" s="11">
        <f t="shared" ref="M2509:O2509" si="7563">+IF(L2509="N/A","",((L2509-L2508)/L2508))</f>
        <v>0</v>
      </c>
      <c r="N2509" s="3">
        <v>378200</v>
      </c>
      <c r="O2509" s="11">
        <f t="shared" si="7563"/>
        <v>0</v>
      </c>
      <c r="P2509" s="3">
        <v>348500</v>
      </c>
      <c r="Q2509" s="11">
        <f t="shared" ref="Q2509:S2509" si="7564">+IF(P2509="N/A","",((P2509-P2508)/P2508))</f>
        <v>0</v>
      </c>
      <c r="R2509" s="3">
        <v>123309.20600000001</v>
      </c>
      <c r="S2509" s="11">
        <f t="shared" si="7564"/>
        <v>0</v>
      </c>
    </row>
    <row r="2510" spans="1:19">
      <c r="A2510" s="5">
        <v>8</v>
      </c>
      <c r="B2510" s="5">
        <v>8</v>
      </c>
      <c r="C2510" s="5">
        <v>2019</v>
      </c>
      <c r="D2510" s="3">
        <v>304738</v>
      </c>
      <c r="E2510" s="11">
        <f t="shared" si="7546"/>
        <v>0</v>
      </c>
      <c r="F2510" s="3">
        <v>173025</v>
      </c>
      <c r="G2510" s="11">
        <f t="shared" si="7546"/>
        <v>0</v>
      </c>
      <c r="H2510" s="3">
        <v>94500</v>
      </c>
      <c r="I2510" s="11">
        <f t="shared" ref="I2510:K2510" si="7565">+IF(H2510="N/A","",((H2510-H2509)/H2509))</f>
        <v>0</v>
      </c>
      <c r="J2510" s="3">
        <v>225820</v>
      </c>
      <c r="K2510" s="11">
        <f t="shared" si="7565"/>
        <v>0</v>
      </c>
      <c r="L2510" s="3">
        <v>308682.62</v>
      </c>
      <c r="M2510" s="11">
        <f t="shared" ref="M2510:O2510" si="7566">+IF(L2510="N/A","",((L2510-L2509)/L2509))</f>
        <v>0</v>
      </c>
      <c r="N2510" s="3">
        <v>378200</v>
      </c>
      <c r="O2510" s="11">
        <f t="shared" si="7566"/>
        <v>0</v>
      </c>
      <c r="P2510" s="3">
        <v>348500</v>
      </c>
      <c r="Q2510" s="11">
        <f t="shared" ref="Q2510:S2510" si="7567">+IF(P2510="N/A","",((P2510-P2509)/P2509))</f>
        <v>0</v>
      </c>
      <c r="R2510" s="3">
        <v>123309.20600000001</v>
      </c>
      <c r="S2510" s="11">
        <f t="shared" si="7567"/>
        <v>0</v>
      </c>
    </row>
    <row r="2511" spans="1:19">
      <c r="A2511" s="5">
        <v>9</v>
      </c>
      <c r="B2511" s="5">
        <v>8</v>
      </c>
      <c r="C2511" s="5">
        <v>2019</v>
      </c>
      <c r="D2511" s="3">
        <v>304738</v>
      </c>
      <c r="E2511" s="11">
        <f t="shared" si="7546"/>
        <v>0</v>
      </c>
      <c r="F2511" s="3">
        <v>173025</v>
      </c>
      <c r="G2511" s="11">
        <f t="shared" si="7546"/>
        <v>0</v>
      </c>
      <c r="H2511" s="3">
        <v>94500</v>
      </c>
      <c r="I2511" s="11">
        <f t="shared" ref="I2511:K2511" si="7568">+IF(H2511="N/A","",((H2511-H2510)/H2510))</f>
        <v>0</v>
      </c>
      <c r="J2511" s="3">
        <v>225820</v>
      </c>
      <c r="K2511" s="11">
        <f t="shared" si="7568"/>
        <v>0</v>
      </c>
      <c r="L2511" s="3">
        <v>308682.62</v>
      </c>
      <c r="M2511" s="11">
        <f t="shared" ref="M2511:O2511" si="7569">+IF(L2511="N/A","",((L2511-L2510)/L2510))</f>
        <v>0</v>
      </c>
      <c r="N2511" s="3">
        <v>378200</v>
      </c>
      <c r="O2511" s="11">
        <f t="shared" si="7569"/>
        <v>0</v>
      </c>
      <c r="P2511" s="3">
        <v>348500</v>
      </c>
      <c r="Q2511" s="11">
        <f t="shared" ref="Q2511:S2511" si="7570">+IF(P2511="N/A","",((P2511-P2510)/P2510))</f>
        <v>0</v>
      </c>
      <c r="R2511" s="3">
        <v>123309.20600000001</v>
      </c>
      <c r="S2511" s="11">
        <f t="shared" si="7570"/>
        <v>0</v>
      </c>
    </row>
    <row r="2512" spans="1:19">
      <c r="A2512" s="5">
        <v>12</v>
      </c>
      <c r="B2512" s="5">
        <v>8</v>
      </c>
      <c r="C2512" s="5">
        <v>2019</v>
      </c>
      <c r="D2512" s="3">
        <v>304738</v>
      </c>
      <c r="E2512" s="11">
        <f t="shared" si="7546"/>
        <v>0</v>
      </c>
      <c r="F2512" s="3">
        <v>173025</v>
      </c>
      <c r="G2512" s="11">
        <f t="shared" si="7546"/>
        <v>0</v>
      </c>
      <c r="H2512" s="3">
        <v>94500</v>
      </c>
      <c r="I2512" s="11">
        <f t="shared" ref="I2512:K2512" si="7571">+IF(H2512="N/A","",((H2512-H2511)/H2511))</f>
        <v>0</v>
      </c>
      <c r="J2512" s="3">
        <v>225820</v>
      </c>
      <c r="K2512" s="11">
        <f t="shared" si="7571"/>
        <v>0</v>
      </c>
      <c r="L2512" s="3">
        <v>308682.62</v>
      </c>
      <c r="M2512" s="11">
        <f t="shared" ref="M2512:O2512" si="7572">+IF(L2512="N/A","",((L2512-L2511)/L2511))</f>
        <v>0</v>
      </c>
      <c r="N2512" s="3">
        <v>378200</v>
      </c>
      <c r="O2512" s="11">
        <f t="shared" si="7572"/>
        <v>0</v>
      </c>
      <c r="P2512" s="3">
        <v>348500</v>
      </c>
      <c r="Q2512" s="11">
        <f t="shared" ref="Q2512:S2512" si="7573">+IF(P2512="N/A","",((P2512-P2511)/P2511))</f>
        <v>0</v>
      </c>
      <c r="R2512" s="3">
        <v>123309.20600000001</v>
      </c>
      <c r="S2512" s="11">
        <f t="shared" si="7573"/>
        <v>0</v>
      </c>
    </row>
    <row r="2513" spans="1:19">
      <c r="A2513" s="5">
        <v>13</v>
      </c>
      <c r="B2513" s="5">
        <v>8</v>
      </c>
      <c r="C2513" s="5">
        <v>2019</v>
      </c>
      <c r="D2513" s="3">
        <v>304738</v>
      </c>
      <c r="E2513" s="11">
        <f t="shared" si="7546"/>
        <v>0</v>
      </c>
      <c r="F2513" s="3">
        <v>173025</v>
      </c>
      <c r="G2513" s="11">
        <f t="shared" si="7546"/>
        <v>0</v>
      </c>
      <c r="H2513" s="3">
        <v>94500</v>
      </c>
      <c r="I2513" s="11">
        <f t="shared" ref="I2513:K2513" si="7574">+IF(H2513="N/A","",((H2513-H2512)/H2512))</f>
        <v>0</v>
      </c>
      <c r="J2513" s="3">
        <v>225820</v>
      </c>
      <c r="K2513" s="11">
        <f t="shared" si="7574"/>
        <v>0</v>
      </c>
      <c r="L2513" s="3">
        <v>308682.62</v>
      </c>
      <c r="M2513" s="11">
        <f t="shared" ref="M2513:O2513" si="7575">+IF(L2513="N/A","",((L2513-L2512)/L2512))</f>
        <v>0</v>
      </c>
      <c r="N2513" s="3">
        <v>378200</v>
      </c>
      <c r="O2513" s="11">
        <f t="shared" si="7575"/>
        <v>0</v>
      </c>
      <c r="P2513" s="3">
        <v>348500</v>
      </c>
      <c r="Q2513" s="11">
        <f t="shared" ref="Q2513:S2513" si="7576">+IF(P2513="N/A","",((P2513-P2512)/P2512))</f>
        <v>0</v>
      </c>
      <c r="R2513" s="3">
        <v>123309.20600000001</v>
      </c>
      <c r="S2513" s="11">
        <f t="shared" si="7576"/>
        <v>0</v>
      </c>
    </row>
    <row r="2514" spans="1:19">
      <c r="A2514" s="5">
        <v>14</v>
      </c>
      <c r="B2514" s="5">
        <v>8</v>
      </c>
      <c r="C2514" s="5">
        <v>2019</v>
      </c>
      <c r="D2514" s="3">
        <v>304738</v>
      </c>
      <c r="E2514" s="11">
        <f t="shared" si="7546"/>
        <v>0</v>
      </c>
      <c r="F2514" s="3">
        <v>173025</v>
      </c>
      <c r="G2514" s="11">
        <f t="shared" si="7546"/>
        <v>0</v>
      </c>
      <c r="H2514" s="3">
        <v>94500</v>
      </c>
      <c r="I2514" s="11">
        <f t="shared" ref="I2514:K2514" si="7577">+IF(H2514="N/A","",((H2514-H2513)/H2513))</f>
        <v>0</v>
      </c>
      <c r="J2514" s="3">
        <v>225820</v>
      </c>
      <c r="K2514" s="11">
        <f t="shared" si="7577"/>
        <v>0</v>
      </c>
      <c r="L2514" s="3">
        <v>308682.62</v>
      </c>
      <c r="M2514" s="11">
        <f t="shared" ref="M2514:O2514" si="7578">+IF(L2514="N/A","",((L2514-L2513)/L2513))</f>
        <v>0</v>
      </c>
      <c r="N2514" s="3">
        <v>378200</v>
      </c>
      <c r="O2514" s="11">
        <f t="shared" si="7578"/>
        <v>0</v>
      </c>
      <c r="P2514" s="3">
        <v>348500</v>
      </c>
      <c r="Q2514" s="11">
        <f t="shared" ref="Q2514:S2514" si="7579">+IF(P2514="N/A","",((P2514-P2513)/P2513))</f>
        <v>0</v>
      </c>
      <c r="R2514" s="3">
        <v>123309.20600000001</v>
      </c>
      <c r="S2514" s="11">
        <f t="shared" si="7579"/>
        <v>0</v>
      </c>
    </row>
    <row r="2515" spans="1:19">
      <c r="A2515" s="5">
        <v>15</v>
      </c>
      <c r="B2515" s="5">
        <v>8</v>
      </c>
      <c r="C2515" s="5">
        <v>2019</v>
      </c>
      <c r="D2515" s="3">
        <v>304738</v>
      </c>
      <c r="E2515" s="11">
        <f t="shared" si="7546"/>
        <v>0</v>
      </c>
      <c r="F2515" s="3">
        <v>173025</v>
      </c>
      <c r="G2515" s="11">
        <f t="shared" si="7546"/>
        <v>0</v>
      </c>
      <c r="H2515" s="3">
        <v>94500</v>
      </c>
      <c r="I2515" s="11">
        <f t="shared" ref="I2515:K2515" si="7580">+IF(H2515="N/A","",((H2515-H2514)/H2514))</f>
        <v>0</v>
      </c>
      <c r="J2515" s="3">
        <v>225820</v>
      </c>
      <c r="K2515" s="11">
        <f t="shared" si="7580"/>
        <v>0</v>
      </c>
      <c r="L2515" s="3">
        <v>308682.62</v>
      </c>
      <c r="M2515" s="11">
        <f t="shared" ref="M2515:O2515" si="7581">+IF(L2515="N/A","",((L2515-L2514)/L2514))</f>
        <v>0</v>
      </c>
      <c r="N2515" s="3">
        <v>378200</v>
      </c>
      <c r="O2515" s="11">
        <f t="shared" si="7581"/>
        <v>0</v>
      </c>
      <c r="P2515" s="3">
        <v>348500</v>
      </c>
      <c r="Q2515" s="11">
        <f t="shared" ref="Q2515:S2515" si="7582">+IF(P2515="N/A","",((P2515-P2514)/P2514))</f>
        <v>0</v>
      </c>
      <c r="R2515" s="3">
        <v>123309.20600000001</v>
      </c>
      <c r="S2515" s="11">
        <f t="shared" si="7582"/>
        <v>0</v>
      </c>
    </row>
    <row r="2516" spans="1:19">
      <c r="A2516" s="5">
        <v>16</v>
      </c>
      <c r="B2516" s="5">
        <v>8</v>
      </c>
      <c r="C2516" s="5">
        <v>2019</v>
      </c>
      <c r="D2516" s="3">
        <v>304738</v>
      </c>
      <c r="E2516" s="11">
        <f t="shared" si="7546"/>
        <v>0</v>
      </c>
      <c r="F2516" s="3">
        <v>173025</v>
      </c>
      <c r="G2516" s="11">
        <f t="shared" si="7546"/>
        <v>0</v>
      </c>
      <c r="H2516" s="3">
        <v>94500</v>
      </c>
      <c r="I2516" s="11">
        <f t="shared" ref="I2516:K2516" si="7583">+IF(H2516="N/A","",((H2516-H2515)/H2515))</f>
        <v>0</v>
      </c>
      <c r="J2516" s="3">
        <v>225820</v>
      </c>
      <c r="K2516" s="11">
        <f t="shared" si="7583"/>
        <v>0</v>
      </c>
      <c r="L2516" s="3">
        <v>308682.62</v>
      </c>
      <c r="M2516" s="11">
        <f t="shared" ref="M2516:O2516" si="7584">+IF(L2516="N/A","",((L2516-L2515)/L2515))</f>
        <v>0</v>
      </c>
      <c r="N2516" s="3">
        <v>378200</v>
      </c>
      <c r="O2516" s="11">
        <f t="shared" si="7584"/>
        <v>0</v>
      </c>
      <c r="P2516" s="3">
        <v>348500</v>
      </c>
      <c r="Q2516" s="11">
        <f t="shared" ref="Q2516:S2516" si="7585">+IF(P2516="N/A","",((P2516-P2515)/P2515))</f>
        <v>0</v>
      </c>
      <c r="R2516" s="3">
        <v>123309.20600000001</v>
      </c>
      <c r="S2516" s="11">
        <f t="shared" si="7585"/>
        <v>0</v>
      </c>
    </row>
    <row r="2517" spans="1:19">
      <c r="A2517" s="5">
        <v>19</v>
      </c>
      <c r="B2517" s="5">
        <v>8</v>
      </c>
      <c r="C2517" s="5">
        <v>2019</v>
      </c>
      <c r="D2517" s="3">
        <v>304738</v>
      </c>
      <c r="E2517" s="11">
        <f t="shared" si="7546"/>
        <v>0</v>
      </c>
      <c r="F2517" s="3">
        <v>173025</v>
      </c>
      <c r="G2517" s="11">
        <f t="shared" si="7546"/>
        <v>0</v>
      </c>
      <c r="H2517" s="3">
        <v>94500</v>
      </c>
      <c r="I2517" s="11">
        <f t="shared" ref="I2517:K2517" si="7586">+IF(H2517="N/A","",((H2517-H2516)/H2516))</f>
        <v>0</v>
      </c>
      <c r="J2517" s="3">
        <v>225820</v>
      </c>
      <c r="K2517" s="11">
        <f t="shared" si="7586"/>
        <v>0</v>
      </c>
      <c r="L2517" s="3">
        <v>308682.62</v>
      </c>
      <c r="M2517" s="11">
        <f t="shared" ref="M2517:O2517" si="7587">+IF(L2517="N/A","",((L2517-L2516)/L2516))</f>
        <v>0</v>
      </c>
      <c r="N2517" s="3">
        <v>378200</v>
      </c>
      <c r="O2517" s="11">
        <f t="shared" si="7587"/>
        <v>0</v>
      </c>
      <c r="P2517" s="3">
        <v>348500</v>
      </c>
      <c r="Q2517" s="11">
        <f t="shared" ref="Q2517:S2517" si="7588">+IF(P2517="N/A","",((P2517-P2516)/P2516))</f>
        <v>0</v>
      </c>
      <c r="R2517" s="3">
        <v>123309.20600000001</v>
      </c>
      <c r="S2517" s="11">
        <f t="shared" si="7588"/>
        <v>0</v>
      </c>
    </row>
    <row r="2518" spans="1:19">
      <c r="A2518" s="5">
        <v>20</v>
      </c>
      <c r="B2518" s="5">
        <v>8</v>
      </c>
      <c r="C2518" s="5">
        <v>2019</v>
      </c>
      <c r="D2518" s="3">
        <v>304738</v>
      </c>
      <c r="E2518" s="11">
        <f t="shared" si="7546"/>
        <v>0</v>
      </c>
      <c r="F2518" s="3">
        <v>173025</v>
      </c>
      <c r="G2518" s="11">
        <f t="shared" si="7546"/>
        <v>0</v>
      </c>
      <c r="H2518" s="3">
        <v>94500</v>
      </c>
      <c r="I2518" s="11">
        <f t="shared" ref="I2518:K2518" si="7589">+IF(H2518="N/A","",((H2518-H2517)/H2517))</f>
        <v>0</v>
      </c>
      <c r="J2518" s="3">
        <v>225820</v>
      </c>
      <c r="K2518" s="11">
        <f t="shared" si="7589"/>
        <v>0</v>
      </c>
      <c r="L2518" s="3">
        <v>308682.62</v>
      </c>
      <c r="M2518" s="11">
        <f t="shared" ref="M2518:O2518" si="7590">+IF(L2518="N/A","",((L2518-L2517)/L2517))</f>
        <v>0</v>
      </c>
      <c r="N2518" s="3">
        <v>378200</v>
      </c>
      <c r="O2518" s="11">
        <f t="shared" si="7590"/>
        <v>0</v>
      </c>
      <c r="P2518" s="3">
        <v>348500</v>
      </c>
      <c r="Q2518" s="11">
        <f t="shared" ref="Q2518:S2518" si="7591">+IF(P2518="N/A","",((P2518-P2517)/P2517))</f>
        <v>0</v>
      </c>
      <c r="R2518" s="3">
        <v>123309.20600000001</v>
      </c>
      <c r="S2518" s="11">
        <f t="shared" si="7591"/>
        <v>0</v>
      </c>
    </row>
    <row r="2519" spans="1:19">
      <c r="A2519" s="5">
        <v>21</v>
      </c>
      <c r="B2519" s="5">
        <v>8</v>
      </c>
      <c r="C2519" s="5">
        <v>2019</v>
      </c>
      <c r="D2519" s="3">
        <v>304738</v>
      </c>
      <c r="E2519" s="11">
        <f t="shared" si="7546"/>
        <v>0</v>
      </c>
      <c r="F2519" s="3">
        <v>173025</v>
      </c>
      <c r="G2519" s="11">
        <f t="shared" si="7546"/>
        <v>0</v>
      </c>
      <c r="H2519" s="3">
        <v>94500</v>
      </c>
      <c r="I2519" s="11">
        <f t="shared" ref="I2519:K2519" si="7592">+IF(H2519="N/A","",((H2519-H2518)/H2518))</f>
        <v>0</v>
      </c>
      <c r="J2519" s="3">
        <v>225820</v>
      </c>
      <c r="K2519" s="11">
        <f t="shared" si="7592"/>
        <v>0</v>
      </c>
      <c r="L2519" s="3">
        <v>308682.62</v>
      </c>
      <c r="M2519" s="11">
        <f t="shared" ref="M2519:O2519" si="7593">+IF(L2519="N/A","",((L2519-L2518)/L2518))</f>
        <v>0</v>
      </c>
      <c r="N2519" s="3">
        <v>378200</v>
      </c>
      <c r="O2519" s="11">
        <f t="shared" si="7593"/>
        <v>0</v>
      </c>
      <c r="P2519" s="3">
        <v>348500</v>
      </c>
      <c r="Q2519" s="11">
        <f t="shared" ref="Q2519:S2519" si="7594">+IF(P2519="N/A","",((P2519-P2518)/P2518))</f>
        <v>0</v>
      </c>
      <c r="R2519" s="3">
        <v>123309.20600000001</v>
      </c>
      <c r="S2519" s="11">
        <f t="shared" si="7594"/>
        <v>0</v>
      </c>
    </row>
    <row r="2520" spans="1:19">
      <c r="A2520" s="5">
        <v>22</v>
      </c>
      <c r="B2520" s="5">
        <v>8</v>
      </c>
      <c r="C2520" s="5">
        <v>2019</v>
      </c>
      <c r="D2520" s="3">
        <v>304738</v>
      </c>
      <c r="E2520" s="11">
        <f t="shared" si="7546"/>
        <v>0</v>
      </c>
      <c r="F2520" s="3">
        <v>173025</v>
      </c>
      <c r="G2520" s="11">
        <f t="shared" si="7546"/>
        <v>0</v>
      </c>
      <c r="H2520" s="3">
        <v>94500</v>
      </c>
      <c r="I2520" s="11">
        <f t="shared" ref="I2520:K2520" si="7595">+IF(H2520="N/A","",((H2520-H2519)/H2519))</f>
        <v>0</v>
      </c>
      <c r="J2520" s="3">
        <v>225820</v>
      </c>
      <c r="K2520" s="11">
        <f t="shared" si="7595"/>
        <v>0</v>
      </c>
      <c r="L2520" s="3">
        <v>308682.62</v>
      </c>
      <c r="M2520" s="11">
        <f t="shared" ref="M2520:O2520" si="7596">+IF(L2520="N/A","",((L2520-L2519)/L2519))</f>
        <v>0</v>
      </c>
      <c r="N2520" s="3">
        <v>378200</v>
      </c>
      <c r="O2520" s="11">
        <f t="shared" si="7596"/>
        <v>0</v>
      </c>
      <c r="P2520" s="3">
        <v>348500</v>
      </c>
      <c r="Q2520" s="11">
        <f t="shared" ref="Q2520:S2520" si="7597">+IF(P2520="N/A","",((P2520-P2519)/P2519))</f>
        <v>0</v>
      </c>
      <c r="R2520" s="3">
        <v>123309.20600000001</v>
      </c>
      <c r="S2520" s="11">
        <f t="shared" si="7597"/>
        <v>0</v>
      </c>
    </row>
    <row r="2521" spans="1:19">
      <c r="A2521" s="5">
        <v>23</v>
      </c>
      <c r="B2521" s="5">
        <v>8</v>
      </c>
      <c r="C2521" s="5">
        <v>2019</v>
      </c>
      <c r="D2521" s="3">
        <v>304738</v>
      </c>
      <c r="E2521" s="11">
        <f t="shared" si="7546"/>
        <v>0</v>
      </c>
      <c r="F2521" s="3">
        <v>173025</v>
      </c>
      <c r="G2521" s="11">
        <f t="shared" si="7546"/>
        <v>0</v>
      </c>
      <c r="H2521" s="3">
        <v>94500</v>
      </c>
      <c r="I2521" s="11">
        <f t="shared" ref="I2521:K2521" si="7598">+IF(H2521="N/A","",((H2521-H2520)/H2520))</f>
        <v>0</v>
      </c>
      <c r="J2521" s="3">
        <v>225820</v>
      </c>
      <c r="K2521" s="11">
        <f t="shared" si="7598"/>
        <v>0</v>
      </c>
      <c r="L2521" s="3">
        <v>308682.62</v>
      </c>
      <c r="M2521" s="11">
        <f t="shared" ref="M2521:O2521" si="7599">+IF(L2521="N/A","",((L2521-L2520)/L2520))</f>
        <v>0</v>
      </c>
      <c r="N2521" s="3">
        <v>378200</v>
      </c>
      <c r="O2521" s="11">
        <f t="shared" si="7599"/>
        <v>0</v>
      </c>
      <c r="P2521" s="3">
        <v>348500</v>
      </c>
      <c r="Q2521" s="11">
        <f t="shared" ref="Q2521:S2521" si="7600">+IF(P2521="N/A","",((P2521-P2520)/P2520))</f>
        <v>0</v>
      </c>
      <c r="R2521" s="3">
        <v>123309.20600000001</v>
      </c>
      <c r="S2521" s="11">
        <f t="shared" si="7600"/>
        <v>0</v>
      </c>
    </row>
    <row r="2522" spans="1:19">
      <c r="A2522" s="5">
        <v>26</v>
      </c>
      <c r="B2522" s="5">
        <v>8</v>
      </c>
      <c r="C2522" s="5">
        <v>2019</v>
      </c>
      <c r="D2522" s="3">
        <v>304738</v>
      </c>
      <c r="E2522" s="11">
        <f t="shared" si="7546"/>
        <v>0</v>
      </c>
      <c r="F2522" s="3">
        <v>173025</v>
      </c>
      <c r="G2522" s="11">
        <f t="shared" si="7546"/>
        <v>0</v>
      </c>
      <c r="H2522" s="3">
        <v>94500</v>
      </c>
      <c r="I2522" s="11">
        <f t="shared" ref="I2522:K2522" si="7601">+IF(H2522="N/A","",((H2522-H2521)/H2521))</f>
        <v>0</v>
      </c>
      <c r="J2522" s="3">
        <v>225820</v>
      </c>
      <c r="K2522" s="11">
        <f t="shared" si="7601"/>
        <v>0</v>
      </c>
      <c r="L2522" s="3">
        <v>308682.62</v>
      </c>
      <c r="M2522" s="11">
        <f t="shared" ref="M2522:O2522" si="7602">+IF(L2522="N/A","",((L2522-L2521)/L2521))</f>
        <v>0</v>
      </c>
      <c r="N2522" s="3">
        <v>378200</v>
      </c>
      <c r="O2522" s="11">
        <f t="shared" si="7602"/>
        <v>0</v>
      </c>
      <c r="P2522" s="3">
        <v>348500</v>
      </c>
      <c r="Q2522" s="11">
        <f t="shared" ref="Q2522:S2522" si="7603">+IF(P2522="N/A","",((P2522-P2521)/P2521))</f>
        <v>0</v>
      </c>
      <c r="R2522" s="3">
        <v>123309.20600000001</v>
      </c>
      <c r="S2522" s="11">
        <f t="shared" si="7603"/>
        <v>0</v>
      </c>
    </row>
    <row r="2523" spans="1:19">
      <c r="A2523" s="5">
        <v>27</v>
      </c>
      <c r="B2523" s="5">
        <v>8</v>
      </c>
      <c r="C2523" s="5">
        <v>2019</v>
      </c>
      <c r="D2523" s="3">
        <v>304738</v>
      </c>
      <c r="E2523" s="11">
        <f t="shared" si="7546"/>
        <v>0</v>
      </c>
      <c r="F2523" s="3">
        <v>173025</v>
      </c>
      <c r="G2523" s="11">
        <f t="shared" si="7546"/>
        <v>0</v>
      </c>
      <c r="H2523" s="3">
        <v>94500</v>
      </c>
      <c r="I2523" s="11">
        <f t="shared" ref="I2523:K2523" si="7604">+IF(H2523="N/A","",((H2523-H2522)/H2522))</f>
        <v>0</v>
      </c>
      <c r="J2523" s="3">
        <v>225820</v>
      </c>
      <c r="K2523" s="11">
        <f t="shared" si="7604"/>
        <v>0</v>
      </c>
      <c r="L2523" s="3">
        <v>308682.62</v>
      </c>
      <c r="M2523" s="11">
        <f t="shared" ref="M2523:O2523" si="7605">+IF(L2523="N/A","",((L2523-L2522)/L2522))</f>
        <v>0</v>
      </c>
      <c r="N2523" s="3">
        <v>378200</v>
      </c>
      <c r="O2523" s="11">
        <f t="shared" si="7605"/>
        <v>0</v>
      </c>
      <c r="P2523" s="3">
        <v>348500</v>
      </c>
      <c r="Q2523" s="11">
        <f t="shared" ref="Q2523:S2523" si="7606">+IF(P2523="N/A","",((P2523-P2522)/P2522))</f>
        <v>0</v>
      </c>
      <c r="R2523" s="3">
        <v>123309.20600000001</v>
      </c>
      <c r="S2523" s="11">
        <f t="shared" si="7606"/>
        <v>0</v>
      </c>
    </row>
    <row r="2524" spans="1:19">
      <c r="A2524" s="5">
        <v>28</v>
      </c>
      <c r="B2524" s="5">
        <v>8</v>
      </c>
      <c r="C2524" s="5">
        <v>2019</v>
      </c>
      <c r="D2524" s="3">
        <v>304738</v>
      </c>
      <c r="E2524" s="11">
        <f t="shared" si="7546"/>
        <v>0</v>
      </c>
      <c r="F2524" s="3">
        <v>173025</v>
      </c>
      <c r="G2524" s="11">
        <f t="shared" si="7546"/>
        <v>0</v>
      </c>
      <c r="H2524" s="3">
        <v>94500</v>
      </c>
      <c r="I2524" s="11">
        <f t="shared" ref="I2524:K2524" si="7607">+IF(H2524="N/A","",((H2524-H2523)/H2523))</f>
        <v>0</v>
      </c>
      <c r="J2524" s="3">
        <v>225820</v>
      </c>
      <c r="K2524" s="11">
        <f t="shared" si="7607"/>
        <v>0</v>
      </c>
      <c r="L2524" s="3">
        <v>308682.62</v>
      </c>
      <c r="M2524" s="11">
        <f t="shared" ref="M2524:O2524" si="7608">+IF(L2524="N/A","",((L2524-L2523)/L2523))</f>
        <v>0</v>
      </c>
      <c r="N2524" s="3">
        <v>378200</v>
      </c>
      <c r="O2524" s="11">
        <f t="shared" si="7608"/>
        <v>0</v>
      </c>
      <c r="P2524" s="3">
        <v>348500</v>
      </c>
      <c r="Q2524" s="11">
        <f t="shared" ref="Q2524:S2524" si="7609">+IF(P2524="N/A","",((P2524-P2523)/P2523))</f>
        <v>0</v>
      </c>
      <c r="R2524" s="3">
        <v>123309.20600000001</v>
      </c>
      <c r="S2524" s="11">
        <f t="shared" si="7609"/>
        <v>0</v>
      </c>
    </row>
    <row r="2525" spans="1:19">
      <c r="A2525" s="5">
        <v>29</v>
      </c>
      <c r="B2525" s="5">
        <v>8</v>
      </c>
      <c r="C2525" s="5">
        <v>2019</v>
      </c>
      <c r="D2525" s="3">
        <v>304738</v>
      </c>
      <c r="E2525" s="11">
        <f t="shared" si="7546"/>
        <v>0</v>
      </c>
      <c r="F2525" s="3">
        <v>173025</v>
      </c>
      <c r="G2525" s="11">
        <f t="shared" si="7546"/>
        <v>0</v>
      </c>
      <c r="H2525" s="3">
        <v>94500</v>
      </c>
      <c r="I2525" s="11">
        <f t="shared" ref="I2525:K2525" si="7610">+IF(H2525="N/A","",((H2525-H2524)/H2524))</f>
        <v>0</v>
      </c>
      <c r="J2525" s="3">
        <v>225820</v>
      </c>
      <c r="K2525" s="11">
        <f t="shared" si="7610"/>
        <v>0</v>
      </c>
      <c r="L2525" s="3">
        <v>308682.62</v>
      </c>
      <c r="M2525" s="11">
        <f t="shared" ref="M2525:O2525" si="7611">+IF(L2525="N/A","",((L2525-L2524)/L2524))</f>
        <v>0</v>
      </c>
      <c r="N2525" s="3">
        <v>378200</v>
      </c>
      <c r="O2525" s="11">
        <f t="shared" si="7611"/>
        <v>0</v>
      </c>
      <c r="P2525" s="3">
        <v>348500</v>
      </c>
      <c r="Q2525" s="11">
        <f t="shared" ref="Q2525:S2525" si="7612">+IF(P2525="N/A","",((P2525-P2524)/P2524))</f>
        <v>0</v>
      </c>
      <c r="R2525" s="3">
        <v>123309.20600000001</v>
      </c>
      <c r="S2525" s="11">
        <f t="shared" si="7612"/>
        <v>0</v>
      </c>
    </row>
    <row r="2526" spans="1:19">
      <c r="A2526" s="5">
        <v>30</v>
      </c>
      <c r="B2526" s="5">
        <v>8</v>
      </c>
      <c r="C2526" s="5">
        <v>2019</v>
      </c>
      <c r="D2526" s="3">
        <v>304738</v>
      </c>
      <c r="E2526" s="11">
        <f t="shared" si="7546"/>
        <v>0</v>
      </c>
      <c r="F2526" s="3">
        <v>173025</v>
      </c>
      <c r="G2526" s="11">
        <f t="shared" si="7546"/>
        <v>0</v>
      </c>
      <c r="H2526" s="3">
        <v>94500</v>
      </c>
      <c r="I2526" s="11">
        <f t="shared" ref="I2526:K2526" si="7613">+IF(H2526="N/A","",((H2526-H2525)/H2525))</f>
        <v>0</v>
      </c>
      <c r="J2526" s="3">
        <v>225820</v>
      </c>
      <c r="K2526" s="11">
        <f t="shared" si="7613"/>
        <v>0</v>
      </c>
      <c r="L2526" s="3">
        <v>308682.62</v>
      </c>
      <c r="M2526" s="11">
        <f t="shared" ref="M2526:O2526" si="7614">+IF(L2526="N/A","",((L2526-L2525)/L2525))</f>
        <v>0</v>
      </c>
      <c r="N2526" s="3">
        <v>378200</v>
      </c>
      <c r="O2526" s="11">
        <f t="shared" si="7614"/>
        <v>0</v>
      </c>
      <c r="P2526" s="3">
        <v>348500</v>
      </c>
      <c r="Q2526" s="11">
        <f t="shared" ref="Q2526:S2526" si="7615">+IF(P2526="N/A","",((P2526-P2525)/P2525))</f>
        <v>0</v>
      </c>
      <c r="R2526" s="3">
        <v>123309.20600000001</v>
      </c>
      <c r="S2526" s="11">
        <f t="shared" si="7615"/>
        <v>0</v>
      </c>
    </row>
    <row r="2527" spans="1:19">
      <c r="A2527" s="5">
        <v>2</v>
      </c>
      <c r="B2527" s="5">
        <v>9</v>
      </c>
      <c r="C2527" s="5">
        <v>2019</v>
      </c>
      <c r="D2527" s="3">
        <v>304738</v>
      </c>
      <c r="E2527" s="11">
        <f t="shared" si="7546"/>
        <v>0</v>
      </c>
      <c r="F2527" s="3">
        <v>173025</v>
      </c>
      <c r="G2527" s="11">
        <f t="shared" si="7546"/>
        <v>0</v>
      </c>
      <c r="H2527" s="3">
        <v>94500</v>
      </c>
      <c r="I2527" s="11">
        <f t="shared" ref="I2527:K2527" si="7616">+IF(H2527="N/A","",((H2527-H2526)/H2526))</f>
        <v>0</v>
      </c>
      <c r="J2527" s="3">
        <v>225820</v>
      </c>
      <c r="K2527" s="11">
        <f t="shared" si="7616"/>
        <v>0</v>
      </c>
      <c r="L2527" s="3">
        <v>308682.62</v>
      </c>
      <c r="M2527" s="11">
        <f t="shared" ref="M2527:O2527" si="7617">+IF(L2527="N/A","",((L2527-L2526)/L2526))</f>
        <v>0</v>
      </c>
      <c r="N2527" s="3">
        <v>378200</v>
      </c>
      <c r="O2527" s="11">
        <f t="shared" si="7617"/>
        <v>0</v>
      </c>
      <c r="P2527" s="3">
        <v>348500</v>
      </c>
      <c r="Q2527" s="11">
        <f t="shared" ref="Q2527:S2527" si="7618">+IF(P2527="N/A","",((P2527-P2526)/P2526))</f>
        <v>0</v>
      </c>
      <c r="R2527" s="3">
        <v>123309.20600000001</v>
      </c>
      <c r="S2527" s="11">
        <f t="shared" si="7618"/>
        <v>0</v>
      </c>
    </row>
    <row r="2528" spans="1:19">
      <c r="A2528" s="5">
        <v>3</v>
      </c>
      <c r="B2528" s="5">
        <v>9</v>
      </c>
      <c r="C2528" s="5">
        <v>2019</v>
      </c>
      <c r="D2528" s="3">
        <v>304738</v>
      </c>
      <c r="E2528" s="11">
        <f t="shared" si="7546"/>
        <v>0</v>
      </c>
      <c r="F2528" s="3">
        <v>173025</v>
      </c>
      <c r="G2528" s="11">
        <f t="shared" si="7546"/>
        <v>0</v>
      </c>
      <c r="H2528" s="3">
        <v>94500</v>
      </c>
      <c r="I2528" s="11">
        <f t="shared" ref="I2528:K2528" si="7619">+IF(H2528="N/A","",((H2528-H2527)/H2527))</f>
        <v>0</v>
      </c>
      <c r="J2528" s="3">
        <v>225820</v>
      </c>
      <c r="K2528" s="11">
        <f t="shared" si="7619"/>
        <v>0</v>
      </c>
      <c r="L2528" s="3">
        <v>308682.62</v>
      </c>
      <c r="M2528" s="11">
        <f t="shared" ref="M2528:O2528" si="7620">+IF(L2528="N/A","",((L2528-L2527)/L2527))</f>
        <v>0</v>
      </c>
      <c r="N2528" s="3">
        <v>378200</v>
      </c>
      <c r="O2528" s="11">
        <f t="shared" si="7620"/>
        <v>0</v>
      </c>
      <c r="P2528" s="3">
        <v>348500</v>
      </c>
      <c r="Q2528" s="11">
        <f t="shared" ref="Q2528:S2528" si="7621">+IF(P2528="N/A","",((P2528-P2527)/P2527))</f>
        <v>0</v>
      </c>
      <c r="R2528" s="3">
        <v>123309.20600000001</v>
      </c>
      <c r="S2528" s="11">
        <f t="shared" si="7621"/>
        <v>0</v>
      </c>
    </row>
    <row r="2529" spans="1:19">
      <c r="A2529" s="5">
        <v>4</v>
      </c>
      <c r="B2529" s="5">
        <v>9</v>
      </c>
      <c r="C2529" s="5">
        <v>2019</v>
      </c>
      <c r="D2529" s="3">
        <v>304738</v>
      </c>
      <c r="E2529" s="11">
        <f t="shared" si="7546"/>
        <v>0</v>
      </c>
      <c r="F2529" s="3">
        <v>173025</v>
      </c>
      <c r="G2529" s="11">
        <f t="shared" si="7546"/>
        <v>0</v>
      </c>
      <c r="H2529" s="3">
        <v>94500</v>
      </c>
      <c r="I2529" s="11">
        <f t="shared" ref="I2529:K2529" si="7622">+IF(H2529="N/A","",((H2529-H2528)/H2528))</f>
        <v>0</v>
      </c>
      <c r="J2529" s="3">
        <v>225820</v>
      </c>
      <c r="K2529" s="11">
        <f t="shared" si="7622"/>
        <v>0</v>
      </c>
      <c r="L2529" s="3">
        <v>308682.62</v>
      </c>
      <c r="M2529" s="11">
        <f t="shared" ref="M2529:O2529" si="7623">+IF(L2529="N/A","",((L2529-L2528)/L2528))</f>
        <v>0</v>
      </c>
      <c r="N2529" s="3">
        <v>378200</v>
      </c>
      <c r="O2529" s="11">
        <f t="shared" si="7623"/>
        <v>0</v>
      </c>
      <c r="P2529" s="3">
        <v>348500</v>
      </c>
      <c r="Q2529" s="11">
        <f t="shared" ref="Q2529:S2529" si="7624">+IF(P2529="N/A","",((P2529-P2528)/P2528))</f>
        <v>0</v>
      </c>
      <c r="R2529" s="3">
        <v>123309.20600000001</v>
      </c>
      <c r="S2529" s="11">
        <f t="shared" si="7624"/>
        <v>0</v>
      </c>
    </row>
    <row r="2530" spans="1:19">
      <c r="A2530" s="5">
        <v>5</v>
      </c>
      <c r="B2530" s="5">
        <v>9</v>
      </c>
      <c r="C2530" s="5">
        <v>2019</v>
      </c>
      <c r="D2530" s="3">
        <v>304738</v>
      </c>
      <c r="E2530" s="11">
        <f t="shared" si="7546"/>
        <v>0</v>
      </c>
      <c r="F2530" s="3">
        <v>173025</v>
      </c>
      <c r="G2530" s="11">
        <f t="shared" si="7546"/>
        <v>0</v>
      </c>
      <c r="H2530" s="3">
        <v>94500</v>
      </c>
      <c r="I2530" s="11">
        <f t="shared" ref="I2530:K2530" si="7625">+IF(H2530="N/A","",((H2530-H2529)/H2529))</f>
        <v>0</v>
      </c>
      <c r="J2530" s="3">
        <v>225820</v>
      </c>
      <c r="K2530" s="11">
        <f t="shared" si="7625"/>
        <v>0</v>
      </c>
      <c r="L2530" s="3">
        <v>308682.62</v>
      </c>
      <c r="M2530" s="11">
        <f t="shared" ref="M2530:O2530" si="7626">+IF(L2530="N/A","",((L2530-L2529)/L2529))</f>
        <v>0</v>
      </c>
      <c r="N2530" s="3">
        <v>378200</v>
      </c>
      <c r="O2530" s="11">
        <f t="shared" si="7626"/>
        <v>0</v>
      </c>
      <c r="P2530" s="3">
        <v>348500</v>
      </c>
      <c r="Q2530" s="11">
        <f t="shared" ref="Q2530:S2530" si="7627">+IF(P2530="N/A","",((P2530-P2529)/P2529))</f>
        <v>0</v>
      </c>
      <c r="R2530" s="3">
        <v>123309.20600000001</v>
      </c>
      <c r="S2530" s="11">
        <f t="shared" si="7627"/>
        <v>0</v>
      </c>
    </row>
    <row r="2531" spans="1:19">
      <c r="A2531" s="5">
        <v>6</v>
      </c>
      <c r="B2531" s="5">
        <v>9</v>
      </c>
      <c r="C2531" s="5">
        <v>2019</v>
      </c>
      <c r="D2531" s="3">
        <v>304738</v>
      </c>
      <c r="E2531" s="11">
        <f t="shared" si="7546"/>
        <v>0</v>
      </c>
      <c r="F2531" s="3">
        <v>173025</v>
      </c>
      <c r="G2531" s="11">
        <f t="shared" si="7546"/>
        <v>0</v>
      </c>
      <c r="H2531" s="3">
        <v>94500</v>
      </c>
      <c r="I2531" s="11">
        <f t="shared" ref="I2531:K2531" si="7628">+IF(H2531="N/A","",((H2531-H2530)/H2530))</f>
        <v>0</v>
      </c>
      <c r="J2531" s="3">
        <v>225820</v>
      </c>
      <c r="K2531" s="11">
        <f t="shared" si="7628"/>
        <v>0</v>
      </c>
      <c r="L2531" s="3">
        <v>308682.62</v>
      </c>
      <c r="M2531" s="11">
        <f t="shared" ref="M2531:O2531" si="7629">+IF(L2531="N/A","",((L2531-L2530)/L2530))</f>
        <v>0</v>
      </c>
      <c r="N2531" s="3">
        <v>378200</v>
      </c>
      <c r="O2531" s="11">
        <f t="shared" si="7629"/>
        <v>0</v>
      </c>
      <c r="P2531" s="3">
        <v>348500</v>
      </c>
      <c r="Q2531" s="11">
        <f t="shared" ref="Q2531:S2531" si="7630">+IF(P2531="N/A","",((P2531-P2530)/P2530))</f>
        <v>0</v>
      </c>
      <c r="R2531" s="3">
        <v>123309.20600000001</v>
      </c>
      <c r="S2531" s="11">
        <f t="shared" si="7630"/>
        <v>0</v>
      </c>
    </row>
    <row r="2532" spans="1:19">
      <c r="A2532" s="5">
        <v>9</v>
      </c>
      <c r="B2532" s="5">
        <v>9</v>
      </c>
      <c r="C2532" s="5">
        <v>2019</v>
      </c>
      <c r="D2532" s="3">
        <v>304738</v>
      </c>
      <c r="E2532" s="11">
        <f t="shared" si="7546"/>
        <v>0</v>
      </c>
      <c r="F2532" s="3">
        <v>173025</v>
      </c>
      <c r="G2532" s="11">
        <f t="shared" si="7546"/>
        <v>0</v>
      </c>
      <c r="H2532" s="3">
        <v>94500</v>
      </c>
      <c r="I2532" s="11">
        <f t="shared" ref="I2532:K2532" si="7631">+IF(H2532="N/A","",((H2532-H2531)/H2531))</f>
        <v>0</v>
      </c>
      <c r="J2532" s="3">
        <v>225820</v>
      </c>
      <c r="K2532" s="11">
        <f t="shared" si="7631"/>
        <v>0</v>
      </c>
      <c r="L2532" s="3">
        <v>308682.62</v>
      </c>
      <c r="M2532" s="11">
        <f t="shared" ref="M2532:O2532" si="7632">+IF(L2532="N/A","",((L2532-L2531)/L2531))</f>
        <v>0</v>
      </c>
      <c r="N2532" s="3">
        <v>378200</v>
      </c>
      <c r="O2532" s="11">
        <f t="shared" si="7632"/>
        <v>0</v>
      </c>
      <c r="P2532" s="3">
        <v>348500</v>
      </c>
      <c r="Q2532" s="11">
        <f t="shared" ref="Q2532:S2532" si="7633">+IF(P2532="N/A","",((P2532-P2531)/P2531))</f>
        <v>0</v>
      </c>
      <c r="R2532" s="3">
        <v>123309.20600000001</v>
      </c>
      <c r="S2532" s="11">
        <f t="shared" si="7633"/>
        <v>0</v>
      </c>
    </row>
    <row r="2533" spans="1:19">
      <c r="A2533" s="5">
        <v>10</v>
      </c>
      <c r="B2533" s="5">
        <v>9</v>
      </c>
      <c r="C2533" s="5">
        <v>2019</v>
      </c>
      <c r="D2533" s="3">
        <v>304738</v>
      </c>
      <c r="E2533" s="11">
        <f t="shared" si="7546"/>
        <v>0</v>
      </c>
      <c r="F2533" s="3">
        <v>173025</v>
      </c>
      <c r="G2533" s="11">
        <f t="shared" si="7546"/>
        <v>0</v>
      </c>
      <c r="H2533" s="3">
        <v>94500</v>
      </c>
      <c r="I2533" s="11">
        <f t="shared" ref="I2533:K2533" si="7634">+IF(H2533="N/A","",((H2533-H2532)/H2532))</f>
        <v>0</v>
      </c>
      <c r="J2533" s="3">
        <v>225820</v>
      </c>
      <c r="K2533" s="11">
        <f t="shared" si="7634"/>
        <v>0</v>
      </c>
      <c r="L2533" s="3">
        <v>308682.62</v>
      </c>
      <c r="M2533" s="11">
        <f t="shared" ref="M2533:O2533" si="7635">+IF(L2533="N/A","",((L2533-L2532)/L2532))</f>
        <v>0</v>
      </c>
      <c r="N2533" s="3">
        <v>378200</v>
      </c>
      <c r="O2533" s="11">
        <f t="shared" si="7635"/>
        <v>0</v>
      </c>
      <c r="P2533" s="3">
        <v>348500</v>
      </c>
      <c r="Q2533" s="11">
        <f t="shared" ref="Q2533:S2533" si="7636">+IF(P2533="N/A","",((P2533-P2532)/P2532))</f>
        <v>0</v>
      </c>
      <c r="R2533" s="3">
        <v>123309.20600000001</v>
      </c>
      <c r="S2533" s="11">
        <f t="shared" si="7636"/>
        <v>0</v>
      </c>
    </row>
    <row r="2534" spans="1:19">
      <c r="A2534" s="5">
        <v>11</v>
      </c>
      <c r="B2534" s="5">
        <v>9</v>
      </c>
      <c r="C2534" s="5">
        <v>2019</v>
      </c>
      <c r="D2534" s="3">
        <v>304738</v>
      </c>
      <c r="E2534" s="11">
        <f t="shared" si="7546"/>
        <v>0</v>
      </c>
      <c r="F2534" s="3">
        <v>173025</v>
      </c>
      <c r="G2534" s="11">
        <f t="shared" si="7546"/>
        <v>0</v>
      </c>
      <c r="H2534" s="3">
        <v>94500</v>
      </c>
      <c r="I2534" s="11">
        <f t="shared" ref="I2534:K2534" si="7637">+IF(H2534="N/A","",((H2534-H2533)/H2533))</f>
        <v>0</v>
      </c>
      <c r="J2534" s="3">
        <v>225820</v>
      </c>
      <c r="K2534" s="11">
        <f t="shared" si="7637"/>
        <v>0</v>
      </c>
      <c r="L2534" s="3">
        <v>308682.62</v>
      </c>
      <c r="M2534" s="11">
        <f t="shared" ref="M2534:O2534" si="7638">+IF(L2534="N/A","",((L2534-L2533)/L2533))</f>
        <v>0</v>
      </c>
      <c r="N2534" s="3">
        <v>378200</v>
      </c>
      <c r="O2534" s="11">
        <f t="shared" si="7638"/>
        <v>0</v>
      </c>
      <c r="P2534" s="3">
        <v>348500</v>
      </c>
      <c r="Q2534" s="11">
        <f t="shared" ref="Q2534:S2534" si="7639">+IF(P2534="N/A","",((P2534-P2533)/P2533))</f>
        <v>0</v>
      </c>
      <c r="R2534" s="3">
        <v>123309.20600000001</v>
      </c>
      <c r="S2534" s="11">
        <f t="shared" si="7639"/>
        <v>0</v>
      </c>
    </row>
    <row r="2535" spans="1:19">
      <c r="A2535" s="5">
        <v>12</v>
      </c>
      <c r="B2535" s="5">
        <v>9</v>
      </c>
      <c r="C2535" s="5">
        <v>2019</v>
      </c>
      <c r="D2535" s="3">
        <v>304738</v>
      </c>
      <c r="E2535" s="11">
        <f t="shared" si="7546"/>
        <v>0</v>
      </c>
      <c r="F2535" s="3">
        <v>173025</v>
      </c>
      <c r="G2535" s="11">
        <f t="shared" si="7546"/>
        <v>0</v>
      </c>
      <c r="H2535" s="3">
        <v>94500</v>
      </c>
      <c r="I2535" s="11">
        <f t="shared" ref="I2535:K2535" si="7640">+IF(H2535="N/A","",((H2535-H2534)/H2534))</f>
        <v>0</v>
      </c>
      <c r="J2535" s="3">
        <v>225820</v>
      </c>
      <c r="K2535" s="11">
        <f t="shared" si="7640"/>
        <v>0</v>
      </c>
      <c r="L2535" s="3">
        <v>308682.62</v>
      </c>
      <c r="M2535" s="11">
        <f t="shared" ref="M2535:O2535" si="7641">+IF(L2535="N/A","",((L2535-L2534)/L2534))</f>
        <v>0</v>
      </c>
      <c r="N2535" s="3">
        <v>378200</v>
      </c>
      <c r="O2535" s="11">
        <f t="shared" si="7641"/>
        <v>0</v>
      </c>
      <c r="P2535" s="3">
        <v>348500</v>
      </c>
      <c r="Q2535" s="11">
        <f t="shared" ref="Q2535:S2535" si="7642">+IF(P2535="N/A","",((P2535-P2534)/P2534))</f>
        <v>0</v>
      </c>
      <c r="R2535" s="3">
        <v>123309.20600000001</v>
      </c>
      <c r="S2535" s="11">
        <f t="shared" si="7642"/>
        <v>0</v>
      </c>
    </row>
    <row r="2536" spans="1:19">
      <c r="A2536" s="5">
        <v>13</v>
      </c>
      <c r="B2536" s="5">
        <v>9</v>
      </c>
      <c r="C2536" s="5">
        <v>2019</v>
      </c>
      <c r="D2536" s="3">
        <v>304738</v>
      </c>
      <c r="E2536" s="11">
        <f t="shared" si="7546"/>
        <v>0</v>
      </c>
      <c r="F2536" s="3">
        <v>173025</v>
      </c>
      <c r="G2536" s="11">
        <f t="shared" si="7546"/>
        <v>0</v>
      </c>
      <c r="H2536" s="3">
        <v>94500</v>
      </c>
      <c r="I2536" s="11">
        <f t="shared" ref="I2536:K2536" si="7643">+IF(H2536="N/A","",((H2536-H2535)/H2535))</f>
        <v>0</v>
      </c>
      <c r="J2536" s="3">
        <v>225820</v>
      </c>
      <c r="K2536" s="11">
        <f t="shared" si="7643"/>
        <v>0</v>
      </c>
      <c r="L2536" s="3">
        <v>308682.62</v>
      </c>
      <c r="M2536" s="11">
        <f t="shared" ref="M2536:O2536" si="7644">+IF(L2536="N/A","",((L2536-L2535)/L2535))</f>
        <v>0</v>
      </c>
      <c r="N2536" s="3">
        <v>378200</v>
      </c>
      <c r="O2536" s="11">
        <f t="shared" si="7644"/>
        <v>0</v>
      </c>
      <c r="P2536" s="3">
        <v>348500</v>
      </c>
      <c r="Q2536" s="11">
        <f t="shared" ref="Q2536:S2536" si="7645">+IF(P2536="N/A","",((P2536-P2535)/P2535))</f>
        <v>0</v>
      </c>
      <c r="R2536" s="3">
        <v>123309.20600000001</v>
      </c>
      <c r="S2536" s="11">
        <f t="shared" si="7645"/>
        <v>0</v>
      </c>
    </row>
    <row r="2537" spans="1:19">
      <c r="A2537" s="5">
        <v>16</v>
      </c>
      <c r="B2537" s="5">
        <v>9</v>
      </c>
      <c r="C2537" s="5">
        <v>2019</v>
      </c>
      <c r="D2537" s="3">
        <v>304738</v>
      </c>
      <c r="E2537" s="11">
        <f t="shared" si="7546"/>
        <v>0</v>
      </c>
      <c r="F2537" s="3">
        <v>173025</v>
      </c>
      <c r="G2537" s="11">
        <f t="shared" si="7546"/>
        <v>0</v>
      </c>
      <c r="H2537" s="3">
        <v>94500</v>
      </c>
      <c r="I2537" s="11">
        <f t="shared" ref="I2537:K2537" si="7646">+IF(H2537="N/A","",((H2537-H2536)/H2536))</f>
        <v>0</v>
      </c>
      <c r="J2537" s="3">
        <v>225820</v>
      </c>
      <c r="K2537" s="11">
        <f t="shared" si="7646"/>
        <v>0</v>
      </c>
      <c r="L2537" s="3">
        <v>308682.62</v>
      </c>
      <c r="M2537" s="11">
        <f t="shared" ref="M2537:O2537" si="7647">+IF(L2537="N/A","",((L2537-L2536)/L2536))</f>
        <v>0</v>
      </c>
      <c r="N2537" s="3">
        <v>378200</v>
      </c>
      <c r="O2537" s="11">
        <f t="shared" si="7647"/>
        <v>0</v>
      </c>
      <c r="P2537" s="3">
        <v>348500</v>
      </c>
      <c r="Q2537" s="11">
        <f t="shared" ref="Q2537:S2537" si="7648">+IF(P2537="N/A","",((P2537-P2536)/P2536))</f>
        <v>0</v>
      </c>
      <c r="R2537" s="3">
        <v>123309.20600000001</v>
      </c>
      <c r="S2537" s="11">
        <f t="shared" si="7648"/>
        <v>0</v>
      </c>
    </row>
    <row r="2538" spans="1:19">
      <c r="A2538" s="5">
        <v>17</v>
      </c>
      <c r="B2538" s="5">
        <v>9</v>
      </c>
      <c r="C2538" s="5">
        <v>2019</v>
      </c>
      <c r="D2538" s="3">
        <v>304738</v>
      </c>
      <c r="E2538" s="11">
        <f t="shared" si="7546"/>
        <v>0</v>
      </c>
      <c r="F2538" s="3">
        <v>173025</v>
      </c>
      <c r="G2538" s="11">
        <f t="shared" si="7546"/>
        <v>0</v>
      </c>
      <c r="H2538" s="3">
        <v>94500</v>
      </c>
      <c r="I2538" s="11">
        <f t="shared" ref="I2538:K2538" si="7649">+IF(H2538="N/A","",((H2538-H2537)/H2537))</f>
        <v>0</v>
      </c>
      <c r="J2538" s="3">
        <v>225820</v>
      </c>
      <c r="K2538" s="11">
        <f t="shared" si="7649"/>
        <v>0</v>
      </c>
      <c r="L2538" s="3">
        <v>308682.62</v>
      </c>
      <c r="M2538" s="11">
        <f t="shared" ref="M2538:O2538" si="7650">+IF(L2538="N/A","",((L2538-L2537)/L2537))</f>
        <v>0</v>
      </c>
      <c r="N2538" s="3">
        <v>378200</v>
      </c>
      <c r="O2538" s="11">
        <f t="shared" si="7650"/>
        <v>0</v>
      </c>
      <c r="P2538" s="3">
        <v>348500</v>
      </c>
      <c r="Q2538" s="11">
        <f t="shared" ref="Q2538:S2538" si="7651">+IF(P2538="N/A","",((P2538-P2537)/P2537))</f>
        <v>0</v>
      </c>
      <c r="R2538" s="3">
        <v>123309.20600000001</v>
      </c>
      <c r="S2538" s="11">
        <f t="shared" si="7651"/>
        <v>0</v>
      </c>
    </row>
    <row r="2539" spans="1:19">
      <c r="A2539" s="5">
        <v>18</v>
      </c>
      <c r="B2539" s="5">
        <v>9</v>
      </c>
      <c r="C2539" s="5">
        <v>2019</v>
      </c>
      <c r="D2539" s="3">
        <v>304738</v>
      </c>
      <c r="E2539" s="11">
        <f t="shared" si="7546"/>
        <v>0</v>
      </c>
      <c r="F2539" s="3">
        <v>173025</v>
      </c>
      <c r="G2539" s="11">
        <f t="shared" si="7546"/>
        <v>0</v>
      </c>
      <c r="H2539" s="3">
        <v>94500</v>
      </c>
      <c r="I2539" s="11">
        <f t="shared" ref="I2539:K2539" si="7652">+IF(H2539="N/A","",((H2539-H2538)/H2538))</f>
        <v>0</v>
      </c>
      <c r="J2539" s="3">
        <v>225820</v>
      </c>
      <c r="K2539" s="11">
        <f t="shared" si="7652"/>
        <v>0</v>
      </c>
      <c r="L2539" s="3">
        <v>308682.62</v>
      </c>
      <c r="M2539" s="11">
        <f t="shared" ref="M2539:O2539" si="7653">+IF(L2539="N/A","",((L2539-L2538)/L2538))</f>
        <v>0</v>
      </c>
      <c r="N2539" s="3">
        <v>378200</v>
      </c>
      <c r="O2539" s="11">
        <f t="shared" si="7653"/>
        <v>0</v>
      </c>
      <c r="P2539" s="3">
        <v>348500</v>
      </c>
      <c r="Q2539" s="11">
        <f t="shared" ref="Q2539:S2539" si="7654">+IF(P2539="N/A","",((P2539-P2538)/P2538))</f>
        <v>0</v>
      </c>
      <c r="R2539" s="3">
        <v>123309.20600000001</v>
      </c>
      <c r="S2539" s="11">
        <f t="shared" si="7654"/>
        <v>0</v>
      </c>
    </row>
    <row r="2540" spans="1:19">
      <c r="A2540" s="5">
        <v>19</v>
      </c>
      <c r="B2540" s="5">
        <v>9</v>
      </c>
      <c r="C2540" s="5">
        <v>2019</v>
      </c>
      <c r="D2540" s="3">
        <v>304738</v>
      </c>
      <c r="E2540" s="11">
        <f t="shared" si="7546"/>
        <v>0</v>
      </c>
      <c r="F2540" s="3">
        <v>173025</v>
      </c>
      <c r="G2540" s="11">
        <f t="shared" si="7546"/>
        <v>0</v>
      </c>
      <c r="H2540" s="3">
        <v>94500</v>
      </c>
      <c r="I2540" s="11">
        <f t="shared" ref="I2540:K2540" si="7655">+IF(H2540="N/A","",((H2540-H2539)/H2539))</f>
        <v>0</v>
      </c>
      <c r="J2540" s="3">
        <v>225820</v>
      </c>
      <c r="K2540" s="11">
        <f t="shared" si="7655"/>
        <v>0</v>
      </c>
      <c r="L2540" s="3">
        <v>308682.62</v>
      </c>
      <c r="M2540" s="11">
        <f t="shared" ref="M2540:O2540" si="7656">+IF(L2540="N/A","",((L2540-L2539)/L2539))</f>
        <v>0</v>
      </c>
      <c r="N2540" s="3">
        <v>378200</v>
      </c>
      <c r="O2540" s="11">
        <f t="shared" si="7656"/>
        <v>0</v>
      </c>
      <c r="P2540" s="3">
        <v>348500</v>
      </c>
      <c r="Q2540" s="11">
        <f t="shared" ref="Q2540:S2540" si="7657">+IF(P2540="N/A","",((P2540-P2539)/P2539))</f>
        <v>0</v>
      </c>
      <c r="R2540" s="3">
        <v>123309.20600000001</v>
      </c>
      <c r="S2540" s="11">
        <f t="shared" si="7657"/>
        <v>0</v>
      </c>
    </row>
    <row r="2541" spans="1:19">
      <c r="A2541" s="5">
        <v>20</v>
      </c>
      <c r="B2541" s="5">
        <v>9</v>
      </c>
      <c r="C2541" s="5">
        <v>2019</v>
      </c>
      <c r="D2541" s="3">
        <v>304738</v>
      </c>
      <c r="E2541" s="11">
        <f t="shared" si="7546"/>
        <v>0</v>
      </c>
      <c r="F2541" s="3">
        <v>173025</v>
      </c>
      <c r="G2541" s="11">
        <f t="shared" si="7546"/>
        <v>0</v>
      </c>
      <c r="H2541" s="3">
        <v>94500</v>
      </c>
      <c r="I2541" s="11">
        <f t="shared" ref="I2541:K2541" si="7658">+IF(H2541="N/A","",((H2541-H2540)/H2540))</f>
        <v>0</v>
      </c>
      <c r="J2541" s="3">
        <v>225820</v>
      </c>
      <c r="K2541" s="11">
        <f t="shared" si="7658"/>
        <v>0</v>
      </c>
      <c r="L2541" s="3">
        <v>308682.62</v>
      </c>
      <c r="M2541" s="11">
        <f t="shared" ref="M2541:O2541" si="7659">+IF(L2541="N/A","",((L2541-L2540)/L2540))</f>
        <v>0</v>
      </c>
      <c r="N2541" s="3">
        <v>378200</v>
      </c>
      <c r="O2541" s="11">
        <f t="shared" si="7659"/>
        <v>0</v>
      </c>
      <c r="P2541" s="3">
        <v>348500</v>
      </c>
      <c r="Q2541" s="11">
        <f t="shared" ref="Q2541:S2541" si="7660">+IF(P2541="N/A","",((P2541-P2540)/P2540))</f>
        <v>0</v>
      </c>
      <c r="R2541" s="3">
        <v>123309.20600000001</v>
      </c>
      <c r="S2541" s="11">
        <f t="shared" si="7660"/>
        <v>0</v>
      </c>
    </row>
    <row r="2542" spans="1:19">
      <c r="A2542" s="5">
        <v>23</v>
      </c>
      <c r="B2542" s="5">
        <v>9</v>
      </c>
      <c r="C2542" s="5">
        <v>2019</v>
      </c>
      <c r="D2542" s="3">
        <v>304738</v>
      </c>
      <c r="E2542" s="11">
        <f t="shared" si="7546"/>
        <v>0</v>
      </c>
      <c r="F2542" s="3">
        <v>173025</v>
      </c>
      <c r="G2542" s="11">
        <f t="shared" si="7546"/>
        <v>0</v>
      </c>
      <c r="H2542" s="3">
        <v>94500</v>
      </c>
      <c r="I2542" s="11">
        <f t="shared" ref="I2542:K2542" si="7661">+IF(H2542="N/A","",((H2542-H2541)/H2541))</f>
        <v>0</v>
      </c>
      <c r="J2542" s="3">
        <v>225820</v>
      </c>
      <c r="K2542" s="11">
        <f t="shared" si="7661"/>
        <v>0</v>
      </c>
      <c r="L2542" s="3">
        <v>308682.62</v>
      </c>
      <c r="M2542" s="11">
        <f t="shared" ref="M2542:O2542" si="7662">+IF(L2542="N/A","",((L2542-L2541)/L2541))</f>
        <v>0</v>
      </c>
      <c r="N2542" s="3">
        <v>378200</v>
      </c>
      <c r="O2542" s="11">
        <f t="shared" si="7662"/>
        <v>0</v>
      </c>
      <c r="P2542" s="3">
        <v>348500</v>
      </c>
      <c r="Q2542" s="11">
        <f t="shared" ref="Q2542:S2542" si="7663">+IF(P2542="N/A","",((P2542-P2541)/P2541))</f>
        <v>0</v>
      </c>
      <c r="R2542" s="3">
        <v>123309.20600000001</v>
      </c>
      <c r="S2542" s="11">
        <f t="shared" si="7663"/>
        <v>0</v>
      </c>
    </row>
    <row r="2543" spans="1:19">
      <c r="A2543" s="5">
        <v>24</v>
      </c>
      <c r="B2543" s="5">
        <v>9</v>
      </c>
      <c r="C2543" s="5">
        <v>2019</v>
      </c>
      <c r="D2543" s="3">
        <v>304738</v>
      </c>
      <c r="E2543" s="11">
        <f t="shared" si="7546"/>
        <v>0</v>
      </c>
      <c r="F2543" s="3">
        <v>173025</v>
      </c>
      <c r="G2543" s="11">
        <f t="shared" si="7546"/>
        <v>0</v>
      </c>
      <c r="H2543" s="3">
        <v>94500</v>
      </c>
      <c r="I2543" s="11">
        <f t="shared" ref="I2543:K2543" si="7664">+IF(H2543="N/A","",((H2543-H2542)/H2542))</f>
        <v>0</v>
      </c>
      <c r="J2543" s="3">
        <v>225820</v>
      </c>
      <c r="K2543" s="11">
        <f t="shared" si="7664"/>
        <v>0</v>
      </c>
      <c r="L2543" s="3">
        <v>308682.62</v>
      </c>
      <c r="M2543" s="11">
        <f t="shared" ref="M2543:O2543" si="7665">+IF(L2543="N/A","",((L2543-L2542)/L2542))</f>
        <v>0</v>
      </c>
      <c r="N2543" s="3">
        <v>378200</v>
      </c>
      <c r="O2543" s="11">
        <f t="shared" si="7665"/>
        <v>0</v>
      </c>
      <c r="P2543" s="3">
        <v>348500</v>
      </c>
      <c r="Q2543" s="11">
        <f t="shared" ref="Q2543:S2543" si="7666">+IF(P2543="N/A","",((P2543-P2542)/P2542))</f>
        <v>0</v>
      </c>
      <c r="R2543" s="3">
        <v>123309.20600000001</v>
      </c>
      <c r="S2543" s="11">
        <f t="shared" si="7666"/>
        <v>0</v>
      </c>
    </row>
    <row r="2544" spans="1:19">
      <c r="A2544" s="5">
        <v>25</v>
      </c>
      <c r="B2544" s="5">
        <v>9</v>
      </c>
      <c r="C2544" s="5">
        <v>2019</v>
      </c>
      <c r="D2544" s="3">
        <v>304738</v>
      </c>
      <c r="E2544" s="11">
        <f t="shared" si="7546"/>
        <v>0</v>
      </c>
      <c r="F2544" s="3">
        <v>173025</v>
      </c>
      <c r="G2544" s="11">
        <f t="shared" si="7546"/>
        <v>0</v>
      </c>
      <c r="H2544" s="3">
        <v>94500</v>
      </c>
      <c r="I2544" s="11">
        <f t="shared" ref="I2544:K2544" si="7667">+IF(H2544="N/A","",((H2544-H2543)/H2543))</f>
        <v>0</v>
      </c>
      <c r="J2544" s="3">
        <v>225820</v>
      </c>
      <c r="K2544" s="11">
        <f t="shared" si="7667"/>
        <v>0</v>
      </c>
      <c r="L2544" s="3">
        <v>308682.62</v>
      </c>
      <c r="M2544" s="11">
        <f t="shared" ref="M2544:O2544" si="7668">+IF(L2544="N/A","",((L2544-L2543)/L2543))</f>
        <v>0</v>
      </c>
      <c r="N2544" s="3">
        <v>378200</v>
      </c>
      <c r="O2544" s="11">
        <f t="shared" si="7668"/>
        <v>0</v>
      </c>
      <c r="P2544" s="3">
        <v>348500</v>
      </c>
      <c r="Q2544" s="11">
        <f t="shared" ref="Q2544:S2544" si="7669">+IF(P2544="N/A","",((P2544-P2543)/P2543))</f>
        <v>0</v>
      </c>
      <c r="R2544" s="3">
        <v>123309.20600000001</v>
      </c>
      <c r="S2544" s="11">
        <f t="shared" si="7669"/>
        <v>0</v>
      </c>
    </row>
    <row r="2545" spans="1:19">
      <c r="A2545" s="5">
        <v>26</v>
      </c>
      <c r="B2545" s="5">
        <v>9</v>
      </c>
      <c r="C2545" s="5">
        <v>2019</v>
      </c>
      <c r="D2545" s="3">
        <v>304738</v>
      </c>
      <c r="E2545" s="11">
        <f t="shared" si="7546"/>
        <v>0</v>
      </c>
      <c r="F2545" s="3">
        <v>173025</v>
      </c>
      <c r="G2545" s="11">
        <f t="shared" si="7546"/>
        <v>0</v>
      </c>
      <c r="H2545" s="3">
        <v>94500</v>
      </c>
      <c r="I2545" s="11">
        <f t="shared" ref="I2545:K2545" si="7670">+IF(H2545="N/A","",((H2545-H2544)/H2544))</f>
        <v>0</v>
      </c>
      <c r="J2545" s="3">
        <v>225820</v>
      </c>
      <c r="K2545" s="11">
        <f t="shared" si="7670"/>
        <v>0</v>
      </c>
      <c r="L2545" s="3">
        <v>308682.62</v>
      </c>
      <c r="M2545" s="11">
        <f t="shared" ref="M2545:O2545" si="7671">+IF(L2545="N/A","",((L2545-L2544)/L2544))</f>
        <v>0</v>
      </c>
      <c r="N2545" s="3">
        <v>378200</v>
      </c>
      <c r="O2545" s="11">
        <f t="shared" si="7671"/>
        <v>0</v>
      </c>
      <c r="P2545" s="3">
        <v>348500</v>
      </c>
      <c r="Q2545" s="11">
        <f t="shared" ref="Q2545:S2545" si="7672">+IF(P2545="N/A","",((P2545-P2544)/P2544))</f>
        <v>0</v>
      </c>
      <c r="R2545" s="3">
        <v>123309.20600000001</v>
      </c>
      <c r="S2545" s="11">
        <f t="shared" si="7672"/>
        <v>0</v>
      </c>
    </row>
    <row r="2546" spans="1:19">
      <c r="A2546" s="5">
        <v>27</v>
      </c>
      <c r="B2546" s="5">
        <v>9</v>
      </c>
      <c r="C2546" s="5">
        <v>2019</v>
      </c>
      <c r="D2546" s="3">
        <v>304738</v>
      </c>
      <c r="E2546" s="11">
        <f t="shared" si="7546"/>
        <v>0</v>
      </c>
      <c r="F2546" s="3">
        <v>173025</v>
      </c>
      <c r="G2546" s="11">
        <f t="shared" si="7546"/>
        <v>0</v>
      </c>
      <c r="H2546" s="3">
        <v>94500</v>
      </c>
      <c r="I2546" s="11">
        <f t="shared" ref="I2546:K2546" si="7673">+IF(H2546="N/A","",((H2546-H2545)/H2545))</f>
        <v>0</v>
      </c>
      <c r="J2546" s="3">
        <v>225820</v>
      </c>
      <c r="K2546" s="11">
        <f t="shared" si="7673"/>
        <v>0</v>
      </c>
      <c r="L2546" s="3">
        <v>308682.62</v>
      </c>
      <c r="M2546" s="11">
        <f t="shared" ref="M2546:O2546" si="7674">+IF(L2546="N/A","",((L2546-L2545)/L2545))</f>
        <v>0</v>
      </c>
      <c r="N2546" s="3">
        <v>378200</v>
      </c>
      <c r="O2546" s="11">
        <f t="shared" si="7674"/>
        <v>0</v>
      </c>
      <c r="P2546" s="3">
        <v>348500</v>
      </c>
      <c r="Q2546" s="11">
        <f t="shared" ref="Q2546:S2546" si="7675">+IF(P2546="N/A","",((P2546-P2545)/P2545))</f>
        <v>0</v>
      </c>
      <c r="R2546" s="3">
        <v>123309.20600000001</v>
      </c>
      <c r="S2546" s="11">
        <f t="shared" si="7675"/>
        <v>0</v>
      </c>
    </row>
    <row r="2547" spans="1:19">
      <c r="A2547" s="5">
        <v>30</v>
      </c>
      <c r="B2547" s="5">
        <v>9</v>
      </c>
      <c r="C2547" s="5">
        <v>2019</v>
      </c>
      <c r="D2547" s="3">
        <v>304738</v>
      </c>
      <c r="E2547" s="11">
        <f t="shared" si="7546"/>
        <v>0</v>
      </c>
      <c r="F2547" s="3">
        <v>173025</v>
      </c>
      <c r="G2547" s="11">
        <f t="shared" si="7546"/>
        <v>0</v>
      </c>
      <c r="H2547" s="3">
        <v>94500</v>
      </c>
      <c r="I2547" s="11">
        <f t="shared" ref="I2547:K2547" si="7676">+IF(H2547="N/A","",((H2547-H2546)/H2546))</f>
        <v>0</v>
      </c>
      <c r="J2547" s="3">
        <v>225820</v>
      </c>
      <c r="K2547" s="11">
        <f t="shared" si="7676"/>
        <v>0</v>
      </c>
      <c r="L2547" s="3">
        <v>308682.62</v>
      </c>
      <c r="M2547" s="11">
        <f t="shared" ref="M2547:O2547" si="7677">+IF(L2547="N/A","",((L2547-L2546)/L2546))</f>
        <v>0</v>
      </c>
      <c r="N2547" s="3">
        <v>378200</v>
      </c>
      <c r="O2547" s="11">
        <f t="shared" si="7677"/>
        <v>0</v>
      </c>
      <c r="P2547" s="3">
        <v>348500</v>
      </c>
      <c r="Q2547" s="11">
        <f t="shared" ref="Q2547:S2547" si="7678">+IF(P2547="N/A","",((P2547-P2546)/P2546))</f>
        <v>0</v>
      </c>
      <c r="R2547" s="3">
        <v>123309.20600000001</v>
      </c>
      <c r="S2547" s="11">
        <f t="shared" si="7678"/>
        <v>0</v>
      </c>
    </row>
    <row r="2548" spans="1:19">
      <c r="A2548" s="5">
        <v>1</v>
      </c>
      <c r="B2548" s="5">
        <v>10</v>
      </c>
      <c r="C2548" s="5">
        <v>2019</v>
      </c>
      <c r="D2548" s="3">
        <v>304738</v>
      </c>
      <c r="E2548" s="11">
        <f t="shared" si="7546"/>
        <v>0</v>
      </c>
      <c r="F2548" s="3">
        <v>173025</v>
      </c>
      <c r="G2548" s="11">
        <f t="shared" si="7546"/>
        <v>0</v>
      </c>
      <c r="H2548" s="3">
        <v>94500</v>
      </c>
      <c r="I2548" s="11">
        <f t="shared" ref="I2548:K2548" si="7679">+IF(H2548="N/A","",((H2548-H2547)/H2547))</f>
        <v>0</v>
      </c>
      <c r="J2548" s="3">
        <v>225820</v>
      </c>
      <c r="K2548" s="11">
        <f t="shared" si="7679"/>
        <v>0</v>
      </c>
      <c r="L2548" s="3">
        <v>308682.62</v>
      </c>
      <c r="M2548" s="11">
        <f t="shared" ref="M2548:O2548" si="7680">+IF(L2548="N/A","",((L2548-L2547)/L2547))</f>
        <v>0</v>
      </c>
      <c r="N2548" s="3">
        <v>378200</v>
      </c>
      <c r="O2548" s="11">
        <f t="shared" si="7680"/>
        <v>0</v>
      </c>
      <c r="P2548" s="3">
        <v>348500</v>
      </c>
      <c r="Q2548" s="11">
        <f t="shared" ref="Q2548:S2548" si="7681">+IF(P2548="N/A","",((P2548-P2547)/P2547))</f>
        <v>0</v>
      </c>
      <c r="R2548" s="3">
        <v>123309.20600000001</v>
      </c>
      <c r="S2548" s="11">
        <f t="shared" si="7681"/>
        <v>0</v>
      </c>
    </row>
    <row r="2549" spans="1:19">
      <c r="A2549" s="5">
        <v>2</v>
      </c>
      <c r="B2549" s="5">
        <v>10</v>
      </c>
      <c r="C2549" s="5">
        <v>2019</v>
      </c>
      <c r="D2549" s="3">
        <v>304738</v>
      </c>
      <c r="E2549" s="11">
        <f t="shared" si="7546"/>
        <v>0</v>
      </c>
      <c r="F2549" s="3">
        <v>173025</v>
      </c>
      <c r="G2549" s="11">
        <f t="shared" si="7546"/>
        <v>0</v>
      </c>
      <c r="H2549" s="3">
        <v>94500</v>
      </c>
      <c r="I2549" s="11">
        <f t="shared" ref="I2549:K2549" si="7682">+IF(H2549="N/A","",((H2549-H2548)/H2548))</f>
        <v>0</v>
      </c>
      <c r="J2549" s="3">
        <v>225820</v>
      </c>
      <c r="K2549" s="11">
        <f t="shared" si="7682"/>
        <v>0</v>
      </c>
      <c r="L2549" s="3">
        <v>308682.62</v>
      </c>
      <c r="M2549" s="11">
        <f t="shared" ref="M2549:O2549" si="7683">+IF(L2549="N/A","",((L2549-L2548)/L2548))</f>
        <v>0</v>
      </c>
      <c r="N2549" s="3">
        <v>378200</v>
      </c>
      <c r="O2549" s="11">
        <f t="shared" si="7683"/>
        <v>0</v>
      </c>
      <c r="P2549" s="3">
        <v>348500</v>
      </c>
      <c r="Q2549" s="11">
        <f t="shared" ref="Q2549:S2549" si="7684">+IF(P2549="N/A","",((P2549-P2548)/P2548))</f>
        <v>0</v>
      </c>
      <c r="R2549" s="3">
        <v>123309.20600000001</v>
      </c>
      <c r="S2549" s="11">
        <f t="shared" si="7684"/>
        <v>0</v>
      </c>
    </row>
    <row r="2550" spans="1:19">
      <c r="A2550" s="5">
        <v>3</v>
      </c>
      <c r="B2550" s="5">
        <v>10</v>
      </c>
      <c r="C2550" s="5">
        <v>2019</v>
      </c>
      <c r="D2550" s="3">
        <v>304738</v>
      </c>
      <c r="E2550" s="11">
        <f t="shared" si="7546"/>
        <v>0</v>
      </c>
      <c r="F2550" s="3">
        <v>173025</v>
      </c>
      <c r="G2550" s="11">
        <f t="shared" si="7546"/>
        <v>0</v>
      </c>
      <c r="H2550" s="3">
        <v>94500</v>
      </c>
      <c r="I2550" s="11">
        <f t="shared" ref="I2550:K2550" si="7685">+IF(H2550="N/A","",((H2550-H2549)/H2549))</f>
        <v>0</v>
      </c>
      <c r="J2550" s="3">
        <v>225820</v>
      </c>
      <c r="K2550" s="11">
        <f t="shared" si="7685"/>
        <v>0</v>
      </c>
      <c r="L2550" s="3">
        <v>308682.62</v>
      </c>
      <c r="M2550" s="11">
        <f t="shared" ref="M2550:O2550" si="7686">+IF(L2550="N/A","",((L2550-L2549)/L2549))</f>
        <v>0</v>
      </c>
      <c r="N2550" s="3">
        <v>378200</v>
      </c>
      <c r="O2550" s="11">
        <f t="shared" si="7686"/>
        <v>0</v>
      </c>
      <c r="P2550" s="3">
        <v>348500</v>
      </c>
      <c r="Q2550" s="11">
        <f t="shared" ref="Q2550:S2550" si="7687">+IF(P2550="N/A","",((P2550-P2549)/P2549))</f>
        <v>0</v>
      </c>
      <c r="R2550" s="3">
        <v>123309.20600000001</v>
      </c>
      <c r="S2550" s="11">
        <f t="shared" si="7687"/>
        <v>0</v>
      </c>
    </row>
    <row r="2551" spans="1:19">
      <c r="A2551" s="5">
        <v>4</v>
      </c>
      <c r="B2551" s="5">
        <v>10</v>
      </c>
      <c r="C2551" s="5">
        <v>2019</v>
      </c>
      <c r="D2551" s="3">
        <v>304738</v>
      </c>
      <c r="E2551" s="11">
        <f t="shared" si="7546"/>
        <v>0</v>
      </c>
      <c r="F2551" s="3">
        <v>173025</v>
      </c>
      <c r="G2551" s="11">
        <f t="shared" si="7546"/>
        <v>0</v>
      </c>
      <c r="H2551" s="3">
        <v>94500</v>
      </c>
      <c r="I2551" s="11">
        <f t="shared" ref="I2551:K2551" si="7688">+IF(H2551="N/A","",((H2551-H2550)/H2550))</f>
        <v>0</v>
      </c>
      <c r="J2551" s="3">
        <v>225820</v>
      </c>
      <c r="K2551" s="11">
        <f t="shared" si="7688"/>
        <v>0</v>
      </c>
      <c r="L2551" s="3">
        <v>308682.62</v>
      </c>
      <c r="M2551" s="11">
        <f t="shared" ref="M2551:O2551" si="7689">+IF(L2551="N/A","",((L2551-L2550)/L2550))</f>
        <v>0</v>
      </c>
      <c r="N2551" s="3">
        <v>378200</v>
      </c>
      <c r="O2551" s="11">
        <f t="shared" si="7689"/>
        <v>0</v>
      </c>
      <c r="P2551" s="3">
        <v>348500</v>
      </c>
      <c r="Q2551" s="11">
        <f t="shared" ref="Q2551:S2551" si="7690">+IF(P2551="N/A","",((P2551-P2550)/P2550))</f>
        <v>0</v>
      </c>
      <c r="R2551" s="3">
        <v>123309.20600000001</v>
      </c>
      <c r="S2551" s="11">
        <f t="shared" si="7690"/>
        <v>0</v>
      </c>
    </row>
    <row r="2552" spans="1:19">
      <c r="A2552" s="5">
        <v>7</v>
      </c>
      <c r="B2552" s="5">
        <v>10</v>
      </c>
      <c r="C2552" s="5">
        <v>2019</v>
      </c>
      <c r="D2552" s="3">
        <v>304738</v>
      </c>
      <c r="E2552" s="11">
        <f t="shared" si="7546"/>
        <v>0</v>
      </c>
      <c r="F2552" s="3">
        <v>173025</v>
      </c>
      <c r="G2552" s="11">
        <f t="shared" si="7546"/>
        <v>0</v>
      </c>
      <c r="H2552" s="3">
        <v>94500</v>
      </c>
      <c r="I2552" s="11">
        <f t="shared" ref="I2552:K2552" si="7691">+IF(H2552="N/A","",((H2552-H2551)/H2551))</f>
        <v>0</v>
      </c>
      <c r="J2552" s="3">
        <v>225820</v>
      </c>
      <c r="K2552" s="11">
        <f t="shared" si="7691"/>
        <v>0</v>
      </c>
      <c r="L2552" s="3">
        <v>308682.62</v>
      </c>
      <c r="M2552" s="11">
        <f t="shared" ref="M2552:O2552" si="7692">+IF(L2552="N/A","",((L2552-L2551)/L2551))</f>
        <v>0</v>
      </c>
      <c r="N2552" s="3">
        <v>378200</v>
      </c>
      <c r="O2552" s="11">
        <f t="shared" si="7692"/>
        <v>0</v>
      </c>
      <c r="P2552" s="3">
        <v>348500</v>
      </c>
      <c r="Q2552" s="11">
        <f t="shared" ref="Q2552:S2552" si="7693">+IF(P2552="N/A","",((P2552-P2551)/P2551))</f>
        <v>0</v>
      </c>
      <c r="R2552" s="3">
        <v>123309.20600000001</v>
      </c>
      <c r="S2552" s="11">
        <f t="shared" si="7693"/>
        <v>0</v>
      </c>
    </row>
    <row r="2553" spans="1:19">
      <c r="A2553" s="5">
        <v>8</v>
      </c>
      <c r="B2553" s="5">
        <v>10</v>
      </c>
      <c r="C2553" s="5">
        <v>2019</v>
      </c>
      <c r="D2553" s="3">
        <v>304738</v>
      </c>
      <c r="E2553" s="11">
        <f t="shared" si="7546"/>
        <v>0</v>
      </c>
      <c r="F2553" s="3">
        <v>173025</v>
      </c>
      <c r="G2553" s="11">
        <f t="shared" si="7546"/>
        <v>0</v>
      </c>
      <c r="H2553" s="3">
        <v>94500</v>
      </c>
      <c r="I2553" s="11">
        <f t="shared" ref="I2553:K2553" si="7694">+IF(H2553="N/A","",((H2553-H2552)/H2552))</f>
        <v>0</v>
      </c>
      <c r="J2553" s="3">
        <v>225820</v>
      </c>
      <c r="K2553" s="11">
        <f t="shared" si="7694"/>
        <v>0</v>
      </c>
      <c r="L2553" s="3">
        <v>308682.62</v>
      </c>
      <c r="M2553" s="11">
        <f t="shared" ref="M2553:O2553" si="7695">+IF(L2553="N/A","",((L2553-L2552)/L2552))</f>
        <v>0</v>
      </c>
      <c r="N2553" s="3">
        <v>378200</v>
      </c>
      <c r="O2553" s="11">
        <f t="shared" si="7695"/>
        <v>0</v>
      </c>
      <c r="P2553" s="3">
        <v>348500</v>
      </c>
      <c r="Q2553" s="11">
        <f t="shared" ref="Q2553:S2553" si="7696">+IF(P2553="N/A","",((P2553-P2552)/P2552))</f>
        <v>0</v>
      </c>
      <c r="R2553" s="3">
        <v>123309.20600000001</v>
      </c>
      <c r="S2553" s="11">
        <f t="shared" si="7696"/>
        <v>0</v>
      </c>
    </row>
    <row r="2554" spans="1:19">
      <c r="A2554" s="5">
        <v>9</v>
      </c>
      <c r="B2554" s="5">
        <v>10</v>
      </c>
      <c r="C2554" s="5">
        <v>2019</v>
      </c>
      <c r="D2554" s="3">
        <v>304738</v>
      </c>
      <c r="E2554" s="11">
        <f t="shared" si="7546"/>
        <v>0</v>
      </c>
      <c r="F2554" s="3">
        <v>173025</v>
      </c>
      <c r="G2554" s="11">
        <f t="shared" si="7546"/>
        <v>0</v>
      </c>
      <c r="H2554" s="3">
        <v>94500</v>
      </c>
      <c r="I2554" s="11">
        <f t="shared" ref="I2554:K2554" si="7697">+IF(H2554="N/A","",((H2554-H2553)/H2553))</f>
        <v>0</v>
      </c>
      <c r="J2554" s="3">
        <v>225820</v>
      </c>
      <c r="K2554" s="11">
        <f t="shared" si="7697"/>
        <v>0</v>
      </c>
      <c r="L2554" s="3">
        <v>308682.62</v>
      </c>
      <c r="M2554" s="11">
        <f t="shared" ref="M2554:O2554" si="7698">+IF(L2554="N/A","",((L2554-L2553)/L2553))</f>
        <v>0</v>
      </c>
      <c r="N2554" s="3">
        <v>378200</v>
      </c>
      <c r="O2554" s="11">
        <f t="shared" si="7698"/>
        <v>0</v>
      </c>
      <c r="P2554" s="3">
        <v>348500</v>
      </c>
      <c r="Q2554" s="11">
        <f t="shared" ref="Q2554:S2554" si="7699">+IF(P2554="N/A","",((P2554-P2553)/P2553))</f>
        <v>0</v>
      </c>
      <c r="R2554" s="3">
        <v>123309.20600000001</v>
      </c>
      <c r="S2554" s="11">
        <f t="shared" si="7699"/>
        <v>0</v>
      </c>
    </row>
    <row r="2555" spans="1:19">
      <c r="A2555" s="5">
        <v>10</v>
      </c>
      <c r="B2555" s="5">
        <v>10</v>
      </c>
      <c r="C2555" s="5">
        <v>2019</v>
      </c>
      <c r="D2555" s="3">
        <v>304738</v>
      </c>
      <c r="E2555" s="11">
        <f t="shared" si="7546"/>
        <v>0</v>
      </c>
      <c r="F2555" s="3">
        <v>173025</v>
      </c>
      <c r="G2555" s="11">
        <f t="shared" si="7546"/>
        <v>0</v>
      </c>
      <c r="H2555" s="3">
        <v>94500</v>
      </c>
      <c r="I2555" s="11">
        <f t="shared" ref="I2555:K2555" si="7700">+IF(H2555="N/A","",((H2555-H2554)/H2554))</f>
        <v>0</v>
      </c>
      <c r="J2555" s="3">
        <v>225820</v>
      </c>
      <c r="K2555" s="11">
        <f t="shared" si="7700"/>
        <v>0</v>
      </c>
      <c r="L2555" s="3">
        <v>308682.62</v>
      </c>
      <c r="M2555" s="11">
        <f t="shared" ref="M2555:O2555" si="7701">+IF(L2555="N/A","",((L2555-L2554)/L2554))</f>
        <v>0</v>
      </c>
      <c r="N2555" s="3">
        <v>378200</v>
      </c>
      <c r="O2555" s="11">
        <f t="shared" si="7701"/>
        <v>0</v>
      </c>
      <c r="P2555" s="3">
        <v>348500</v>
      </c>
      <c r="Q2555" s="11">
        <f t="shared" ref="Q2555:S2555" si="7702">+IF(P2555="N/A","",((P2555-P2554)/P2554))</f>
        <v>0</v>
      </c>
      <c r="R2555" s="3">
        <v>123309.20600000001</v>
      </c>
      <c r="S2555" s="11">
        <f t="shared" si="7702"/>
        <v>0</v>
      </c>
    </row>
    <row r="2556" spans="1:19">
      <c r="A2556" s="5">
        <v>11</v>
      </c>
      <c r="B2556" s="5">
        <v>10</v>
      </c>
      <c r="C2556" s="5">
        <v>2019</v>
      </c>
      <c r="D2556" s="3">
        <v>304738</v>
      </c>
      <c r="E2556" s="11">
        <f t="shared" si="7546"/>
        <v>0</v>
      </c>
      <c r="F2556" s="3">
        <v>173025</v>
      </c>
      <c r="G2556" s="11">
        <f t="shared" si="7546"/>
        <v>0</v>
      </c>
      <c r="H2556" s="3">
        <v>94500</v>
      </c>
      <c r="I2556" s="11">
        <f t="shared" ref="I2556:K2556" si="7703">+IF(H2556="N/A","",((H2556-H2555)/H2555))</f>
        <v>0</v>
      </c>
      <c r="J2556" s="3">
        <v>225820</v>
      </c>
      <c r="K2556" s="11">
        <f t="shared" si="7703"/>
        <v>0</v>
      </c>
      <c r="L2556" s="3">
        <v>308682.62</v>
      </c>
      <c r="M2556" s="11">
        <f t="shared" ref="M2556:O2556" si="7704">+IF(L2556="N/A","",((L2556-L2555)/L2555))</f>
        <v>0</v>
      </c>
      <c r="N2556" s="3">
        <v>378200</v>
      </c>
      <c r="O2556" s="11">
        <f t="shared" si="7704"/>
        <v>0</v>
      </c>
      <c r="P2556" s="3">
        <v>348500</v>
      </c>
      <c r="Q2556" s="11">
        <f t="shared" ref="Q2556:S2556" si="7705">+IF(P2556="N/A","",((P2556-P2555)/P2555))</f>
        <v>0</v>
      </c>
      <c r="R2556" s="3">
        <v>123309.20600000001</v>
      </c>
      <c r="S2556" s="11">
        <f t="shared" si="7705"/>
        <v>0</v>
      </c>
    </row>
    <row r="2557" spans="1:19">
      <c r="A2557" s="5">
        <v>14</v>
      </c>
      <c r="B2557" s="5">
        <v>10</v>
      </c>
      <c r="C2557" s="5">
        <v>2019</v>
      </c>
      <c r="D2557" s="3">
        <v>304738</v>
      </c>
      <c r="E2557" s="11">
        <f t="shared" si="7546"/>
        <v>0</v>
      </c>
      <c r="F2557" s="3">
        <v>173025</v>
      </c>
      <c r="G2557" s="11">
        <f t="shared" si="7546"/>
        <v>0</v>
      </c>
      <c r="H2557" s="3">
        <v>94500</v>
      </c>
      <c r="I2557" s="11">
        <f t="shared" ref="I2557:K2557" si="7706">+IF(H2557="N/A","",((H2557-H2556)/H2556))</f>
        <v>0</v>
      </c>
      <c r="J2557" s="3">
        <v>225820</v>
      </c>
      <c r="K2557" s="11">
        <f t="shared" si="7706"/>
        <v>0</v>
      </c>
      <c r="L2557" s="3">
        <v>308682.62</v>
      </c>
      <c r="M2557" s="11">
        <f t="shared" ref="M2557:O2557" si="7707">+IF(L2557="N/A","",((L2557-L2556)/L2556))</f>
        <v>0</v>
      </c>
      <c r="N2557" s="3">
        <v>378200</v>
      </c>
      <c r="O2557" s="11">
        <f t="shared" si="7707"/>
        <v>0</v>
      </c>
      <c r="P2557" s="3">
        <v>348500</v>
      </c>
      <c r="Q2557" s="11">
        <f t="shared" ref="Q2557:S2557" si="7708">+IF(P2557="N/A","",((P2557-P2556)/P2556))</f>
        <v>0</v>
      </c>
      <c r="R2557" s="3">
        <v>123309.20600000001</v>
      </c>
      <c r="S2557" s="11">
        <f t="shared" si="7708"/>
        <v>0</v>
      </c>
    </row>
    <row r="2558" spans="1:19">
      <c r="A2558" s="5">
        <v>15</v>
      </c>
      <c r="B2558" s="5">
        <v>10</v>
      </c>
      <c r="C2558" s="5">
        <v>2019</v>
      </c>
      <c r="D2558" s="3">
        <v>304738</v>
      </c>
      <c r="E2558" s="11">
        <f t="shared" si="7546"/>
        <v>0</v>
      </c>
      <c r="F2558" s="3">
        <v>173025</v>
      </c>
      <c r="G2558" s="11">
        <f t="shared" si="7546"/>
        <v>0</v>
      </c>
      <c r="H2558" s="3">
        <v>94500</v>
      </c>
      <c r="I2558" s="11">
        <f t="shared" ref="I2558:K2558" si="7709">+IF(H2558="N/A","",((H2558-H2557)/H2557))</f>
        <v>0</v>
      </c>
      <c r="J2558" s="3">
        <v>225820</v>
      </c>
      <c r="K2558" s="11">
        <f t="shared" si="7709"/>
        <v>0</v>
      </c>
      <c r="L2558" s="3">
        <v>308682.62</v>
      </c>
      <c r="M2558" s="11">
        <f t="shared" ref="M2558:O2558" si="7710">+IF(L2558="N/A","",((L2558-L2557)/L2557))</f>
        <v>0</v>
      </c>
      <c r="N2558" s="3">
        <v>378200</v>
      </c>
      <c r="O2558" s="11">
        <f t="shared" si="7710"/>
        <v>0</v>
      </c>
      <c r="P2558" s="3">
        <v>348500</v>
      </c>
      <c r="Q2558" s="11">
        <f t="shared" ref="Q2558:S2558" si="7711">+IF(P2558="N/A","",((P2558-P2557)/P2557))</f>
        <v>0</v>
      </c>
      <c r="R2558" s="3">
        <v>123309.20600000001</v>
      </c>
      <c r="S2558" s="11">
        <f t="shared" si="7711"/>
        <v>0</v>
      </c>
    </row>
    <row r="2559" spans="1:19">
      <c r="A2559" s="5">
        <v>16</v>
      </c>
      <c r="B2559" s="5">
        <v>10</v>
      </c>
      <c r="C2559" s="5">
        <v>2019</v>
      </c>
      <c r="D2559" s="3">
        <v>304738</v>
      </c>
      <c r="E2559" s="11">
        <f t="shared" si="7546"/>
        <v>0</v>
      </c>
      <c r="F2559" s="3">
        <v>173025</v>
      </c>
      <c r="G2559" s="11">
        <f t="shared" si="7546"/>
        <v>0</v>
      </c>
      <c r="H2559" s="3">
        <v>94500</v>
      </c>
      <c r="I2559" s="11">
        <f t="shared" ref="I2559:K2559" si="7712">+IF(H2559="N/A","",((H2559-H2558)/H2558))</f>
        <v>0</v>
      </c>
      <c r="J2559" s="3">
        <v>225820</v>
      </c>
      <c r="K2559" s="11">
        <f t="shared" si="7712"/>
        <v>0</v>
      </c>
      <c r="L2559" s="3">
        <v>308682.62</v>
      </c>
      <c r="M2559" s="11">
        <f t="shared" ref="M2559:O2559" si="7713">+IF(L2559="N/A","",((L2559-L2558)/L2558))</f>
        <v>0</v>
      </c>
      <c r="N2559" s="3">
        <v>378200</v>
      </c>
      <c r="O2559" s="11">
        <f t="shared" si="7713"/>
        <v>0</v>
      </c>
      <c r="P2559" s="3">
        <v>348500</v>
      </c>
      <c r="Q2559" s="11">
        <f t="shared" ref="Q2559:S2559" si="7714">+IF(P2559="N/A","",((P2559-P2558)/P2558))</f>
        <v>0</v>
      </c>
      <c r="R2559" s="3">
        <v>123309.20600000001</v>
      </c>
      <c r="S2559" s="11">
        <f t="shared" si="7714"/>
        <v>0</v>
      </c>
    </row>
    <row r="2560" spans="1:19">
      <c r="A2560" s="5">
        <v>17</v>
      </c>
      <c r="B2560" s="5">
        <v>10</v>
      </c>
      <c r="C2560" s="5">
        <v>2019</v>
      </c>
      <c r="D2560" s="3">
        <v>304738</v>
      </c>
      <c r="E2560" s="11">
        <f t="shared" si="7546"/>
        <v>0</v>
      </c>
      <c r="F2560" s="3">
        <v>173025</v>
      </c>
      <c r="G2560" s="11">
        <f t="shared" si="7546"/>
        <v>0</v>
      </c>
      <c r="H2560" s="3">
        <v>94500</v>
      </c>
      <c r="I2560" s="11">
        <f t="shared" ref="I2560:K2560" si="7715">+IF(H2560="N/A","",((H2560-H2559)/H2559))</f>
        <v>0</v>
      </c>
      <c r="J2560" s="3">
        <v>225820</v>
      </c>
      <c r="K2560" s="11">
        <f t="shared" si="7715"/>
        <v>0</v>
      </c>
      <c r="L2560" s="3">
        <v>308682.62</v>
      </c>
      <c r="M2560" s="11">
        <f t="shared" ref="M2560:O2560" si="7716">+IF(L2560="N/A","",((L2560-L2559)/L2559))</f>
        <v>0</v>
      </c>
      <c r="N2560" s="3">
        <v>378200</v>
      </c>
      <c r="O2560" s="11">
        <f t="shared" si="7716"/>
        <v>0</v>
      </c>
      <c r="P2560" s="3">
        <v>348500</v>
      </c>
      <c r="Q2560" s="11">
        <f t="shared" ref="Q2560:S2560" si="7717">+IF(P2560="N/A","",((P2560-P2559)/P2559))</f>
        <v>0</v>
      </c>
      <c r="R2560" s="3">
        <v>123309.20600000001</v>
      </c>
      <c r="S2560" s="11">
        <f t="shared" si="7717"/>
        <v>0</v>
      </c>
    </row>
    <row r="2561" spans="1:19">
      <c r="A2561" s="5">
        <v>18</v>
      </c>
      <c r="B2561" s="5">
        <v>10</v>
      </c>
      <c r="C2561" s="5">
        <v>2019</v>
      </c>
      <c r="D2561" s="3">
        <v>304738</v>
      </c>
      <c r="E2561" s="11">
        <f t="shared" si="7546"/>
        <v>0</v>
      </c>
      <c r="F2561" s="3">
        <v>173025</v>
      </c>
      <c r="G2561" s="11">
        <f t="shared" si="7546"/>
        <v>0</v>
      </c>
      <c r="H2561" s="3">
        <v>94500</v>
      </c>
      <c r="I2561" s="11">
        <f t="shared" ref="I2561:K2561" si="7718">+IF(H2561="N/A","",((H2561-H2560)/H2560))</f>
        <v>0</v>
      </c>
      <c r="J2561" s="3">
        <v>225820</v>
      </c>
      <c r="K2561" s="11">
        <f t="shared" si="7718"/>
        <v>0</v>
      </c>
      <c r="L2561" s="3">
        <v>308682.62</v>
      </c>
      <c r="M2561" s="11">
        <f t="shared" ref="M2561:O2561" si="7719">+IF(L2561="N/A","",((L2561-L2560)/L2560))</f>
        <v>0</v>
      </c>
      <c r="N2561" s="3">
        <v>378200</v>
      </c>
      <c r="O2561" s="11">
        <f t="shared" si="7719"/>
        <v>0</v>
      </c>
      <c r="P2561" s="3">
        <v>348500</v>
      </c>
      <c r="Q2561" s="11">
        <f t="shared" ref="Q2561:S2561" si="7720">+IF(P2561="N/A","",((P2561-P2560)/P2560))</f>
        <v>0</v>
      </c>
      <c r="R2561" s="3">
        <v>123309.20600000001</v>
      </c>
      <c r="S2561" s="11">
        <f t="shared" si="7720"/>
        <v>0</v>
      </c>
    </row>
    <row r="2562" spans="1:19">
      <c r="A2562" s="5">
        <v>21</v>
      </c>
      <c r="B2562" s="5">
        <v>10</v>
      </c>
      <c r="C2562" s="5">
        <v>2019</v>
      </c>
      <c r="D2562" s="3">
        <v>304738</v>
      </c>
      <c r="E2562" s="11">
        <f t="shared" si="7546"/>
        <v>0</v>
      </c>
      <c r="F2562" s="3">
        <v>173025</v>
      </c>
      <c r="G2562" s="11">
        <f t="shared" si="7546"/>
        <v>0</v>
      </c>
      <c r="H2562" s="3">
        <v>94500</v>
      </c>
      <c r="I2562" s="11">
        <f t="shared" ref="I2562:K2562" si="7721">+IF(H2562="N/A","",((H2562-H2561)/H2561))</f>
        <v>0</v>
      </c>
      <c r="J2562" s="3">
        <v>225820</v>
      </c>
      <c r="K2562" s="11">
        <f t="shared" si="7721"/>
        <v>0</v>
      </c>
      <c r="L2562" s="3">
        <v>308682.62</v>
      </c>
      <c r="M2562" s="11">
        <f t="shared" ref="M2562:O2562" si="7722">+IF(L2562="N/A","",((L2562-L2561)/L2561))</f>
        <v>0</v>
      </c>
      <c r="N2562" s="3">
        <v>378200</v>
      </c>
      <c r="O2562" s="11">
        <f t="shared" si="7722"/>
        <v>0</v>
      </c>
      <c r="P2562" s="3">
        <v>348500</v>
      </c>
      <c r="Q2562" s="11">
        <f t="shared" ref="Q2562:S2562" si="7723">+IF(P2562="N/A","",((P2562-P2561)/P2561))</f>
        <v>0</v>
      </c>
      <c r="R2562" s="3">
        <v>123309.20600000001</v>
      </c>
      <c r="S2562" s="11">
        <f t="shared" si="7723"/>
        <v>0</v>
      </c>
    </row>
    <row r="2563" spans="1:19">
      <c r="A2563" s="5">
        <v>22</v>
      </c>
      <c r="B2563" s="5">
        <v>10</v>
      </c>
      <c r="C2563" s="5">
        <v>2019</v>
      </c>
      <c r="D2563" s="3">
        <v>304738</v>
      </c>
      <c r="E2563" s="11">
        <f t="shared" si="7546"/>
        <v>0</v>
      </c>
      <c r="F2563" s="3">
        <v>173025</v>
      </c>
      <c r="G2563" s="11">
        <f t="shared" si="7546"/>
        <v>0</v>
      </c>
      <c r="H2563" s="3">
        <v>94500</v>
      </c>
      <c r="I2563" s="11">
        <f t="shared" ref="I2563:K2563" si="7724">+IF(H2563="N/A","",((H2563-H2562)/H2562))</f>
        <v>0</v>
      </c>
      <c r="J2563" s="3">
        <v>225820</v>
      </c>
      <c r="K2563" s="11">
        <f t="shared" si="7724"/>
        <v>0</v>
      </c>
      <c r="L2563" s="3">
        <v>308682.62</v>
      </c>
      <c r="M2563" s="11">
        <f t="shared" ref="M2563:O2563" si="7725">+IF(L2563="N/A","",((L2563-L2562)/L2562))</f>
        <v>0</v>
      </c>
      <c r="N2563" s="3">
        <v>378200</v>
      </c>
      <c r="O2563" s="11">
        <f t="shared" si="7725"/>
        <v>0</v>
      </c>
      <c r="P2563" s="3">
        <v>348500</v>
      </c>
      <c r="Q2563" s="11">
        <f t="shared" ref="Q2563:S2563" si="7726">+IF(P2563="N/A","",((P2563-P2562)/P2562))</f>
        <v>0</v>
      </c>
      <c r="R2563" s="3">
        <v>123309.20600000001</v>
      </c>
      <c r="S2563" s="11">
        <f t="shared" si="7726"/>
        <v>0</v>
      </c>
    </row>
    <row r="2564" spans="1:19">
      <c r="A2564" s="5">
        <v>23</v>
      </c>
      <c r="B2564" s="5">
        <v>10</v>
      </c>
      <c r="C2564" s="5">
        <v>2019</v>
      </c>
      <c r="D2564" s="3">
        <v>304738</v>
      </c>
      <c r="E2564" s="11">
        <f t="shared" si="7546"/>
        <v>0</v>
      </c>
      <c r="F2564" s="3">
        <v>173025</v>
      </c>
      <c r="G2564" s="11">
        <f t="shared" si="7546"/>
        <v>0</v>
      </c>
      <c r="H2564" s="3">
        <v>94500</v>
      </c>
      <c r="I2564" s="11">
        <f t="shared" ref="I2564:K2564" si="7727">+IF(H2564="N/A","",((H2564-H2563)/H2563))</f>
        <v>0</v>
      </c>
      <c r="J2564" s="3">
        <v>225820</v>
      </c>
      <c r="K2564" s="11">
        <f t="shared" si="7727"/>
        <v>0</v>
      </c>
      <c r="L2564" s="3">
        <v>308682.62</v>
      </c>
      <c r="M2564" s="11">
        <f t="shared" ref="M2564:O2564" si="7728">+IF(L2564="N/A","",((L2564-L2563)/L2563))</f>
        <v>0</v>
      </c>
      <c r="N2564" s="3">
        <v>378200</v>
      </c>
      <c r="O2564" s="11">
        <f t="shared" si="7728"/>
        <v>0</v>
      </c>
      <c r="P2564" s="3">
        <v>348500</v>
      </c>
      <c r="Q2564" s="11">
        <f t="shared" ref="Q2564:S2564" si="7729">+IF(P2564="N/A","",((P2564-P2563)/P2563))</f>
        <v>0</v>
      </c>
      <c r="R2564" s="3">
        <v>123309.20600000001</v>
      </c>
      <c r="S2564" s="11">
        <f t="shared" si="7729"/>
        <v>0</v>
      </c>
    </row>
    <row r="2565" spans="1:19">
      <c r="A2565" s="5">
        <v>24</v>
      </c>
      <c r="B2565" s="5">
        <v>10</v>
      </c>
      <c r="C2565" s="5">
        <v>2019</v>
      </c>
      <c r="D2565" s="3">
        <v>304738</v>
      </c>
      <c r="E2565" s="11">
        <f t="shared" si="7546"/>
        <v>0</v>
      </c>
      <c r="F2565" s="3">
        <v>173025</v>
      </c>
      <c r="G2565" s="11">
        <f t="shared" si="7546"/>
        <v>0</v>
      </c>
      <c r="H2565" s="3">
        <v>94500</v>
      </c>
      <c r="I2565" s="11">
        <f t="shared" ref="I2565:K2565" si="7730">+IF(H2565="N/A","",((H2565-H2564)/H2564))</f>
        <v>0</v>
      </c>
      <c r="J2565" s="3">
        <v>225820</v>
      </c>
      <c r="K2565" s="11">
        <f t="shared" si="7730"/>
        <v>0</v>
      </c>
      <c r="L2565" s="3">
        <v>308682.62</v>
      </c>
      <c r="M2565" s="11">
        <f t="shared" ref="M2565:O2565" si="7731">+IF(L2565="N/A","",((L2565-L2564)/L2564))</f>
        <v>0</v>
      </c>
      <c r="N2565" s="3">
        <v>378200</v>
      </c>
      <c r="O2565" s="11">
        <f t="shared" si="7731"/>
        <v>0</v>
      </c>
      <c r="P2565" s="3">
        <v>348500</v>
      </c>
      <c r="Q2565" s="11">
        <f t="shared" ref="Q2565:S2565" si="7732">+IF(P2565="N/A","",((P2565-P2564)/P2564))</f>
        <v>0</v>
      </c>
      <c r="R2565" s="3">
        <v>123309.20600000001</v>
      </c>
      <c r="S2565" s="11">
        <f t="shared" si="7732"/>
        <v>0</v>
      </c>
    </row>
    <row r="2566" spans="1:19">
      <c r="A2566" s="5">
        <v>25</v>
      </c>
      <c r="B2566" s="5">
        <v>10</v>
      </c>
      <c r="C2566" s="5">
        <v>2019</v>
      </c>
      <c r="D2566" s="3">
        <v>304738</v>
      </c>
      <c r="E2566" s="11">
        <f t="shared" si="7546"/>
        <v>0</v>
      </c>
      <c r="F2566" s="3">
        <v>173025</v>
      </c>
      <c r="G2566" s="11">
        <f t="shared" si="7546"/>
        <v>0</v>
      </c>
      <c r="H2566" s="3">
        <v>94500</v>
      </c>
      <c r="I2566" s="11">
        <f t="shared" ref="I2566:K2566" si="7733">+IF(H2566="N/A","",((H2566-H2565)/H2565))</f>
        <v>0</v>
      </c>
      <c r="J2566" s="3">
        <v>225820</v>
      </c>
      <c r="K2566" s="11">
        <f t="shared" si="7733"/>
        <v>0</v>
      </c>
      <c r="L2566" s="3">
        <v>308682.62</v>
      </c>
      <c r="M2566" s="11">
        <f t="shared" ref="M2566:O2566" si="7734">+IF(L2566="N/A","",((L2566-L2565)/L2565))</f>
        <v>0</v>
      </c>
      <c r="N2566" s="3">
        <v>378200</v>
      </c>
      <c r="O2566" s="11">
        <f t="shared" si="7734"/>
        <v>0</v>
      </c>
      <c r="P2566" s="3">
        <v>348500</v>
      </c>
      <c r="Q2566" s="11">
        <f t="shared" ref="Q2566:S2566" si="7735">+IF(P2566="N/A","",((P2566-P2565)/P2565))</f>
        <v>0</v>
      </c>
      <c r="R2566" s="3">
        <v>123309.20600000001</v>
      </c>
      <c r="S2566" s="11">
        <f t="shared" si="7735"/>
        <v>0</v>
      </c>
    </row>
    <row r="2567" spans="1:19">
      <c r="A2567" s="5">
        <v>28</v>
      </c>
      <c r="B2567" s="5">
        <v>10</v>
      </c>
      <c r="C2567" s="5">
        <v>2019</v>
      </c>
      <c r="D2567" s="3">
        <v>304738</v>
      </c>
      <c r="E2567" s="11">
        <f t="shared" si="7546"/>
        <v>0</v>
      </c>
      <c r="F2567" s="3">
        <v>173025</v>
      </c>
      <c r="G2567" s="11">
        <f t="shared" si="7546"/>
        <v>0</v>
      </c>
      <c r="H2567" s="3">
        <v>94500</v>
      </c>
      <c r="I2567" s="11">
        <f t="shared" ref="I2567:K2567" si="7736">+IF(H2567="N/A","",((H2567-H2566)/H2566))</f>
        <v>0</v>
      </c>
      <c r="J2567" s="3">
        <v>225820</v>
      </c>
      <c r="K2567" s="11">
        <f t="shared" si="7736"/>
        <v>0</v>
      </c>
      <c r="L2567" s="3">
        <v>308682.62</v>
      </c>
      <c r="M2567" s="11">
        <f t="shared" ref="M2567:O2567" si="7737">+IF(L2567="N/A","",((L2567-L2566)/L2566))</f>
        <v>0</v>
      </c>
      <c r="N2567" s="3">
        <v>378200</v>
      </c>
      <c r="O2567" s="11">
        <f t="shared" si="7737"/>
        <v>0</v>
      </c>
      <c r="P2567" s="3">
        <v>348500</v>
      </c>
      <c r="Q2567" s="11">
        <f t="shared" ref="Q2567:S2567" si="7738">+IF(P2567="N/A","",((P2567-P2566)/P2566))</f>
        <v>0</v>
      </c>
      <c r="R2567" s="3">
        <v>123309.20600000001</v>
      </c>
      <c r="S2567" s="11">
        <f t="shared" si="7738"/>
        <v>0</v>
      </c>
    </row>
    <row r="2568" spans="1:19">
      <c r="A2568" s="5">
        <v>29</v>
      </c>
      <c r="B2568" s="5">
        <v>10</v>
      </c>
      <c r="C2568" s="5">
        <v>2019</v>
      </c>
      <c r="D2568" s="3">
        <v>304738</v>
      </c>
      <c r="E2568" s="11">
        <f t="shared" ref="E2568:G2631" si="7739">+IF(D2568="N/A","",((D2568-D2567)/D2567))</f>
        <v>0</v>
      </c>
      <c r="F2568" s="3">
        <v>173025</v>
      </c>
      <c r="G2568" s="11">
        <f t="shared" si="7739"/>
        <v>0</v>
      </c>
      <c r="H2568" s="3">
        <v>94500</v>
      </c>
      <c r="I2568" s="11">
        <f t="shared" ref="I2568:K2568" si="7740">+IF(H2568="N/A","",((H2568-H2567)/H2567))</f>
        <v>0</v>
      </c>
      <c r="J2568" s="3">
        <v>225820</v>
      </c>
      <c r="K2568" s="11">
        <f t="shared" si="7740"/>
        <v>0</v>
      </c>
      <c r="L2568" s="3">
        <v>308682.62</v>
      </c>
      <c r="M2568" s="11">
        <f t="shared" ref="M2568:O2568" si="7741">+IF(L2568="N/A","",((L2568-L2567)/L2567))</f>
        <v>0</v>
      </c>
      <c r="N2568" s="3">
        <v>378200</v>
      </c>
      <c r="O2568" s="11">
        <f t="shared" si="7741"/>
        <v>0</v>
      </c>
      <c r="P2568" s="3">
        <v>348500</v>
      </c>
      <c r="Q2568" s="11">
        <f t="shared" ref="Q2568:S2568" si="7742">+IF(P2568="N/A","",((P2568-P2567)/P2567))</f>
        <v>0</v>
      </c>
      <c r="R2568" s="3">
        <v>123309.20600000001</v>
      </c>
      <c r="S2568" s="11">
        <f t="shared" si="7742"/>
        <v>0</v>
      </c>
    </row>
    <row r="2569" spans="1:19">
      <c r="A2569" s="5">
        <v>30</v>
      </c>
      <c r="B2569" s="5">
        <v>10</v>
      </c>
      <c r="C2569" s="5">
        <v>2019</v>
      </c>
      <c r="D2569" s="3">
        <v>304738</v>
      </c>
      <c r="E2569" s="11">
        <f t="shared" si="7739"/>
        <v>0</v>
      </c>
      <c r="F2569" s="3">
        <v>173025</v>
      </c>
      <c r="G2569" s="11">
        <f t="shared" si="7739"/>
        <v>0</v>
      </c>
      <c r="H2569" s="3">
        <v>94500</v>
      </c>
      <c r="I2569" s="11">
        <f t="shared" ref="I2569:K2569" si="7743">+IF(H2569="N/A","",((H2569-H2568)/H2568))</f>
        <v>0</v>
      </c>
      <c r="J2569" s="3">
        <v>225820</v>
      </c>
      <c r="K2569" s="11">
        <f t="shared" si="7743"/>
        <v>0</v>
      </c>
      <c r="L2569" s="3">
        <v>308682.62</v>
      </c>
      <c r="M2569" s="11">
        <f t="shared" ref="M2569:O2569" si="7744">+IF(L2569="N/A","",((L2569-L2568)/L2568))</f>
        <v>0</v>
      </c>
      <c r="N2569" s="3">
        <v>378200</v>
      </c>
      <c r="O2569" s="11">
        <f t="shared" si="7744"/>
        <v>0</v>
      </c>
      <c r="P2569" s="3">
        <v>348500</v>
      </c>
      <c r="Q2569" s="11">
        <f t="shared" ref="Q2569:S2569" si="7745">+IF(P2569="N/A","",((P2569-P2568)/P2568))</f>
        <v>0</v>
      </c>
      <c r="R2569" s="3">
        <v>123309.20600000001</v>
      </c>
      <c r="S2569" s="11">
        <f t="shared" si="7745"/>
        <v>0</v>
      </c>
    </row>
    <row r="2570" spans="1:19">
      <c r="A2570" s="5">
        <v>31</v>
      </c>
      <c r="B2570" s="5">
        <v>10</v>
      </c>
      <c r="C2570" s="5">
        <v>2019</v>
      </c>
      <c r="D2570" s="3">
        <v>304738</v>
      </c>
      <c r="E2570" s="11">
        <f t="shared" si="7739"/>
        <v>0</v>
      </c>
      <c r="F2570" s="3">
        <v>173025</v>
      </c>
      <c r="G2570" s="11">
        <f t="shared" si="7739"/>
        <v>0</v>
      </c>
      <c r="H2570" s="3">
        <v>94500</v>
      </c>
      <c r="I2570" s="11">
        <f t="shared" ref="I2570:K2570" si="7746">+IF(H2570="N/A","",((H2570-H2569)/H2569))</f>
        <v>0</v>
      </c>
      <c r="J2570" s="3">
        <v>225820</v>
      </c>
      <c r="K2570" s="11">
        <f t="shared" si="7746"/>
        <v>0</v>
      </c>
      <c r="L2570" s="3">
        <v>308682.62</v>
      </c>
      <c r="M2570" s="11">
        <f t="shared" ref="M2570:O2570" si="7747">+IF(L2570="N/A","",((L2570-L2569)/L2569))</f>
        <v>0</v>
      </c>
      <c r="N2570" s="3">
        <v>378200</v>
      </c>
      <c r="O2570" s="11">
        <f t="shared" si="7747"/>
        <v>0</v>
      </c>
      <c r="P2570" s="3">
        <v>348500</v>
      </c>
      <c r="Q2570" s="11">
        <f t="shared" ref="Q2570:S2570" si="7748">+IF(P2570="N/A","",((P2570-P2569)/P2569))</f>
        <v>0</v>
      </c>
      <c r="R2570" s="3">
        <v>123309.20600000001</v>
      </c>
      <c r="S2570" s="11">
        <f t="shared" si="7748"/>
        <v>0</v>
      </c>
    </row>
    <row r="2571" spans="1:19">
      <c r="A2571" s="5">
        <v>1</v>
      </c>
      <c r="B2571" s="5">
        <v>11</v>
      </c>
      <c r="C2571" s="5">
        <v>2019</v>
      </c>
      <c r="D2571" s="3">
        <v>304738</v>
      </c>
      <c r="E2571" s="11">
        <f t="shared" si="7739"/>
        <v>0</v>
      </c>
      <c r="F2571" s="3">
        <v>173025</v>
      </c>
      <c r="G2571" s="11">
        <f t="shared" si="7739"/>
        <v>0</v>
      </c>
      <c r="H2571" s="3">
        <v>94500</v>
      </c>
      <c r="I2571" s="11">
        <f t="shared" ref="I2571:K2571" si="7749">+IF(H2571="N/A","",((H2571-H2570)/H2570))</f>
        <v>0</v>
      </c>
      <c r="J2571" s="3">
        <v>225820</v>
      </c>
      <c r="K2571" s="11">
        <f t="shared" si="7749"/>
        <v>0</v>
      </c>
      <c r="L2571" s="3">
        <v>308682.62</v>
      </c>
      <c r="M2571" s="11">
        <f t="shared" ref="M2571:O2571" si="7750">+IF(L2571="N/A","",((L2571-L2570)/L2570))</f>
        <v>0</v>
      </c>
      <c r="N2571" s="3">
        <v>378200</v>
      </c>
      <c r="O2571" s="11">
        <f t="shared" si="7750"/>
        <v>0</v>
      </c>
      <c r="P2571" s="3">
        <v>348500</v>
      </c>
      <c r="Q2571" s="11">
        <f t="shared" ref="Q2571:S2571" si="7751">+IF(P2571="N/A","",((P2571-P2570)/P2570))</f>
        <v>0</v>
      </c>
      <c r="R2571" s="3">
        <v>123309.20600000001</v>
      </c>
      <c r="S2571" s="11">
        <f t="shared" si="7751"/>
        <v>0</v>
      </c>
    </row>
    <row r="2572" spans="1:19">
      <c r="A2572" s="5">
        <v>4</v>
      </c>
      <c r="B2572" s="5">
        <v>11</v>
      </c>
      <c r="C2572" s="5">
        <v>2019</v>
      </c>
      <c r="D2572" s="3">
        <v>304738</v>
      </c>
      <c r="E2572" s="11">
        <f t="shared" si="7739"/>
        <v>0</v>
      </c>
      <c r="F2572" s="3">
        <v>173025</v>
      </c>
      <c r="G2572" s="11">
        <f t="shared" si="7739"/>
        <v>0</v>
      </c>
      <c r="H2572" s="3">
        <v>94500</v>
      </c>
      <c r="I2572" s="11">
        <f t="shared" ref="I2572:K2572" si="7752">+IF(H2572="N/A","",((H2572-H2571)/H2571))</f>
        <v>0</v>
      </c>
      <c r="J2572" s="3">
        <v>225820</v>
      </c>
      <c r="K2572" s="11">
        <f t="shared" si="7752"/>
        <v>0</v>
      </c>
      <c r="L2572" s="3">
        <v>308682.62</v>
      </c>
      <c r="M2572" s="11">
        <f t="shared" ref="M2572:O2572" si="7753">+IF(L2572="N/A","",((L2572-L2571)/L2571))</f>
        <v>0</v>
      </c>
      <c r="N2572" s="3">
        <v>378200</v>
      </c>
      <c r="O2572" s="11">
        <f t="shared" si="7753"/>
        <v>0</v>
      </c>
      <c r="P2572" s="3">
        <v>348500</v>
      </c>
      <c r="Q2572" s="11">
        <f t="shared" ref="Q2572:S2572" si="7754">+IF(P2572="N/A","",((P2572-P2571)/P2571))</f>
        <v>0</v>
      </c>
      <c r="R2572" s="3">
        <v>123309.20600000001</v>
      </c>
      <c r="S2572" s="11">
        <f t="shared" si="7754"/>
        <v>0</v>
      </c>
    </row>
    <row r="2573" spans="1:19">
      <c r="A2573" s="5">
        <v>5</v>
      </c>
      <c r="B2573" s="5">
        <v>11</v>
      </c>
      <c r="C2573" s="5">
        <v>2019</v>
      </c>
      <c r="D2573" s="3">
        <v>304738</v>
      </c>
      <c r="E2573" s="11">
        <f t="shared" si="7739"/>
        <v>0</v>
      </c>
      <c r="F2573" s="3">
        <v>173025</v>
      </c>
      <c r="G2573" s="11">
        <f t="shared" si="7739"/>
        <v>0</v>
      </c>
      <c r="H2573" s="3">
        <v>94500</v>
      </c>
      <c r="I2573" s="11">
        <f t="shared" ref="I2573:K2573" si="7755">+IF(H2573="N/A","",((H2573-H2572)/H2572))</f>
        <v>0</v>
      </c>
      <c r="J2573" s="3">
        <v>225820</v>
      </c>
      <c r="K2573" s="11">
        <f t="shared" si="7755"/>
        <v>0</v>
      </c>
      <c r="L2573" s="3">
        <v>308682.62</v>
      </c>
      <c r="M2573" s="11">
        <f t="shared" ref="M2573:O2573" si="7756">+IF(L2573="N/A","",((L2573-L2572)/L2572))</f>
        <v>0</v>
      </c>
      <c r="N2573" s="3">
        <v>378200</v>
      </c>
      <c r="O2573" s="11">
        <f t="shared" si="7756"/>
        <v>0</v>
      </c>
      <c r="P2573" s="3">
        <v>348500</v>
      </c>
      <c r="Q2573" s="11">
        <f t="shared" ref="Q2573:S2573" si="7757">+IF(P2573="N/A","",((P2573-P2572)/P2572))</f>
        <v>0</v>
      </c>
      <c r="R2573" s="3">
        <v>123309.20600000001</v>
      </c>
      <c r="S2573" s="11">
        <f t="shared" si="7757"/>
        <v>0</v>
      </c>
    </row>
    <row r="2574" spans="1:19">
      <c r="A2574" s="5">
        <v>6</v>
      </c>
      <c r="B2574" s="5">
        <v>11</v>
      </c>
      <c r="C2574" s="5">
        <v>2019</v>
      </c>
      <c r="D2574" s="3">
        <v>304738</v>
      </c>
      <c r="E2574" s="11">
        <f t="shared" si="7739"/>
        <v>0</v>
      </c>
      <c r="F2574" s="3">
        <v>173025</v>
      </c>
      <c r="G2574" s="11">
        <f t="shared" si="7739"/>
        <v>0</v>
      </c>
      <c r="H2574" s="3">
        <v>94500</v>
      </c>
      <c r="I2574" s="11">
        <f t="shared" ref="I2574:K2574" si="7758">+IF(H2574="N/A","",((H2574-H2573)/H2573))</f>
        <v>0</v>
      </c>
      <c r="J2574" s="3">
        <v>225820</v>
      </c>
      <c r="K2574" s="11">
        <f t="shared" si="7758"/>
        <v>0</v>
      </c>
      <c r="L2574" s="3">
        <v>308682.62</v>
      </c>
      <c r="M2574" s="11">
        <f t="shared" ref="M2574:O2574" si="7759">+IF(L2574="N/A","",((L2574-L2573)/L2573))</f>
        <v>0</v>
      </c>
      <c r="N2574" s="3">
        <v>378200</v>
      </c>
      <c r="O2574" s="11">
        <f t="shared" si="7759"/>
        <v>0</v>
      </c>
      <c r="P2574" s="3">
        <v>348500</v>
      </c>
      <c r="Q2574" s="11">
        <f t="shared" ref="Q2574:S2574" si="7760">+IF(P2574="N/A","",((P2574-P2573)/P2573))</f>
        <v>0</v>
      </c>
      <c r="R2574" s="3">
        <v>123309.20600000001</v>
      </c>
      <c r="S2574" s="11">
        <f t="shared" si="7760"/>
        <v>0</v>
      </c>
    </row>
    <row r="2575" spans="1:19">
      <c r="A2575" s="5">
        <v>7</v>
      </c>
      <c r="B2575" s="5">
        <v>11</v>
      </c>
      <c r="C2575" s="5">
        <v>2019</v>
      </c>
      <c r="D2575" s="3">
        <v>304738</v>
      </c>
      <c r="E2575" s="11">
        <f t="shared" si="7739"/>
        <v>0</v>
      </c>
      <c r="F2575" s="3">
        <v>173025</v>
      </c>
      <c r="G2575" s="11">
        <f t="shared" si="7739"/>
        <v>0</v>
      </c>
      <c r="H2575" s="3">
        <v>94500</v>
      </c>
      <c r="I2575" s="11">
        <f t="shared" ref="I2575:K2575" si="7761">+IF(H2575="N/A","",((H2575-H2574)/H2574))</f>
        <v>0</v>
      </c>
      <c r="J2575" s="3">
        <v>225820</v>
      </c>
      <c r="K2575" s="11">
        <f t="shared" si="7761"/>
        <v>0</v>
      </c>
      <c r="L2575" s="3">
        <v>308682.62</v>
      </c>
      <c r="M2575" s="11">
        <f t="shared" ref="M2575:O2575" si="7762">+IF(L2575="N/A","",((L2575-L2574)/L2574))</f>
        <v>0</v>
      </c>
      <c r="N2575" s="3">
        <v>378200</v>
      </c>
      <c r="O2575" s="11">
        <f t="shared" si="7762"/>
        <v>0</v>
      </c>
      <c r="P2575" s="3">
        <v>348500</v>
      </c>
      <c r="Q2575" s="11">
        <f t="shared" ref="Q2575:S2575" si="7763">+IF(P2575="N/A","",((P2575-P2574)/P2574))</f>
        <v>0</v>
      </c>
      <c r="R2575" s="3">
        <v>123309.20600000001</v>
      </c>
      <c r="S2575" s="11">
        <f t="shared" si="7763"/>
        <v>0</v>
      </c>
    </row>
    <row r="2576" spans="1:19">
      <c r="A2576" s="5">
        <v>8</v>
      </c>
      <c r="B2576" s="5">
        <v>11</v>
      </c>
      <c r="C2576" s="5">
        <v>2019</v>
      </c>
      <c r="D2576" s="3">
        <v>304738</v>
      </c>
      <c r="E2576" s="11">
        <f t="shared" si="7739"/>
        <v>0</v>
      </c>
      <c r="F2576" s="3">
        <v>173025</v>
      </c>
      <c r="G2576" s="11">
        <f t="shared" si="7739"/>
        <v>0</v>
      </c>
      <c r="H2576" s="3">
        <v>94500</v>
      </c>
      <c r="I2576" s="11">
        <f t="shared" ref="I2576:K2576" si="7764">+IF(H2576="N/A","",((H2576-H2575)/H2575))</f>
        <v>0</v>
      </c>
      <c r="J2576" s="3">
        <v>225820</v>
      </c>
      <c r="K2576" s="11">
        <f t="shared" si="7764"/>
        <v>0</v>
      </c>
      <c r="L2576" s="3">
        <v>308682.62</v>
      </c>
      <c r="M2576" s="11">
        <f t="shared" ref="M2576:O2576" si="7765">+IF(L2576="N/A","",((L2576-L2575)/L2575))</f>
        <v>0</v>
      </c>
      <c r="N2576" s="3">
        <v>378200</v>
      </c>
      <c r="O2576" s="11">
        <f t="shared" si="7765"/>
        <v>0</v>
      </c>
      <c r="P2576" s="3">
        <v>348500</v>
      </c>
      <c r="Q2576" s="11">
        <f t="shared" ref="Q2576:S2576" si="7766">+IF(P2576="N/A","",((P2576-P2575)/P2575))</f>
        <v>0</v>
      </c>
      <c r="R2576" s="3">
        <v>123309.20600000001</v>
      </c>
      <c r="S2576" s="11">
        <f t="shared" si="7766"/>
        <v>0</v>
      </c>
    </row>
    <row r="2577" spans="1:19">
      <c r="A2577" s="5">
        <v>11</v>
      </c>
      <c r="B2577" s="5">
        <v>11</v>
      </c>
      <c r="C2577" s="5">
        <v>2019</v>
      </c>
      <c r="D2577" s="3">
        <v>304738</v>
      </c>
      <c r="E2577" s="11">
        <f t="shared" si="7739"/>
        <v>0</v>
      </c>
      <c r="F2577" s="3">
        <v>173025</v>
      </c>
      <c r="G2577" s="11">
        <f t="shared" si="7739"/>
        <v>0</v>
      </c>
      <c r="H2577" s="3">
        <v>94500</v>
      </c>
      <c r="I2577" s="11">
        <f t="shared" ref="I2577:K2577" si="7767">+IF(H2577="N/A","",((H2577-H2576)/H2576))</f>
        <v>0</v>
      </c>
      <c r="J2577" s="3">
        <v>225820</v>
      </c>
      <c r="K2577" s="11">
        <f t="shared" si="7767"/>
        <v>0</v>
      </c>
      <c r="L2577" s="3">
        <v>308682.62</v>
      </c>
      <c r="M2577" s="11">
        <f t="shared" ref="M2577:O2577" si="7768">+IF(L2577="N/A","",((L2577-L2576)/L2576))</f>
        <v>0</v>
      </c>
      <c r="N2577" s="3">
        <v>378200</v>
      </c>
      <c r="O2577" s="11">
        <f t="shared" si="7768"/>
        <v>0</v>
      </c>
      <c r="P2577" s="3">
        <v>348500</v>
      </c>
      <c r="Q2577" s="11">
        <f t="shared" ref="Q2577:S2577" si="7769">+IF(P2577="N/A","",((P2577-P2576)/P2576))</f>
        <v>0</v>
      </c>
      <c r="R2577" s="3">
        <v>123309.20600000001</v>
      </c>
      <c r="S2577" s="11">
        <f t="shared" si="7769"/>
        <v>0</v>
      </c>
    </row>
    <row r="2578" spans="1:19">
      <c r="A2578" s="5">
        <v>12</v>
      </c>
      <c r="B2578" s="5">
        <v>11</v>
      </c>
      <c r="C2578" s="5">
        <v>2019</v>
      </c>
      <c r="D2578" s="3">
        <v>304738</v>
      </c>
      <c r="E2578" s="11">
        <f t="shared" si="7739"/>
        <v>0</v>
      </c>
      <c r="F2578" s="3">
        <v>173025</v>
      </c>
      <c r="G2578" s="11">
        <f t="shared" si="7739"/>
        <v>0</v>
      </c>
      <c r="H2578" s="3">
        <v>94500</v>
      </c>
      <c r="I2578" s="11">
        <f t="shared" ref="I2578:K2578" si="7770">+IF(H2578="N/A","",((H2578-H2577)/H2577))</f>
        <v>0</v>
      </c>
      <c r="J2578" s="3">
        <v>225820</v>
      </c>
      <c r="K2578" s="11">
        <f t="shared" si="7770"/>
        <v>0</v>
      </c>
      <c r="L2578" s="3">
        <v>308682.62</v>
      </c>
      <c r="M2578" s="11">
        <f t="shared" ref="M2578:O2578" si="7771">+IF(L2578="N/A","",((L2578-L2577)/L2577))</f>
        <v>0</v>
      </c>
      <c r="N2578" s="3">
        <v>378200</v>
      </c>
      <c r="O2578" s="11">
        <f t="shared" si="7771"/>
        <v>0</v>
      </c>
      <c r="P2578" s="3">
        <v>348500</v>
      </c>
      <c r="Q2578" s="11">
        <f t="shared" ref="Q2578:S2578" si="7772">+IF(P2578="N/A","",((P2578-P2577)/P2577))</f>
        <v>0</v>
      </c>
      <c r="R2578" s="3">
        <v>123309.20600000001</v>
      </c>
      <c r="S2578" s="11">
        <f t="shared" si="7772"/>
        <v>0</v>
      </c>
    </row>
    <row r="2579" spans="1:19">
      <c r="A2579" s="5">
        <v>13</v>
      </c>
      <c r="B2579" s="5">
        <v>11</v>
      </c>
      <c r="C2579" s="5">
        <v>2019</v>
      </c>
      <c r="D2579" s="3">
        <v>304738</v>
      </c>
      <c r="E2579" s="11">
        <f t="shared" si="7739"/>
        <v>0</v>
      </c>
      <c r="F2579" s="3">
        <v>173025</v>
      </c>
      <c r="G2579" s="11">
        <f t="shared" si="7739"/>
        <v>0</v>
      </c>
      <c r="H2579" s="3">
        <v>94500</v>
      </c>
      <c r="I2579" s="11">
        <f t="shared" ref="I2579:K2579" si="7773">+IF(H2579="N/A","",((H2579-H2578)/H2578))</f>
        <v>0</v>
      </c>
      <c r="J2579" s="3">
        <v>225820</v>
      </c>
      <c r="K2579" s="11">
        <f t="shared" si="7773"/>
        <v>0</v>
      </c>
      <c r="L2579" s="3">
        <v>308682.62</v>
      </c>
      <c r="M2579" s="11">
        <f t="shared" ref="M2579:O2579" si="7774">+IF(L2579="N/A","",((L2579-L2578)/L2578))</f>
        <v>0</v>
      </c>
      <c r="N2579" s="3">
        <v>378200</v>
      </c>
      <c r="O2579" s="11">
        <f t="shared" si="7774"/>
        <v>0</v>
      </c>
      <c r="P2579" s="3">
        <v>348500</v>
      </c>
      <c r="Q2579" s="11">
        <f t="shared" ref="Q2579:S2579" si="7775">+IF(P2579="N/A","",((P2579-P2578)/P2578))</f>
        <v>0</v>
      </c>
      <c r="R2579" s="3">
        <v>123309.20600000001</v>
      </c>
      <c r="S2579" s="11">
        <f t="shared" si="7775"/>
        <v>0</v>
      </c>
    </row>
    <row r="2580" spans="1:19">
      <c r="A2580" s="5">
        <v>14</v>
      </c>
      <c r="B2580" s="5">
        <v>11</v>
      </c>
      <c r="C2580" s="5">
        <v>2019</v>
      </c>
      <c r="D2580" s="3">
        <v>304738</v>
      </c>
      <c r="E2580" s="11">
        <f t="shared" si="7739"/>
        <v>0</v>
      </c>
      <c r="F2580" s="3">
        <v>173025</v>
      </c>
      <c r="G2580" s="11">
        <f t="shared" si="7739"/>
        <v>0</v>
      </c>
      <c r="H2580" s="3">
        <v>94500</v>
      </c>
      <c r="I2580" s="11">
        <f t="shared" ref="I2580:K2580" si="7776">+IF(H2580="N/A","",((H2580-H2579)/H2579))</f>
        <v>0</v>
      </c>
      <c r="J2580" s="3">
        <v>225820</v>
      </c>
      <c r="K2580" s="11">
        <f t="shared" si="7776"/>
        <v>0</v>
      </c>
      <c r="L2580" s="3">
        <v>308682.62</v>
      </c>
      <c r="M2580" s="11">
        <f t="shared" ref="M2580:O2580" si="7777">+IF(L2580="N/A","",((L2580-L2579)/L2579))</f>
        <v>0</v>
      </c>
      <c r="N2580" s="3">
        <v>378200</v>
      </c>
      <c r="O2580" s="11">
        <f t="shared" si="7777"/>
        <v>0</v>
      </c>
      <c r="P2580" s="3">
        <v>348500</v>
      </c>
      <c r="Q2580" s="11">
        <f t="shared" ref="Q2580:S2580" si="7778">+IF(P2580="N/A","",((P2580-P2579)/P2579))</f>
        <v>0</v>
      </c>
      <c r="R2580" s="3">
        <v>123309.20600000001</v>
      </c>
      <c r="S2580" s="11">
        <f t="shared" si="7778"/>
        <v>0</v>
      </c>
    </row>
    <row r="2581" spans="1:19">
      <c r="A2581" s="5">
        <v>15</v>
      </c>
      <c r="B2581" s="5">
        <v>11</v>
      </c>
      <c r="C2581" s="5">
        <v>2019</v>
      </c>
      <c r="D2581" s="3">
        <v>304738</v>
      </c>
      <c r="E2581" s="11">
        <f t="shared" si="7739"/>
        <v>0</v>
      </c>
      <c r="F2581" s="3">
        <v>173025</v>
      </c>
      <c r="G2581" s="11">
        <f t="shared" si="7739"/>
        <v>0</v>
      </c>
      <c r="H2581" s="3">
        <v>94500</v>
      </c>
      <c r="I2581" s="11">
        <f t="shared" ref="I2581:K2581" si="7779">+IF(H2581="N/A","",((H2581-H2580)/H2580))</f>
        <v>0</v>
      </c>
      <c r="J2581" s="3">
        <v>225820</v>
      </c>
      <c r="K2581" s="11">
        <f t="shared" si="7779"/>
        <v>0</v>
      </c>
      <c r="L2581" s="3">
        <v>308682.62</v>
      </c>
      <c r="M2581" s="11">
        <f t="shared" ref="M2581:O2581" si="7780">+IF(L2581="N/A","",((L2581-L2580)/L2580))</f>
        <v>0</v>
      </c>
      <c r="N2581" s="3">
        <v>378200</v>
      </c>
      <c r="O2581" s="11">
        <f t="shared" si="7780"/>
        <v>0</v>
      </c>
      <c r="P2581" s="3">
        <v>348500</v>
      </c>
      <c r="Q2581" s="11">
        <f t="shared" ref="Q2581:S2581" si="7781">+IF(P2581="N/A","",((P2581-P2580)/P2580))</f>
        <v>0</v>
      </c>
      <c r="R2581" s="3">
        <v>123309.20600000001</v>
      </c>
      <c r="S2581" s="11">
        <f t="shared" si="7781"/>
        <v>0</v>
      </c>
    </row>
    <row r="2582" spans="1:19">
      <c r="A2582" s="5">
        <v>18</v>
      </c>
      <c r="B2582" s="5">
        <v>11</v>
      </c>
      <c r="C2582" s="5">
        <v>2019</v>
      </c>
      <c r="D2582" s="3">
        <v>304738</v>
      </c>
      <c r="E2582" s="11">
        <f t="shared" si="7739"/>
        <v>0</v>
      </c>
      <c r="F2582" s="3">
        <v>173025</v>
      </c>
      <c r="G2582" s="11">
        <f t="shared" si="7739"/>
        <v>0</v>
      </c>
      <c r="H2582" s="3">
        <v>94500</v>
      </c>
      <c r="I2582" s="11">
        <f t="shared" ref="I2582:K2582" si="7782">+IF(H2582="N/A","",((H2582-H2581)/H2581))</f>
        <v>0</v>
      </c>
      <c r="J2582" s="3">
        <v>225820</v>
      </c>
      <c r="K2582" s="11">
        <f t="shared" si="7782"/>
        <v>0</v>
      </c>
      <c r="L2582" s="3">
        <v>308682.62</v>
      </c>
      <c r="M2582" s="11">
        <f t="shared" ref="M2582:O2582" si="7783">+IF(L2582="N/A","",((L2582-L2581)/L2581))</f>
        <v>0</v>
      </c>
      <c r="N2582" s="3">
        <v>378200</v>
      </c>
      <c r="O2582" s="11">
        <f t="shared" si="7783"/>
        <v>0</v>
      </c>
      <c r="P2582" s="3">
        <v>348500</v>
      </c>
      <c r="Q2582" s="11">
        <f t="shared" ref="Q2582:S2582" si="7784">+IF(P2582="N/A","",((P2582-P2581)/P2581))</f>
        <v>0</v>
      </c>
      <c r="R2582" s="3">
        <v>123309.20600000001</v>
      </c>
      <c r="S2582" s="11">
        <f t="shared" si="7784"/>
        <v>0</v>
      </c>
    </row>
    <row r="2583" spans="1:19">
      <c r="A2583" s="5">
        <v>19</v>
      </c>
      <c r="B2583" s="5">
        <v>11</v>
      </c>
      <c r="C2583" s="5">
        <v>2019</v>
      </c>
      <c r="D2583" s="3">
        <v>304738</v>
      </c>
      <c r="E2583" s="11">
        <f t="shared" si="7739"/>
        <v>0</v>
      </c>
      <c r="F2583" s="3">
        <v>173025</v>
      </c>
      <c r="G2583" s="11">
        <f t="shared" si="7739"/>
        <v>0</v>
      </c>
      <c r="H2583" s="3">
        <v>94500</v>
      </c>
      <c r="I2583" s="11">
        <f t="shared" ref="I2583:K2583" si="7785">+IF(H2583="N/A","",((H2583-H2582)/H2582))</f>
        <v>0</v>
      </c>
      <c r="J2583" s="3">
        <v>225820</v>
      </c>
      <c r="K2583" s="11">
        <f t="shared" si="7785"/>
        <v>0</v>
      </c>
      <c r="L2583" s="3">
        <v>308682.62</v>
      </c>
      <c r="M2583" s="11">
        <f t="shared" ref="M2583:O2583" si="7786">+IF(L2583="N/A","",((L2583-L2582)/L2582))</f>
        <v>0</v>
      </c>
      <c r="N2583" s="3">
        <v>378200</v>
      </c>
      <c r="O2583" s="11">
        <f t="shared" si="7786"/>
        <v>0</v>
      </c>
      <c r="P2583" s="3">
        <v>348500</v>
      </c>
      <c r="Q2583" s="11">
        <f t="shared" ref="Q2583:S2583" si="7787">+IF(P2583="N/A","",((P2583-P2582)/P2582))</f>
        <v>0</v>
      </c>
      <c r="R2583" s="3">
        <v>123309.20600000001</v>
      </c>
      <c r="S2583" s="11">
        <f t="shared" si="7787"/>
        <v>0</v>
      </c>
    </row>
    <row r="2584" spans="1:19">
      <c r="A2584" s="5">
        <v>20</v>
      </c>
      <c r="B2584" s="5">
        <v>11</v>
      </c>
      <c r="C2584" s="5">
        <v>2019</v>
      </c>
      <c r="D2584" s="3">
        <v>304738</v>
      </c>
      <c r="E2584" s="11">
        <f t="shared" si="7739"/>
        <v>0</v>
      </c>
      <c r="F2584" s="3">
        <v>173025</v>
      </c>
      <c r="G2584" s="11">
        <f t="shared" si="7739"/>
        <v>0</v>
      </c>
      <c r="H2584" s="3">
        <v>94500</v>
      </c>
      <c r="I2584" s="11">
        <f t="shared" ref="I2584:K2584" si="7788">+IF(H2584="N/A","",((H2584-H2583)/H2583))</f>
        <v>0</v>
      </c>
      <c r="J2584" s="3">
        <v>225820</v>
      </c>
      <c r="K2584" s="11">
        <f t="shared" si="7788"/>
        <v>0</v>
      </c>
      <c r="L2584" s="3">
        <v>308682.62</v>
      </c>
      <c r="M2584" s="11">
        <f t="shared" ref="M2584:O2584" si="7789">+IF(L2584="N/A","",((L2584-L2583)/L2583))</f>
        <v>0</v>
      </c>
      <c r="N2584" s="3">
        <v>378200</v>
      </c>
      <c r="O2584" s="11">
        <f t="shared" si="7789"/>
        <v>0</v>
      </c>
      <c r="P2584" s="3">
        <v>348500</v>
      </c>
      <c r="Q2584" s="11">
        <f t="shared" ref="Q2584:S2584" si="7790">+IF(P2584="N/A","",((P2584-P2583)/P2583))</f>
        <v>0</v>
      </c>
      <c r="R2584" s="3">
        <v>123309.20600000001</v>
      </c>
      <c r="S2584" s="11">
        <f t="shared" si="7790"/>
        <v>0</v>
      </c>
    </row>
    <row r="2585" spans="1:19">
      <c r="A2585" s="5">
        <v>21</v>
      </c>
      <c r="B2585" s="5">
        <v>11</v>
      </c>
      <c r="C2585" s="5">
        <v>2019</v>
      </c>
      <c r="D2585" s="3">
        <v>304738</v>
      </c>
      <c r="E2585" s="11">
        <f t="shared" si="7739"/>
        <v>0</v>
      </c>
      <c r="F2585" s="3">
        <v>173025</v>
      </c>
      <c r="G2585" s="11">
        <f t="shared" si="7739"/>
        <v>0</v>
      </c>
      <c r="H2585" s="3">
        <v>94500</v>
      </c>
      <c r="I2585" s="11">
        <f t="shared" ref="I2585:K2585" si="7791">+IF(H2585="N/A","",((H2585-H2584)/H2584))</f>
        <v>0</v>
      </c>
      <c r="J2585" s="3">
        <v>225820</v>
      </c>
      <c r="K2585" s="11">
        <f t="shared" si="7791"/>
        <v>0</v>
      </c>
      <c r="L2585" s="3">
        <v>308682.62</v>
      </c>
      <c r="M2585" s="11">
        <f t="shared" ref="M2585:O2585" si="7792">+IF(L2585="N/A","",((L2585-L2584)/L2584))</f>
        <v>0</v>
      </c>
      <c r="N2585" s="3">
        <v>378200</v>
      </c>
      <c r="O2585" s="11">
        <f t="shared" si="7792"/>
        <v>0</v>
      </c>
      <c r="P2585" s="3">
        <v>348500</v>
      </c>
      <c r="Q2585" s="11">
        <f t="shared" ref="Q2585:S2585" si="7793">+IF(P2585="N/A","",((P2585-P2584)/P2584))</f>
        <v>0</v>
      </c>
      <c r="R2585" s="3">
        <v>123309.20600000001</v>
      </c>
      <c r="S2585" s="11">
        <f t="shared" si="7793"/>
        <v>0</v>
      </c>
    </row>
    <row r="2586" spans="1:19">
      <c r="A2586" s="5">
        <v>22</v>
      </c>
      <c r="B2586" s="5">
        <v>11</v>
      </c>
      <c r="C2586" s="5">
        <v>2019</v>
      </c>
      <c r="D2586" s="3">
        <v>304738</v>
      </c>
      <c r="E2586" s="11">
        <f t="shared" si="7739"/>
        <v>0</v>
      </c>
      <c r="F2586" s="3">
        <v>173025</v>
      </c>
      <c r="G2586" s="11">
        <f t="shared" si="7739"/>
        <v>0</v>
      </c>
      <c r="H2586" s="3">
        <v>94500</v>
      </c>
      <c r="I2586" s="11">
        <f t="shared" ref="I2586:K2586" si="7794">+IF(H2586="N/A","",((H2586-H2585)/H2585))</f>
        <v>0</v>
      </c>
      <c r="J2586" s="3">
        <v>225820</v>
      </c>
      <c r="K2586" s="11">
        <f t="shared" si="7794"/>
        <v>0</v>
      </c>
      <c r="L2586" s="3">
        <v>308682.62</v>
      </c>
      <c r="M2586" s="11">
        <f t="shared" ref="M2586:O2586" si="7795">+IF(L2586="N/A","",((L2586-L2585)/L2585))</f>
        <v>0</v>
      </c>
      <c r="N2586" s="3">
        <v>378200</v>
      </c>
      <c r="O2586" s="11">
        <f t="shared" si="7795"/>
        <v>0</v>
      </c>
      <c r="P2586" s="3">
        <v>348500</v>
      </c>
      <c r="Q2586" s="11">
        <f t="shared" ref="Q2586:S2586" si="7796">+IF(P2586="N/A","",((P2586-P2585)/P2585))</f>
        <v>0</v>
      </c>
      <c r="R2586" s="3">
        <v>123309.20600000001</v>
      </c>
      <c r="S2586" s="11">
        <f t="shared" si="7796"/>
        <v>0</v>
      </c>
    </row>
    <row r="2587" spans="1:19">
      <c r="A2587" s="5">
        <v>25</v>
      </c>
      <c r="B2587" s="5">
        <v>11</v>
      </c>
      <c r="C2587" s="5">
        <v>2019</v>
      </c>
      <c r="D2587" s="3">
        <v>304738</v>
      </c>
      <c r="E2587" s="11">
        <f t="shared" si="7739"/>
        <v>0</v>
      </c>
      <c r="F2587" s="3">
        <v>173025</v>
      </c>
      <c r="G2587" s="11">
        <f t="shared" si="7739"/>
        <v>0</v>
      </c>
      <c r="H2587" s="3">
        <v>94500</v>
      </c>
      <c r="I2587" s="11">
        <f t="shared" ref="I2587:K2587" si="7797">+IF(H2587="N/A","",((H2587-H2586)/H2586))</f>
        <v>0</v>
      </c>
      <c r="J2587" s="3">
        <v>225820</v>
      </c>
      <c r="K2587" s="11">
        <f t="shared" si="7797"/>
        <v>0</v>
      </c>
      <c r="L2587" s="3">
        <v>308682.62</v>
      </c>
      <c r="M2587" s="11">
        <f t="shared" ref="M2587:O2587" si="7798">+IF(L2587="N/A","",((L2587-L2586)/L2586))</f>
        <v>0</v>
      </c>
      <c r="N2587" s="3">
        <v>378200</v>
      </c>
      <c r="O2587" s="11">
        <f t="shared" si="7798"/>
        <v>0</v>
      </c>
      <c r="P2587" s="3">
        <v>348500</v>
      </c>
      <c r="Q2587" s="11">
        <f t="shared" ref="Q2587:S2587" si="7799">+IF(P2587="N/A","",((P2587-P2586)/P2586))</f>
        <v>0</v>
      </c>
      <c r="R2587" s="3">
        <v>123309.20600000001</v>
      </c>
      <c r="S2587" s="11">
        <f t="shared" si="7799"/>
        <v>0</v>
      </c>
    </row>
    <row r="2588" spans="1:19">
      <c r="A2588" s="5">
        <v>26</v>
      </c>
      <c r="B2588" s="5">
        <v>11</v>
      </c>
      <c r="C2588" s="5">
        <v>2019</v>
      </c>
      <c r="D2588" s="3">
        <v>304738</v>
      </c>
      <c r="E2588" s="11">
        <f t="shared" si="7739"/>
        <v>0</v>
      </c>
      <c r="F2588" s="3">
        <v>173025</v>
      </c>
      <c r="G2588" s="11">
        <f t="shared" si="7739"/>
        <v>0</v>
      </c>
      <c r="H2588" s="3">
        <v>94500</v>
      </c>
      <c r="I2588" s="11">
        <f t="shared" ref="I2588:K2588" si="7800">+IF(H2588="N/A","",((H2588-H2587)/H2587))</f>
        <v>0</v>
      </c>
      <c r="J2588" s="3">
        <v>225820</v>
      </c>
      <c r="K2588" s="11">
        <f t="shared" si="7800"/>
        <v>0</v>
      </c>
      <c r="L2588" s="3">
        <v>308682.62</v>
      </c>
      <c r="M2588" s="11">
        <f t="shared" ref="M2588:O2588" si="7801">+IF(L2588="N/A","",((L2588-L2587)/L2587))</f>
        <v>0</v>
      </c>
      <c r="N2588" s="3">
        <v>378200</v>
      </c>
      <c r="O2588" s="11">
        <f t="shared" si="7801"/>
        <v>0</v>
      </c>
      <c r="P2588" s="3">
        <v>348500</v>
      </c>
      <c r="Q2588" s="11">
        <f t="shared" ref="Q2588:S2588" si="7802">+IF(P2588="N/A","",((P2588-P2587)/P2587))</f>
        <v>0</v>
      </c>
      <c r="R2588" s="3">
        <v>123309.20600000001</v>
      </c>
      <c r="S2588" s="11">
        <f t="shared" si="7802"/>
        <v>0</v>
      </c>
    </row>
    <row r="2589" spans="1:19">
      <c r="A2589" s="5">
        <v>27</v>
      </c>
      <c r="B2589" s="5">
        <v>11</v>
      </c>
      <c r="C2589" s="5">
        <v>2019</v>
      </c>
      <c r="D2589" s="3">
        <v>304738</v>
      </c>
      <c r="E2589" s="11">
        <f t="shared" si="7739"/>
        <v>0</v>
      </c>
      <c r="F2589" s="3">
        <v>173025</v>
      </c>
      <c r="G2589" s="11">
        <f t="shared" si="7739"/>
        <v>0</v>
      </c>
      <c r="H2589" s="3">
        <v>94500</v>
      </c>
      <c r="I2589" s="11">
        <f t="shared" ref="I2589:K2589" si="7803">+IF(H2589="N/A","",((H2589-H2588)/H2588))</f>
        <v>0</v>
      </c>
      <c r="J2589" s="3">
        <v>225820</v>
      </c>
      <c r="K2589" s="11">
        <f t="shared" si="7803"/>
        <v>0</v>
      </c>
      <c r="L2589" s="3">
        <v>308682.62</v>
      </c>
      <c r="M2589" s="11">
        <f t="shared" ref="M2589:O2589" si="7804">+IF(L2589="N/A","",((L2589-L2588)/L2588))</f>
        <v>0</v>
      </c>
      <c r="N2589" s="3">
        <v>378200</v>
      </c>
      <c r="O2589" s="11">
        <f t="shared" si="7804"/>
        <v>0</v>
      </c>
      <c r="P2589" s="3">
        <v>348500</v>
      </c>
      <c r="Q2589" s="11">
        <f t="shared" ref="Q2589:S2589" si="7805">+IF(P2589="N/A","",((P2589-P2588)/P2588))</f>
        <v>0</v>
      </c>
      <c r="R2589" s="3">
        <v>123309.20600000001</v>
      </c>
      <c r="S2589" s="11">
        <f t="shared" si="7805"/>
        <v>0</v>
      </c>
    </row>
    <row r="2590" spans="1:19">
      <c r="A2590" s="5">
        <v>28</v>
      </c>
      <c r="B2590" s="5">
        <v>11</v>
      </c>
      <c r="C2590" s="5">
        <v>2019</v>
      </c>
      <c r="D2590" s="3">
        <v>304738</v>
      </c>
      <c r="E2590" s="11">
        <f t="shared" si="7739"/>
        <v>0</v>
      </c>
      <c r="F2590" s="3">
        <v>173025</v>
      </c>
      <c r="G2590" s="11">
        <f t="shared" si="7739"/>
        <v>0</v>
      </c>
      <c r="H2590" s="3">
        <v>94500</v>
      </c>
      <c r="I2590" s="11">
        <f t="shared" ref="I2590:K2590" si="7806">+IF(H2590="N/A","",((H2590-H2589)/H2589))</f>
        <v>0</v>
      </c>
      <c r="J2590" s="3">
        <v>225820</v>
      </c>
      <c r="K2590" s="11">
        <f t="shared" si="7806"/>
        <v>0</v>
      </c>
      <c r="L2590" s="3">
        <v>308682.62</v>
      </c>
      <c r="M2590" s="11">
        <f t="shared" ref="M2590:O2590" si="7807">+IF(L2590="N/A","",((L2590-L2589)/L2589))</f>
        <v>0</v>
      </c>
      <c r="N2590" s="3">
        <v>378200</v>
      </c>
      <c r="O2590" s="11">
        <f t="shared" si="7807"/>
        <v>0</v>
      </c>
      <c r="P2590" s="3">
        <v>348500</v>
      </c>
      <c r="Q2590" s="11">
        <f t="shared" ref="Q2590:S2590" si="7808">+IF(P2590="N/A","",((P2590-P2589)/P2589))</f>
        <v>0</v>
      </c>
      <c r="R2590" s="3">
        <v>123309.20600000001</v>
      </c>
      <c r="S2590" s="11">
        <f t="shared" si="7808"/>
        <v>0</v>
      </c>
    </row>
    <row r="2591" spans="1:19">
      <c r="A2591" s="5">
        <v>29</v>
      </c>
      <c r="B2591" s="5">
        <v>11</v>
      </c>
      <c r="C2591" s="5">
        <v>2019</v>
      </c>
      <c r="D2591" s="3">
        <v>304738</v>
      </c>
      <c r="E2591" s="11">
        <f t="shared" si="7739"/>
        <v>0</v>
      </c>
      <c r="F2591" s="3">
        <v>173025</v>
      </c>
      <c r="G2591" s="11">
        <f t="shared" si="7739"/>
        <v>0</v>
      </c>
      <c r="H2591" s="3">
        <v>94500</v>
      </c>
      <c r="I2591" s="11">
        <f t="shared" ref="I2591:K2591" si="7809">+IF(H2591="N/A","",((H2591-H2590)/H2590))</f>
        <v>0</v>
      </c>
      <c r="J2591" s="3">
        <v>225820</v>
      </c>
      <c r="K2591" s="11">
        <f t="shared" si="7809"/>
        <v>0</v>
      </c>
      <c r="L2591" s="3">
        <v>308682.62</v>
      </c>
      <c r="M2591" s="11">
        <f t="shared" ref="M2591:O2591" si="7810">+IF(L2591="N/A","",((L2591-L2590)/L2590))</f>
        <v>0</v>
      </c>
      <c r="N2591" s="3">
        <v>378200</v>
      </c>
      <c r="O2591" s="11">
        <f t="shared" si="7810"/>
        <v>0</v>
      </c>
      <c r="P2591" s="3">
        <v>348500</v>
      </c>
      <c r="Q2591" s="11">
        <f t="shared" ref="Q2591:S2591" si="7811">+IF(P2591="N/A","",((P2591-P2590)/P2590))</f>
        <v>0</v>
      </c>
      <c r="R2591" s="3">
        <v>123309.20600000001</v>
      </c>
      <c r="S2591" s="11">
        <f t="shared" si="7811"/>
        <v>0</v>
      </c>
    </row>
    <row r="2592" spans="1:19">
      <c r="A2592" s="5">
        <v>2</v>
      </c>
      <c r="B2592" s="5">
        <v>12</v>
      </c>
      <c r="C2592" s="5">
        <v>2019</v>
      </c>
      <c r="D2592" s="3">
        <v>304738</v>
      </c>
      <c r="E2592" s="11">
        <f t="shared" si="7739"/>
        <v>0</v>
      </c>
      <c r="F2592" s="3">
        <v>173025</v>
      </c>
      <c r="G2592" s="11">
        <f t="shared" si="7739"/>
        <v>0</v>
      </c>
      <c r="H2592" s="3">
        <v>94500</v>
      </c>
      <c r="I2592" s="11">
        <f t="shared" ref="I2592:K2592" si="7812">+IF(H2592="N/A","",((H2592-H2591)/H2591))</f>
        <v>0</v>
      </c>
      <c r="J2592" s="3">
        <v>225820</v>
      </c>
      <c r="K2592" s="11">
        <f t="shared" si="7812"/>
        <v>0</v>
      </c>
      <c r="L2592" s="3">
        <v>308682.62</v>
      </c>
      <c r="M2592" s="11">
        <f t="shared" ref="M2592:O2592" si="7813">+IF(L2592="N/A","",((L2592-L2591)/L2591))</f>
        <v>0</v>
      </c>
      <c r="N2592" s="3">
        <v>378200</v>
      </c>
      <c r="O2592" s="11">
        <f t="shared" si="7813"/>
        <v>0</v>
      </c>
      <c r="P2592" s="3">
        <v>348500</v>
      </c>
      <c r="Q2592" s="11">
        <f t="shared" ref="Q2592:S2592" si="7814">+IF(P2592="N/A","",((P2592-P2591)/P2591))</f>
        <v>0</v>
      </c>
      <c r="R2592" s="3">
        <v>123309.20600000001</v>
      </c>
      <c r="S2592" s="11">
        <f t="shared" si="7814"/>
        <v>0</v>
      </c>
    </row>
    <row r="2593" spans="1:19">
      <c r="A2593" s="5">
        <v>3</v>
      </c>
      <c r="B2593" s="5">
        <v>12</v>
      </c>
      <c r="C2593" s="5">
        <v>2019</v>
      </c>
      <c r="D2593" s="3">
        <v>304738</v>
      </c>
      <c r="E2593" s="11">
        <f t="shared" si="7739"/>
        <v>0</v>
      </c>
      <c r="F2593" s="3">
        <v>173025</v>
      </c>
      <c r="G2593" s="11">
        <f t="shared" si="7739"/>
        <v>0</v>
      </c>
      <c r="H2593" s="3">
        <v>94500</v>
      </c>
      <c r="I2593" s="11">
        <f t="shared" ref="I2593:K2593" si="7815">+IF(H2593="N/A","",((H2593-H2592)/H2592))</f>
        <v>0</v>
      </c>
      <c r="J2593" s="3">
        <v>225820</v>
      </c>
      <c r="K2593" s="11">
        <f t="shared" si="7815"/>
        <v>0</v>
      </c>
      <c r="L2593" s="3">
        <v>308682.62</v>
      </c>
      <c r="M2593" s="11">
        <f t="shared" ref="M2593:O2593" si="7816">+IF(L2593="N/A","",((L2593-L2592)/L2592))</f>
        <v>0</v>
      </c>
      <c r="N2593" s="3">
        <v>378200</v>
      </c>
      <c r="O2593" s="11">
        <f t="shared" si="7816"/>
        <v>0</v>
      </c>
      <c r="P2593" s="3">
        <v>348500</v>
      </c>
      <c r="Q2593" s="11">
        <f t="shared" ref="Q2593:S2593" si="7817">+IF(P2593="N/A","",((P2593-P2592)/P2592))</f>
        <v>0</v>
      </c>
      <c r="R2593" s="3">
        <v>123309.20600000001</v>
      </c>
      <c r="S2593" s="11">
        <f t="shared" si="7817"/>
        <v>0</v>
      </c>
    </row>
    <row r="2594" spans="1:19">
      <c r="A2594" s="5">
        <v>4</v>
      </c>
      <c r="B2594" s="5">
        <v>12</v>
      </c>
      <c r="C2594" s="5">
        <v>2019</v>
      </c>
      <c r="D2594" s="3">
        <v>304738</v>
      </c>
      <c r="E2594" s="11">
        <f t="shared" si="7739"/>
        <v>0</v>
      </c>
      <c r="F2594" s="3">
        <v>173025</v>
      </c>
      <c r="G2594" s="11">
        <f t="shared" si="7739"/>
        <v>0</v>
      </c>
      <c r="H2594" s="3">
        <v>94500</v>
      </c>
      <c r="I2594" s="11">
        <f t="shared" ref="I2594:K2594" si="7818">+IF(H2594="N/A","",((H2594-H2593)/H2593))</f>
        <v>0</v>
      </c>
      <c r="J2594" s="3">
        <v>225820</v>
      </c>
      <c r="K2594" s="11">
        <f t="shared" si="7818"/>
        <v>0</v>
      </c>
      <c r="L2594" s="3">
        <v>308682.62</v>
      </c>
      <c r="M2594" s="11">
        <f t="shared" ref="M2594:O2594" si="7819">+IF(L2594="N/A","",((L2594-L2593)/L2593))</f>
        <v>0</v>
      </c>
      <c r="N2594" s="3">
        <v>378200</v>
      </c>
      <c r="O2594" s="11">
        <f t="shared" si="7819"/>
        <v>0</v>
      </c>
      <c r="P2594" s="3">
        <v>348500</v>
      </c>
      <c r="Q2594" s="11">
        <f t="shared" ref="Q2594:S2594" si="7820">+IF(P2594="N/A","",((P2594-P2593)/P2593))</f>
        <v>0</v>
      </c>
      <c r="R2594" s="3">
        <v>123309.20600000001</v>
      </c>
      <c r="S2594" s="11">
        <f t="shared" si="7820"/>
        <v>0</v>
      </c>
    </row>
    <row r="2595" spans="1:19">
      <c r="A2595" s="5">
        <v>5</v>
      </c>
      <c r="B2595" s="5">
        <v>12</v>
      </c>
      <c r="C2595" s="5">
        <v>2019</v>
      </c>
      <c r="D2595" s="3">
        <v>304738</v>
      </c>
      <c r="E2595" s="11">
        <f t="shared" si="7739"/>
        <v>0</v>
      </c>
      <c r="F2595" s="3">
        <v>173025</v>
      </c>
      <c r="G2595" s="11">
        <f t="shared" si="7739"/>
        <v>0</v>
      </c>
      <c r="H2595" s="3">
        <v>94500</v>
      </c>
      <c r="I2595" s="11">
        <f t="shared" ref="I2595:K2595" si="7821">+IF(H2595="N/A","",((H2595-H2594)/H2594))</f>
        <v>0</v>
      </c>
      <c r="J2595" s="3">
        <v>225820</v>
      </c>
      <c r="K2595" s="11">
        <f t="shared" si="7821"/>
        <v>0</v>
      </c>
      <c r="L2595" s="3">
        <v>308682.62</v>
      </c>
      <c r="M2595" s="11">
        <f t="shared" ref="M2595:O2595" si="7822">+IF(L2595="N/A","",((L2595-L2594)/L2594))</f>
        <v>0</v>
      </c>
      <c r="N2595" s="3">
        <v>378200</v>
      </c>
      <c r="O2595" s="11">
        <f t="shared" si="7822"/>
        <v>0</v>
      </c>
      <c r="P2595" s="3">
        <v>348500</v>
      </c>
      <c r="Q2595" s="11">
        <f t="shared" ref="Q2595:S2595" si="7823">+IF(P2595="N/A","",((P2595-P2594)/P2594))</f>
        <v>0</v>
      </c>
      <c r="R2595" s="3">
        <v>123309.20600000001</v>
      </c>
      <c r="S2595" s="11">
        <f t="shared" si="7823"/>
        <v>0</v>
      </c>
    </row>
    <row r="2596" spans="1:19">
      <c r="A2596" s="5">
        <v>6</v>
      </c>
      <c r="B2596" s="5">
        <v>12</v>
      </c>
      <c r="C2596" s="5">
        <v>2019</v>
      </c>
      <c r="D2596" s="3">
        <v>304738</v>
      </c>
      <c r="E2596" s="11">
        <f t="shared" si="7739"/>
        <v>0</v>
      </c>
      <c r="F2596" s="3">
        <v>173025</v>
      </c>
      <c r="G2596" s="11">
        <f t="shared" si="7739"/>
        <v>0</v>
      </c>
      <c r="H2596" s="3">
        <v>94500</v>
      </c>
      <c r="I2596" s="11">
        <f t="shared" ref="I2596:K2596" si="7824">+IF(H2596="N/A","",((H2596-H2595)/H2595))</f>
        <v>0</v>
      </c>
      <c r="J2596" s="3">
        <v>225820</v>
      </c>
      <c r="K2596" s="11">
        <f t="shared" si="7824"/>
        <v>0</v>
      </c>
      <c r="L2596" s="3">
        <v>308682.62</v>
      </c>
      <c r="M2596" s="11">
        <f t="shared" ref="M2596:O2596" si="7825">+IF(L2596="N/A","",((L2596-L2595)/L2595))</f>
        <v>0</v>
      </c>
      <c r="N2596" s="3">
        <v>378200</v>
      </c>
      <c r="O2596" s="11">
        <f t="shared" si="7825"/>
        <v>0</v>
      </c>
      <c r="P2596" s="3">
        <v>348500</v>
      </c>
      <c r="Q2596" s="11">
        <f t="shared" ref="Q2596:S2596" si="7826">+IF(P2596="N/A","",((P2596-P2595)/P2595))</f>
        <v>0</v>
      </c>
      <c r="R2596" s="3">
        <v>123309.20600000001</v>
      </c>
      <c r="S2596" s="11">
        <f t="shared" si="7826"/>
        <v>0</v>
      </c>
    </row>
    <row r="2597" spans="1:19">
      <c r="A2597" s="5">
        <v>9</v>
      </c>
      <c r="B2597" s="5">
        <v>12</v>
      </c>
      <c r="C2597" s="5">
        <v>2019</v>
      </c>
      <c r="D2597" s="3">
        <v>304738</v>
      </c>
      <c r="E2597" s="11">
        <f t="shared" si="7739"/>
        <v>0</v>
      </c>
      <c r="F2597" s="3">
        <v>173025</v>
      </c>
      <c r="G2597" s="11">
        <f t="shared" si="7739"/>
        <v>0</v>
      </c>
      <c r="H2597" s="3">
        <v>94500</v>
      </c>
      <c r="I2597" s="11">
        <f t="shared" ref="I2597:K2597" si="7827">+IF(H2597="N/A","",((H2597-H2596)/H2596))</f>
        <v>0</v>
      </c>
      <c r="J2597" s="3">
        <v>225820</v>
      </c>
      <c r="K2597" s="11">
        <f t="shared" si="7827"/>
        <v>0</v>
      </c>
      <c r="L2597" s="3">
        <v>308682.62</v>
      </c>
      <c r="M2597" s="11">
        <f t="shared" ref="M2597:O2597" si="7828">+IF(L2597="N/A","",((L2597-L2596)/L2596))</f>
        <v>0</v>
      </c>
      <c r="N2597" s="3">
        <v>378200</v>
      </c>
      <c r="O2597" s="11">
        <f t="shared" si="7828"/>
        <v>0</v>
      </c>
      <c r="P2597" s="3">
        <v>348500</v>
      </c>
      <c r="Q2597" s="11">
        <f t="shared" ref="Q2597:S2597" si="7829">+IF(P2597="N/A","",((P2597-P2596)/P2596))</f>
        <v>0</v>
      </c>
      <c r="R2597" s="3">
        <v>123309.20600000001</v>
      </c>
      <c r="S2597" s="11">
        <f t="shared" si="7829"/>
        <v>0</v>
      </c>
    </row>
    <row r="2598" spans="1:19">
      <c r="A2598" s="5">
        <v>10</v>
      </c>
      <c r="B2598" s="5">
        <v>12</v>
      </c>
      <c r="C2598" s="5">
        <v>2019</v>
      </c>
      <c r="D2598" s="3">
        <v>304738</v>
      </c>
      <c r="E2598" s="11">
        <f t="shared" si="7739"/>
        <v>0</v>
      </c>
      <c r="F2598" s="3">
        <v>173025</v>
      </c>
      <c r="G2598" s="11">
        <f t="shared" si="7739"/>
        <v>0</v>
      </c>
      <c r="H2598" s="3">
        <v>94500</v>
      </c>
      <c r="I2598" s="11">
        <f t="shared" ref="I2598:K2598" si="7830">+IF(H2598="N/A","",((H2598-H2597)/H2597))</f>
        <v>0</v>
      </c>
      <c r="J2598" s="3">
        <v>225820</v>
      </c>
      <c r="K2598" s="11">
        <f t="shared" si="7830"/>
        <v>0</v>
      </c>
      <c r="L2598" s="3">
        <v>308682.62</v>
      </c>
      <c r="M2598" s="11">
        <f t="shared" ref="M2598:O2598" si="7831">+IF(L2598="N/A","",((L2598-L2597)/L2597))</f>
        <v>0</v>
      </c>
      <c r="N2598" s="3">
        <v>378200</v>
      </c>
      <c r="O2598" s="11">
        <f t="shared" si="7831"/>
        <v>0</v>
      </c>
      <c r="P2598" s="3">
        <v>348500</v>
      </c>
      <c r="Q2598" s="11">
        <f t="shared" ref="Q2598:S2598" si="7832">+IF(P2598="N/A","",((P2598-P2597)/P2597))</f>
        <v>0</v>
      </c>
      <c r="R2598" s="3">
        <v>123309.20600000001</v>
      </c>
      <c r="S2598" s="11">
        <f t="shared" si="7832"/>
        <v>0</v>
      </c>
    </row>
    <row r="2599" spans="1:19">
      <c r="A2599" s="5">
        <v>11</v>
      </c>
      <c r="B2599" s="5">
        <v>12</v>
      </c>
      <c r="C2599" s="5">
        <v>2019</v>
      </c>
      <c r="D2599" s="3">
        <v>304738</v>
      </c>
      <c r="E2599" s="11">
        <f t="shared" si="7739"/>
        <v>0</v>
      </c>
      <c r="F2599" s="3">
        <v>173025</v>
      </c>
      <c r="G2599" s="11">
        <f t="shared" si="7739"/>
        <v>0</v>
      </c>
      <c r="H2599" s="3">
        <v>94500</v>
      </c>
      <c r="I2599" s="11">
        <f t="shared" ref="I2599:K2599" si="7833">+IF(H2599="N/A","",((H2599-H2598)/H2598))</f>
        <v>0</v>
      </c>
      <c r="J2599" s="3">
        <v>225820</v>
      </c>
      <c r="K2599" s="11">
        <f t="shared" si="7833"/>
        <v>0</v>
      </c>
      <c r="L2599" s="3">
        <v>308682.62</v>
      </c>
      <c r="M2599" s="11">
        <f t="shared" ref="M2599:O2599" si="7834">+IF(L2599="N/A","",((L2599-L2598)/L2598))</f>
        <v>0</v>
      </c>
      <c r="N2599" s="3">
        <v>378200</v>
      </c>
      <c r="O2599" s="11">
        <f t="shared" si="7834"/>
        <v>0</v>
      </c>
      <c r="P2599" s="3">
        <v>348500</v>
      </c>
      <c r="Q2599" s="11">
        <f t="shared" ref="Q2599:S2599" si="7835">+IF(P2599="N/A","",((P2599-P2598)/P2598))</f>
        <v>0</v>
      </c>
      <c r="R2599" s="3">
        <v>123309.20600000001</v>
      </c>
      <c r="S2599" s="11">
        <f t="shared" si="7835"/>
        <v>0</v>
      </c>
    </row>
    <row r="2600" spans="1:19">
      <c r="A2600" s="5">
        <v>12</v>
      </c>
      <c r="B2600" s="5">
        <v>12</v>
      </c>
      <c r="C2600" s="5">
        <v>2019</v>
      </c>
      <c r="D2600" s="3">
        <v>304738</v>
      </c>
      <c r="E2600" s="11">
        <f t="shared" si="7739"/>
        <v>0</v>
      </c>
      <c r="F2600" s="3">
        <v>173025</v>
      </c>
      <c r="G2600" s="11">
        <f t="shared" si="7739"/>
        <v>0</v>
      </c>
      <c r="H2600" s="3">
        <v>94500</v>
      </c>
      <c r="I2600" s="11">
        <f t="shared" ref="I2600:K2600" si="7836">+IF(H2600="N/A","",((H2600-H2599)/H2599))</f>
        <v>0</v>
      </c>
      <c r="J2600" s="3">
        <v>225820</v>
      </c>
      <c r="K2600" s="11">
        <f t="shared" si="7836"/>
        <v>0</v>
      </c>
      <c r="L2600" s="3">
        <v>308682.62</v>
      </c>
      <c r="M2600" s="11">
        <f t="shared" ref="M2600:O2600" si="7837">+IF(L2600="N/A","",((L2600-L2599)/L2599))</f>
        <v>0</v>
      </c>
      <c r="N2600" s="3">
        <v>378200</v>
      </c>
      <c r="O2600" s="11">
        <f t="shared" si="7837"/>
        <v>0</v>
      </c>
      <c r="P2600" s="3">
        <v>348500</v>
      </c>
      <c r="Q2600" s="11">
        <f t="shared" ref="Q2600:S2600" si="7838">+IF(P2600="N/A","",((P2600-P2599)/P2599))</f>
        <v>0</v>
      </c>
      <c r="R2600" s="3">
        <v>123309.20600000001</v>
      </c>
      <c r="S2600" s="11">
        <f t="shared" si="7838"/>
        <v>0</v>
      </c>
    </row>
    <row r="2601" spans="1:19">
      <c r="A2601" s="5">
        <v>13</v>
      </c>
      <c r="B2601" s="5">
        <v>12</v>
      </c>
      <c r="C2601" s="5">
        <v>2019</v>
      </c>
      <c r="D2601" s="3">
        <v>304738</v>
      </c>
      <c r="E2601" s="11">
        <f t="shared" si="7739"/>
        <v>0</v>
      </c>
      <c r="F2601" s="3">
        <v>173025</v>
      </c>
      <c r="G2601" s="11">
        <f t="shared" si="7739"/>
        <v>0</v>
      </c>
      <c r="H2601" s="3">
        <v>94500</v>
      </c>
      <c r="I2601" s="11">
        <f t="shared" ref="I2601:K2601" si="7839">+IF(H2601="N/A","",((H2601-H2600)/H2600))</f>
        <v>0</v>
      </c>
      <c r="J2601" s="3">
        <v>225820</v>
      </c>
      <c r="K2601" s="11">
        <f t="shared" si="7839"/>
        <v>0</v>
      </c>
      <c r="L2601" s="3">
        <v>308682.62</v>
      </c>
      <c r="M2601" s="11">
        <f t="shared" ref="M2601:O2601" si="7840">+IF(L2601="N/A","",((L2601-L2600)/L2600))</f>
        <v>0</v>
      </c>
      <c r="N2601" s="3">
        <v>378200</v>
      </c>
      <c r="O2601" s="11">
        <f t="shared" si="7840"/>
        <v>0</v>
      </c>
      <c r="P2601" s="3">
        <v>348500</v>
      </c>
      <c r="Q2601" s="11">
        <f t="shared" ref="Q2601:S2601" si="7841">+IF(P2601="N/A","",((P2601-P2600)/P2600))</f>
        <v>0</v>
      </c>
      <c r="R2601" s="3">
        <v>123309.20600000001</v>
      </c>
      <c r="S2601" s="11">
        <f t="shared" si="7841"/>
        <v>0</v>
      </c>
    </row>
    <row r="2602" spans="1:19">
      <c r="A2602" s="5">
        <v>16</v>
      </c>
      <c r="B2602" s="5">
        <v>12</v>
      </c>
      <c r="C2602" s="5">
        <v>2019</v>
      </c>
      <c r="D2602" s="3">
        <v>304738</v>
      </c>
      <c r="E2602" s="11">
        <f t="shared" si="7739"/>
        <v>0</v>
      </c>
      <c r="F2602" s="3">
        <v>173025</v>
      </c>
      <c r="G2602" s="11">
        <f t="shared" si="7739"/>
        <v>0</v>
      </c>
      <c r="H2602" s="3">
        <v>94500</v>
      </c>
      <c r="I2602" s="11">
        <f t="shared" ref="I2602:K2602" si="7842">+IF(H2602="N/A","",((H2602-H2601)/H2601))</f>
        <v>0</v>
      </c>
      <c r="J2602" s="3">
        <v>225820</v>
      </c>
      <c r="K2602" s="11">
        <f t="shared" si="7842"/>
        <v>0</v>
      </c>
      <c r="L2602" s="3">
        <v>308682.62</v>
      </c>
      <c r="M2602" s="11">
        <f t="shared" ref="M2602:O2602" si="7843">+IF(L2602="N/A","",((L2602-L2601)/L2601))</f>
        <v>0</v>
      </c>
      <c r="N2602" s="3">
        <v>378200</v>
      </c>
      <c r="O2602" s="11">
        <f t="shared" si="7843"/>
        <v>0</v>
      </c>
      <c r="P2602" s="3">
        <v>348500</v>
      </c>
      <c r="Q2602" s="11">
        <f t="shared" ref="Q2602:S2602" si="7844">+IF(P2602="N/A","",((P2602-P2601)/P2601))</f>
        <v>0</v>
      </c>
      <c r="R2602" s="3">
        <v>123309.20600000001</v>
      </c>
      <c r="S2602" s="11">
        <f t="shared" si="7844"/>
        <v>0</v>
      </c>
    </row>
    <row r="2603" spans="1:19">
      <c r="A2603" s="5">
        <v>17</v>
      </c>
      <c r="B2603" s="5">
        <v>12</v>
      </c>
      <c r="C2603" s="5">
        <v>2019</v>
      </c>
      <c r="D2603" s="3">
        <v>304738</v>
      </c>
      <c r="E2603" s="11">
        <f t="shared" si="7739"/>
        <v>0</v>
      </c>
      <c r="F2603" s="3">
        <v>173025</v>
      </c>
      <c r="G2603" s="11">
        <f t="shared" si="7739"/>
        <v>0</v>
      </c>
      <c r="H2603" s="3">
        <v>94500</v>
      </c>
      <c r="I2603" s="11">
        <f t="shared" ref="I2603:K2603" si="7845">+IF(H2603="N/A","",((H2603-H2602)/H2602))</f>
        <v>0</v>
      </c>
      <c r="J2603" s="3">
        <v>225820</v>
      </c>
      <c r="K2603" s="11">
        <f t="shared" si="7845"/>
        <v>0</v>
      </c>
      <c r="L2603" s="3">
        <v>308682.62</v>
      </c>
      <c r="M2603" s="11">
        <f t="shared" ref="M2603:O2603" si="7846">+IF(L2603="N/A","",((L2603-L2602)/L2602))</f>
        <v>0</v>
      </c>
      <c r="N2603" s="3">
        <v>378200</v>
      </c>
      <c r="O2603" s="11">
        <f t="shared" si="7846"/>
        <v>0</v>
      </c>
      <c r="P2603" s="3">
        <v>348500</v>
      </c>
      <c r="Q2603" s="11">
        <f t="shared" ref="Q2603:S2603" si="7847">+IF(P2603="N/A","",((P2603-P2602)/P2602))</f>
        <v>0</v>
      </c>
      <c r="R2603" s="3">
        <v>123309.20600000001</v>
      </c>
      <c r="S2603" s="11">
        <f t="shared" si="7847"/>
        <v>0</v>
      </c>
    </row>
    <row r="2604" spans="1:19">
      <c r="A2604" s="5">
        <v>18</v>
      </c>
      <c r="B2604" s="5">
        <v>12</v>
      </c>
      <c r="C2604" s="5">
        <v>2019</v>
      </c>
      <c r="D2604" s="3">
        <v>304738</v>
      </c>
      <c r="E2604" s="11">
        <f t="shared" si="7739"/>
        <v>0</v>
      </c>
      <c r="F2604" s="3">
        <v>173025</v>
      </c>
      <c r="G2604" s="11">
        <f t="shared" si="7739"/>
        <v>0</v>
      </c>
      <c r="H2604" s="3">
        <v>94500</v>
      </c>
      <c r="I2604" s="11">
        <f t="shared" ref="I2604:K2604" si="7848">+IF(H2604="N/A","",((H2604-H2603)/H2603))</f>
        <v>0</v>
      </c>
      <c r="J2604" s="3">
        <v>225820</v>
      </c>
      <c r="K2604" s="11">
        <f t="shared" si="7848"/>
        <v>0</v>
      </c>
      <c r="L2604" s="3">
        <v>308682.62</v>
      </c>
      <c r="M2604" s="11">
        <f t="shared" ref="M2604:O2604" si="7849">+IF(L2604="N/A","",((L2604-L2603)/L2603))</f>
        <v>0</v>
      </c>
      <c r="N2604" s="3">
        <v>378200</v>
      </c>
      <c r="O2604" s="11">
        <f t="shared" si="7849"/>
        <v>0</v>
      </c>
      <c r="P2604" s="3">
        <v>348500</v>
      </c>
      <c r="Q2604" s="11">
        <f t="shared" ref="Q2604:S2604" si="7850">+IF(P2604="N/A","",((P2604-P2603)/P2603))</f>
        <v>0</v>
      </c>
      <c r="R2604" s="3">
        <v>123309.20600000001</v>
      </c>
      <c r="S2604" s="11">
        <f t="shared" si="7850"/>
        <v>0</v>
      </c>
    </row>
    <row r="2605" spans="1:19">
      <c r="A2605" s="5">
        <v>19</v>
      </c>
      <c r="B2605" s="5">
        <v>12</v>
      </c>
      <c r="C2605" s="5">
        <v>2019</v>
      </c>
      <c r="D2605" s="3">
        <v>304738</v>
      </c>
      <c r="E2605" s="11">
        <f t="shared" si="7739"/>
        <v>0</v>
      </c>
      <c r="F2605" s="3">
        <v>173025</v>
      </c>
      <c r="G2605" s="11">
        <f t="shared" si="7739"/>
        <v>0</v>
      </c>
      <c r="H2605" s="3">
        <v>94500</v>
      </c>
      <c r="I2605" s="11">
        <f t="shared" ref="I2605:K2605" si="7851">+IF(H2605="N/A","",((H2605-H2604)/H2604))</f>
        <v>0</v>
      </c>
      <c r="J2605" s="3">
        <v>225820</v>
      </c>
      <c r="K2605" s="11">
        <f t="shared" si="7851"/>
        <v>0</v>
      </c>
      <c r="L2605" s="3">
        <v>308682.62</v>
      </c>
      <c r="M2605" s="11">
        <f t="shared" ref="M2605:O2605" si="7852">+IF(L2605="N/A","",((L2605-L2604)/L2604))</f>
        <v>0</v>
      </c>
      <c r="N2605" s="3">
        <v>378200</v>
      </c>
      <c r="O2605" s="11">
        <f t="shared" si="7852"/>
        <v>0</v>
      </c>
      <c r="P2605" s="3">
        <v>348500</v>
      </c>
      <c r="Q2605" s="11">
        <f t="shared" ref="Q2605:S2605" si="7853">+IF(P2605="N/A","",((P2605-P2604)/P2604))</f>
        <v>0</v>
      </c>
      <c r="R2605" s="3">
        <v>123309.20600000001</v>
      </c>
      <c r="S2605" s="11">
        <f t="shared" si="7853"/>
        <v>0</v>
      </c>
    </row>
    <row r="2606" spans="1:19">
      <c r="A2606" s="5">
        <v>20</v>
      </c>
      <c r="B2606" s="5">
        <v>12</v>
      </c>
      <c r="C2606" s="5">
        <v>2019</v>
      </c>
      <c r="D2606" s="3">
        <v>304738</v>
      </c>
      <c r="E2606" s="11">
        <f t="shared" si="7739"/>
        <v>0</v>
      </c>
      <c r="F2606" s="3">
        <v>173025</v>
      </c>
      <c r="G2606" s="11">
        <f t="shared" si="7739"/>
        <v>0</v>
      </c>
      <c r="H2606" s="3">
        <v>94500</v>
      </c>
      <c r="I2606" s="11">
        <f t="shared" ref="I2606:K2606" si="7854">+IF(H2606="N/A","",((H2606-H2605)/H2605))</f>
        <v>0</v>
      </c>
      <c r="J2606" s="3">
        <v>225820</v>
      </c>
      <c r="K2606" s="11">
        <f t="shared" si="7854"/>
        <v>0</v>
      </c>
      <c r="L2606" s="3">
        <v>308682.62</v>
      </c>
      <c r="M2606" s="11">
        <f t="shared" ref="M2606:O2606" si="7855">+IF(L2606="N/A","",((L2606-L2605)/L2605))</f>
        <v>0</v>
      </c>
      <c r="N2606" s="3">
        <v>378200</v>
      </c>
      <c r="O2606" s="11">
        <f t="shared" si="7855"/>
        <v>0</v>
      </c>
      <c r="P2606" s="3">
        <v>348500</v>
      </c>
      <c r="Q2606" s="11">
        <f t="shared" ref="Q2606:S2606" si="7856">+IF(P2606="N/A","",((P2606-P2605)/P2605))</f>
        <v>0</v>
      </c>
      <c r="R2606" s="3">
        <v>123309.20600000001</v>
      </c>
      <c r="S2606" s="11">
        <f t="shared" si="7856"/>
        <v>0</v>
      </c>
    </row>
    <row r="2607" spans="1:19">
      <c r="A2607" s="5">
        <v>23</v>
      </c>
      <c r="B2607" s="5">
        <v>12</v>
      </c>
      <c r="C2607" s="5">
        <v>2019</v>
      </c>
      <c r="D2607" s="3">
        <v>304738</v>
      </c>
      <c r="E2607" s="11">
        <f t="shared" si="7739"/>
        <v>0</v>
      </c>
      <c r="F2607" s="3">
        <v>173025</v>
      </c>
      <c r="G2607" s="11">
        <f t="shared" si="7739"/>
        <v>0</v>
      </c>
      <c r="H2607" s="3">
        <v>94500</v>
      </c>
      <c r="I2607" s="11">
        <f t="shared" ref="I2607:K2607" si="7857">+IF(H2607="N/A","",((H2607-H2606)/H2606))</f>
        <v>0</v>
      </c>
      <c r="J2607" s="3">
        <v>225820</v>
      </c>
      <c r="K2607" s="11">
        <f t="shared" si="7857"/>
        <v>0</v>
      </c>
      <c r="L2607" s="3">
        <v>308682.62</v>
      </c>
      <c r="M2607" s="11">
        <f t="shared" ref="M2607:O2607" si="7858">+IF(L2607="N/A","",((L2607-L2606)/L2606))</f>
        <v>0</v>
      </c>
      <c r="N2607" s="3">
        <v>378200</v>
      </c>
      <c r="O2607" s="11">
        <f t="shared" si="7858"/>
        <v>0</v>
      </c>
      <c r="P2607" s="3">
        <v>348500</v>
      </c>
      <c r="Q2607" s="11">
        <f t="shared" ref="Q2607:S2607" si="7859">+IF(P2607="N/A","",((P2607-P2606)/P2606))</f>
        <v>0</v>
      </c>
      <c r="R2607" s="3">
        <v>123309.20600000001</v>
      </c>
      <c r="S2607" s="11">
        <f t="shared" si="7859"/>
        <v>0</v>
      </c>
    </row>
    <row r="2608" spans="1:19">
      <c r="A2608" s="5">
        <v>24</v>
      </c>
      <c r="B2608" s="5">
        <v>12</v>
      </c>
      <c r="C2608" s="5">
        <v>2019</v>
      </c>
      <c r="D2608" s="3">
        <v>304738</v>
      </c>
      <c r="E2608" s="11">
        <f t="shared" si="7739"/>
        <v>0</v>
      </c>
      <c r="F2608" s="3">
        <v>173025</v>
      </c>
      <c r="G2608" s="11">
        <f t="shared" si="7739"/>
        <v>0</v>
      </c>
      <c r="H2608" s="3">
        <v>94500</v>
      </c>
      <c r="I2608" s="11">
        <f t="shared" ref="I2608:K2608" si="7860">+IF(H2608="N/A","",((H2608-H2607)/H2607))</f>
        <v>0</v>
      </c>
      <c r="J2608" s="3">
        <v>225820</v>
      </c>
      <c r="K2608" s="11">
        <f t="shared" si="7860"/>
        <v>0</v>
      </c>
      <c r="L2608" s="3">
        <v>308682.62</v>
      </c>
      <c r="M2608" s="11">
        <f t="shared" ref="M2608:O2608" si="7861">+IF(L2608="N/A","",((L2608-L2607)/L2607))</f>
        <v>0</v>
      </c>
      <c r="N2608" s="3">
        <v>378200</v>
      </c>
      <c r="O2608" s="11">
        <f t="shared" si="7861"/>
        <v>0</v>
      </c>
      <c r="P2608" s="3">
        <v>348500</v>
      </c>
      <c r="Q2608" s="11">
        <f t="shared" ref="Q2608:S2608" si="7862">+IF(P2608="N/A","",((P2608-P2607)/P2607))</f>
        <v>0</v>
      </c>
      <c r="R2608" s="3">
        <v>123309.20600000001</v>
      </c>
      <c r="S2608" s="11">
        <f t="shared" si="7862"/>
        <v>0</v>
      </c>
    </row>
    <row r="2609" spans="1:19">
      <c r="A2609" s="5">
        <v>25</v>
      </c>
      <c r="B2609" s="5">
        <v>12</v>
      </c>
      <c r="C2609" s="5">
        <v>2019</v>
      </c>
      <c r="D2609" s="3">
        <v>304738</v>
      </c>
      <c r="E2609" s="11">
        <f t="shared" si="7739"/>
        <v>0</v>
      </c>
      <c r="F2609" s="3">
        <v>173025</v>
      </c>
      <c r="G2609" s="11">
        <f t="shared" si="7739"/>
        <v>0</v>
      </c>
      <c r="H2609" s="3">
        <v>94500</v>
      </c>
      <c r="I2609" s="11">
        <f t="shared" ref="I2609:K2609" si="7863">+IF(H2609="N/A","",((H2609-H2608)/H2608))</f>
        <v>0</v>
      </c>
      <c r="J2609" s="3">
        <v>225820</v>
      </c>
      <c r="K2609" s="11">
        <f t="shared" si="7863"/>
        <v>0</v>
      </c>
      <c r="L2609" s="3">
        <v>308682.62</v>
      </c>
      <c r="M2609" s="11">
        <f t="shared" ref="M2609:O2609" si="7864">+IF(L2609="N/A","",((L2609-L2608)/L2608))</f>
        <v>0</v>
      </c>
      <c r="N2609" s="3">
        <v>378200</v>
      </c>
      <c r="O2609" s="11">
        <f t="shared" si="7864"/>
        <v>0</v>
      </c>
      <c r="P2609" s="3">
        <v>348500</v>
      </c>
      <c r="Q2609" s="11">
        <f t="shared" ref="Q2609:S2609" si="7865">+IF(P2609="N/A","",((P2609-P2608)/P2608))</f>
        <v>0</v>
      </c>
      <c r="R2609" s="3">
        <v>123309.20600000001</v>
      </c>
      <c r="S2609" s="11">
        <f t="shared" si="7865"/>
        <v>0</v>
      </c>
    </row>
    <row r="2610" spans="1:19">
      <c r="A2610" s="5">
        <v>26</v>
      </c>
      <c r="B2610" s="5">
        <v>12</v>
      </c>
      <c r="C2610" s="5">
        <v>2019</v>
      </c>
      <c r="D2610" s="3">
        <v>304738</v>
      </c>
      <c r="E2610" s="11">
        <f t="shared" si="7739"/>
        <v>0</v>
      </c>
      <c r="F2610" s="3">
        <v>173025</v>
      </c>
      <c r="G2610" s="11">
        <f t="shared" si="7739"/>
        <v>0</v>
      </c>
      <c r="H2610" s="3">
        <v>94500</v>
      </c>
      <c r="I2610" s="11">
        <f t="shared" ref="I2610:K2610" si="7866">+IF(H2610="N/A","",((H2610-H2609)/H2609))</f>
        <v>0</v>
      </c>
      <c r="J2610" s="3">
        <v>225820</v>
      </c>
      <c r="K2610" s="11">
        <f t="shared" si="7866"/>
        <v>0</v>
      </c>
      <c r="L2610" s="3">
        <v>308682.62</v>
      </c>
      <c r="M2610" s="11">
        <f t="shared" ref="M2610:O2610" si="7867">+IF(L2610="N/A","",((L2610-L2609)/L2609))</f>
        <v>0</v>
      </c>
      <c r="N2610" s="3">
        <v>378200</v>
      </c>
      <c r="O2610" s="11">
        <f t="shared" si="7867"/>
        <v>0</v>
      </c>
      <c r="P2610" s="3">
        <v>348500</v>
      </c>
      <c r="Q2610" s="11">
        <f t="shared" ref="Q2610:S2610" si="7868">+IF(P2610="N/A","",((P2610-P2609)/P2609))</f>
        <v>0</v>
      </c>
      <c r="R2610" s="3">
        <v>123309.20600000001</v>
      </c>
      <c r="S2610" s="11">
        <f t="shared" si="7868"/>
        <v>0</v>
      </c>
    </row>
    <row r="2611" spans="1:19">
      <c r="A2611" s="5">
        <v>27</v>
      </c>
      <c r="B2611" s="5">
        <v>12</v>
      </c>
      <c r="C2611" s="5">
        <v>2019</v>
      </c>
      <c r="D2611" s="3">
        <v>304738</v>
      </c>
      <c r="E2611" s="11">
        <f t="shared" si="7739"/>
        <v>0</v>
      </c>
      <c r="F2611" s="3">
        <v>173025</v>
      </c>
      <c r="G2611" s="11">
        <f t="shared" si="7739"/>
        <v>0</v>
      </c>
      <c r="H2611" s="3">
        <v>94500</v>
      </c>
      <c r="I2611" s="11">
        <f t="shared" ref="I2611:K2611" si="7869">+IF(H2611="N/A","",((H2611-H2610)/H2610))</f>
        <v>0</v>
      </c>
      <c r="J2611" s="3">
        <v>225820</v>
      </c>
      <c r="K2611" s="11">
        <f t="shared" si="7869"/>
        <v>0</v>
      </c>
      <c r="L2611" s="3">
        <v>308682.62</v>
      </c>
      <c r="M2611" s="11">
        <f t="shared" ref="M2611:O2611" si="7870">+IF(L2611="N/A","",((L2611-L2610)/L2610))</f>
        <v>0</v>
      </c>
      <c r="N2611" s="3">
        <v>378200</v>
      </c>
      <c r="O2611" s="11">
        <f t="shared" si="7870"/>
        <v>0</v>
      </c>
      <c r="P2611" s="3">
        <v>348500</v>
      </c>
      <c r="Q2611" s="11">
        <f t="shared" ref="Q2611:S2611" si="7871">+IF(P2611="N/A","",((P2611-P2610)/P2610))</f>
        <v>0</v>
      </c>
      <c r="R2611" s="3">
        <v>123309.20600000001</v>
      </c>
      <c r="S2611" s="11">
        <f t="shared" si="7871"/>
        <v>0</v>
      </c>
    </row>
    <row r="2612" spans="1:19">
      <c r="A2612" s="5">
        <v>30</v>
      </c>
      <c r="B2612" s="5">
        <v>12</v>
      </c>
      <c r="C2612" s="5">
        <v>2019</v>
      </c>
      <c r="D2612" s="3">
        <v>304738</v>
      </c>
      <c r="E2612" s="11">
        <f t="shared" si="7739"/>
        <v>0</v>
      </c>
      <c r="F2612" s="3">
        <v>173025</v>
      </c>
      <c r="G2612" s="11">
        <f t="shared" si="7739"/>
        <v>0</v>
      </c>
      <c r="H2612" s="3">
        <v>94500</v>
      </c>
      <c r="I2612" s="11">
        <f t="shared" ref="I2612:K2612" si="7872">+IF(H2612="N/A","",((H2612-H2611)/H2611))</f>
        <v>0</v>
      </c>
      <c r="J2612" s="3">
        <v>225820</v>
      </c>
      <c r="K2612" s="11">
        <f t="shared" si="7872"/>
        <v>0</v>
      </c>
      <c r="L2612" s="3">
        <v>308682.62</v>
      </c>
      <c r="M2612" s="11">
        <f t="shared" ref="M2612:O2612" si="7873">+IF(L2612="N/A","",((L2612-L2611)/L2611))</f>
        <v>0</v>
      </c>
      <c r="N2612" s="3">
        <v>378200</v>
      </c>
      <c r="O2612" s="11">
        <f t="shared" si="7873"/>
        <v>0</v>
      </c>
      <c r="P2612" s="3">
        <v>348500</v>
      </c>
      <c r="Q2612" s="11">
        <f t="shared" ref="Q2612:S2612" si="7874">+IF(P2612="N/A","",((P2612-P2611)/P2611))</f>
        <v>0</v>
      </c>
      <c r="R2612" s="3">
        <v>123309.20600000001</v>
      </c>
      <c r="S2612" s="11">
        <f t="shared" si="7874"/>
        <v>0</v>
      </c>
    </row>
    <row r="2613" spans="1:19">
      <c r="A2613" s="5">
        <v>31</v>
      </c>
      <c r="B2613" s="5">
        <v>12</v>
      </c>
      <c r="C2613" s="5">
        <v>2019</v>
      </c>
      <c r="D2613" s="3">
        <v>304738</v>
      </c>
      <c r="E2613" s="11">
        <f t="shared" si="7739"/>
        <v>0</v>
      </c>
      <c r="F2613" s="3">
        <v>173025</v>
      </c>
      <c r="G2613" s="11">
        <f t="shared" si="7739"/>
        <v>0</v>
      </c>
      <c r="H2613" s="3">
        <v>94500</v>
      </c>
      <c r="I2613" s="11">
        <f t="shared" ref="I2613:K2613" si="7875">+IF(H2613="N/A","",((H2613-H2612)/H2612))</f>
        <v>0</v>
      </c>
      <c r="J2613" s="3">
        <v>225820</v>
      </c>
      <c r="K2613" s="11">
        <f t="shared" si="7875"/>
        <v>0</v>
      </c>
      <c r="L2613" s="3">
        <v>308682.62</v>
      </c>
      <c r="M2613" s="11">
        <f t="shared" ref="M2613:O2613" si="7876">+IF(L2613="N/A","",((L2613-L2612)/L2612))</f>
        <v>0</v>
      </c>
      <c r="N2613" s="3">
        <v>378200</v>
      </c>
      <c r="O2613" s="11">
        <f t="shared" si="7876"/>
        <v>0</v>
      </c>
      <c r="P2613" s="3">
        <v>348500</v>
      </c>
      <c r="Q2613" s="11">
        <f t="shared" ref="Q2613:S2613" si="7877">+IF(P2613="N/A","",((P2613-P2612)/P2612))</f>
        <v>0</v>
      </c>
      <c r="R2613" s="3">
        <v>123309.20600000001</v>
      </c>
      <c r="S2613" s="11">
        <f t="shared" si="7877"/>
        <v>0</v>
      </c>
    </row>
    <row r="2614" spans="1:19">
      <c r="A2614" s="5">
        <v>1</v>
      </c>
      <c r="B2614" s="5">
        <v>1</v>
      </c>
      <c r="C2614" s="5">
        <v>2020</v>
      </c>
      <c r="D2614" s="3">
        <v>304738</v>
      </c>
      <c r="E2614" s="11">
        <f t="shared" si="7739"/>
        <v>0</v>
      </c>
      <c r="F2614" s="3">
        <v>173025</v>
      </c>
      <c r="G2614" s="11">
        <f t="shared" si="7739"/>
        <v>0</v>
      </c>
      <c r="H2614" s="3">
        <v>94500</v>
      </c>
      <c r="I2614" s="11">
        <f t="shared" ref="I2614:K2614" si="7878">+IF(H2614="N/A","",((H2614-H2613)/H2613))</f>
        <v>0</v>
      </c>
      <c r="J2614" s="3">
        <v>225820</v>
      </c>
      <c r="K2614" s="11">
        <f t="shared" si="7878"/>
        <v>0</v>
      </c>
      <c r="L2614" s="3">
        <v>308682.62</v>
      </c>
      <c r="M2614" s="11">
        <f t="shared" ref="M2614:O2614" si="7879">+IF(L2614="N/A","",((L2614-L2613)/L2613))</f>
        <v>0</v>
      </c>
      <c r="N2614" s="3">
        <v>378200</v>
      </c>
      <c r="O2614" s="11">
        <f t="shared" si="7879"/>
        <v>0</v>
      </c>
      <c r="P2614" s="3">
        <v>348500</v>
      </c>
      <c r="Q2614" s="11">
        <f t="shared" ref="Q2614:S2614" si="7880">+IF(P2614="N/A","",((P2614-P2613)/P2613))</f>
        <v>0</v>
      </c>
      <c r="R2614" s="3">
        <v>123309.20600000001</v>
      </c>
      <c r="S2614" s="11">
        <f t="shared" si="7880"/>
        <v>0</v>
      </c>
    </row>
    <row r="2615" spans="1:19">
      <c r="A2615" s="5">
        <v>2</v>
      </c>
      <c r="B2615" s="5">
        <v>1</v>
      </c>
      <c r="C2615" s="5">
        <v>2020</v>
      </c>
      <c r="D2615" s="3">
        <v>304738</v>
      </c>
      <c r="E2615" s="11">
        <f t="shared" si="7739"/>
        <v>0</v>
      </c>
      <c r="F2615" s="3">
        <v>173025</v>
      </c>
      <c r="G2615" s="11">
        <f t="shared" si="7739"/>
        <v>0</v>
      </c>
      <c r="H2615" s="3">
        <v>94500</v>
      </c>
      <c r="I2615" s="11">
        <f t="shared" ref="I2615:K2615" si="7881">+IF(H2615="N/A","",((H2615-H2614)/H2614))</f>
        <v>0</v>
      </c>
      <c r="J2615" s="3">
        <v>225820</v>
      </c>
      <c r="K2615" s="11">
        <f t="shared" si="7881"/>
        <v>0</v>
      </c>
      <c r="L2615" s="3">
        <v>308682.62</v>
      </c>
      <c r="M2615" s="11">
        <f t="shared" ref="M2615:O2615" si="7882">+IF(L2615="N/A","",((L2615-L2614)/L2614))</f>
        <v>0</v>
      </c>
      <c r="N2615" s="3">
        <v>378200</v>
      </c>
      <c r="O2615" s="11">
        <f t="shared" si="7882"/>
        <v>0</v>
      </c>
      <c r="P2615" s="3">
        <v>348500</v>
      </c>
      <c r="Q2615" s="11">
        <f t="shared" ref="Q2615:S2615" si="7883">+IF(P2615="N/A","",((P2615-P2614)/P2614))</f>
        <v>0</v>
      </c>
      <c r="R2615" s="3">
        <v>123309.20600000001</v>
      </c>
      <c r="S2615" s="11">
        <f t="shared" si="7883"/>
        <v>0</v>
      </c>
    </row>
    <row r="2616" spans="1:19">
      <c r="A2616" s="5">
        <v>3</v>
      </c>
      <c r="B2616" s="5">
        <v>1</v>
      </c>
      <c r="C2616" s="5">
        <v>2020</v>
      </c>
      <c r="D2616" s="3">
        <v>304738</v>
      </c>
      <c r="E2616" s="11">
        <f t="shared" si="7739"/>
        <v>0</v>
      </c>
      <c r="F2616" s="3">
        <v>173025</v>
      </c>
      <c r="G2616" s="11">
        <f t="shared" si="7739"/>
        <v>0</v>
      </c>
      <c r="H2616" s="3">
        <v>94500</v>
      </c>
      <c r="I2616" s="11">
        <f t="shared" ref="I2616:K2616" si="7884">+IF(H2616="N/A","",((H2616-H2615)/H2615))</f>
        <v>0</v>
      </c>
      <c r="J2616" s="3">
        <v>225820</v>
      </c>
      <c r="K2616" s="11">
        <f t="shared" si="7884"/>
        <v>0</v>
      </c>
      <c r="L2616" s="3">
        <v>308682.62</v>
      </c>
      <c r="M2616" s="11">
        <f t="shared" ref="M2616:O2616" si="7885">+IF(L2616="N/A","",((L2616-L2615)/L2615))</f>
        <v>0</v>
      </c>
      <c r="N2616" s="3">
        <v>378200</v>
      </c>
      <c r="O2616" s="11">
        <f t="shared" si="7885"/>
        <v>0</v>
      </c>
      <c r="P2616" s="3">
        <v>348500</v>
      </c>
      <c r="Q2616" s="11">
        <f t="shared" ref="Q2616:S2616" si="7886">+IF(P2616="N/A","",((P2616-P2615)/P2615))</f>
        <v>0</v>
      </c>
      <c r="R2616" s="3">
        <v>123309.20600000001</v>
      </c>
      <c r="S2616" s="11">
        <f t="shared" si="7886"/>
        <v>0</v>
      </c>
    </row>
    <row r="2617" spans="1:19">
      <c r="A2617" s="5">
        <v>6</v>
      </c>
      <c r="B2617" s="5">
        <v>1</v>
      </c>
      <c r="C2617" s="5">
        <v>2020</v>
      </c>
      <c r="D2617" s="3">
        <v>304738</v>
      </c>
      <c r="E2617" s="11">
        <f t="shared" si="7739"/>
        <v>0</v>
      </c>
      <c r="F2617" s="3">
        <v>173025</v>
      </c>
      <c r="G2617" s="11">
        <f t="shared" si="7739"/>
        <v>0</v>
      </c>
      <c r="H2617" s="3">
        <v>94500</v>
      </c>
      <c r="I2617" s="11">
        <f t="shared" ref="I2617:K2617" si="7887">+IF(H2617="N/A","",((H2617-H2616)/H2616))</f>
        <v>0</v>
      </c>
      <c r="J2617" s="3">
        <v>225820</v>
      </c>
      <c r="K2617" s="11">
        <f t="shared" si="7887"/>
        <v>0</v>
      </c>
      <c r="L2617" s="3">
        <v>308682.62</v>
      </c>
      <c r="M2617" s="11">
        <f t="shared" ref="M2617:O2617" si="7888">+IF(L2617="N/A","",((L2617-L2616)/L2616))</f>
        <v>0</v>
      </c>
      <c r="N2617" s="3">
        <v>378200</v>
      </c>
      <c r="O2617" s="11">
        <f t="shared" si="7888"/>
        <v>0</v>
      </c>
      <c r="P2617" s="3">
        <v>348500</v>
      </c>
      <c r="Q2617" s="11">
        <f t="shared" ref="Q2617:S2617" si="7889">+IF(P2617="N/A","",((P2617-P2616)/P2616))</f>
        <v>0</v>
      </c>
      <c r="R2617" s="3">
        <v>123309.20600000001</v>
      </c>
      <c r="S2617" s="11">
        <f t="shared" si="7889"/>
        <v>0</v>
      </c>
    </row>
    <row r="2618" spans="1:19">
      <c r="A2618" s="5">
        <v>7</v>
      </c>
      <c r="B2618" s="5">
        <v>1</v>
      </c>
      <c r="C2618" s="5">
        <v>2020</v>
      </c>
      <c r="D2618" s="3">
        <v>304738</v>
      </c>
      <c r="E2618" s="11">
        <f t="shared" si="7739"/>
        <v>0</v>
      </c>
      <c r="F2618" s="3">
        <v>173025</v>
      </c>
      <c r="G2618" s="11">
        <f t="shared" si="7739"/>
        <v>0</v>
      </c>
      <c r="H2618" s="3">
        <v>94500</v>
      </c>
      <c r="I2618" s="11">
        <f t="shared" ref="I2618:K2618" si="7890">+IF(H2618="N/A","",((H2618-H2617)/H2617))</f>
        <v>0</v>
      </c>
      <c r="J2618" s="3">
        <v>225820</v>
      </c>
      <c r="K2618" s="11">
        <f t="shared" si="7890"/>
        <v>0</v>
      </c>
      <c r="L2618" s="3">
        <v>308682.62</v>
      </c>
      <c r="M2618" s="11">
        <f t="shared" ref="M2618:O2618" si="7891">+IF(L2618="N/A","",((L2618-L2617)/L2617))</f>
        <v>0</v>
      </c>
      <c r="N2618" s="3">
        <v>378200</v>
      </c>
      <c r="O2618" s="11">
        <f t="shared" si="7891"/>
        <v>0</v>
      </c>
      <c r="P2618" s="3">
        <v>348500</v>
      </c>
      <c r="Q2618" s="11">
        <f t="shared" ref="Q2618:S2618" si="7892">+IF(P2618="N/A","",((P2618-P2617)/P2617))</f>
        <v>0</v>
      </c>
      <c r="R2618" s="3">
        <v>123309.20600000001</v>
      </c>
      <c r="S2618" s="11">
        <f t="shared" si="7892"/>
        <v>0</v>
      </c>
    </row>
    <row r="2619" spans="1:19">
      <c r="A2619" s="5">
        <v>8</v>
      </c>
      <c r="B2619" s="5">
        <v>1</v>
      </c>
      <c r="C2619" s="5">
        <v>2020</v>
      </c>
      <c r="D2619" s="3">
        <v>304738</v>
      </c>
      <c r="E2619" s="11">
        <f t="shared" si="7739"/>
        <v>0</v>
      </c>
      <c r="F2619" s="3">
        <v>173025</v>
      </c>
      <c r="G2619" s="11">
        <f t="shared" si="7739"/>
        <v>0</v>
      </c>
      <c r="H2619" s="3">
        <v>94500</v>
      </c>
      <c r="I2619" s="11">
        <f t="shared" ref="I2619:K2619" si="7893">+IF(H2619="N/A","",((H2619-H2618)/H2618))</f>
        <v>0</v>
      </c>
      <c r="J2619" s="3">
        <v>225820</v>
      </c>
      <c r="K2619" s="11">
        <f t="shared" si="7893"/>
        <v>0</v>
      </c>
      <c r="L2619" s="3">
        <v>308682.62</v>
      </c>
      <c r="M2619" s="11">
        <f t="shared" ref="M2619:O2619" si="7894">+IF(L2619="N/A","",((L2619-L2618)/L2618))</f>
        <v>0</v>
      </c>
      <c r="N2619" s="3">
        <v>378200</v>
      </c>
      <c r="O2619" s="11">
        <f t="shared" si="7894"/>
        <v>0</v>
      </c>
      <c r="P2619" s="3">
        <v>348500</v>
      </c>
      <c r="Q2619" s="11">
        <f t="shared" ref="Q2619:S2619" si="7895">+IF(P2619="N/A","",((P2619-P2618)/P2618))</f>
        <v>0</v>
      </c>
      <c r="R2619" s="3">
        <v>123309.20600000001</v>
      </c>
      <c r="S2619" s="11">
        <f t="shared" si="7895"/>
        <v>0</v>
      </c>
    </row>
    <row r="2620" spans="1:19">
      <c r="A2620" s="5">
        <v>9</v>
      </c>
      <c r="B2620" s="5">
        <v>1</v>
      </c>
      <c r="C2620" s="5">
        <v>2020</v>
      </c>
      <c r="D2620" s="3">
        <v>304738</v>
      </c>
      <c r="E2620" s="11">
        <f t="shared" si="7739"/>
        <v>0</v>
      </c>
      <c r="F2620" s="3">
        <v>173025</v>
      </c>
      <c r="G2620" s="11">
        <f t="shared" si="7739"/>
        <v>0</v>
      </c>
      <c r="H2620" s="3">
        <v>94500</v>
      </c>
      <c r="I2620" s="11">
        <f t="shared" ref="I2620:K2620" si="7896">+IF(H2620="N/A","",((H2620-H2619)/H2619))</f>
        <v>0</v>
      </c>
      <c r="J2620" s="3">
        <v>225820</v>
      </c>
      <c r="K2620" s="11">
        <f t="shared" si="7896"/>
        <v>0</v>
      </c>
      <c r="L2620" s="3">
        <v>308682.62</v>
      </c>
      <c r="M2620" s="11">
        <f t="shared" ref="M2620:O2620" si="7897">+IF(L2620="N/A","",((L2620-L2619)/L2619))</f>
        <v>0</v>
      </c>
      <c r="N2620" s="3">
        <v>378200</v>
      </c>
      <c r="O2620" s="11">
        <f t="shared" si="7897"/>
        <v>0</v>
      </c>
      <c r="P2620" s="3">
        <v>348500</v>
      </c>
      <c r="Q2620" s="11">
        <f t="shared" ref="Q2620:S2620" si="7898">+IF(P2620="N/A","",((P2620-P2619)/P2619))</f>
        <v>0</v>
      </c>
      <c r="R2620" s="3">
        <v>123309.20600000001</v>
      </c>
      <c r="S2620" s="11">
        <f t="shared" si="7898"/>
        <v>0</v>
      </c>
    </row>
    <row r="2621" spans="1:19">
      <c r="A2621" s="5">
        <v>10</v>
      </c>
      <c r="B2621" s="5">
        <v>1</v>
      </c>
      <c r="C2621" s="5">
        <v>2020</v>
      </c>
      <c r="D2621" s="3">
        <v>304738</v>
      </c>
      <c r="E2621" s="11">
        <f t="shared" si="7739"/>
        <v>0</v>
      </c>
      <c r="F2621" s="3">
        <v>173025</v>
      </c>
      <c r="G2621" s="11">
        <f t="shared" si="7739"/>
        <v>0</v>
      </c>
      <c r="H2621" s="3">
        <v>94500</v>
      </c>
      <c r="I2621" s="11">
        <f t="shared" ref="I2621:K2621" si="7899">+IF(H2621="N/A","",((H2621-H2620)/H2620))</f>
        <v>0</v>
      </c>
      <c r="J2621" s="3">
        <v>225820</v>
      </c>
      <c r="K2621" s="11">
        <f t="shared" si="7899"/>
        <v>0</v>
      </c>
      <c r="L2621" s="3">
        <v>308682.62</v>
      </c>
      <c r="M2621" s="11">
        <f t="shared" ref="M2621:O2621" si="7900">+IF(L2621="N/A","",((L2621-L2620)/L2620))</f>
        <v>0</v>
      </c>
      <c r="N2621" s="3">
        <v>378200</v>
      </c>
      <c r="O2621" s="11">
        <f t="shared" si="7900"/>
        <v>0</v>
      </c>
      <c r="P2621" s="3">
        <v>348500</v>
      </c>
      <c r="Q2621" s="11">
        <f t="shared" ref="Q2621:S2621" si="7901">+IF(P2621="N/A","",((P2621-P2620)/P2620))</f>
        <v>0</v>
      </c>
      <c r="R2621" s="3">
        <v>123309.20600000001</v>
      </c>
      <c r="S2621" s="11">
        <f t="shared" si="7901"/>
        <v>0</v>
      </c>
    </row>
    <row r="2622" spans="1:19">
      <c r="A2622" s="5">
        <v>13</v>
      </c>
      <c r="B2622" s="5">
        <v>1</v>
      </c>
      <c r="C2622" s="5">
        <v>2020</v>
      </c>
      <c r="D2622" s="3">
        <v>304738</v>
      </c>
      <c r="E2622" s="11">
        <f t="shared" si="7739"/>
        <v>0</v>
      </c>
      <c r="F2622" s="3">
        <v>173025</v>
      </c>
      <c r="G2622" s="11">
        <f t="shared" si="7739"/>
        <v>0</v>
      </c>
      <c r="H2622" s="3">
        <v>94500</v>
      </c>
      <c r="I2622" s="11">
        <f t="shared" ref="I2622:K2622" si="7902">+IF(H2622="N/A","",((H2622-H2621)/H2621))</f>
        <v>0</v>
      </c>
      <c r="J2622" s="3">
        <v>225820</v>
      </c>
      <c r="K2622" s="11">
        <f t="shared" si="7902"/>
        <v>0</v>
      </c>
      <c r="L2622" s="3">
        <v>308682.62</v>
      </c>
      <c r="M2622" s="11">
        <f t="shared" ref="M2622:O2622" si="7903">+IF(L2622="N/A","",((L2622-L2621)/L2621))</f>
        <v>0</v>
      </c>
      <c r="N2622" s="3">
        <v>378200</v>
      </c>
      <c r="O2622" s="11">
        <f t="shared" si="7903"/>
        <v>0</v>
      </c>
      <c r="P2622" s="3">
        <v>348500</v>
      </c>
      <c r="Q2622" s="11">
        <f t="shared" ref="Q2622:S2622" si="7904">+IF(P2622="N/A","",((P2622-P2621)/P2621))</f>
        <v>0</v>
      </c>
      <c r="R2622" s="3">
        <v>123309.20600000001</v>
      </c>
      <c r="S2622" s="11">
        <f t="shared" si="7904"/>
        <v>0</v>
      </c>
    </row>
    <row r="2623" spans="1:19">
      <c r="A2623" s="5">
        <v>14</v>
      </c>
      <c r="B2623" s="5">
        <v>1</v>
      </c>
      <c r="C2623" s="5">
        <v>2020</v>
      </c>
      <c r="D2623" s="3">
        <v>304738</v>
      </c>
      <c r="E2623" s="11">
        <f t="shared" si="7739"/>
        <v>0</v>
      </c>
      <c r="F2623" s="3">
        <v>173025</v>
      </c>
      <c r="G2623" s="11">
        <f t="shared" si="7739"/>
        <v>0</v>
      </c>
      <c r="H2623" s="3">
        <v>94500</v>
      </c>
      <c r="I2623" s="11">
        <f t="shared" ref="I2623:K2623" si="7905">+IF(H2623="N/A","",((H2623-H2622)/H2622))</f>
        <v>0</v>
      </c>
      <c r="J2623" s="3">
        <v>225820</v>
      </c>
      <c r="K2623" s="11">
        <f t="shared" si="7905"/>
        <v>0</v>
      </c>
      <c r="L2623" s="3">
        <v>308682.62</v>
      </c>
      <c r="M2623" s="11">
        <f t="shared" ref="M2623:O2623" si="7906">+IF(L2623="N/A","",((L2623-L2622)/L2622))</f>
        <v>0</v>
      </c>
      <c r="N2623" s="3">
        <v>378200</v>
      </c>
      <c r="O2623" s="11">
        <f t="shared" si="7906"/>
        <v>0</v>
      </c>
      <c r="P2623" s="3">
        <v>348500</v>
      </c>
      <c r="Q2623" s="11">
        <f t="shared" ref="Q2623:S2623" si="7907">+IF(P2623="N/A","",((P2623-P2622)/P2622))</f>
        <v>0</v>
      </c>
      <c r="R2623" s="3">
        <v>123309.20600000001</v>
      </c>
      <c r="S2623" s="11">
        <f t="shared" si="7907"/>
        <v>0</v>
      </c>
    </row>
    <row r="2624" spans="1:19">
      <c r="A2624" s="5">
        <v>15</v>
      </c>
      <c r="B2624" s="5">
        <v>1</v>
      </c>
      <c r="C2624" s="5">
        <v>2020</v>
      </c>
      <c r="D2624" s="3">
        <v>304738</v>
      </c>
      <c r="E2624" s="11">
        <f t="shared" si="7739"/>
        <v>0</v>
      </c>
      <c r="F2624" s="3">
        <v>173025</v>
      </c>
      <c r="G2624" s="11">
        <f t="shared" si="7739"/>
        <v>0</v>
      </c>
      <c r="H2624" s="3">
        <v>94500</v>
      </c>
      <c r="I2624" s="11">
        <f t="shared" ref="I2624:K2624" si="7908">+IF(H2624="N/A","",((H2624-H2623)/H2623))</f>
        <v>0</v>
      </c>
      <c r="J2624" s="3">
        <v>225820</v>
      </c>
      <c r="K2624" s="11">
        <f t="shared" si="7908"/>
        <v>0</v>
      </c>
      <c r="L2624" s="3">
        <v>308682.62</v>
      </c>
      <c r="M2624" s="11">
        <f t="shared" ref="M2624:O2624" si="7909">+IF(L2624="N/A","",((L2624-L2623)/L2623))</f>
        <v>0</v>
      </c>
      <c r="N2624" s="3">
        <v>378200</v>
      </c>
      <c r="O2624" s="11">
        <f t="shared" si="7909"/>
        <v>0</v>
      </c>
      <c r="P2624" s="3">
        <v>348500</v>
      </c>
      <c r="Q2624" s="11">
        <f t="shared" ref="Q2624:S2624" si="7910">+IF(P2624="N/A","",((P2624-P2623)/P2623))</f>
        <v>0</v>
      </c>
      <c r="R2624" s="3">
        <v>123309.20600000001</v>
      </c>
      <c r="S2624" s="11">
        <f t="shared" si="7910"/>
        <v>0</v>
      </c>
    </row>
    <row r="2625" spans="1:19">
      <c r="A2625" s="5">
        <v>16</v>
      </c>
      <c r="B2625" s="5">
        <v>1</v>
      </c>
      <c r="C2625" s="5">
        <v>2020</v>
      </c>
      <c r="D2625" s="3">
        <v>304738</v>
      </c>
      <c r="E2625" s="11">
        <f t="shared" si="7739"/>
        <v>0</v>
      </c>
      <c r="F2625" s="3">
        <v>173025</v>
      </c>
      <c r="G2625" s="11">
        <f t="shared" si="7739"/>
        <v>0</v>
      </c>
      <c r="H2625" s="3">
        <v>94500</v>
      </c>
      <c r="I2625" s="11">
        <f t="shared" ref="I2625:K2625" si="7911">+IF(H2625="N/A","",((H2625-H2624)/H2624))</f>
        <v>0</v>
      </c>
      <c r="J2625" s="3">
        <v>225820</v>
      </c>
      <c r="K2625" s="11">
        <f t="shared" si="7911"/>
        <v>0</v>
      </c>
      <c r="L2625" s="3">
        <v>308682.62</v>
      </c>
      <c r="M2625" s="11">
        <f t="shared" ref="M2625:O2625" si="7912">+IF(L2625="N/A","",((L2625-L2624)/L2624))</f>
        <v>0</v>
      </c>
      <c r="N2625" s="3">
        <v>378200</v>
      </c>
      <c r="O2625" s="11">
        <f t="shared" si="7912"/>
        <v>0</v>
      </c>
      <c r="P2625" s="3">
        <v>348500</v>
      </c>
      <c r="Q2625" s="11">
        <f t="shared" ref="Q2625:S2625" si="7913">+IF(P2625="N/A","",((P2625-P2624)/P2624))</f>
        <v>0</v>
      </c>
      <c r="R2625" s="3">
        <v>123309.20600000001</v>
      </c>
      <c r="S2625" s="11">
        <f t="shared" si="7913"/>
        <v>0</v>
      </c>
    </row>
    <row r="2626" spans="1:19">
      <c r="A2626" s="5">
        <v>17</v>
      </c>
      <c r="B2626" s="5">
        <v>1</v>
      </c>
      <c r="C2626" s="5">
        <v>2020</v>
      </c>
      <c r="D2626" s="3">
        <v>304738</v>
      </c>
      <c r="E2626" s="11">
        <f t="shared" si="7739"/>
        <v>0</v>
      </c>
      <c r="F2626" s="3">
        <v>173025</v>
      </c>
      <c r="G2626" s="11">
        <f t="shared" si="7739"/>
        <v>0</v>
      </c>
      <c r="H2626" s="3">
        <v>94500</v>
      </c>
      <c r="I2626" s="11">
        <f t="shared" ref="I2626:K2626" si="7914">+IF(H2626="N/A","",((H2626-H2625)/H2625))</f>
        <v>0</v>
      </c>
      <c r="J2626" s="3">
        <v>225820</v>
      </c>
      <c r="K2626" s="11">
        <f t="shared" si="7914"/>
        <v>0</v>
      </c>
      <c r="L2626" s="3">
        <v>308682.62</v>
      </c>
      <c r="M2626" s="11">
        <f t="shared" ref="M2626:O2626" si="7915">+IF(L2626="N/A","",((L2626-L2625)/L2625))</f>
        <v>0</v>
      </c>
      <c r="N2626" s="3">
        <v>378200</v>
      </c>
      <c r="O2626" s="11">
        <f t="shared" si="7915"/>
        <v>0</v>
      </c>
      <c r="P2626" s="3">
        <v>348500</v>
      </c>
      <c r="Q2626" s="11">
        <f t="shared" ref="Q2626:S2626" si="7916">+IF(P2626="N/A","",((P2626-P2625)/P2625))</f>
        <v>0</v>
      </c>
      <c r="R2626" s="3">
        <v>123309.20600000001</v>
      </c>
      <c r="S2626" s="11">
        <f t="shared" si="7916"/>
        <v>0</v>
      </c>
    </row>
    <row r="2627" spans="1:19">
      <c r="A2627" s="5">
        <v>20</v>
      </c>
      <c r="B2627" s="5">
        <v>1</v>
      </c>
      <c r="C2627" s="5">
        <v>2020</v>
      </c>
      <c r="D2627" s="3">
        <v>304738</v>
      </c>
      <c r="E2627" s="11">
        <f t="shared" si="7739"/>
        <v>0</v>
      </c>
      <c r="F2627" s="3">
        <v>173025</v>
      </c>
      <c r="G2627" s="11">
        <f t="shared" si="7739"/>
        <v>0</v>
      </c>
      <c r="H2627" s="3">
        <v>94500</v>
      </c>
      <c r="I2627" s="11">
        <f t="shared" ref="I2627:K2627" si="7917">+IF(H2627="N/A","",((H2627-H2626)/H2626))</f>
        <v>0</v>
      </c>
      <c r="J2627" s="3">
        <v>225820</v>
      </c>
      <c r="K2627" s="11">
        <f t="shared" si="7917"/>
        <v>0</v>
      </c>
      <c r="L2627" s="3">
        <v>308682.62</v>
      </c>
      <c r="M2627" s="11">
        <f t="shared" ref="M2627:O2627" si="7918">+IF(L2627="N/A","",((L2627-L2626)/L2626))</f>
        <v>0</v>
      </c>
      <c r="N2627" s="3">
        <v>378200</v>
      </c>
      <c r="O2627" s="11">
        <f t="shared" si="7918"/>
        <v>0</v>
      </c>
      <c r="P2627" s="3">
        <v>348500</v>
      </c>
      <c r="Q2627" s="11">
        <f t="shared" ref="Q2627:S2627" si="7919">+IF(P2627="N/A","",((P2627-P2626)/P2626))</f>
        <v>0</v>
      </c>
      <c r="R2627" s="3">
        <v>123309.20600000001</v>
      </c>
      <c r="S2627" s="11">
        <f t="shared" si="7919"/>
        <v>0</v>
      </c>
    </row>
    <row r="2628" spans="1:19">
      <c r="A2628" s="5">
        <v>21</v>
      </c>
      <c r="B2628" s="5">
        <v>1</v>
      </c>
      <c r="C2628" s="5">
        <v>2020</v>
      </c>
      <c r="D2628" s="3">
        <v>304738</v>
      </c>
      <c r="E2628" s="11">
        <f t="shared" si="7739"/>
        <v>0</v>
      </c>
      <c r="F2628" s="3">
        <v>173025</v>
      </c>
      <c r="G2628" s="11">
        <f t="shared" si="7739"/>
        <v>0</v>
      </c>
      <c r="H2628" s="3">
        <v>94500</v>
      </c>
      <c r="I2628" s="11">
        <f t="shared" ref="I2628:K2628" si="7920">+IF(H2628="N/A","",((H2628-H2627)/H2627))</f>
        <v>0</v>
      </c>
      <c r="J2628" s="3">
        <v>225820</v>
      </c>
      <c r="K2628" s="11">
        <f t="shared" si="7920"/>
        <v>0</v>
      </c>
      <c r="L2628" s="3">
        <v>308682.62</v>
      </c>
      <c r="M2628" s="11">
        <f t="shared" ref="M2628:O2628" si="7921">+IF(L2628="N/A","",((L2628-L2627)/L2627))</f>
        <v>0</v>
      </c>
      <c r="N2628" s="3">
        <v>378200</v>
      </c>
      <c r="O2628" s="11">
        <f t="shared" si="7921"/>
        <v>0</v>
      </c>
      <c r="P2628" s="3">
        <v>348500</v>
      </c>
      <c r="Q2628" s="11">
        <f t="shared" ref="Q2628:S2628" si="7922">+IF(P2628="N/A","",((P2628-P2627)/P2627))</f>
        <v>0</v>
      </c>
      <c r="R2628" s="3">
        <v>123309.20600000001</v>
      </c>
      <c r="S2628" s="11">
        <f t="shared" si="7922"/>
        <v>0</v>
      </c>
    </row>
    <row r="2629" spans="1:19">
      <c r="A2629" s="5">
        <v>22</v>
      </c>
      <c r="B2629" s="5">
        <v>1</v>
      </c>
      <c r="C2629" s="5">
        <v>2020</v>
      </c>
      <c r="D2629" s="3">
        <v>304738</v>
      </c>
      <c r="E2629" s="11">
        <f t="shared" si="7739"/>
        <v>0</v>
      </c>
      <c r="F2629" s="3">
        <v>173025</v>
      </c>
      <c r="G2629" s="11">
        <f t="shared" si="7739"/>
        <v>0</v>
      </c>
      <c r="H2629" s="3">
        <v>94500</v>
      </c>
      <c r="I2629" s="11">
        <f t="shared" ref="I2629:K2629" si="7923">+IF(H2629="N/A","",((H2629-H2628)/H2628))</f>
        <v>0</v>
      </c>
      <c r="J2629" s="3">
        <v>225820</v>
      </c>
      <c r="K2629" s="11">
        <f t="shared" si="7923"/>
        <v>0</v>
      </c>
      <c r="L2629" s="3">
        <v>308682.62</v>
      </c>
      <c r="M2629" s="11">
        <f t="shared" ref="M2629:O2629" si="7924">+IF(L2629="N/A","",((L2629-L2628)/L2628))</f>
        <v>0</v>
      </c>
      <c r="N2629" s="3">
        <v>378200</v>
      </c>
      <c r="O2629" s="11">
        <f t="shared" si="7924"/>
        <v>0</v>
      </c>
      <c r="P2629" s="3">
        <v>348500</v>
      </c>
      <c r="Q2629" s="11">
        <f t="shared" ref="Q2629:S2629" si="7925">+IF(P2629="N/A","",((P2629-P2628)/P2628))</f>
        <v>0</v>
      </c>
      <c r="R2629" s="3">
        <v>123309.20600000001</v>
      </c>
      <c r="S2629" s="11">
        <f t="shared" si="7925"/>
        <v>0</v>
      </c>
    </row>
    <row r="2630" spans="1:19">
      <c r="A2630" s="5">
        <v>23</v>
      </c>
      <c r="B2630" s="5">
        <v>1</v>
      </c>
      <c r="C2630" s="5">
        <v>2020</v>
      </c>
      <c r="D2630" s="3">
        <v>304738</v>
      </c>
      <c r="E2630" s="11">
        <f t="shared" si="7739"/>
        <v>0</v>
      </c>
      <c r="F2630" s="3">
        <v>173025</v>
      </c>
      <c r="G2630" s="11">
        <f t="shared" si="7739"/>
        <v>0</v>
      </c>
      <c r="H2630" s="3">
        <v>94500</v>
      </c>
      <c r="I2630" s="11">
        <f t="shared" ref="I2630:K2630" si="7926">+IF(H2630="N/A","",((H2630-H2629)/H2629))</f>
        <v>0</v>
      </c>
      <c r="J2630" s="3">
        <v>225820</v>
      </c>
      <c r="K2630" s="11">
        <f t="shared" si="7926"/>
        <v>0</v>
      </c>
      <c r="L2630" s="3">
        <v>308682.62</v>
      </c>
      <c r="M2630" s="11">
        <f t="shared" ref="M2630:O2630" si="7927">+IF(L2630="N/A","",((L2630-L2629)/L2629))</f>
        <v>0</v>
      </c>
      <c r="N2630" s="3">
        <v>378200</v>
      </c>
      <c r="O2630" s="11">
        <f t="shared" si="7927"/>
        <v>0</v>
      </c>
      <c r="P2630" s="3">
        <v>348500</v>
      </c>
      <c r="Q2630" s="11">
        <f t="shared" ref="Q2630:S2630" si="7928">+IF(P2630="N/A","",((P2630-P2629)/P2629))</f>
        <v>0</v>
      </c>
      <c r="R2630" s="3">
        <v>123309.20600000001</v>
      </c>
      <c r="S2630" s="11">
        <f t="shared" si="7928"/>
        <v>0</v>
      </c>
    </row>
    <row r="2631" spans="1:19">
      <c r="A2631" s="5">
        <v>24</v>
      </c>
      <c r="B2631" s="5">
        <v>1</v>
      </c>
      <c r="C2631" s="5">
        <v>2020</v>
      </c>
      <c r="D2631" s="3">
        <v>304738</v>
      </c>
      <c r="E2631" s="11">
        <f t="shared" si="7739"/>
        <v>0</v>
      </c>
      <c r="F2631" s="3">
        <v>173025</v>
      </c>
      <c r="G2631" s="11">
        <f t="shared" si="7739"/>
        <v>0</v>
      </c>
      <c r="H2631" s="3">
        <v>94500</v>
      </c>
      <c r="I2631" s="11">
        <f t="shared" ref="I2631:K2631" si="7929">+IF(H2631="N/A","",((H2631-H2630)/H2630))</f>
        <v>0</v>
      </c>
      <c r="J2631" s="3">
        <v>225820</v>
      </c>
      <c r="K2631" s="11">
        <f t="shared" si="7929"/>
        <v>0</v>
      </c>
      <c r="L2631" s="3">
        <v>308682.62</v>
      </c>
      <c r="M2631" s="11">
        <f t="shared" ref="M2631:O2631" si="7930">+IF(L2631="N/A","",((L2631-L2630)/L2630))</f>
        <v>0</v>
      </c>
      <c r="N2631" s="3">
        <v>378200</v>
      </c>
      <c r="O2631" s="11">
        <f t="shared" si="7930"/>
        <v>0</v>
      </c>
      <c r="P2631" s="3">
        <v>348500</v>
      </c>
      <c r="Q2631" s="11">
        <f t="shared" ref="Q2631:S2631" si="7931">+IF(P2631="N/A","",((P2631-P2630)/P2630))</f>
        <v>0</v>
      </c>
      <c r="R2631" s="3">
        <v>123309.20600000001</v>
      </c>
      <c r="S2631" s="11">
        <f t="shared" si="7931"/>
        <v>0</v>
      </c>
    </row>
    <row r="2632" spans="1:19">
      <c r="A2632" s="5">
        <v>27</v>
      </c>
      <c r="B2632" s="5">
        <v>1</v>
      </c>
      <c r="C2632" s="5">
        <v>2020</v>
      </c>
      <c r="D2632" s="3">
        <v>304738</v>
      </c>
      <c r="E2632" s="11">
        <f t="shared" ref="E2632:G2695" si="7932">+IF(D2632="N/A","",((D2632-D2631)/D2631))</f>
        <v>0</v>
      </c>
      <c r="F2632" s="3">
        <v>173025</v>
      </c>
      <c r="G2632" s="11">
        <f t="shared" si="7932"/>
        <v>0</v>
      </c>
      <c r="H2632" s="3">
        <v>94500</v>
      </c>
      <c r="I2632" s="11">
        <f t="shared" ref="I2632:K2632" si="7933">+IF(H2632="N/A","",((H2632-H2631)/H2631))</f>
        <v>0</v>
      </c>
      <c r="J2632" s="3">
        <v>225820</v>
      </c>
      <c r="K2632" s="11">
        <f t="shared" si="7933"/>
        <v>0</v>
      </c>
      <c r="L2632" s="3">
        <v>308682.62</v>
      </c>
      <c r="M2632" s="11">
        <f t="shared" ref="M2632:O2632" si="7934">+IF(L2632="N/A","",((L2632-L2631)/L2631))</f>
        <v>0</v>
      </c>
      <c r="N2632" s="3">
        <v>378200</v>
      </c>
      <c r="O2632" s="11">
        <f t="shared" si="7934"/>
        <v>0</v>
      </c>
      <c r="P2632" s="3">
        <v>348500</v>
      </c>
      <c r="Q2632" s="11">
        <f t="shared" ref="Q2632:S2632" si="7935">+IF(P2632="N/A","",((P2632-P2631)/P2631))</f>
        <v>0</v>
      </c>
      <c r="R2632" s="3">
        <v>123309.20600000001</v>
      </c>
      <c r="S2632" s="11">
        <f t="shared" si="7935"/>
        <v>0</v>
      </c>
    </row>
    <row r="2633" spans="1:19">
      <c r="A2633" s="5">
        <v>28</v>
      </c>
      <c r="B2633" s="5">
        <v>1</v>
      </c>
      <c r="C2633" s="5">
        <v>2020</v>
      </c>
      <c r="D2633" s="3">
        <v>304738</v>
      </c>
      <c r="E2633" s="11">
        <f t="shared" si="7932"/>
        <v>0</v>
      </c>
      <c r="F2633" s="3">
        <v>173025</v>
      </c>
      <c r="G2633" s="11">
        <f t="shared" si="7932"/>
        <v>0</v>
      </c>
      <c r="H2633" s="3">
        <v>94500</v>
      </c>
      <c r="I2633" s="11">
        <f t="shared" ref="I2633:K2633" si="7936">+IF(H2633="N/A","",((H2633-H2632)/H2632))</f>
        <v>0</v>
      </c>
      <c r="J2633" s="3">
        <v>225820</v>
      </c>
      <c r="K2633" s="11">
        <f t="shared" si="7936"/>
        <v>0</v>
      </c>
      <c r="L2633" s="3">
        <v>308682.62</v>
      </c>
      <c r="M2633" s="11">
        <f t="shared" ref="M2633:O2633" si="7937">+IF(L2633="N/A","",((L2633-L2632)/L2632))</f>
        <v>0</v>
      </c>
      <c r="N2633" s="3">
        <v>378200</v>
      </c>
      <c r="O2633" s="11">
        <f t="shared" si="7937"/>
        <v>0</v>
      </c>
      <c r="P2633" s="3">
        <v>348500</v>
      </c>
      <c r="Q2633" s="11">
        <f t="shared" ref="Q2633:S2633" si="7938">+IF(P2633="N/A","",((P2633-P2632)/P2632))</f>
        <v>0</v>
      </c>
      <c r="R2633" s="3">
        <v>123309.20600000001</v>
      </c>
      <c r="S2633" s="11">
        <f t="shared" si="7938"/>
        <v>0</v>
      </c>
    </row>
    <row r="2634" spans="1:19">
      <c r="A2634" s="5">
        <v>29</v>
      </c>
      <c r="B2634" s="5">
        <v>1</v>
      </c>
      <c r="C2634" s="5">
        <v>2020</v>
      </c>
      <c r="D2634" s="3">
        <v>304738</v>
      </c>
      <c r="E2634" s="11">
        <f t="shared" si="7932"/>
        <v>0</v>
      </c>
      <c r="F2634" s="3">
        <v>173025</v>
      </c>
      <c r="G2634" s="11">
        <f t="shared" si="7932"/>
        <v>0</v>
      </c>
      <c r="H2634" s="3">
        <v>94500</v>
      </c>
      <c r="I2634" s="11">
        <f t="shared" ref="I2634:K2634" si="7939">+IF(H2634="N/A","",((H2634-H2633)/H2633))</f>
        <v>0</v>
      </c>
      <c r="J2634" s="3">
        <v>225820</v>
      </c>
      <c r="K2634" s="11">
        <f t="shared" si="7939"/>
        <v>0</v>
      </c>
      <c r="L2634" s="3">
        <v>308682.62</v>
      </c>
      <c r="M2634" s="11">
        <f t="shared" ref="M2634:O2634" si="7940">+IF(L2634="N/A","",((L2634-L2633)/L2633))</f>
        <v>0</v>
      </c>
      <c r="N2634" s="3">
        <v>378200</v>
      </c>
      <c r="O2634" s="11">
        <f t="shared" si="7940"/>
        <v>0</v>
      </c>
      <c r="P2634" s="3">
        <v>348500</v>
      </c>
      <c r="Q2634" s="11">
        <f t="shared" ref="Q2634:S2634" si="7941">+IF(P2634="N/A","",((P2634-P2633)/P2633))</f>
        <v>0</v>
      </c>
      <c r="R2634" s="3">
        <v>123309.20600000001</v>
      </c>
      <c r="S2634" s="11">
        <f t="shared" si="7941"/>
        <v>0</v>
      </c>
    </row>
    <row r="2635" spans="1:19">
      <c r="A2635" s="5">
        <v>30</v>
      </c>
      <c r="B2635" s="5">
        <v>1</v>
      </c>
      <c r="C2635" s="5">
        <v>2020</v>
      </c>
      <c r="D2635" s="3">
        <v>304738</v>
      </c>
      <c r="E2635" s="11">
        <f t="shared" si="7932"/>
        <v>0</v>
      </c>
      <c r="F2635" s="3">
        <v>173025</v>
      </c>
      <c r="G2635" s="11">
        <f t="shared" si="7932"/>
        <v>0</v>
      </c>
      <c r="H2635" s="3">
        <v>94500</v>
      </c>
      <c r="I2635" s="11">
        <f t="shared" ref="I2635:K2635" si="7942">+IF(H2635="N/A","",((H2635-H2634)/H2634))</f>
        <v>0</v>
      </c>
      <c r="J2635" s="3">
        <v>225820</v>
      </c>
      <c r="K2635" s="11">
        <f t="shared" si="7942"/>
        <v>0</v>
      </c>
      <c r="L2635" s="3">
        <v>308682.62</v>
      </c>
      <c r="M2635" s="11">
        <f t="shared" ref="M2635:O2635" si="7943">+IF(L2635="N/A","",((L2635-L2634)/L2634))</f>
        <v>0</v>
      </c>
      <c r="N2635" s="3">
        <v>378200</v>
      </c>
      <c r="O2635" s="11">
        <f t="shared" si="7943"/>
        <v>0</v>
      </c>
      <c r="P2635" s="3">
        <v>348500</v>
      </c>
      <c r="Q2635" s="11">
        <f t="shared" ref="Q2635:S2635" si="7944">+IF(P2635="N/A","",((P2635-P2634)/P2634))</f>
        <v>0</v>
      </c>
      <c r="R2635" s="3">
        <v>123309.20600000001</v>
      </c>
      <c r="S2635" s="11">
        <f t="shared" si="7944"/>
        <v>0</v>
      </c>
    </row>
    <row r="2636" spans="1:19">
      <c r="A2636" s="5">
        <v>31</v>
      </c>
      <c r="B2636" s="5">
        <v>1</v>
      </c>
      <c r="C2636" s="5">
        <v>2020</v>
      </c>
      <c r="D2636" s="3">
        <v>304738</v>
      </c>
      <c r="E2636" s="11">
        <f t="shared" si="7932"/>
        <v>0</v>
      </c>
      <c r="F2636" s="3">
        <v>173025</v>
      </c>
      <c r="G2636" s="11">
        <f t="shared" si="7932"/>
        <v>0</v>
      </c>
      <c r="H2636" s="3">
        <v>94500</v>
      </c>
      <c r="I2636" s="11">
        <f t="shared" ref="I2636:K2636" si="7945">+IF(H2636="N/A","",((H2636-H2635)/H2635))</f>
        <v>0</v>
      </c>
      <c r="J2636" s="3">
        <v>225820</v>
      </c>
      <c r="K2636" s="11">
        <f t="shared" si="7945"/>
        <v>0</v>
      </c>
      <c r="L2636" s="3">
        <v>308682.62</v>
      </c>
      <c r="M2636" s="11">
        <f t="shared" ref="M2636:O2636" si="7946">+IF(L2636="N/A","",((L2636-L2635)/L2635))</f>
        <v>0</v>
      </c>
      <c r="N2636" s="3">
        <v>378200</v>
      </c>
      <c r="O2636" s="11">
        <f t="shared" si="7946"/>
        <v>0</v>
      </c>
      <c r="P2636" s="3">
        <v>348500</v>
      </c>
      <c r="Q2636" s="11">
        <f t="shared" ref="Q2636:S2636" si="7947">+IF(P2636="N/A","",((P2636-P2635)/P2635))</f>
        <v>0</v>
      </c>
      <c r="R2636" s="3">
        <v>123309.20600000001</v>
      </c>
      <c r="S2636" s="11">
        <f t="shared" si="7947"/>
        <v>0</v>
      </c>
    </row>
    <row r="2637" spans="1:19">
      <c r="A2637" s="5">
        <v>3</v>
      </c>
      <c r="B2637" s="5">
        <v>2</v>
      </c>
      <c r="C2637" s="5">
        <v>2020</v>
      </c>
      <c r="D2637" s="3">
        <v>304738</v>
      </c>
      <c r="E2637" s="11">
        <f t="shared" si="7932"/>
        <v>0</v>
      </c>
      <c r="F2637" s="3">
        <v>173025</v>
      </c>
      <c r="G2637" s="11">
        <f t="shared" si="7932"/>
        <v>0</v>
      </c>
      <c r="H2637" s="3">
        <v>94500</v>
      </c>
      <c r="I2637" s="11">
        <f t="shared" ref="I2637:K2637" si="7948">+IF(H2637="N/A","",((H2637-H2636)/H2636))</f>
        <v>0</v>
      </c>
      <c r="J2637" s="3">
        <v>225820</v>
      </c>
      <c r="K2637" s="11">
        <f t="shared" si="7948"/>
        <v>0</v>
      </c>
      <c r="L2637" s="3">
        <v>308682.62</v>
      </c>
      <c r="M2637" s="11">
        <f t="shared" ref="M2637:O2637" si="7949">+IF(L2637="N/A","",((L2637-L2636)/L2636))</f>
        <v>0</v>
      </c>
      <c r="N2637" s="3">
        <v>378200</v>
      </c>
      <c r="O2637" s="11">
        <f t="shared" si="7949"/>
        <v>0</v>
      </c>
      <c r="P2637" s="3">
        <v>348500</v>
      </c>
      <c r="Q2637" s="11">
        <f t="shared" ref="Q2637:S2637" si="7950">+IF(P2637="N/A","",((P2637-P2636)/P2636))</f>
        <v>0</v>
      </c>
      <c r="R2637" s="3">
        <v>123309.20600000001</v>
      </c>
      <c r="S2637" s="11">
        <f t="shared" si="7950"/>
        <v>0</v>
      </c>
    </row>
    <row r="2638" spans="1:19">
      <c r="A2638" s="5">
        <v>4</v>
      </c>
      <c r="B2638" s="5">
        <v>2</v>
      </c>
      <c r="C2638" s="5">
        <v>2020</v>
      </c>
      <c r="D2638" s="3">
        <v>304738</v>
      </c>
      <c r="E2638" s="11">
        <f t="shared" si="7932"/>
        <v>0</v>
      </c>
      <c r="F2638" s="3">
        <v>173025</v>
      </c>
      <c r="G2638" s="11">
        <f t="shared" si="7932"/>
        <v>0</v>
      </c>
      <c r="H2638" s="3">
        <v>94500</v>
      </c>
      <c r="I2638" s="11">
        <f t="shared" ref="I2638:K2638" si="7951">+IF(H2638="N/A","",((H2638-H2637)/H2637))</f>
        <v>0</v>
      </c>
      <c r="J2638" s="3">
        <v>225820</v>
      </c>
      <c r="K2638" s="11">
        <f t="shared" si="7951"/>
        <v>0</v>
      </c>
      <c r="L2638" s="3">
        <v>308682.62</v>
      </c>
      <c r="M2638" s="11">
        <f t="shared" ref="M2638:O2638" si="7952">+IF(L2638="N/A","",((L2638-L2637)/L2637))</f>
        <v>0</v>
      </c>
      <c r="N2638" s="3">
        <v>378200</v>
      </c>
      <c r="O2638" s="11">
        <f t="shared" si="7952"/>
        <v>0</v>
      </c>
      <c r="P2638" s="3">
        <v>348500</v>
      </c>
      <c r="Q2638" s="11">
        <f t="shared" ref="Q2638:S2638" si="7953">+IF(P2638="N/A","",((P2638-P2637)/P2637))</f>
        <v>0</v>
      </c>
      <c r="R2638" s="3">
        <v>123309.20600000001</v>
      </c>
      <c r="S2638" s="11">
        <f t="shared" si="7953"/>
        <v>0</v>
      </c>
    </row>
    <row r="2639" spans="1:19">
      <c r="A2639" s="5">
        <v>5</v>
      </c>
      <c r="B2639" s="5">
        <v>2</v>
      </c>
      <c r="C2639" s="5">
        <v>2020</v>
      </c>
      <c r="D2639" s="3">
        <v>304738</v>
      </c>
      <c r="E2639" s="11">
        <f t="shared" si="7932"/>
        <v>0</v>
      </c>
      <c r="F2639" s="3">
        <v>173025</v>
      </c>
      <c r="G2639" s="11">
        <f t="shared" si="7932"/>
        <v>0</v>
      </c>
      <c r="H2639" s="3">
        <v>94500</v>
      </c>
      <c r="I2639" s="11">
        <f t="shared" ref="I2639:K2639" si="7954">+IF(H2639="N/A","",((H2639-H2638)/H2638))</f>
        <v>0</v>
      </c>
      <c r="J2639" s="3">
        <v>225820</v>
      </c>
      <c r="K2639" s="11">
        <f t="shared" si="7954"/>
        <v>0</v>
      </c>
      <c r="L2639" s="3">
        <v>308682.62</v>
      </c>
      <c r="M2639" s="11">
        <f t="shared" ref="M2639:O2639" si="7955">+IF(L2639="N/A","",((L2639-L2638)/L2638))</f>
        <v>0</v>
      </c>
      <c r="N2639" s="3">
        <v>378200</v>
      </c>
      <c r="O2639" s="11">
        <f t="shared" si="7955"/>
        <v>0</v>
      </c>
      <c r="P2639" s="3">
        <v>348500</v>
      </c>
      <c r="Q2639" s="11">
        <f t="shared" ref="Q2639:S2639" si="7956">+IF(P2639="N/A","",((P2639-P2638)/P2638))</f>
        <v>0</v>
      </c>
      <c r="R2639" s="3">
        <v>123309.20600000001</v>
      </c>
      <c r="S2639" s="11">
        <f t="shared" si="7956"/>
        <v>0</v>
      </c>
    </row>
    <row r="2640" spans="1:19">
      <c r="A2640" s="5">
        <v>6</v>
      </c>
      <c r="B2640" s="5">
        <v>2</v>
      </c>
      <c r="C2640" s="5">
        <v>2020</v>
      </c>
      <c r="D2640" s="3">
        <v>304738</v>
      </c>
      <c r="E2640" s="11">
        <f t="shared" si="7932"/>
        <v>0</v>
      </c>
      <c r="F2640" s="3">
        <v>173025</v>
      </c>
      <c r="G2640" s="11">
        <f t="shared" si="7932"/>
        <v>0</v>
      </c>
      <c r="H2640" s="3">
        <v>94500</v>
      </c>
      <c r="I2640" s="11">
        <f t="shared" ref="I2640:K2640" si="7957">+IF(H2640="N/A","",((H2640-H2639)/H2639))</f>
        <v>0</v>
      </c>
      <c r="J2640" s="3">
        <v>225820</v>
      </c>
      <c r="K2640" s="11">
        <f t="shared" si="7957"/>
        <v>0</v>
      </c>
      <c r="L2640" s="3">
        <v>308682.62</v>
      </c>
      <c r="M2640" s="11">
        <f t="shared" ref="M2640:O2640" si="7958">+IF(L2640="N/A","",((L2640-L2639)/L2639))</f>
        <v>0</v>
      </c>
      <c r="N2640" s="3">
        <v>378200</v>
      </c>
      <c r="O2640" s="11">
        <f t="shared" si="7958"/>
        <v>0</v>
      </c>
      <c r="P2640" s="3">
        <v>348500</v>
      </c>
      <c r="Q2640" s="11">
        <f t="shared" ref="Q2640:S2640" si="7959">+IF(P2640="N/A","",((P2640-P2639)/P2639))</f>
        <v>0</v>
      </c>
      <c r="R2640" s="3">
        <v>123309.20600000001</v>
      </c>
      <c r="S2640" s="11">
        <f t="shared" si="7959"/>
        <v>0</v>
      </c>
    </row>
    <row r="2641" spans="1:19">
      <c r="A2641" s="5">
        <v>7</v>
      </c>
      <c r="B2641" s="5">
        <v>2</v>
      </c>
      <c r="C2641" s="5">
        <v>2020</v>
      </c>
      <c r="D2641" s="3">
        <v>304738</v>
      </c>
      <c r="E2641" s="11">
        <f t="shared" si="7932"/>
        <v>0</v>
      </c>
      <c r="F2641" s="3">
        <v>173025</v>
      </c>
      <c r="G2641" s="11">
        <f t="shared" si="7932"/>
        <v>0</v>
      </c>
      <c r="H2641" s="3">
        <v>94500</v>
      </c>
      <c r="I2641" s="11">
        <f t="shared" ref="I2641:K2641" si="7960">+IF(H2641="N/A","",((H2641-H2640)/H2640))</f>
        <v>0</v>
      </c>
      <c r="J2641" s="3">
        <v>225820</v>
      </c>
      <c r="K2641" s="11">
        <f t="shared" si="7960"/>
        <v>0</v>
      </c>
      <c r="L2641" s="3">
        <v>308682.62</v>
      </c>
      <c r="M2641" s="11">
        <f t="shared" ref="M2641:O2641" si="7961">+IF(L2641="N/A","",((L2641-L2640)/L2640))</f>
        <v>0</v>
      </c>
      <c r="N2641" s="3">
        <v>378200</v>
      </c>
      <c r="O2641" s="11">
        <f t="shared" si="7961"/>
        <v>0</v>
      </c>
      <c r="P2641" s="3">
        <v>348500</v>
      </c>
      <c r="Q2641" s="11">
        <f t="shared" ref="Q2641:S2641" si="7962">+IF(P2641="N/A","",((P2641-P2640)/P2640))</f>
        <v>0</v>
      </c>
      <c r="R2641" s="3">
        <v>123309.20600000001</v>
      </c>
      <c r="S2641" s="11">
        <f t="shared" si="7962"/>
        <v>0</v>
      </c>
    </row>
    <row r="2642" spans="1:19">
      <c r="A2642" s="5">
        <v>10</v>
      </c>
      <c r="B2642" s="5">
        <v>2</v>
      </c>
      <c r="C2642" s="5">
        <v>2020</v>
      </c>
      <c r="D2642" s="3">
        <v>304738</v>
      </c>
      <c r="E2642" s="11">
        <f t="shared" si="7932"/>
        <v>0</v>
      </c>
      <c r="F2642" s="3">
        <v>173025</v>
      </c>
      <c r="G2642" s="11">
        <f t="shared" si="7932"/>
        <v>0</v>
      </c>
      <c r="H2642" s="3">
        <v>94500</v>
      </c>
      <c r="I2642" s="11">
        <f t="shared" ref="I2642:K2642" si="7963">+IF(H2642="N/A","",((H2642-H2641)/H2641))</f>
        <v>0</v>
      </c>
      <c r="J2642" s="3">
        <v>225820</v>
      </c>
      <c r="K2642" s="11">
        <f t="shared" si="7963"/>
        <v>0</v>
      </c>
      <c r="L2642" s="3">
        <v>308682.62</v>
      </c>
      <c r="M2642" s="11">
        <f t="shared" ref="M2642:O2642" si="7964">+IF(L2642="N/A","",((L2642-L2641)/L2641))</f>
        <v>0</v>
      </c>
      <c r="N2642" s="3">
        <v>378200</v>
      </c>
      <c r="O2642" s="11">
        <f t="shared" si="7964"/>
        <v>0</v>
      </c>
      <c r="P2642" s="3">
        <v>348500</v>
      </c>
      <c r="Q2642" s="11">
        <f t="shared" ref="Q2642:S2642" si="7965">+IF(P2642="N/A","",((P2642-P2641)/P2641))</f>
        <v>0</v>
      </c>
      <c r="R2642" s="3">
        <v>123309.20600000001</v>
      </c>
      <c r="S2642" s="11">
        <f t="shared" si="7965"/>
        <v>0</v>
      </c>
    </row>
    <row r="2643" spans="1:19">
      <c r="A2643" s="5">
        <v>11</v>
      </c>
      <c r="B2643" s="5">
        <v>2</v>
      </c>
      <c r="C2643" s="5">
        <v>2020</v>
      </c>
      <c r="D2643" s="3">
        <v>304738</v>
      </c>
      <c r="E2643" s="11">
        <f t="shared" si="7932"/>
        <v>0</v>
      </c>
      <c r="F2643" s="3">
        <v>173025</v>
      </c>
      <c r="G2643" s="11">
        <f t="shared" si="7932"/>
        <v>0</v>
      </c>
      <c r="H2643" s="3">
        <v>94500</v>
      </c>
      <c r="I2643" s="11">
        <f t="shared" ref="I2643:K2643" si="7966">+IF(H2643="N/A","",((H2643-H2642)/H2642))</f>
        <v>0</v>
      </c>
      <c r="J2643" s="3">
        <v>225820</v>
      </c>
      <c r="K2643" s="11">
        <f t="shared" si="7966"/>
        <v>0</v>
      </c>
      <c r="L2643" s="3">
        <v>308682.62</v>
      </c>
      <c r="M2643" s="11">
        <f t="shared" ref="M2643:O2643" si="7967">+IF(L2643="N/A","",((L2643-L2642)/L2642))</f>
        <v>0</v>
      </c>
      <c r="N2643" s="3">
        <v>378200</v>
      </c>
      <c r="O2643" s="11">
        <f t="shared" si="7967"/>
        <v>0</v>
      </c>
      <c r="P2643" s="3">
        <v>348500</v>
      </c>
      <c r="Q2643" s="11">
        <f t="shared" ref="Q2643:S2643" si="7968">+IF(P2643="N/A","",((P2643-P2642)/P2642))</f>
        <v>0</v>
      </c>
      <c r="R2643" s="3">
        <v>123309.20600000001</v>
      </c>
      <c r="S2643" s="11">
        <f t="shared" si="7968"/>
        <v>0</v>
      </c>
    </row>
    <row r="2644" spans="1:19">
      <c r="A2644" s="5">
        <v>12</v>
      </c>
      <c r="B2644" s="5">
        <v>2</v>
      </c>
      <c r="C2644" s="5">
        <v>2020</v>
      </c>
      <c r="D2644" s="3">
        <v>304738</v>
      </c>
      <c r="E2644" s="11">
        <f t="shared" si="7932"/>
        <v>0</v>
      </c>
      <c r="F2644" s="3">
        <v>173025</v>
      </c>
      <c r="G2644" s="11">
        <f t="shared" si="7932"/>
        <v>0</v>
      </c>
      <c r="H2644" s="3">
        <v>94500</v>
      </c>
      <c r="I2644" s="11">
        <f t="shared" ref="I2644:K2644" si="7969">+IF(H2644="N/A","",((H2644-H2643)/H2643))</f>
        <v>0</v>
      </c>
      <c r="J2644" s="3">
        <v>225820</v>
      </c>
      <c r="K2644" s="11">
        <f t="shared" si="7969"/>
        <v>0</v>
      </c>
      <c r="L2644" s="3">
        <v>308682.62</v>
      </c>
      <c r="M2644" s="11">
        <f t="shared" ref="M2644:O2644" si="7970">+IF(L2644="N/A","",((L2644-L2643)/L2643))</f>
        <v>0</v>
      </c>
      <c r="N2644" s="3">
        <v>378200</v>
      </c>
      <c r="O2644" s="11">
        <f t="shared" si="7970"/>
        <v>0</v>
      </c>
      <c r="P2644" s="3">
        <v>348500</v>
      </c>
      <c r="Q2644" s="11">
        <f t="shared" ref="Q2644:S2644" si="7971">+IF(P2644="N/A","",((P2644-P2643)/P2643))</f>
        <v>0</v>
      </c>
      <c r="R2644" s="3">
        <v>123309.20600000001</v>
      </c>
      <c r="S2644" s="11">
        <f t="shared" si="7971"/>
        <v>0</v>
      </c>
    </row>
    <row r="2645" spans="1:19">
      <c r="A2645" s="5">
        <v>13</v>
      </c>
      <c r="B2645" s="5">
        <v>2</v>
      </c>
      <c r="C2645" s="5">
        <v>2020</v>
      </c>
      <c r="D2645" s="3">
        <v>304738</v>
      </c>
      <c r="E2645" s="11">
        <f t="shared" si="7932"/>
        <v>0</v>
      </c>
      <c r="F2645" s="3">
        <v>173025</v>
      </c>
      <c r="G2645" s="11">
        <f t="shared" si="7932"/>
        <v>0</v>
      </c>
      <c r="H2645" s="3">
        <v>94500</v>
      </c>
      <c r="I2645" s="11">
        <f t="shared" ref="I2645:K2645" si="7972">+IF(H2645="N/A","",((H2645-H2644)/H2644))</f>
        <v>0</v>
      </c>
      <c r="J2645" s="3">
        <v>225820</v>
      </c>
      <c r="K2645" s="11">
        <f t="shared" si="7972"/>
        <v>0</v>
      </c>
      <c r="L2645" s="3">
        <v>308682.62</v>
      </c>
      <c r="M2645" s="11">
        <f t="shared" ref="M2645:O2645" si="7973">+IF(L2645="N/A","",((L2645-L2644)/L2644))</f>
        <v>0</v>
      </c>
      <c r="N2645" s="3">
        <v>378200</v>
      </c>
      <c r="O2645" s="11">
        <f t="shared" si="7973"/>
        <v>0</v>
      </c>
      <c r="P2645" s="3">
        <v>348500</v>
      </c>
      <c r="Q2645" s="11">
        <f t="shared" ref="Q2645:S2645" si="7974">+IF(P2645="N/A","",((P2645-P2644)/P2644))</f>
        <v>0</v>
      </c>
      <c r="R2645" s="3">
        <v>123309.20600000001</v>
      </c>
      <c r="S2645" s="11">
        <f t="shared" si="7974"/>
        <v>0</v>
      </c>
    </row>
    <row r="2646" spans="1:19">
      <c r="A2646" s="5">
        <v>14</v>
      </c>
      <c r="B2646" s="5">
        <v>2</v>
      </c>
      <c r="C2646" s="5">
        <v>2020</v>
      </c>
      <c r="D2646" s="3">
        <v>304738</v>
      </c>
      <c r="E2646" s="11">
        <f t="shared" si="7932"/>
        <v>0</v>
      </c>
      <c r="F2646" s="3">
        <v>173025</v>
      </c>
      <c r="G2646" s="11">
        <f t="shared" si="7932"/>
        <v>0</v>
      </c>
      <c r="H2646" s="3">
        <v>94500</v>
      </c>
      <c r="I2646" s="11">
        <f t="shared" ref="I2646:K2646" si="7975">+IF(H2646="N/A","",((H2646-H2645)/H2645))</f>
        <v>0</v>
      </c>
      <c r="J2646" s="3">
        <v>225820</v>
      </c>
      <c r="K2646" s="11">
        <f t="shared" si="7975"/>
        <v>0</v>
      </c>
      <c r="L2646" s="3">
        <v>308682.62</v>
      </c>
      <c r="M2646" s="11">
        <f t="shared" ref="M2646:O2646" si="7976">+IF(L2646="N/A","",((L2646-L2645)/L2645))</f>
        <v>0</v>
      </c>
      <c r="N2646" s="3">
        <v>378200</v>
      </c>
      <c r="O2646" s="11">
        <f t="shared" si="7976"/>
        <v>0</v>
      </c>
      <c r="P2646" s="3">
        <v>348500</v>
      </c>
      <c r="Q2646" s="11">
        <f t="shared" ref="Q2646:S2646" si="7977">+IF(P2646="N/A","",((P2646-P2645)/P2645))</f>
        <v>0</v>
      </c>
      <c r="R2646" s="3">
        <v>123309.20600000001</v>
      </c>
      <c r="S2646" s="11">
        <f t="shared" si="7977"/>
        <v>0</v>
      </c>
    </row>
    <row r="2647" spans="1:19">
      <c r="A2647" s="5">
        <v>17</v>
      </c>
      <c r="B2647" s="5">
        <v>2</v>
      </c>
      <c r="C2647" s="5">
        <v>2020</v>
      </c>
      <c r="D2647" s="3">
        <v>304738</v>
      </c>
      <c r="E2647" s="11">
        <f t="shared" si="7932"/>
        <v>0</v>
      </c>
      <c r="F2647" s="3">
        <v>173025</v>
      </c>
      <c r="G2647" s="11">
        <f t="shared" si="7932"/>
        <v>0</v>
      </c>
      <c r="H2647" s="3">
        <v>94500</v>
      </c>
      <c r="I2647" s="11">
        <f t="shared" ref="I2647:K2647" si="7978">+IF(H2647="N/A","",((H2647-H2646)/H2646))</f>
        <v>0</v>
      </c>
      <c r="J2647" s="3">
        <v>225820</v>
      </c>
      <c r="K2647" s="11">
        <f t="shared" si="7978"/>
        <v>0</v>
      </c>
      <c r="L2647" s="3">
        <v>308682.62</v>
      </c>
      <c r="M2647" s="11">
        <f t="shared" ref="M2647:O2647" si="7979">+IF(L2647="N/A","",((L2647-L2646)/L2646))</f>
        <v>0</v>
      </c>
      <c r="N2647" s="3">
        <v>378200</v>
      </c>
      <c r="O2647" s="11">
        <f t="shared" si="7979"/>
        <v>0</v>
      </c>
      <c r="P2647" s="3">
        <v>348500</v>
      </c>
      <c r="Q2647" s="11">
        <f t="shared" ref="Q2647:S2647" si="7980">+IF(P2647="N/A","",((P2647-P2646)/P2646))</f>
        <v>0</v>
      </c>
      <c r="R2647" s="3">
        <v>123309.20600000001</v>
      </c>
      <c r="S2647" s="11">
        <f t="shared" si="7980"/>
        <v>0</v>
      </c>
    </row>
    <row r="2648" spans="1:19">
      <c r="A2648" s="5">
        <v>18</v>
      </c>
      <c r="B2648" s="5">
        <v>2</v>
      </c>
      <c r="C2648" s="5">
        <v>2020</v>
      </c>
      <c r="D2648" s="3">
        <v>304738</v>
      </c>
      <c r="E2648" s="11">
        <f t="shared" si="7932"/>
        <v>0</v>
      </c>
      <c r="F2648" s="3">
        <v>173025</v>
      </c>
      <c r="G2648" s="11">
        <f t="shared" si="7932"/>
        <v>0</v>
      </c>
      <c r="H2648" s="3">
        <v>94500</v>
      </c>
      <c r="I2648" s="11">
        <f t="shared" ref="I2648:K2648" si="7981">+IF(H2648="N/A","",((H2648-H2647)/H2647))</f>
        <v>0</v>
      </c>
      <c r="J2648" s="3">
        <v>225820</v>
      </c>
      <c r="K2648" s="11">
        <f t="shared" si="7981"/>
        <v>0</v>
      </c>
      <c r="L2648" s="3">
        <v>308682.62</v>
      </c>
      <c r="M2648" s="11">
        <f t="shared" ref="M2648:O2648" si="7982">+IF(L2648="N/A","",((L2648-L2647)/L2647))</f>
        <v>0</v>
      </c>
      <c r="N2648" s="3">
        <v>378200</v>
      </c>
      <c r="O2648" s="11">
        <f t="shared" si="7982"/>
        <v>0</v>
      </c>
      <c r="P2648" s="3">
        <v>348500</v>
      </c>
      <c r="Q2648" s="11">
        <f t="shared" ref="Q2648:S2648" si="7983">+IF(P2648="N/A","",((P2648-P2647)/P2647))</f>
        <v>0</v>
      </c>
      <c r="R2648" s="3">
        <v>123309.20600000001</v>
      </c>
      <c r="S2648" s="11">
        <f t="shared" si="7983"/>
        <v>0</v>
      </c>
    </row>
    <row r="2649" spans="1:19">
      <c r="A2649" s="5">
        <v>19</v>
      </c>
      <c r="B2649" s="5">
        <v>2</v>
      </c>
      <c r="C2649" s="5">
        <v>2020</v>
      </c>
      <c r="D2649" s="3">
        <v>304738</v>
      </c>
      <c r="E2649" s="11">
        <f t="shared" si="7932"/>
        <v>0</v>
      </c>
      <c r="F2649" s="3">
        <v>173025</v>
      </c>
      <c r="G2649" s="11">
        <f t="shared" si="7932"/>
        <v>0</v>
      </c>
      <c r="H2649" s="3">
        <v>94500</v>
      </c>
      <c r="I2649" s="11">
        <f t="shared" ref="I2649:K2649" si="7984">+IF(H2649="N/A","",((H2649-H2648)/H2648))</f>
        <v>0</v>
      </c>
      <c r="J2649" s="3">
        <v>225820</v>
      </c>
      <c r="K2649" s="11">
        <f t="shared" si="7984"/>
        <v>0</v>
      </c>
      <c r="L2649" s="3">
        <v>308682.62</v>
      </c>
      <c r="M2649" s="11">
        <f t="shared" ref="M2649:O2649" si="7985">+IF(L2649="N/A","",((L2649-L2648)/L2648))</f>
        <v>0</v>
      </c>
      <c r="N2649" s="3">
        <v>378200</v>
      </c>
      <c r="O2649" s="11">
        <f t="shared" si="7985"/>
        <v>0</v>
      </c>
      <c r="P2649" s="3">
        <v>348500</v>
      </c>
      <c r="Q2649" s="11">
        <f t="shared" ref="Q2649:S2649" si="7986">+IF(P2649="N/A","",((P2649-P2648)/P2648))</f>
        <v>0</v>
      </c>
      <c r="R2649" s="3">
        <v>123309.20600000001</v>
      </c>
      <c r="S2649" s="11">
        <f t="shared" si="7986"/>
        <v>0</v>
      </c>
    </row>
    <row r="2650" spans="1:19">
      <c r="A2650" s="5">
        <v>20</v>
      </c>
      <c r="B2650" s="5">
        <v>2</v>
      </c>
      <c r="C2650" s="5">
        <v>2020</v>
      </c>
      <c r="D2650" s="3">
        <v>304738</v>
      </c>
      <c r="E2650" s="11">
        <f t="shared" si="7932"/>
        <v>0</v>
      </c>
      <c r="F2650" s="3">
        <v>173025</v>
      </c>
      <c r="G2650" s="11">
        <f t="shared" si="7932"/>
        <v>0</v>
      </c>
      <c r="H2650" s="3">
        <v>94500</v>
      </c>
      <c r="I2650" s="11">
        <f t="shared" ref="I2650:K2650" si="7987">+IF(H2650="N/A","",((H2650-H2649)/H2649))</f>
        <v>0</v>
      </c>
      <c r="J2650" s="3">
        <v>225820</v>
      </c>
      <c r="K2650" s="11">
        <f t="shared" si="7987"/>
        <v>0</v>
      </c>
      <c r="L2650" s="3">
        <v>308682.62</v>
      </c>
      <c r="M2650" s="11">
        <f t="shared" ref="M2650:O2650" si="7988">+IF(L2650="N/A","",((L2650-L2649)/L2649))</f>
        <v>0</v>
      </c>
      <c r="N2650" s="3">
        <v>378200</v>
      </c>
      <c r="O2650" s="11">
        <f t="shared" si="7988"/>
        <v>0</v>
      </c>
      <c r="P2650" s="3">
        <v>348500</v>
      </c>
      <c r="Q2650" s="11">
        <f t="shared" ref="Q2650:S2650" si="7989">+IF(P2650="N/A","",((P2650-P2649)/P2649))</f>
        <v>0</v>
      </c>
      <c r="R2650" s="3">
        <v>123309.20600000001</v>
      </c>
      <c r="S2650" s="11">
        <f t="shared" si="7989"/>
        <v>0</v>
      </c>
    </row>
    <row r="2651" spans="1:19">
      <c r="A2651" s="5">
        <v>21</v>
      </c>
      <c r="B2651" s="5">
        <v>2</v>
      </c>
      <c r="C2651" s="5">
        <v>2020</v>
      </c>
      <c r="D2651" s="3">
        <v>304738</v>
      </c>
      <c r="E2651" s="11">
        <f t="shared" si="7932"/>
        <v>0</v>
      </c>
      <c r="F2651" s="3">
        <v>173025</v>
      </c>
      <c r="G2651" s="11">
        <f t="shared" si="7932"/>
        <v>0</v>
      </c>
      <c r="H2651" s="3">
        <v>94500</v>
      </c>
      <c r="I2651" s="11">
        <f t="shared" ref="I2651:K2651" si="7990">+IF(H2651="N/A","",((H2651-H2650)/H2650))</f>
        <v>0</v>
      </c>
      <c r="J2651" s="3">
        <v>225820</v>
      </c>
      <c r="K2651" s="11">
        <f t="shared" si="7990"/>
        <v>0</v>
      </c>
      <c r="L2651" s="3">
        <v>308682.62</v>
      </c>
      <c r="M2651" s="11">
        <f t="shared" ref="M2651:O2651" si="7991">+IF(L2651="N/A","",((L2651-L2650)/L2650))</f>
        <v>0</v>
      </c>
      <c r="N2651" s="3">
        <v>378200</v>
      </c>
      <c r="O2651" s="11">
        <f t="shared" si="7991"/>
        <v>0</v>
      </c>
      <c r="P2651" s="3">
        <v>348500</v>
      </c>
      <c r="Q2651" s="11">
        <f t="shared" ref="Q2651:S2651" si="7992">+IF(P2651="N/A","",((P2651-P2650)/P2650))</f>
        <v>0</v>
      </c>
      <c r="R2651" s="3">
        <v>123309.20600000001</v>
      </c>
      <c r="S2651" s="11">
        <f t="shared" si="7992"/>
        <v>0</v>
      </c>
    </row>
    <row r="2652" spans="1:19">
      <c r="A2652" s="5">
        <v>24</v>
      </c>
      <c r="B2652" s="5">
        <v>2</v>
      </c>
      <c r="C2652" s="5">
        <v>2020</v>
      </c>
      <c r="D2652" s="3">
        <v>304738</v>
      </c>
      <c r="E2652" s="11">
        <f t="shared" si="7932"/>
        <v>0</v>
      </c>
      <c r="F2652" s="3">
        <v>173025</v>
      </c>
      <c r="G2652" s="11">
        <f t="shared" si="7932"/>
        <v>0</v>
      </c>
      <c r="H2652" s="3">
        <v>94500</v>
      </c>
      <c r="I2652" s="11">
        <f t="shared" ref="I2652:K2652" si="7993">+IF(H2652="N/A","",((H2652-H2651)/H2651))</f>
        <v>0</v>
      </c>
      <c r="J2652" s="3">
        <v>225820</v>
      </c>
      <c r="K2652" s="11">
        <f t="shared" si="7993"/>
        <v>0</v>
      </c>
      <c r="L2652" s="3">
        <v>308682.62</v>
      </c>
      <c r="M2652" s="11">
        <f t="shared" ref="M2652:O2652" si="7994">+IF(L2652="N/A","",((L2652-L2651)/L2651))</f>
        <v>0</v>
      </c>
      <c r="N2652" s="3">
        <v>378200</v>
      </c>
      <c r="O2652" s="11">
        <f t="shared" si="7994"/>
        <v>0</v>
      </c>
      <c r="P2652" s="3">
        <v>348500</v>
      </c>
      <c r="Q2652" s="11">
        <f t="shared" ref="Q2652:S2652" si="7995">+IF(P2652="N/A","",((P2652-P2651)/P2651))</f>
        <v>0</v>
      </c>
      <c r="R2652" s="3">
        <v>123309.20600000001</v>
      </c>
      <c r="S2652" s="11">
        <f t="shared" si="7995"/>
        <v>0</v>
      </c>
    </row>
    <row r="2653" spans="1:19">
      <c r="A2653" s="5">
        <v>25</v>
      </c>
      <c r="B2653" s="5">
        <v>2</v>
      </c>
      <c r="C2653" s="5">
        <v>2020</v>
      </c>
      <c r="D2653" s="3">
        <v>304738</v>
      </c>
      <c r="E2653" s="11">
        <f t="shared" si="7932"/>
        <v>0</v>
      </c>
      <c r="F2653" s="3">
        <v>173025</v>
      </c>
      <c r="G2653" s="11">
        <f t="shared" si="7932"/>
        <v>0</v>
      </c>
      <c r="H2653" s="3">
        <v>94500</v>
      </c>
      <c r="I2653" s="11">
        <f t="shared" ref="I2653:K2653" si="7996">+IF(H2653="N/A","",((H2653-H2652)/H2652))</f>
        <v>0</v>
      </c>
      <c r="J2653" s="3">
        <v>225820</v>
      </c>
      <c r="K2653" s="11">
        <f t="shared" si="7996"/>
        <v>0</v>
      </c>
      <c r="L2653" s="3">
        <v>308682.62</v>
      </c>
      <c r="M2653" s="11">
        <f t="shared" ref="M2653:O2653" si="7997">+IF(L2653="N/A","",((L2653-L2652)/L2652))</f>
        <v>0</v>
      </c>
      <c r="N2653" s="3">
        <v>378200</v>
      </c>
      <c r="O2653" s="11">
        <f t="shared" si="7997"/>
        <v>0</v>
      </c>
      <c r="P2653" s="3">
        <v>348500</v>
      </c>
      <c r="Q2653" s="11">
        <f t="shared" ref="Q2653:S2653" si="7998">+IF(P2653="N/A","",((P2653-P2652)/P2652))</f>
        <v>0</v>
      </c>
      <c r="R2653" s="3">
        <v>123309.20600000001</v>
      </c>
      <c r="S2653" s="11">
        <f t="shared" si="7998"/>
        <v>0</v>
      </c>
    </row>
    <row r="2654" spans="1:19">
      <c r="A2654" s="5">
        <v>26</v>
      </c>
      <c r="B2654" s="5">
        <v>2</v>
      </c>
      <c r="C2654" s="5">
        <v>2020</v>
      </c>
      <c r="D2654" s="3">
        <v>304738</v>
      </c>
      <c r="E2654" s="11">
        <f t="shared" si="7932"/>
        <v>0</v>
      </c>
      <c r="F2654" s="3">
        <v>173025</v>
      </c>
      <c r="G2654" s="11">
        <f t="shared" si="7932"/>
        <v>0</v>
      </c>
      <c r="H2654" s="3">
        <v>94500</v>
      </c>
      <c r="I2654" s="11">
        <f t="shared" ref="I2654:K2654" si="7999">+IF(H2654="N/A","",((H2654-H2653)/H2653))</f>
        <v>0</v>
      </c>
      <c r="J2654" s="3">
        <v>225820</v>
      </c>
      <c r="K2654" s="11">
        <f t="shared" si="7999"/>
        <v>0</v>
      </c>
      <c r="L2654" s="3">
        <v>308682.62</v>
      </c>
      <c r="M2654" s="11">
        <f t="shared" ref="M2654:O2654" si="8000">+IF(L2654="N/A","",((L2654-L2653)/L2653))</f>
        <v>0</v>
      </c>
      <c r="N2654" s="3">
        <v>378200</v>
      </c>
      <c r="O2654" s="11">
        <f t="shared" si="8000"/>
        <v>0</v>
      </c>
      <c r="P2654" s="3">
        <v>348500</v>
      </c>
      <c r="Q2654" s="11">
        <f t="shared" ref="Q2654:S2654" si="8001">+IF(P2654="N/A","",((P2654-P2653)/P2653))</f>
        <v>0</v>
      </c>
      <c r="R2654" s="3">
        <v>123309.20600000001</v>
      </c>
      <c r="S2654" s="11">
        <f t="shared" si="8001"/>
        <v>0</v>
      </c>
    </row>
    <row r="2655" spans="1:19">
      <c r="A2655" s="5">
        <v>27</v>
      </c>
      <c r="B2655" s="5">
        <v>2</v>
      </c>
      <c r="C2655" s="5">
        <v>2020</v>
      </c>
      <c r="D2655" s="3">
        <v>304738</v>
      </c>
      <c r="E2655" s="11">
        <f t="shared" si="7932"/>
        <v>0</v>
      </c>
      <c r="F2655" s="3">
        <v>173025</v>
      </c>
      <c r="G2655" s="11">
        <f t="shared" si="7932"/>
        <v>0</v>
      </c>
      <c r="H2655" s="3">
        <v>94500</v>
      </c>
      <c r="I2655" s="11">
        <f t="shared" ref="I2655:K2655" si="8002">+IF(H2655="N/A","",((H2655-H2654)/H2654))</f>
        <v>0</v>
      </c>
      <c r="J2655" s="3">
        <v>225820</v>
      </c>
      <c r="K2655" s="11">
        <f t="shared" si="8002"/>
        <v>0</v>
      </c>
      <c r="L2655" s="3">
        <v>308682.62</v>
      </c>
      <c r="M2655" s="11">
        <f t="shared" ref="M2655:O2655" si="8003">+IF(L2655="N/A","",((L2655-L2654)/L2654))</f>
        <v>0</v>
      </c>
      <c r="N2655" s="3">
        <v>378200</v>
      </c>
      <c r="O2655" s="11">
        <f t="shared" si="8003"/>
        <v>0</v>
      </c>
      <c r="P2655" s="3">
        <v>348500</v>
      </c>
      <c r="Q2655" s="11">
        <f t="shared" ref="Q2655:S2655" si="8004">+IF(P2655="N/A","",((P2655-P2654)/P2654))</f>
        <v>0</v>
      </c>
      <c r="R2655" s="3">
        <v>123309.20600000001</v>
      </c>
      <c r="S2655" s="11">
        <f t="shared" si="8004"/>
        <v>0</v>
      </c>
    </row>
    <row r="2656" spans="1:19">
      <c r="A2656" s="5">
        <v>28</v>
      </c>
      <c r="B2656" s="5">
        <v>2</v>
      </c>
      <c r="C2656" s="5">
        <v>2020</v>
      </c>
      <c r="D2656" s="3">
        <v>304738</v>
      </c>
      <c r="E2656" s="11">
        <f t="shared" si="7932"/>
        <v>0</v>
      </c>
      <c r="F2656" s="3">
        <v>173025</v>
      </c>
      <c r="G2656" s="11">
        <f t="shared" si="7932"/>
        <v>0</v>
      </c>
      <c r="H2656" s="3">
        <v>94500</v>
      </c>
      <c r="I2656" s="11">
        <f t="shared" ref="I2656:K2656" si="8005">+IF(H2656="N/A","",((H2656-H2655)/H2655))</f>
        <v>0</v>
      </c>
      <c r="J2656" s="3">
        <v>225820</v>
      </c>
      <c r="K2656" s="11">
        <f t="shared" si="8005"/>
        <v>0</v>
      </c>
      <c r="L2656" s="3">
        <v>308682.62</v>
      </c>
      <c r="M2656" s="11">
        <f t="shared" ref="M2656:O2656" si="8006">+IF(L2656="N/A","",((L2656-L2655)/L2655))</f>
        <v>0</v>
      </c>
      <c r="N2656" s="3">
        <v>378200</v>
      </c>
      <c r="O2656" s="11">
        <f t="shared" si="8006"/>
        <v>0</v>
      </c>
      <c r="P2656" s="3">
        <v>348500</v>
      </c>
      <c r="Q2656" s="11">
        <f t="shared" ref="Q2656:S2656" si="8007">+IF(P2656="N/A","",((P2656-P2655)/P2655))</f>
        <v>0</v>
      </c>
      <c r="R2656" s="3">
        <v>123309.20600000001</v>
      </c>
      <c r="S2656" s="11">
        <f t="shared" si="8007"/>
        <v>0</v>
      </c>
    </row>
    <row r="2657" spans="1:19">
      <c r="A2657" s="5">
        <v>2</v>
      </c>
      <c r="B2657" s="5">
        <v>3</v>
      </c>
      <c r="C2657" s="5">
        <v>2020</v>
      </c>
      <c r="D2657" s="3">
        <v>304738</v>
      </c>
      <c r="E2657" s="11">
        <f t="shared" si="7932"/>
        <v>0</v>
      </c>
      <c r="F2657" s="3">
        <v>173025</v>
      </c>
      <c r="G2657" s="11">
        <f t="shared" si="7932"/>
        <v>0</v>
      </c>
      <c r="H2657" s="3">
        <v>94500</v>
      </c>
      <c r="I2657" s="11">
        <f t="shared" ref="I2657:K2657" si="8008">+IF(H2657="N/A","",((H2657-H2656)/H2656))</f>
        <v>0</v>
      </c>
      <c r="J2657" s="3">
        <v>225820</v>
      </c>
      <c r="K2657" s="11">
        <f t="shared" si="8008"/>
        <v>0</v>
      </c>
      <c r="L2657" s="3">
        <v>308682.62</v>
      </c>
      <c r="M2657" s="11">
        <f t="shared" ref="M2657:O2657" si="8009">+IF(L2657="N/A","",((L2657-L2656)/L2656))</f>
        <v>0</v>
      </c>
      <c r="N2657" s="3">
        <v>378200</v>
      </c>
      <c r="O2657" s="11">
        <f t="shared" si="8009"/>
        <v>0</v>
      </c>
      <c r="P2657" s="3">
        <v>348500</v>
      </c>
      <c r="Q2657" s="11">
        <f t="shared" ref="Q2657:S2657" si="8010">+IF(P2657="N/A","",((P2657-P2656)/P2656))</f>
        <v>0</v>
      </c>
      <c r="R2657" s="3">
        <v>123309.20600000001</v>
      </c>
      <c r="S2657" s="11">
        <f t="shared" si="8010"/>
        <v>0</v>
      </c>
    </row>
    <row r="2658" spans="1:19">
      <c r="A2658" s="5">
        <v>3</v>
      </c>
      <c r="B2658" s="5">
        <v>3</v>
      </c>
      <c r="C2658" s="5">
        <v>2020</v>
      </c>
      <c r="D2658" s="3">
        <v>304738</v>
      </c>
      <c r="E2658" s="11">
        <f t="shared" si="7932"/>
        <v>0</v>
      </c>
      <c r="F2658" s="3">
        <v>173025</v>
      </c>
      <c r="G2658" s="11">
        <f t="shared" si="7932"/>
        <v>0</v>
      </c>
      <c r="H2658" s="3">
        <v>94500</v>
      </c>
      <c r="I2658" s="11">
        <f t="shared" ref="I2658:K2658" si="8011">+IF(H2658="N/A","",((H2658-H2657)/H2657))</f>
        <v>0</v>
      </c>
      <c r="J2658" s="3">
        <v>225820</v>
      </c>
      <c r="K2658" s="11">
        <f t="shared" si="8011"/>
        <v>0</v>
      </c>
      <c r="L2658" s="3">
        <v>308682.62</v>
      </c>
      <c r="M2658" s="11">
        <f t="shared" ref="M2658:O2658" si="8012">+IF(L2658="N/A","",((L2658-L2657)/L2657))</f>
        <v>0</v>
      </c>
      <c r="N2658" s="3">
        <v>378200</v>
      </c>
      <c r="O2658" s="11">
        <f t="shared" si="8012"/>
        <v>0</v>
      </c>
      <c r="P2658" s="3">
        <v>348500</v>
      </c>
      <c r="Q2658" s="11">
        <f t="shared" ref="Q2658:S2658" si="8013">+IF(P2658="N/A","",((P2658-P2657)/P2657))</f>
        <v>0</v>
      </c>
      <c r="R2658" s="3">
        <v>123309.20600000001</v>
      </c>
      <c r="S2658" s="11">
        <f t="shared" si="8013"/>
        <v>0</v>
      </c>
    </row>
    <row r="2659" spans="1:19">
      <c r="A2659" s="5">
        <v>4</v>
      </c>
      <c r="B2659" s="5">
        <v>3</v>
      </c>
      <c r="C2659" s="5">
        <v>2020</v>
      </c>
      <c r="D2659" s="3">
        <v>304738</v>
      </c>
      <c r="E2659" s="11">
        <f t="shared" si="7932"/>
        <v>0</v>
      </c>
      <c r="F2659" s="3">
        <v>173025</v>
      </c>
      <c r="G2659" s="11">
        <f t="shared" si="7932"/>
        <v>0</v>
      </c>
      <c r="H2659" s="3">
        <v>94500</v>
      </c>
      <c r="I2659" s="11">
        <f t="shared" ref="I2659:K2659" si="8014">+IF(H2659="N/A","",((H2659-H2658)/H2658))</f>
        <v>0</v>
      </c>
      <c r="J2659" s="3">
        <v>225820</v>
      </c>
      <c r="K2659" s="11">
        <f t="shared" si="8014"/>
        <v>0</v>
      </c>
      <c r="L2659" s="3">
        <v>308682.62</v>
      </c>
      <c r="M2659" s="11">
        <f t="shared" ref="M2659:O2659" si="8015">+IF(L2659="N/A","",((L2659-L2658)/L2658))</f>
        <v>0</v>
      </c>
      <c r="N2659" s="3">
        <v>378200</v>
      </c>
      <c r="O2659" s="11">
        <f t="shared" si="8015"/>
        <v>0</v>
      </c>
      <c r="P2659" s="3">
        <v>348500</v>
      </c>
      <c r="Q2659" s="11">
        <f t="shared" ref="Q2659:S2659" si="8016">+IF(P2659="N/A","",((P2659-P2658)/P2658))</f>
        <v>0</v>
      </c>
      <c r="R2659" s="3">
        <v>123309.20600000001</v>
      </c>
      <c r="S2659" s="11">
        <f t="shared" si="8016"/>
        <v>0</v>
      </c>
    </row>
    <row r="2660" spans="1:19">
      <c r="A2660" s="5">
        <v>5</v>
      </c>
      <c r="B2660" s="5">
        <v>3</v>
      </c>
      <c r="C2660" s="5">
        <v>2020</v>
      </c>
      <c r="D2660" s="3">
        <v>304738</v>
      </c>
      <c r="E2660" s="11">
        <f t="shared" si="7932"/>
        <v>0</v>
      </c>
      <c r="F2660" s="3">
        <v>173025</v>
      </c>
      <c r="G2660" s="11">
        <f t="shared" si="7932"/>
        <v>0</v>
      </c>
      <c r="H2660" s="3">
        <v>94500</v>
      </c>
      <c r="I2660" s="11">
        <f t="shared" ref="I2660:K2660" si="8017">+IF(H2660="N/A","",((H2660-H2659)/H2659))</f>
        <v>0</v>
      </c>
      <c r="J2660" s="3">
        <v>225820</v>
      </c>
      <c r="K2660" s="11">
        <f t="shared" si="8017"/>
        <v>0</v>
      </c>
      <c r="L2660" s="3">
        <v>308682.62</v>
      </c>
      <c r="M2660" s="11">
        <f t="shared" ref="M2660:O2660" si="8018">+IF(L2660="N/A","",((L2660-L2659)/L2659))</f>
        <v>0</v>
      </c>
      <c r="N2660" s="3">
        <v>378200</v>
      </c>
      <c r="O2660" s="11">
        <f t="shared" si="8018"/>
        <v>0</v>
      </c>
      <c r="P2660" s="3">
        <v>348500</v>
      </c>
      <c r="Q2660" s="11">
        <f t="shared" ref="Q2660:S2660" si="8019">+IF(P2660="N/A","",((P2660-P2659)/P2659))</f>
        <v>0</v>
      </c>
      <c r="R2660" s="3">
        <v>123309.20600000001</v>
      </c>
      <c r="S2660" s="11">
        <f t="shared" si="8019"/>
        <v>0</v>
      </c>
    </row>
    <row r="2661" spans="1:19">
      <c r="A2661" s="5">
        <v>6</v>
      </c>
      <c r="B2661" s="5">
        <v>3</v>
      </c>
      <c r="C2661" s="5">
        <v>2020</v>
      </c>
      <c r="D2661" s="3">
        <v>304738</v>
      </c>
      <c r="E2661" s="11">
        <f t="shared" si="7932"/>
        <v>0</v>
      </c>
      <c r="F2661" s="3">
        <v>173025</v>
      </c>
      <c r="G2661" s="11">
        <f t="shared" si="7932"/>
        <v>0</v>
      </c>
      <c r="H2661" s="3">
        <v>94500</v>
      </c>
      <c r="I2661" s="11">
        <f t="shared" ref="I2661:K2661" si="8020">+IF(H2661="N/A","",((H2661-H2660)/H2660))</f>
        <v>0</v>
      </c>
      <c r="J2661" s="3">
        <v>225820</v>
      </c>
      <c r="K2661" s="11">
        <f t="shared" si="8020"/>
        <v>0</v>
      </c>
      <c r="L2661" s="3">
        <v>308682.62</v>
      </c>
      <c r="M2661" s="11">
        <f t="shared" ref="M2661:O2661" si="8021">+IF(L2661="N/A","",((L2661-L2660)/L2660))</f>
        <v>0</v>
      </c>
      <c r="N2661" s="3">
        <v>378200</v>
      </c>
      <c r="O2661" s="11">
        <f t="shared" si="8021"/>
        <v>0</v>
      </c>
      <c r="P2661" s="3">
        <v>348500</v>
      </c>
      <c r="Q2661" s="11">
        <f t="shared" ref="Q2661:S2661" si="8022">+IF(P2661="N/A","",((P2661-P2660)/P2660))</f>
        <v>0</v>
      </c>
      <c r="R2661" s="3">
        <v>123309.20600000001</v>
      </c>
      <c r="S2661" s="11">
        <f t="shared" si="8022"/>
        <v>0</v>
      </c>
    </row>
    <row r="2662" spans="1:19">
      <c r="A2662" s="5">
        <v>9</v>
      </c>
      <c r="B2662" s="5">
        <v>3</v>
      </c>
      <c r="C2662" s="5">
        <v>2020</v>
      </c>
      <c r="D2662" s="3">
        <v>304738</v>
      </c>
      <c r="E2662" s="11">
        <f t="shared" si="7932"/>
        <v>0</v>
      </c>
      <c r="F2662" s="3">
        <v>173025</v>
      </c>
      <c r="G2662" s="11">
        <f t="shared" si="7932"/>
        <v>0</v>
      </c>
      <c r="H2662" s="3">
        <v>94500</v>
      </c>
      <c r="I2662" s="11">
        <f t="shared" ref="I2662:K2662" si="8023">+IF(H2662="N/A","",((H2662-H2661)/H2661))</f>
        <v>0</v>
      </c>
      <c r="J2662" s="3">
        <v>225820</v>
      </c>
      <c r="K2662" s="11">
        <f t="shared" si="8023"/>
        <v>0</v>
      </c>
      <c r="L2662" s="3">
        <v>308682.62</v>
      </c>
      <c r="M2662" s="11">
        <f t="shared" ref="M2662:O2662" si="8024">+IF(L2662="N/A","",((L2662-L2661)/L2661))</f>
        <v>0</v>
      </c>
      <c r="N2662" s="3">
        <v>378200</v>
      </c>
      <c r="O2662" s="11">
        <f t="shared" si="8024"/>
        <v>0</v>
      </c>
      <c r="P2662" s="3">
        <v>348500</v>
      </c>
      <c r="Q2662" s="11">
        <f t="shared" ref="Q2662:S2662" si="8025">+IF(P2662="N/A","",((P2662-P2661)/P2661))</f>
        <v>0</v>
      </c>
      <c r="R2662" s="3">
        <v>123309.20600000001</v>
      </c>
      <c r="S2662" s="11">
        <f t="shared" si="8025"/>
        <v>0</v>
      </c>
    </row>
    <row r="2663" spans="1:19">
      <c r="A2663" s="5">
        <v>10</v>
      </c>
      <c r="B2663" s="5">
        <v>3</v>
      </c>
      <c r="C2663" s="5">
        <v>2020</v>
      </c>
      <c r="D2663" s="3">
        <v>304738</v>
      </c>
      <c r="E2663" s="11">
        <f t="shared" si="7932"/>
        <v>0</v>
      </c>
      <c r="F2663" s="3">
        <v>173025</v>
      </c>
      <c r="G2663" s="11">
        <f t="shared" si="7932"/>
        <v>0</v>
      </c>
      <c r="H2663" s="3">
        <v>94500</v>
      </c>
      <c r="I2663" s="11">
        <f t="shared" ref="I2663:K2663" si="8026">+IF(H2663="N/A","",((H2663-H2662)/H2662))</f>
        <v>0</v>
      </c>
      <c r="J2663" s="3">
        <v>225820</v>
      </c>
      <c r="K2663" s="11">
        <f t="shared" si="8026"/>
        <v>0</v>
      </c>
      <c r="L2663" s="3">
        <v>308682.62</v>
      </c>
      <c r="M2663" s="11">
        <f t="shared" ref="M2663:O2663" si="8027">+IF(L2663="N/A","",((L2663-L2662)/L2662))</f>
        <v>0</v>
      </c>
      <c r="N2663" s="3">
        <v>378200</v>
      </c>
      <c r="O2663" s="11">
        <f t="shared" si="8027"/>
        <v>0</v>
      </c>
      <c r="P2663" s="3">
        <v>348500</v>
      </c>
      <c r="Q2663" s="11">
        <f t="shared" ref="Q2663:S2663" si="8028">+IF(P2663="N/A","",((P2663-P2662)/P2662))</f>
        <v>0</v>
      </c>
      <c r="R2663" s="3">
        <v>123309.20600000001</v>
      </c>
      <c r="S2663" s="11">
        <f t="shared" si="8028"/>
        <v>0</v>
      </c>
    </row>
    <row r="2664" spans="1:19">
      <c r="A2664" s="5">
        <v>11</v>
      </c>
      <c r="B2664" s="5">
        <v>3</v>
      </c>
      <c r="C2664" s="5">
        <v>2020</v>
      </c>
      <c r="D2664" s="3">
        <v>304738</v>
      </c>
      <c r="E2664" s="11">
        <f t="shared" si="7932"/>
        <v>0</v>
      </c>
      <c r="F2664" s="3">
        <v>173025</v>
      </c>
      <c r="G2664" s="11">
        <f t="shared" si="7932"/>
        <v>0</v>
      </c>
      <c r="H2664" s="3">
        <v>94500</v>
      </c>
      <c r="I2664" s="11">
        <f t="shared" ref="I2664:K2664" si="8029">+IF(H2664="N/A","",((H2664-H2663)/H2663))</f>
        <v>0</v>
      </c>
      <c r="J2664" s="3">
        <v>225820</v>
      </c>
      <c r="K2664" s="11">
        <f t="shared" si="8029"/>
        <v>0</v>
      </c>
      <c r="L2664" s="3">
        <v>308682.62</v>
      </c>
      <c r="M2664" s="11">
        <f t="shared" ref="M2664:O2664" si="8030">+IF(L2664="N/A","",((L2664-L2663)/L2663))</f>
        <v>0</v>
      </c>
      <c r="N2664" s="3">
        <v>378200</v>
      </c>
      <c r="O2664" s="11">
        <f t="shared" si="8030"/>
        <v>0</v>
      </c>
      <c r="P2664" s="3">
        <v>348500</v>
      </c>
      <c r="Q2664" s="11">
        <f t="shared" ref="Q2664:S2664" si="8031">+IF(P2664="N/A","",((P2664-P2663)/P2663))</f>
        <v>0</v>
      </c>
      <c r="R2664" s="3">
        <v>123309.20600000001</v>
      </c>
      <c r="S2664" s="11">
        <f t="shared" si="8031"/>
        <v>0</v>
      </c>
    </row>
    <row r="2665" spans="1:19">
      <c r="A2665" s="5">
        <v>12</v>
      </c>
      <c r="B2665" s="5">
        <v>3</v>
      </c>
      <c r="C2665" s="5">
        <v>2020</v>
      </c>
      <c r="D2665" s="3">
        <v>304738</v>
      </c>
      <c r="E2665" s="11">
        <f t="shared" si="7932"/>
        <v>0</v>
      </c>
      <c r="F2665" s="3">
        <v>173025</v>
      </c>
      <c r="G2665" s="11">
        <f t="shared" si="7932"/>
        <v>0</v>
      </c>
      <c r="H2665" s="3">
        <v>94500</v>
      </c>
      <c r="I2665" s="11">
        <f t="shared" ref="I2665:K2665" si="8032">+IF(H2665="N/A","",((H2665-H2664)/H2664))</f>
        <v>0</v>
      </c>
      <c r="J2665" s="3">
        <v>225820</v>
      </c>
      <c r="K2665" s="11">
        <f t="shared" si="8032"/>
        <v>0</v>
      </c>
      <c r="L2665" s="3">
        <v>308682.62</v>
      </c>
      <c r="M2665" s="11">
        <f t="shared" ref="M2665:O2665" si="8033">+IF(L2665="N/A","",((L2665-L2664)/L2664))</f>
        <v>0</v>
      </c>
      <c r="N2665" s="3">
        <v>378200</v>
      </c>
      <c r="O2665" s="11">
        <f t="shared" si="8033"/>
        <v>0</v>
      </c>
      <c r="P2665" s="3">
        <v>348500</v>
      </c>
      <c r="Q2665" s="11">
        <f t="shared" ref="Q2665:S2665" si="8034">+IF(P2665="N/A","",((P2665-P2664)/P2664))</f>
        <v>0</v>
      </c>
      <c r="R2665" s="3">
        <v>123309.20600000001</v>
      </c>
      <c r="S2665" s="11">
        <f t="shared" si="8034"/>
        <v>0</v>
      </c>
    </row>
    <row r="2666" spans="1:19">
      <c r="A2666" s="5">
        <v>13</v>
      </c>
      <c r="B2666" s="5">
        <v>3</v>
      </c>
      <c r="C2666" s="5">
        <v>2020</v>
      </c>
      <c r="D2666" s="3">
        <v>304738</v>
      </c>
      <c r="E2666" s="11">
        <f t="shared" si="7932"/>
        <v>0</v>
      </c>
      <c r="F2666" s="3">
        <v>173025</v>
      </c>
      <c r="G2666" s="11">
        <f t="shared" si="7932"/>
        <v>0</v>
      </c>
      <c r="H2666" s="3">
        <v>94500</v>
      </c>
      <c r="I2666" s="11">
        <f t="shared" ref="I2666:K2666" si="8035">+IF(H2666="N/A","",((H2666-H2665)/H2665))</f>
        <v>0</v>
      </c>
      <c r="J2666" s="3">
        <v>225820</v>
      </c>
      <c r="K2666" s="11">
        <f t="shared" si="8035"/>
        <v>0</v>
      </c>
      <c r="L2666" s="3">
        <v>308682.62</v>
      </c>
      <c r="M2666" s="11">
        <f t="shared" ref="M2666:O2666" si="8036">+IF(L2666="N/A","",((L2666-L2665)/L2665))</f>
        <v>0</v>
      </c>
      <c r="N2666" s="3">
        <v>378200</v>
      </c>
      <c r="O2666" s="11">
        <f t="shared" si="8036"/>
        <v>0</v>
      </c>
      <c r="P2666" s="3">
        <v>348500</v>
      </c>
      <c r="Q2666" s="11">
        <f t="shared" ref="Q2666:S2666" si="8037">+IF(P2666="N/A","",((P2666-P2665)/P2665))</f>
        <v>0</v>
      </c>
      <c r="R2666" s="3">
        <v>123309.20600000001</v>
      </c>
      <c r="S2666" s="11">
        <f t="shared" si="8037"/>
        <v>0</v>
      </c>
    </row>
    <row r="2667" spans="1:19">
      <c r="A2667" s="5">
        <v>16</v>
      </c>
      <c r="B2667" s="5">
        <v>3</v>
      </c>
      <c r="C2667" s="5">
        <v>2020</v>
      </c>
      <c r="D2667" s="3">
        <v>304738</v>
      </c>
      <c r="E2667" s="11">
        <f t="shared" si="7932"/>
        <v>0</v>
      </c>
      <c r="F2667" s="3">
        <v>173025</v>
      </c>
      <c r="G2667" s="11">
        <f t="shared" si="7932"/>
        <v>0</v>
      </c>
      <c r="H2667" s="3">
        <v>94500</v>
      </c>
      <c r="I2667" s="11">
        <f t="shared" ref="I2667:K2667" si="8038">+IF(H2667="N/A","",((H2667-H2666)/H2666))</f>
        <v>0</v>
      </c>
      <c r="J2667" s="3">
        <v>225820</v>
      </c>
      <c r="K2667" s="11">
        <f t="shared" si="8038"/>
        <v>0</v>
      </c>
      <c r="L2667" s="3">
        <v>308682.62</v>
      </c>
      <c r="M2667" s="11">
        <f t="shared" ref="M2667:O2667" si="8039">+IF(L2667="N/A","",((L2667-L2666)/L2666))</f>
        <v>0</v>
      </c>
      <c r="N2667" s="3">
        <v>378200</v>
      </c>
      <c r="O2667" s="11">
        <f t="shared" si="8039"/>
        <v>0</v>
      </c>
      <c r="P2667" s="3">
        <v>348500</v>
      </c>
      <c r="Q2667" s="11">
        <f t="shared" ref="Q2667:S2667" si="8040">+IF(P2667="N/A","",((P2667-P2666)/P2666))</f>
        <v>0</v>
      </c>
      <c r="R2667" s="3">
        <v>123309.20600000001</v>
      </c>
      <c r="S2667" s="11">
        <f t="shared" si="8040"/>
        <v>0</v>
      </c>
    </row>
    <row r="2668" spans="1:19">
      <c r="A2668" s="5">
        <v>17</v>
      </c>
      <c r="B2668" s="5">
        <v>3</v>
      </c>
      <c r="C2668" s="5">
        <v>2020</v>
      </c>
      <c r="D2668" s="3">
        <v>304738</v>
      </c>
      <c r="E2668" s="11">
        <f t="shared" si="7932"/>
        <v>0</v>
      </c>
      <c r="F2668" s="3">
        <v>173025</v>
      </c>
      <c r="G2668" s="11">
        <f t="shared" si="7932"/>
        <v>0</v>
      </c>
      <c r="H2668" s="3">
        <v>94500</v>
      </c>
      <c r="I2668" s="11">
        <f t="shared" ref="I2668:K2668" si="8041">+IF(H2668="N/A","",((H2668-H2667)/H2667))</f>
        <v>0</v>
      </c>
      <c r="J2668" s="3">
        <v>225820</v>
      </c>
      <c r="K2668" s="11">
        <f t="shared" si="8041"/>
        <v>0</v>
      </c>
      <c r="L2668" s="3">
        <v>308682.62</v>
      </c>
      <c r="M2668" s="11">
        <f t="shared" ref="M2668:O2668" si="8042">+IF(L2668="N/A","",((L2668-L2667)/L2667))</f>
        <v>0</v>
      </c>
      <c r="N2668" s="3">
        <v>378200</v>
      </c>
      <c r="O2668" s="11">
        <f t="shared" si="8042"/>
        <v>0</v>
      </c>
      <c r="P2668" s="3">
        <v>348500</v>
      </c>
      <c r="Q2668" s="11">
        <f t="shared" ref="Q2668:S2668" si="8043">+IF(P2668="N/A","",((P2668-P2667)/P2667))</f>
        <v>0</v>
      </c>
      <c r="R2668" s="3">
        <v>123309.20600000001</v>
      </c>
      <c r="S2668" s="11">
        <f t="shared" si="8043"/>
        <v>0</v>
      </c>
    </row>
    <row r="2669" spans="1:19">
      <c r="A2669" s="5">
        <v>18</v>
      </c>
      <c r="B2669" s="5">
        <v>3</v>
      </c>
      <c r="C2669" s="5">
        <v>2020</v>
      </c>
      <c r="D2669" s="3">
        <v>304738</v>
      </c>
      <c r="E2669" s="11">
        <f t="shared" si="7932"/>
        <v>0</v>
      </c>
      <c r="F2669" s="3">
        <v>173025</v>
      </c>
      <c r="G2669" s="11">
        <f t="shared" si="7932"/>
        <v>0</v>
      </c>
      <c r="H2669" s="3">
        <v>94500</v>
      </c>
      <c r="I2669" s="11">
        <f t="shared" ref="I2669:K2669" si="8044">+IF(H2669="N/A","",((H2669-H2668)/H2668))</f>
        <v>0</v>
      </c>
      <c r="J2669" s="3">
        <v>225820</v>
      </c>
      <c r="K2669" s="11">
        <f t="shared" si="8044"/>
        <v>0</v>
      </c>
      <c r="L2669" s="3">
        <v>308682.62</v>
      </c>
      <c r="M2669" s="11">
        <f t="shared" ref="M2669:O2669" si="8045">+IF(L2669="N/A","",((L2669-L2668)/L2668))</f>
        <v>0</v>
      </c>
      <c r="N2669" s="3">
        <v>378200</v>
      </c>
      <c r="O2669" s="11">
        <f t="shared" si="8045"/>
        <v>0</v>
      </c>
      <c r="P2669" s="3">
        <v>348500</v>
      </c>
      <c r="Q2669" s="11">
        <f t="shared" ref="Q2669:S2669" si="8046">+IF(P2669="N/A","",((P2669-P2668)/P2668))</f>
        <v>0</v>
      </c>
      <c r="R2669" s="3">
        <v>123309.20600000001</v>
      </c>
      <c r="S2669" s="11">
        <f t="shared" si="8046"/>
        <v>0</v>
      </c>
    </row>
    <row r="2670" spans="1:19">
      <c r="A2670" s="5">
        <v>19</v>
      </c>
      <c r="B2670" s="5">
        <v>3</v>
      </c>
      <c r="C2670" s="5">
        <v>2020</v>
      </c>
      <c r="D2670" s="3">
        <v>304738</v>
      </c>
      <c r="E2670" s="11">
        <f t="shared" si="7932"/>
        <v>0</v>
      </c>
      <c r="F2670" s="3">
        <v>173025</v>
      </c>
      <c r="G2670" s="11">
        <f t="shared" si="7932"/>
        <v>0</v>
      </c>
      <c r="H2670" s="3">
        <v>94500</v>
      </c>
      <c r="I2670" s="11">
        <f t="shared" ref="I2670:K2670" si="8047">+IF(H2670="N/A","",((H2670-H2669)/H2669))</f>
        <v>0</v>
      </c>
      <c r="J2670" s="3">
        <v>225820</v>
      </c>
      <c r="K2670" s="11">
        <f t="shared" si="8047"/>
        <v>0</v>
      </c>
      <c r="L2670" s="3">
        <v>308682.62</v>
      </c>
      <c r="M2670" s="11">
        <f t="shared" ref="M2670:O2670" si="8048">+IF(L2670="N/A","",((L2670-L2669)/L2669))</f>
        <v>0</v>
      </c>
      <c r="N2670" s="3">
        <v>378200</v>
      </c>
      <c r="O2670" s="11">
        <f t="shared" si="8048"/>
        <v>0</v>
      </c>
      <c r="P2670" s="3">
        <v>348500</v>
      </c>
      <c r="Q2670" s="11">
        <f t="shared" ref="Q2670:S2670" si="8049">+IF(P2670="N/A","",((P2670-P2669)/P2669))</f>
        <v>0</v>
      </c>
      <c r="R2670" s="3">
        <v>123309.20600000001</v>
      </c>
      <c r="S2670" s="11">
        <f t="shared" si="8049"/>
        <v>0</v>
      </c>
    </row>
    <row r="2671" spans="1:19">
      <c r="A2671" s="5">
        <v>20</v>
      </c>
      <c r="B2671" s="5">
        <v>3</v>
      </c>
      <c r="C2671" s="5">
        <v>2020</v>
      </c>
      <c r="D2671" s="3">
        <v>304738</v>
      </c>
      <c r="E2671" s="11">
        <f t="shared" si="7932"/>
        <v>0</v>
      </c>
      <c r="F2671" s="3">
        <v>173025</v>
      </c>
      <c r="G2671" s="11">
        <f t="shared" si="7932"/>
        <v>0</v>
      </c>
      <c r="H2671" s="3">
        <v>94500</v>
      </c>
      <c r="I2671" s="11">
        <f t="shared" ref="I2671:K2671" si="8050">+IF(H2671="N/A","",((H2671-H2670)/H2670))</f>
        <v>0</v>
      </c>
      <c r="J2671" s="3">
        <v>225820</v>
      </c>
      <c r="K2671" s="11">
        <f t="shared" si="8050"/>
        <v>0</v>
      </c>
      <c r="L2671" s="3">
        <v>308682.62</v>
      </c>
      <c r="M2671" s="11">
        <f t="shared" ref="M2671:O2671" si="8051">+IF(L2671="N/A","",((L2671-L2670)/L2670))</f>
        <v>0</v>
      </c>
      <c r="N2671" s="3">
        <v>378200</v>
      </c>
      <c r="O2671" s="11">
        <f t="shared" si="8051"/>
        <v>0</v>
      </c>
      <c r="P2671" s="3">
        <v>348500</v>
      </c>
      <c r="Q2671" s="11">
        <f t="shared" ref="Q2671:S2671" si="8052">+IF(P2671="N/A","",((P2671-P2670)/P2670))</f>
        <v>0</v>
      </c>
      <c r="R2671" s="3">
        <v>123309.20600000001</v>
      </c>
      <c r="S2671" s="11">
        <f t="shared" si="8052"/>
        <v>0</v>
      </c>
    </row>
    <row r="2672" spans="1:19">
      <c r="A2672" s="5">
        <v>23</v>
      </c>
      <c r="B2672" s="5">
        <v>3</v>
      </c>
      <c r="C2672" s="5">
        <v>2020</v>
      </c>
      <c r="D2672" s="3">
        <v>304738</v>
      </c>
      <c r="E2672" s="11">
        <f t="shared" si="7932"/>
        <v>0</v>
      </c>
      <c r="F2672" s="3">
        <v>173025</v>
      </c>
      <c r="G2672" s="11">
        <f t="shared" si="7932"/>
        <v>0</v>
      </c>
      <c r="H2672" s="3">
        <v>94500</v>
      </c>
      <c r="I2672" s="11">
        <f t="shared" ref="I2672:K2672" si="8053">+IF(H2672="N/A","",((H2672-H2671)/H2671))</f>
        <v>0</v>
      </c>
      <c r="J2672" s="3">
        <v>225820</v>
      </c>
      <c r="K2672" s="11">
        <f t="shared" si="8053"/>
        <v>0</v>
      </c>
      <c r="L2672" s="3">
        <v>308682.62</v>
      </c>
      <c r="M2672" s="11">
        <f t="shared" ref="M2672:O2672" si="8054">+IF(L2672="N/A","",((L2672-L2671)/L2671))</f>
        <v>0</v>
      </c>
      <c r="N2672" s="3">
        <v>378200</v>
      </c>
      <c r="O2672" s="11">
        <f t="shared" si="8054"/>
        <v>0</v>
      </c>
      <c r="P2672" s="3">
        <v>348500</v>
      </c>
      <c r="Q2672" s="11">
        <f t="shared" ref="Q2672:S2672" si="8055">+IF(P2672="N/A","",((P2672-P2671)/P2671))</f>
        <v>0</v>
      </c>
      <c r="R2672" s="3">
        <v>123309.20600000001</v>
      </c>
      <c r="S2672" s="11">
        <f t="shared" si="8055"/>
        <v>0</v>
      </c>
    </row>
    <row r="2673" spans="1:19">
      <c r="A2673" s="5">
        <v>24</v>
      </c>
      <c r="B2673" s="5">
        <v>3</v>
      </c>
      <c r="C2673" s="5">
        <v>2020</v>
      </c>
      <c r="D2673" s="3">
        <v>304738</v>
      </c>
      <c r="E2673" s="11">
        <f t="shared" si="7932"/>
        <v>0</v>
      </c>
      <c r="F2673" s="3">
        <v>173025</v>
      </c>
      <c r="G2673" s="11">
        <f t="shared" si="7932"/>
        <v>0</v>
      </c>
      <c r="H2673" s="3">
        <v>94500</v>
      </c>
      <c r="I2673" s="11">
        <f t="shared" ref="I2673:K2673" si="8056">+IF(H2673="N/A","",((H2673-H2672)/H2672))</f>
        <v>0</v>
      </c>
      <c r="J2673" s="3">
        <v>225820</v>
      </c>
      <c r="K2673" s="11">
        <f t="shared" si="8056"/>
        <v>0</v>
      </c>
      <c r="L2673" s="3">
        <v>308682.62</v>
      </c>
      <c r="M2673" s="11">
        <f t="shared" ref="M2673:O2673" si="8057">+IF(L2673="N/A","",((L2673-L2672)/L2672))</f>
        <v>0</v>
      </c>
      <c r="N2673" s="3">
        <v>378200</v>
      </c>
      <c r="O2673" s="11">
        <f t="shared" si="8057"/>
        <v>0</v>
      </c>
      <c r="P2673" s="3">
        <v>348500</v>
      </c>
      <c r="Q2673" s="11">
        <f t="shared" ref="Q2673:S2673" si="8058">+IF(P2673="N/A","",((P2673-P2672)/P2672))</f>
        <v>0</v>
      </c>
      <c r="R2673" s="3">
        <v>123309.20600000001</v>
      </c>
      <c r="S2673" s="11">
        <f t="shared" si="8058"/>
        <v>0</v>
      </c>
    </row>
    <row r="2674" spans="1:19">
      <c r="A2674" s="5">
        <v>25</v>
      </c>
      <c r="B2674" s="5">
        <v>3</v>
      </c>
      <c r="C2674" s="5">
        <v>2020</v>
      </c>
      <c r="D2674" s="3">
        <v>304738</v>
      </c>
      <c r="E2674" s="11">
        <f t="shared" si="7932"/>
        <v>0</v>
      </c>
      <c r="F2674" s="3">
        <v>173025</v>
      </c>
      <c r="G2674" s="11">
        <f t="shared" si="7932"/>
        <v>0</v>
      </c>
      <c r="H2674" s="3">
        <v>94500</v>
      </c>
      <c r="I2674" s="11">
        <f t="shared" ref="I2674:K2674" si="8059">+IF(H2674="N/A","",((H2674-H2673)/H2673))</f>
        <v>0</v>
      </c>
      <c r="J2674" s="3">
        <v>225820</v>
      </c>
      <c r="K2674" s="11">
        <f t="shared" si="8059"/>
        <v>0</v>
      </c>
      <c r="L2674" s="3">
        <v>308682.62</v>
      </c>
      <c r="M2674" s="11">
        <f t="shared" ref="M2674:O2674" si="8060">+IF(L2674="N/A","",((L2674-L2673)/L2673))</f>
        <v>0</v>
      </c>
      <c r="N2674" s="3">
        <v>378200</v>
      </c>
      <c r="O2674" s="11">
        <f t="shared" si="8060"/>
        <v>0</v>
      </c>
      <c r="P2674" s="3">
        <v>348500</v>
      </c>
      <c r="Q2674" s="11">
        <f t="shared" ref="Q2674:S2674" si="8061">+IF(P2674="N/A","",((P2674-P2673)/P2673))</f>
        <v>0</v>
      </c>
      <c r="R2674" s="3">
        <v>123309.20600000001</v>
      </c>
      <c r="S2674" s="11">
        <f t="shared" si="8061"/>
        <v>0</v>
      </c>
    </row>
    <row r="2675" spans="1:19">
      <c r="A2675" s="5">
        <v>26</v>
      </c>
      <c r="B2675" s="5">
        <v>3</v>
      </c>
      <c r="C2675" s="5">
        <v>2020</v>
      </c>
      <c r="D2675" s="3">
        <v>304738</v>
      </c>
      <c r="E2675" s="11">
        <f t="shared" si="7932"/>
        <v>0</v>
      </c>
      <c r="F2675" s="3">
        <v>173025</v>
      </c>
      <c r="G2675" s="11">
        <f t="shared" si="7932"/>
        <v>0</v>
      </c>
      <c r="H2675" s="3">
        <v>94500</v>
      </c>
      <c r="I2675" s="11">
        <f t="shared" ref="I2675:K2675" si="8062">+IF(H2675="N/A","",((H2675-H2674)/H2674))</f>
        <v>0</v>
      </c>
      <c r="J2675" s="3">
        <v>225820</v>
      </c>
      <c r="K2675" s="11">
        <f t="shared" si="8062"/>
        <v>0</v>
      </c>
      <c r="L2675" s="3">
        <v>308682.62</v>
      </c>
      <c r="M2675" s="11">
        <f t="shared" ref="M2675:O2675" si="8063">+IF(L2675="N/A","",((L2675-L2674)/L2674))</f>
        <v>0</v>
      </c>
      <c r="N2675" s="3">
        <v>378200</v>
      </c>
      <c r="O2675" s="11">
        <f t="shared" si="8063"/>
        <v>0</v>
      </c>
      <c r="P2675" s="3">
        <v>348500</v>
      </c>
      <c r="Q2675" s="11">
        <f t="shared" ref="Q2675:S2675" si="8064">+IF(P2675="N/A","",((P2675-P2674)/P2674))</f>
        <v>0</v>
      </c>
      <c r="R2675" s="3">
        <v>123309.20600000001</v>
      </c>
      <c r="S2675" s="11">
        <f t="shared" si="8064"/>
        <v>0</v>
      </c>
    </row>
    <row r="2676" spans="1:19">
      <c r="A2676" s="5">
        <v>27</v>
      </c>
      <c r="B2676" s="5">
        <v>3</v>
      </c>
      <c r="C2676" s="5">
        <v>2020</v>
      </c>
      <c r="D2676" s="3">
        <v>304738</v>
      </c>
      <c r="E2676" s="11">
        <f t="shared" si="7932"/>
        <v>0</v>
      </c>
      <c r="F2676" s="3">
        <v>173025</v>
      </c>
      <c r="G2676" s="11">
        <f t="shared" si="7932"/>
        <v>0</v>
      </c>
      <c r="H2676" s="3">
        <v>94500</v>
      </c>
      <c r="I2676" s="11">
        <f t="shared" ref="I2676:K2676" si="8065">+IF(H2676="N/A","",((H2676-H2675)/H2675))</f>
        <v>0</v>
      </c>
      <c r="J2676" s="3">
        <v>225820</v>
      </c>
      <c r="K2676" s="11">
        <f t="shared" si="8065"/>
        <v>0</v>
      </c>
      <c r="L2676" s="3">
        <v>308682.62</v>
      </c>
      <c r="M2676" s="11">
        <f t="shared" ref="M2676:O2676" si="8066">+IF(L2676="N/A","",((L2676-L2675)/L2675))</f>
        <v>0</v>
      </c>
      <c r="N2676" s="3">
        <v>378200</v>
      </c>
      <c r="O2676" s="11">
        <f t="shared" si="8066"/>
        <v>0</v>
      </c>
      <c r="P2676" s="3">
        <v>348500</v>
      </c>
      <c r="Q2676" s="11">
        <f t="shared" ref="Q2676:S2676" si="8067">+IF(P2676="N/A","",((P2676-P2675)/P2675))</f>
        <v>0</v>
      </c>
      <c r="R2676" s="3">
        <v>123309.20600000001</v>
      </c>
      <c r="S2676" s="11">
        <f t="shared" si="8067"/>
        <v>0</v>
      </c>
    </row>
    <row r="2677" spans="1:19">
      <c r="A2677" s="5">
        <v>30</v>
      </c>
      <c r="B2677" s="5">
        <v>3</v>
      </c>
      <c r="C2677" s="5">
        <v>2020</v>
      </c>
      <c r="D2677" s="3">
        <v>304738</v>
      </c>
      <c r="E2677" s="11">
        <f t="shared" si="7932"/>
        <v>0</v>
      </c>
      <c r="F2677" s="3">
        <v>173025</v>
      </c>
      <c r="G2677" s="11">
        <f t="shared" si="7932"/>
        <v>0</v>
      </c>
      <c r="H2677" s="3">
        <v>94500</v>
      </c>
      <c r="I2677" s="11">
        <f t="shared" ref="I2677:K2677" si="8068">+IF(H2677="N/A","",((H2677-H2676)/H2676))</f>
        <v>0</v>
      </c>
      <c r="J2677" s="3">
        <v>225820</v>
      </c>
      <c r="K2677" s="11">
        <f t="shared" si="8068"/>
        <v>0</v>
      </c>
      <c r="L2677" s="3">
        <v>308682.62</v>
      </c>
      <c r="M2677" s="11">
        <f t="shared" ref="M2677:O2677" si="8069">+IF(L2677="N/A","",((L2677-L2676)/L2676))</f>
        <v>0</v>
      </c>
      <c r="N2677" s="3">
        <v>378200</v>
      </c>
      <c r="O2677" s="11">
        <f t="shared" si="8069"/>
        <v>0</v>
      </c>
      <c r="P2677" s="3">
        <v>348500</v>
      </c>
      <c r="Q2677" s="11">
        <f t="shared" ref="Q2677:S2677" si="8070">+IF(P2677="N/A","",((P2677-P2676)/P2676))</f>
        <v>0</v>
      </c>
      <c r="R2677" s="3">
        <v>123309.20600000001</v>
      </c>
      <c r="S2677" s="11">
        <f t="shared" si="8070"/>
        <v>0</v>
      </c>
    </row>
    <row r="2678" spans="1:19">
      <c r="A2678" s="5">
        <v>31</v>
      </c>
      <c r="B2678" s="5">
        <v>3</v>
      </c>
      <c r="C2678" s="5">
        <v>2020</v>
      </c>
      <c r="D2678" s="3">
        <v>304738</v>
      </c>
      <c r="E2678" s="11">
        <f t="shared" si="7932"/>
        <v>0</v>
      </c>
      <c r="F2678" s="3">
        <v>173025</v>
      </c>
      <c r="G2678" s="11">
        <f t="shared" si="7932"/>
        <v>0</v>
      </c>
      <c r="H2678" s="3">
        <v>94500</v>
      </c>
      <c r="I2678" s="11">
        <f t="shared" ref="I2678:K2678" si="8071">+IF(H2678="N/A","",((H2678-H2677)/H2677))</f>
        <v>0</v>
      </c>
      <c r="J2678" s="3">
        <v>225820</v>
      </c>
      <c r="K2678" s="11">
        <f t="shared" si="8071"/>
        <v>0</v>
      </c>
      <c r="L2678" s="3">
        <v>308682.62</v>
      </c>
      <c r="M2678" s="11">
        <f t="shared" ref="M2678:O2678" si="8072">+IF(L2678="N/A","",((L2678-L2677)/L2677))</f>
        <v>0</v>
      </c>
      <c r="N2678" s="3">
        <v>378200</v>
      </c>
      <c r="O2678" s="11">
        <f t="shared" si="8072"/>
        <v>0</v>
      </c>
      <c r="P2678" s="3">
        <v>348500</v>
      </c>
      <c r="Q2678" s="11">
        <f t="shared" ref="Q2678:S2678" si="8073">+IF(P2678="N/A","",((P2678-P2677)/P2677))</f>
        <v>0</v>
      </c>
      <c r="R2678" s="3">
        <v>123309.20600000001</v>
      </c>
      <c r="S2678" s="11">
        <f t="shared" si="8073"/>
        <v>0</v>
      </c>
    </row>
    <row r="2679" spans="1:19">
      <c r="A2679" s="5">
        <v>1</v>
      </c>
      <c r="B2679" s="5">
        <v>4</v>
      </c>
      <c r="C2679" s="5">
        <v>2020</v>
      </c>
      <c r="D2679" s="3">
        <v>304738</v>
      </c>
      <c r="E2679" s="11">
        <f t="shared" si="7932"/>
        <v>0</v>
      </c>
      <c r="F2679" s="3">
        <v>173025</v>
      </c>
      <c r="G2679" s="11">
        <f t="shared" si="7932"/>
        <v>0</v>
      </c>
      <c r="H2679" s="3">
        <v>94500</v>
      </c>
      <c r="I2679" s="11">
        <f t="shared" ref="I2679:K2679" si="8074">+IF(H2679="N/A","",((H2679-H2678)/H2678))</f>
        <v>0</v>
      </c>
      <c r="J2679" s="3">
        <v>225820</v>
      </c>
      <c r="K2679" s="11">
        <f t="shared" si="8074"/>
        <v>0</v>
      </c>
      <c r="L2679" s="3">
        <v>308682.62</v>
      </c>
      <c r="M2679" s="11">
        <f t="shared" ref="M2679:O2679" si="8075">+IF(L2679="N/A","",((L2679-L2678)/L2678))</f>
        <v>0</v>
      </c>
      <c r="N2679" s="3">
        <v>378200</v>
      </c>
      <c r="O2679" s="11">
        <f t="shared" si="8075"/>
        <v>0</v>
      </c>
      <c r="P2679" s="3">
        <v>348500</v>
      </c>
      <c r="Q2679" s="11">
        <f t="shared" ref="Q2679:S2679" si="8076">+IF(P2679="N/A","",((P2679-P2678)/P2678))</f>
        <v>0</v>
      </c>
      <c r="R2679" s="3">
        <v>123309.20600000001</v>
      </c>
      <c r="S2679" s="11">
        <f t="shared" si="8076"/>
        <v>0</v>
      </c>
    </row>
    <row r="2680" spans="1:19">
      <c r="A2680" s="5">
        <v>2</v>
      </c>
      <c r="B2680" s="5">
        <v>4</v>
      </c>
      <c r="C2680" s="5">
        <v>2020</v>
      </c>
      <c r="D2680" s="3">
        <v>304738</v>
      </c>
      <c r="E2680" s="11">
        <f t="shared" si="7932"/>
        <v>0</v>
      </c>
      <c r="F2680" s="3">
        <v>173025</v>
      </c>
      <c r="G2680" s="11">
        <f t="shared" si="7932"/>
        <v>0</v>
      </c>
      <c r="H2680" s="3">
        <v>94500</v>
      </c>
      <c r="I2680" s="11">
        <f t="shared" ref="I2680:K2680" si="8077">+IF(H2680="N/A","",((H2680-H2679)/H2679))</f>
        <v>0</v>
      </c>
      <c r="J2680" s="3">
        <v>225820</v>
      </c>
      <c r="K2680" s="11">
        <f t="shared" si="8077"/>
        <v>0</v>
      </c>
      <c r="L2680" s="3">
        <v>308682.62</v>
      </c>
      <c r="M2680" s="11">
        <f t="shared" ref="M2680:O2680" si="8078">+IF(L2680="N/A","",((L2680-L2679)/L2679))</f>
        <v>0</v>
      </c>
      <c r="N2680" s="3">
        <v>378200</v>
      </c>
      <c r="O2680" s="11">
        <f t="shared" si="8078"/>
        <v>0</v>
      </c>
      <c r="P2680" s="3">
        <v>348500</v>
      </c>
      <c r="Q2680" s="11">
        <f t="shared" ref="Q2680:S2680" si="8079">+IF(P2680="N/A","",((P2680-P2679)/P2679))</f>
        <v>0</v>
      </c>
      <c r="R2680" s="3">
        <v>123309.20600000001</v>
      </c>
      <c r="S2680" s="11">
        <f t="shared" si="8079"/>
        <v>0</v>
      </c>
    </row>
    <row r="2681" spans="1:19">
      <c r="A2681" s="5">
        <v>3</v>
      </c>
      <c r="B2681" s="5">
        <v>4</v>
      </c>
      <c r="C2681" s="5">
        <v>2020</v>
      </c>
      <c r="D2681" s="3">
        <v>304738</v>
      </c>
      <c r="E2681" s="11">
        <f t="shared" si="7932"/>
        <v>0</v>
      </c>
      <c r="F2681" s="3">
        <v>173025</v>
      </c>
      <c r="G2681" s="11">
        <f t="shared" si="7932"/>
        <v>0</v>
      </c>
      <c r="H2681" s="3">
        <v>94500</v>
      </c>
      <c r="I2681" s="11">
        <f t="shared" ref="I2681:K2681" si="8080">+IF(H2681="N/A","",((H2681-H2680)/H2680))</f>
        <v>0</v>
      </c>
      <c r="J2681" s="3">
        <v>225820</v>
      </c>
      <c r="K2681" s="11">
        <f t="shared" si="8080"/>
        <v>0</v>
      </c>
      <c r="L2681" s="3">
        <v>308682.62</v>
      </c>
      <c r="M2681" s="11">
        <f t="shared" ref="M2681:O2681" si="8081">+IF(L2681="N/A","",((L2681-L2680)/L2680))</f>
        <v>0</v>
      </c>
      <c r="N2681" s="3">
        <v>378200</v>
      </c>
      <c r="O2681" s="11">
        <f t="shared" si="8081"/>
        <v>0</v>
      </c>
      <c r="P2681" s="3">
        <v>348500</v>
      </c>
      <c r="Q2681" s="11">
        <f t="shared" ref="Q2681:S2681" si="8082">+IF(P2681="N/A","",((P2681-P2680)/P2680))</f>
        <v>0</v>
      </c>
      <c r="R2681" s="3">
        <v>123309.20600000001</v>
      </c>
      <c r="S2681" s="11">
        <f t="shared" si="8082"/>
        <v>0</v>
      </c>
    </row>
    <row r="2682" spans="1:19">
      <c r="A2682" s="5">
        <v>6</v>
      </c>
      <c r="B2682" s="5">
        <v>4</v>
      </c>
      <c r="C2682" s="5">
        <v>2020</v>
      </c>
      <c r="D2682" s="3">
        <v>304738</v>
      </c>
      <c r="E2682" s="11">
        <f t="shared" si="7932"/>
        <v>0</v>
      </c>
      <c r="F2682" s="3">
        <v>173025</v>
      </c>
      <c r="G2682" s="11">
        <f t="shared" si="7932"/>
        <v>0</v>
      </c>
      <c r="H2682" s="3">
        <v>94500</v>
      </c>
      <c r="I2682" s="11">
        <f t="shared" ref="I2682:K2682" si="8083">+IF(H2682="N/A","",((H2682-H2681)/H2681))</f>
        <v>0</v>
      </c>
      <c r="J2682" s="3">
        <v>225820</v>
      </c>
      <c r="K2682" s="11">
        <f t="shared" si="8083"/>
        <v>0</v>
      </c>
      <c r="L2682" s="3">
        <v>308682.62</v>
      </c>
      <c r="M2682" s="11">
        <f t="shared" ref="M2682:O2682" si="8084">+IF(L2682="N/A","",((L2682-L2681)/L2681))</f>
        <v>0</v>
      </c>
      <c r="N2682" s="3">
        <v>378200</v>
      </c>
      <c r="O2682" s="11">
        <f t="shared" si="8084"/>
        <v>0</v>
      </c>
      <c r="P2682" s="3">
        <v>348500</v>
      </c>
      <c r="Q2682" s="11">
        <f t="shared" ref="Q2682:S2682" si="8085">+IF(P2682="N/A","",((P2682-P2681)/P2681))</f>
        <v>0</v>
      </c>
      <c r="R2682" s="3">
        <v>123309.20600000001</v>
      </c>
      <c r="S2682" s="11">
        <f t="shared" si="8085"/>
        <v>0</v>
      </c>
    </row>
    <row r="2683" spans="1:19">
      <c r="A2683" s="5">
        <v>7</v>
      </c>
      <c r="B2683" s="5">
        <v>4</v>
      </c>
      <c r="C2683" s="5">
        <v>2020</v>
      </c>
      <c r="D2683" s="3">
        <v>304738</v>
      </c>
      <c r="E2683" s="11">
        <f t="shared" si="7932"/>
        <v>0</v>
      </c>
      <c r="F2683" s="3">
        <v>173025</v>
      </c>
      <c r="G2683" s="11">
        <f t="shared" si="7932"/>
        <v>0</v>
      </c>
      <c r="H2683" s="3">
        <v>94500</v>
      </c>
      <c r="I2683" s="11">
        <f t="shared" ref="I2683:K2683" si="8086">+IF(H2683="N/A","",((H2683-H2682)/H2682))</f>
        <v>0</v>
      </c>
      <c r="J2683" s="3">
        <v>225820</v>
      </c>
      <c r="K2683" s="11">
        <f t="shared" si="8086"/>
        <v>0</v>
      </c>
      <c r="L2683" s="3">
        <v>308682.62</v>
      </c>
      <c r="M2683" s="11">
        <f t="shared" ref="M2683:O2683" si="8087">+IF(L2683="N/A","",((L2683-L2682)/L2682))</f>
        <v>0</v>
      </c>
      <c r="N2683" s="3">
        <v>378200</v>
      </c>
      <c r="O2683" s="11">
        <f t="shared" si="8087"/>
        <v>0</v>
      </c>
      <c r="P2683" s="3">
        <v>348500</v>
      </c>
      <c r="Q2683" s="11">
        <f t="shared" ref="Q2683:S2683" si="8088">+IF(P2683="N/A","",((P2683-P2682)/P2682))</f>
        <v>0</v>
      </c>
      <c r="R2683" s="3">
        <v>123309.20600000001</v>
      </c>
      <c r="S2683" s="11">
        <f t="shared" si="8088"/>
        <v>0</v>
      </c>
    </row>
    <row r="2684" spans="1:19">
      <c r="A2684" s="5">
        <v>8</v>
      </c>
      <c r="B2684" s="5">
        <v>4</v>
      </c>
      <c r="C2684" s="5">
        <v>2020</v>
      </c>
      <c r="D2684" s="3">
        <v>304738</v>
      </c>
      <c r="E2684" s="11">
        <f t="shared" si="7932"/>
        <v>0</v>
      </c>
      <c r="F2684" s="3">
        <v>173025</v>
      </c>
      <c r="G2684" s="11">
        <f t="shared" si="7932"/>
        <v>0</v>
      </c>
      <c r="H2684" s="3">
        <v>94500</v>
      </c>
      <c r="I2684" s="11">
        <f t="shared" ref="I2684:K2684" si="8089">+IF(H2684="N/A","",((H2684-H2683)/H2683))</f>
        <v>0</v>
      </c>
      <c r="J2684" s="3">
        <v>225820</v>
      </c>
      <c r="K2684" s="11">
        <f t="shared" si="8089"/>
        <v>0</v>
      </c>
      <c r="L2684" s="3">
        <v>308682.62</v>
      </c>
      <c r="M2684" s="11">
        <f t="shared" ref="M2684:O2684" si="8090">+IF(L2684="N/A","",((L2684-L2683)/L2683))</f>
        <v>0</v>
      </c>
      <c r="N2684" s="3">
        <v>378200</v>
      </c>
      <c r="O2684" s="11">
        <f t="shared" si="8090"/>
        <v>0</v>
      </c>
      <c r="P2684" s="3">
        <v>348500</v>
      </c>
      <c r="Q2684" s="11">
        <f t="shared" ref="Q2684:S2684" si="8091">+IF(P2684="N/A","",((P2684-P2683)/P2683))</f>
        <v>0</v>
      </c>
      <c r="R2684" s="3">
        <v>123309.20600000001</v>
      </c>
      <c r="S2684" s="11">
        <f t="shared" si="8091"/>
        <v>0</v>
      </c>
    </row>
    <row r="2685" spans="1:19">
      <c r="A2685" s="5">
        <v>9</v>
      </c>
      <c r="B2685" s="5">
        <v>4</v>
      </c>
      <c r="C2685" s="5">
        <v>2020</v>
      </c>
      <c r="D2685" s="3">
        <v>304738</v>
      </c>
      <c r="E2685" s="11">
        <f t="shared" si="7932"/>
        <v>0</v>
      </c>
      <c r="F2685" s="3">
        <v>173025</v>
      </c>
      <c r="G2685" s="11">
        <f t="shared" si="7932"/>
        <v>0</v>
      </c>
      <c r="H2685" s="3">
        <v>94500</v>
      </c>
      <c r="I2685" s="11">
        <f t="shared" ref="I2685:K2685" si="8092">+IF(H2685="N/A","",((H2685-H2684)/H2684))</f>
        <v>0</v>
      </c>
      <c r="J2685" s="3">
        <v>225820</v>
      </c>
      <c r="K2685" s="11">
        <f t="shared" si="8092"/>
        <v>0</v>
      </c>
      <c r="L2685" s="3">
        <v>308682.62</v>
      </c>
      <c r="M2685" s="11">
        <f t="shared" ref="M2685:O2685" si="8093">+IF(L2685="N/A","",((L2685-L2684)/L2684))</f>
        <v>0</v>
      </c>
      <c r="N2685" s="3">
        <v>378200</v>
      </c>
      <c r="O2685" s="11">
        <f t="shared" si="8093"/>
        <v>0</v>
      </c>
      <c r="P2685" s="3">
        <v>348500</v>
      </c>
      <c r="Q2685" s="11">
        <f t="shared" ref="Q2685:S2685" si="8094">+IF(P2685="N/A","",((P2685-P2684)/P2684))</f>
        <v>0</v>
      </c>
      <c r="R2685" s="3">
        <v>123309.20600000001</v>
      </c>
      <c r="S2685" s="11">
        <f t="shared" si="8094"/>
        <v>0</v>
      </c>
    </row>
    <row r="2686" spans="1:19">
      <c r="A2686" s="5">
        <v>10</v>
      </c>
      <c r="B2686" s="5">
        <v>4</v>
      </c>
      <c r="C2686" s="5">
        <v>2020</v>
      </c>
      <c r="D2686" s="3">
        <v>304738</v>
      </c>
      <c r="E2686" s="11">
        <f t="shared" si="7932"/>
        <v>0</v>
      </c>
      <c r="F2686" s="3">
        <v>173025</v>
      </c>
      <c r="G2686" s="11">
        <f t="shared" si="7932"/>
        <v>0</v>
      </c>
      <c r="H2686" s="3">
        <v>94500</v>
      </c>
      <c r="I2686" s="11">
        <f t="shared" ref="I2686:K2686" si="8095">+IF(H2686="N/A","",((H2686-H2685)/H2685))</f>
        <v>0</v>
      </c>
      <c r="J2686" s="3">
        <v>225820</v>
      </c>
      <c r="K2686" s="11">
        <f t="shared" si="8095"/>
        <v>0</v>
      </c>
      <c r="L2686" s="3">
        <v>308682.62</v>
      </c>
      <c r="M2686" s="11">
        <f t="shared" ref="M2686:O2686" si="8096">+IF(L2686="N/A","",((L2686-L2685)/L2685))</f>
        <v>0</v>
      </c>
      <c r="N2686" s="3">
        <v>378200</v>
      </c>
      <c r="O2686" s="11">
        <f t="shared" si="8096"/>
        <v>0</v>
      </c>
      <c r="P2686" s="3">
        <v>348500</v>
      </c>
      <c r="Q2686" s="11">
        <f t="shared" ref="Q2686:S2686" si="8097">+IF(P2686="N/A","",((P2686-P2685)/P2685))</f>
        <v>0</v>
      </c>
      <c r="R2686" s="3">
        <v>123309.20600000001</v>
      </c>
      <c r="S2686" s="11">
        <f t="shared" si="8097"/>
        <v>0</v>
      </c>
    </row>
    <row r="2687" spans="1:19">
      <c r="A2687" s="5">
        <v>13</v>
      </c>
      <c r="B2687" s="5">
        <v>4</v>
      </c>
      <c r="C2687" s="5">
        <v>2020</v>
      </c>
      <c r="D2687" s="3">
        <v>304738</v>
      </c>
      <c r="E2687" s="11">
        <f t="shared" si="7932"/>
        <v>0</v>
      </c>
      <c r="F2687" s="3">
        <v>173025</v>
      </c>
      <c r="G2687" s="11">
        <f t="shared" si="7932"/>
        <v>0</v>
      </c>
      <c r="H2687" s="3">
        <v>94500</v>
      </c>
      <c r="I2687" s="11">
        <f t="shared" ref="I2687:K2687" si="8098">+IF(H2687="N/A","",((H2687-H2686)/H2686))</f>
        <v>0</v>
      </c>
      <c r="J2687" s="3">
        <v>183800</v>
      </c>
      <c r="K2687" s="11">
        <f t="shared" si="8098"/>
        <v>-0.18607740678416437</v>
      </c>
      <c r="L2687" s="3">
        <v>308682.62</v>
      </c>
      <c r="M2687" s="11">
        <f t="shared" ref="M2687:O2687" si="8099">+IF(L2687="N/A","",((L2687-L2686)/L2686))</f>
        <v>0</v>
      </c>
      <c r="N2687" s="3">
        <v>378200</v>
      </c>
      <c r="O2687" s="11">
        <f t="shared" si="8099"/>
        <v>0</v>
      </c>
      <c r="P2687" s="3">
        <v>348500</v>
      </c>
      <c r="Q2687" s="11">
        <f t="shared" ref="Q2687:S2687" si="8100">+IF(P2687="N/A","",((P2687-P2686)/P2686))</f>
        <v>0</v>
      </c>
      <c r="R2687" s="3">
        <v>123309.20600000001</v>
      </c>
      <c r="S2687" s="11">
        <f t="shared" si="8100"/>
        <v>0</v>
      </c>
    </row>
    <row r="2688" spans="1:19">
      <c r="A2688" s="5">
        <v>14</v>
      </c>
      <c r="B2688" s="5">
        <v>4</v>
      </c>
      <c r="C2688" s="5">
        <v>2020</v>
      </c>
      <c r="D2688" s="3">
        <v>304738</v>
      </c>
      <c r="E2688" s="11">
        <f t="shared" si="7932"/>
        <v>0</v>
      </c>
      <c r="F2688" s="3">
        <v>173025</v>
      </c>
      <c r="G2688" s="11">
        <f t="shared" si="7932"/>
        <v>0</v>
      </c>
      <c r="H2688" s="3">
        <v>94500</v>
      </c>
      <c r="I2688" s="11">
        <f t="shared" ref="I2688:K2688" si="8101">+IF(H2688="N/A","",((H2688-H2687)/H2687))</f>
        <v>0</v>
      </c>
      <c r="J2688" s="3">
        <v>183800</v>
      </c>
      <c r="K2688" s="11">
        <f t="shared" si="8101"/>
        <v>0</v>
      </c>
      <c r="L2688" s="3">
        <v>308682.62</v>
      </c>
      <c r="M2688" s="11">
        <f t="shared" ref="M2688:O2688" si="8102">+IF(L2688="N/A","",((L2688-L2687)/L2687))</f>
        <v>0</v>
      </c>
      <c r="N2688" s="3">
        <v>378200</v>
      </c>
      <c r="O2688" s="11">
        <f t="shared" si="8102"/>
        <v>0</v>
      </c>
      <c r="P2688" s="3">
        <v>348500</v>
      </c>
      <c r="Q2688" s="11">
        <f t="shared" ref="Q2688:S2688" si="8103">+IF(P2688="N/A","",((P2688-P2687)/P2687))</f>
        <v>0</v>
      </c>
      <c r="R2688" s="3">
        <v>123309.20600000001</v>
      </c>
      <c r="S2688" s="11">
        <f t="shared" si="8103"/>
        <v>0</v>
      </c>
    </row>
    <row r="2689" spans="1:19">
      <c r="A2689" s="5">
        <v>15</v>
      </c>
      <c r="B2689" s="5">
        <v>4</v>
      </c>
      <c r="C2689" s="5">
        <v>2020</v>
      </c>
      <c r="D2689" s="3">
        <v>304738</v>
      </c>
      <c r="E2689" s="11">
        <f t="shared" si="7932"/>
        <v>0</v>
      </c>
      <c r="F2689" s="3">
        <v>173025</v>
      </c>
      <c r="G2689" s="11">
        <f t="shared" si="7932"/>
        <v>0</v>
      </c>
      <c r="H2689" s="3">
        <v>94500</v>
      </c>
      <c r="I2689" s="11">
        <f t="shared" ref="I2689:K2689" si="8104">+IF(H2689="N/A","",((H2689-H2688)/H2688))</f>
        <v>0</v>
      </c>
      <c r="J2689" s="3">
        <v>183800</v>
      </c>
      <c r="K2689" s="11">
        <f t="shared" si="8104"/>
        <v>0</v>
      </c>
      <c r="L2689" s="3">
        <v>308682.62</v>
      </c>
      <c r="M2689" s="11">
        <f t="shared" ref="M2689:O2689" si="8105">+IF(L2689="N/A","",((L2689-L2688)/L2688))</f>
        <v>0</v>
      </c>
      <c r="N2689" s="3">
        <v>378200</v>
      </c>
      <c r="O2689" s="11">
        <f t="shared" si="8105"/>
        <v>0</v>
      </c>
      <c r="P2689" s="3">
        <v>348500</v>
      </c>
      <c r="Q2689" s="11">
        <f t="shared" ref="Q2689:S2689" si="8106">+IF(P2689="N/A","",((P2689-P2688)/P2688))</f>
        <v>0</v>
      </c>
      <c r="R2689" s="3">
        <v>123309.20600000001</v>
      </c>
      <c r="S2689" s="11">
        <f t="shared" si="8106"/>
        <v>0</v>
      </c>
    </row>
    <row r="2690" spans="1:19">
      <c r="A2690" s="5">
        <v>16</v>
      </c>
      <c r="B2690" s="5">
        <v>4</v>
      </c>
      <c r="C2690" s="5">
        <v>2020</v>
      </c>
      <c r="D2690" s="3">
        <v>304738</v>
      </c>
      <c r="E2690" s="11">
        <f t="shared" si="7932"/>
        <v>0</v>
      </c>
      <c r="F2690" s="3">
        <v>173025</v>
      </c>
      <c r="G2690" s="11">
        <f t="shared" si="7932"/>
        <v>0</v>
      </c>
      <c r="H2690" s="3">
        <v>94500</v>
      </c>
      <c r="I2690" s="11">
        <f t="shared" ref="I2690:K2690" si="8107">+IF(H2690="N/A","",((H2690-H2689)/H2689))</f>
        <v>0</v>
      </c>
      <c r="J2690" s="3">
        <v>183800</v>
      </c>
      <c r="K2690" s="11">
        <f t="shared" si="8107"/>
        <v>0</v>
      </c>
      <c r="L2690" s="3">
        <v>308682.62</v>
      </c>
      <c r="M2690" s="11">
        <f t="shared" ref="M2690:O2690" si="8108">+IF(L2690="N/A","",((L2690-L2689)/L2689))</f>
        <v>0</v>
      </c>
      <c r="N2690" s="3">
        <v>378200</v>
      </c>
      <c r="O2690" s="11">
        <f t="shared" si="8108"/>
        <v>0</v>
      </c>
      <c r="P2690" s="3">
        <v>348500</v>
      </c>
      <c r="Q2690" s="11">
        <f t="shared" ref="Q2690:S2690" si="8109">+IF(P2690="N/A","",((P2690-P2689)/P2689))</f>
        <v>0</v>
      </c>
      <c r="R2690" s="3">
        <v>123309.20600000001</v>
      </c>
      <c r="S2690" s="11">
        <f t="shared" si="8109"/>
        <v>0</v>
      </c>
    </row>
    <row r="2691" spans="1:19">
      <c r="A2691" s="5">
        <v>17</v>
      </c>
      <c r="B2691" s="5">
        <v>4</v>
      </c>
      <c r="C2691" s="5">
        <v>2020</v>
      </c>
      <c r="D2691" s="3">
        <v>304738</v>
      </c>
      <c r="E2691" s="11">
        <f t="shared" si="7932"/>
        <v>0</v>
      </c>
      <c r="F2691" s="3">
        <v>173025</v>
      </c>
      <c r="G2691" s="11">
        <f t="shared" si="7932"/>
        <v>0</v>
      </c>
      <c r="H2691" s="3">
        <v>94500</v>
      </c>
      <c r="I2691" s="11">
        <f t="shared" ref="I2691:K2691" si="8110">+IF(H2691="N/A","",((H2691-H2690)/H2690))</f>
        <v>0</v>
      </c>
      <c r="J2691" s="3">
        <v>183800</v>
      </c>
      <c r="K2691" s="11">
        <f t="shared" si="8110"/>
        <v>0</v>
      </c>
      <c r="L2691" s="3">
        <v>308682.62</v>
      </c>
      <c r="M2691" s="11">
        <f t="shared" ref="M2691:O2691" si="8111">+IF(L2691="N/A","",((L2691-L2690)/L2690))</f>
        <v>0</v>
      </c>
      <c r="N2691" s="3">
        <v>378200</v>
      </c>
      <c r="O2691" s="11">
        <f t="shared" si="8111"/>
        <v>0</v>
      </c>
      <c r="P2691" s="3">
        <v>348500</v>
      </c>
      <c r="Q2691" s="11">
        <f t="shared" ref="Q2691:S2691" si="8112">+IF(P2691="N/A","",((P2691-P2690)/P2690))</f>
        <v>0</v>
      </c>
      <c r="R2691" s="3">
        <v>123309.20600000001</v>
      </c>
      <c r="S2691" s="11">
        <f t="shared" si="8112"/>
        <v>0</v>
      </c>
    </row>
    <row r="2692" spans="1:19">
      <c r="A2692" s="5">
        <v>20</v>
      </c>
      <c r="B2692" s="5">
        <v>4</v>
      </c>
      <c r="C2692" s="5">
        <v>2020</v>
      </c>
      <c r="D2692" s="3">
        <v>304738</v>
      </c>
      <c r="E2692" s="11">
        <f t="shared" si="7932"/>
        <v>0</v>
      </c>
      <c r="F2692" s="3">
        <v>173025</v>
      </c>
      <c r="G2692" s="11">
        <f t="shared" si="7932"/>
        <v>0</v>
      </c>
      <c r="H2692" s="3">
        <v>94500</v>
      </c>
      <c r="I2692" s="11">
        <f t="shared" ref="I2692:K2692" si="8113">+IF(H2692="N/A","",((H2692-H2691)/H2691))</f>
        <v>0</v>
      </c>
      <c r="J2692" s="3">
        <v>183800</v>
      </c>
      <c r="K2692" s="11">
        <f t="shared" si="8113"/>
        <v>0</v>
      </c>
      <c r="L2692" s="3">
        <v>308682.62</v>
      </c>
      <c r="M2692" s="11">
        <f t="shared" ref="M2692:O2692" si="8114">+IF(L2692="N/A","",((L2692-L2691)/L2691))</f>
        <v>0</v>
      </c>
      <c r="N2692" s="3">
        <v>378200</v>
      </c>
      <c r="O2692" s="11">
        <f t="shared" si="8114"/>
        <v>0</v>
      </c>
      <c r="P2692" s="3">
        <v>348500</v>
      </c>
      <c r="Q2692" s="11">
        <f t="shared" ref="Q2692:S2692" si="8115">+IF(P2692="N/A","",((P2692-P2691)/P2691))</f>
        <v>0</v>
      </c>
      <c r="R2692" s="3">
        <v>123309.20600000001</v>
      </c>
      <c r="S2692" s="11">
        <f t="shared" si="8115"/>
        <v>0</v>
      </c>
    </row>
    <row r="2693" spans="1:19">
      <c r="A2693" s="5">
        <v>21</v>
      </c>
      <c r="B2693" s="5">
        <v>4</v>
      </c>
      <c r="C2693" s="5">
        <v>2020</v>
      </c>
      <c r="D2693" s="3">
        <v>304738</v>
      </c>
      <c r="E2693" s="11">
        <f t="shared" si="7932"/>
        <v>0</v>
      </c>
      <c r="F2693" s="3">
        <v>173025</v>
      </c>
      <c r="G2693" s="11">
        <f t="shared" si="7932"/>
        <v>0</v>
      </c>
      <c r="H2693" s="3">
        <v>94500</v>
      </c>
      <c r="I2693" s="11">
        <f t="shared" ref="I2693:K2693" si="8116">+IF(H2693="N/A","",((H2693-H2692)/H2692))</f>
        <v>0</v>
      </c>
      <c r="J2693" s="3">
        <v>183800</v>
      </c>
      <c r="K2693" s="11">
        <f t="shared" si="8116"/>
        <v>0</v>
      </c>
      <c r="L2693" s="3">
        <v>308682.62</v>
      </c>
      <c r="M2693" s="11">
        <f t="shared" ref="M2693:O2693" si="8117">+IF(L2693="N/A","",((L2693-L2692)/L2692))</f>
        <v>0</v>
      </c>
      <c r="N2693" s="3">
        <v>378200</v>
      </c>
      <c r="O2693" s="11">
        <f t="shared" si="8117"/>
        <v>0</v>
      </c>
      <c r="P2693" s="3">
        <v>348500</v>
      </c>
      <c r="Q2693" s="11">
        <f t="shared" ref="Q2693:S2693" si="8118">+IF(P2693="N/A","",((P2693-P2692)/P2692))</f>
        <v>0</v>
      </c>
      <c r="R2693" s="3">
        <v>123309.20600000001</v>
      </c>
      <c r="S2693" s="11">
        <f t="shared" si="8118"/>
        <v>0</v>
      </c>
    </row>
    <row r="2694" spans="1:19">
      <c r="A2694" s="5">
        <v>22</v>
      </c>
      <c r="B2694" s="5">
        <v>4</v>
      </c>
      <c r="C2694" s="5">
        <v>2020</v>
      </c>
      <c r="D2694" s="3">
        <v>304738</v>
      </c>
      <c r="E2694" s="11">
        <f t="shared" si="7932"/>
        <v>0</v>
      </c>
      <c r="F2694" s="3">
        <v>173025</v>
      </c>
      <c r="G2694" s="11">
        <f t="shared" si="7932"/>
        <v>0</v>
      </c>
      <c r="H2694" s="3">
        <v>94500</v>
      </c>
      <c r="I2694" s="11">
        <f t="shared" ref="I2694:K2694" si="8119">+IF(H2694="N/A","",((H2694-H2693)/H2693))</f>
        <v>0</v>
      </c>
      <c r="J2694" s="3">
        <v>183800</v>
      </c>
      <c r="K2694" s="11">
        <f t="shared" si="8119"/>
        <v>0</v>
      </c>
      <c r="L2694" s="3">
        <v>308682.62</v>
      </c>
      <c r="M2694" s="11">
        <f t="shared" ref="M2694:O2694" si="8120">+IF(L2694="N/A","",((L2694-L2693)/L2693))</f>
        <v>0</v>
      </c>
      <c r="N2694" s="3">
        <v>378200</v>
      </c>
      <c r="O2694" s="11">
        <f t="shared" si="8120"/>
        <v>0</v>
      </c>
      <c r="P2694" s="3">
        <v>348500</v>
      </c>
      <c r="Q2694" s="11">
        <f t="shared" ref="Q2694:S2694" si="8121">+IF(P2694="N/A","",((P2694-P2693)/P2693))</f>
        <v>0</v>
      </c>
      <c r="R2694" s="3">
        <v>123309.20600000001</v>
      </c>
      <c r="S2694" s="11">
        <f t="shared" si="8121"/>
        <v>0</v>
      </c>
    </row>
    <row r="2695" spans="1:19">
      <c r="A2695" s="5">
        <v>23</v>
      </c>
      <c r="B2695" s="5">
        <v>4</v>
      </c>
      <c r="C2695" s="5">
        <v>2020</v>
      </c>
      <c r="D2695" s="3">
        <v>304738</v>
      </c>
      <c r="E2695" s="11">
        <f t="shared" si="7932"/>
        <v>0</v>
      </c>
      <c r="F2695" s="3">
        <v>173025</v>
      </c>
      <c r="G2695" s="11">
        <f t="shared" si="7932"/>
        <v>0</v>
      </c>
      <c r="H2695" s="3">
        <v>94500</v>
      </c>
      <c r="I2695" s="11">
        <f t="shared" ref="I2695:K2695" si="8122">+IF(H2695="N/A","",((H2695-H2694)/H2694))</f>
        <v>0</v>
      </c>
      <c r="J2695" s="3">
        <v>183800</v>
      </c>
      <c r="K2695" s="11">
        <f t="shared" si="8122"/>
        <v>0</v>
      </c>
      <c r="L2695" s="3">
        <v>308682.62</v>
      </c>
      <c r="M2695" s="11">
        <f t="shared" ref="M2695:O2695" si="8123">+IF(L2695="N/A","",((L2695-L2694)/L2694))</f>
        <v>0</v>
      </c>
      <c r="N2695" s="3">
        <v>378200</v>
      </c>
      <c r="O2695" s="11">
        <f t="shared" si="8123"/>
        <v>0</v>
      </c>
      <c r="P2695" s="3">
        <v>348500</v>
      </c>
      <c r="Q2695" s="11">
        <f t="shared" ref="Q2695:S2695" si="8124">+IF(P2695="N/A","",((P2695-P2694)/P2694))</f>
        <v>0</v>
      </c>
      <c r="R2695" s="3">
        <v>123309.20600000001</v>
      </c>
      <c r="S2695" s="11">
        <f t="shared" si="8124"/>
        <v>0</v>
      </c>
    </row>
    <row r="2696" spans="1:19">
      <c r="A2696" s="5">
        <v>24</v>
      </c>
      <c r="B2696" s="5">
        <v>4</v>
      </c>
      <c r="C2696" s="5">
        <v>2020</v>
      </c>
      <c r="D2696" s="3">
        <v>304738</v>
      </c>
      <c r="E2696" s="11">
        <f t="shared" ref="E2696:G2759" si="8125">+IF(D2696="N/A","",((D2696-D2695)/D2695))</f>
        <v>0</v>
      </c>
      <c r="F2696" s="3">
        <v>173025</v>
      </c>
      <c r="G2696" s="11">
        <f t="shared" si="8125"/>
        <v>0</v>
      </c>
      <c r="H2696" s="3">
        <v>94500</v>
      </c>
      <c r="I2696" s="11">
        <f t="shared" ref="I2696:K2696" si="8126">+IF(H2696="N/A","",((H2696-H2695)/H2695))</f>
        <v>0</v>
      </c>
      <c r="J2696" s="3">
        <v>183800</v>
      </c>
      <c r="K2696" s="11">
        <f t="shared" si="8126"/>
        <v>0</v>
      </c>
      <c r="L2696" s="3">
        <v>308682.62</v>
      </c>
      <c r="M2696" s="11">
        <f t="shared" ref="M2696:O2696" si="8127">+IF(L2696="N/A","",((L2696-L2695)/L2695))</f>
        <v>0</v>
      </c>
      <c r="N2696" s="3">
        <v>378200</v>
      </c>
      <c r="O2696" s="11">
        <f t="shared" si="8127"/>
        <v>0</v>
      </c>
      <c r="P2696" s="3">
        <v>348500</v>
      </c>
      <c r="Q2696" s="11">
        <f t="shared" ref="Q2696:S2696" si="8128">+IF(P2696="N/A","",((P2696-P2695)/P2695))</f>
        <v>0</v>
      </c>
      <c r="R2696" s="3">
        <v>123309.20600000001</v>
      </c>
      <c r="S2696" s="11">
        <f t="shared" si="8128"/>
        <v>0</v>
      </c>
    </row>
    <row r="2697" spans="1:19">
      <c r="A2697" s="5">
        <v>27</v>
      </c>
      <c r="B2697" s="5">
        <v>4</v>
      </c>
      <c r="C2697" s="5">
        <v>2020</v>
      </c>
      <c r="D2697" s="3">
        <v>304738</v>
      </c>
      <c r="E2697" s="11">
        <f t="shared" si="8125"/>
        <v>0</v>
      </c>
      <c r="F2697" s="3">
        <v>173025</v>
      </c>
      <c r="G2697" s="11">
        <f t="shared" si="8125"/>
        <v>0</v>
      </c>
      <c r="H2697" s="3">
        <v>94500</v>
      </c>
      <c r="I2697" s="11">
        <f t="shared" ref="I2697:K2697" si="8129">+IF(H2697="N/A","",((H2697-H2696)/H2696))</f>
        <v>0</v>
      </c>
      <c r="J2697" s="3">
        <v>183800</v>
      </c>
      <c r="K2697" s="11">
        <f t="shared" si="8129"/>
        <v>0</v>
      </c>
      <c r="L2697" s="3">
        <v>308682.62</v>
      </c>
      <c r="M2697" s="11">
        <f t="shared" ref="M2697:O2697" si="8130">+IF(L2697="N/A","",((L2697-L2696)/L2696))</f>
        <v>0</v>
      </c>
      <c r="N2697" s="3">
        <v>378200</v>
      </c>
      <c r="O2697" s="11">
        <f t="shared" si="8130"/>
        <v>0</v>
      </c>
      <c r="P2697" s="3">
        <v>348500</v>
      </c>
      <c r="Q2697" s="11">
        <f t="shared" ref="Q2697:S2697" si="8131">+IF(P2697="N/A","",((P2697-P2696)/P2696))</f>
        <v>0</v>
      </c>
      <c r="R2697" s="3">
        <v>123309.20600000001</v>
      </c>
      <c r="S2697" s="11">
        <f t="shared" si="8131"/>
        <v>0</v>
      </c>
    </row>
    <row r="2698" spans="1:19">
      <c r="A2698" s="5">
        <v>28</v>
      </c>
      <c r="B2698" s="5">
        <v>4</v>
      </c>
      <c r="C2698" s="5">
        <v>2020</v>
      </c>
      <c r="D2698" s="3">
        <v>304738</v>
      </c>
      <c r="E2698" s="11">
        <f t="shared" si="8125"/>
        <v>0</v>
      </c>
      <c r="F2698" s="3">
        <v>173025</v>
      </c>
      <c r="G2698" s="11">
        <f t="shared" si="8125"/>
        <v>0</v>
      </c>
      <c r="H2698" s="3">
        <v>94500</v>
      </c>
      <c r="I2698" s="11">
        <f t="shared" ref="I2698:K2698" si="8132">+IF(H2698="N/A","",((H2698-H2697)/H2697))</f>
        <v>0</v>
      </c>
      <c r="J2698" s="3">
        <v>183800</v>
      </c>
      <c r="K2698" s="11">
        <f t="shared" si="8132"/>
        <v>0</v>
      </c>
      <c r="L2698" s="3">
        <v>308682.62</v>
      </c>
      <c r="M2698" s="11">
        <f t="shared" ref="M2698:O2698" si="8133">+IF(L2698="N/A","",((L2698-L2697)/L2697))</f>
        <v>0</v>
      </c>
      <c r="N2698" s="3">
        <v>378200</v>
      </c>
      <c r="O2698" s="11">
        <f t="shared" si="8133"/>
        <v>0</v>
      </c>
      <c r="P2698" s="3">
        <v>348500</v>
      </c>
      <c r="Q2698" s="11">
        <f t="shared" ref="Q2698:S2698" si="8134">+IF(P2698="N/A","",((P2698-P2697)/P2697))</f>
        <v>0</v>
      </c>
      <c r="R2698" s="3">
        <v>123309.20600000001</v>
      </c>
      <c r="S2698" s="11">
        <f t="shared" si="8134"/>
        <v>0</v>
      </c>
    </row>
    <row r="2699" spans="1:19">
      <c r="A2699" s="5">
        <v>29</v>
      </c>
      <c r="B2699" s="5">
        <v>4</v>
      </c>
      <c r="C2699" s="5">
        <v>2020</v>
      </c>
      <c r="D2699" s="3">
        <v>304738</v>
      </c>
      <c r="E2699" s="11">
        <f t="shared" si="8125"/>
        <v>0</v>
      </c>
      <c r="F2699" s="3">
        <v>173025</v>
      </c>
      <c r="G2699" s="11">
        <f t="shared" si="8125"/>
        <v>0</v>
      </c>
      <c r="H2699" s="3">
        <v>94500</v>
      </c>
      <c r="I2699" s="11">
        <f t="shared" ref="I2699:K2699" si="8135">+IF(H2699="N/A","",((H2699-H2698)/H2698))</f>
        <v>0</v>
      </c>
      <c r="J2699" s="3">
        <v>183800</v>
      </c>
      <c r="K2699" s="11">
        <f t="shared" si="8135"/>
        <v>0</v>
      </c>
      <c r="L2699" s="3">
        <v>308682.62</v>
      </c>
      <c r="M2699" s="11">
        <f t="shared" ref="M2699:O2699" si="8136">+IF(L2699="N/A","",((L2699-L2698)/L2698))</f>
        <v>0</v>
      </c>
      <c r="N2699" s="3">
        <v>378200</v>
      </c>
      <c r="O2699" s="11">
        <f t="shared" si="8136"/>
        <v>0</v>
      </c>
      <c r="P2699" s="3">
        <v>348500</v>
      </c>
      <c r="Q2699" s="11">
        <f t="shared" ref="Q2699:S2699" si="8137">+IF(P2699="N/A","",((P2699-P2698)/P2698))</f>
        <v>0</v>
      </c>
      <c r="R2699" s="3">
        <v>123309.20600000001</v>
      </c>
      <c r="S2699" s="11">
        <f t="shared" si="8137"/>
        <v>0</v>
      </c>
    </row>
    <row r="2700" spans="1:19">
      <c r="A2700" s="5">
        <v>30</v>
      </c>
      <c r="B2700" s="5">
        <v>4</v>
      </c>
      <c r="C2700" s="5">
        <v>2020</v>
      </c>
      <c r="D2700" s="3">
        <v>304738</v>
      </c>
      <c r="E2700" s="11">
        <f t="shared" si="8125"/>
        <v>0</v>
      </c>
      <c r="F2700" s="3">
        <v>173025</v>
      </c>
      <c r="G2700" s="11">
        <f t="shared" si="8125"/>
        <v>0</v>
      </c>
      <c r="H2700" s="3">
        <v>94500</v>
      </c>
      <c r="I2700" s="11">
        <f t="shared" ref="I2700:K2700" si="8138">+IF(H2700="N/A","",((H2700-H2699)/H2699))</f>
        <v>0</v>
      </c>
      <c r="J2700" s="3">
        <v>183800</v>
      </c>
      <c r="K2700" s="11">
        <f t="shared" si="8138"/>
        <v>0</v>
      </c>
      <c r="L2700" s="3">
        <v>308682.62</v>
      </c>
      <c r="M2700" s="11">
        <f t="shared" ref="M2700:O2700" si="8139">+IF(L2700="N/A","",((L2700-L2699)/L2699))</f>
        <v>0</v>
      </c>
      <c r="N2700" s="3">
        <v>378200</v>
      </c>
      <c r="O2700" s="11">
        <f t="shared" si="8139"/>
        <v>0</v>
      </c>
      <c r="P2700" s="3">
        <v>348500</v>
      </c>
      <c r="Q2700" s="11">
        <f t="shared" ref="Q2700:S2700" si="8140">+IF(P2700="N/A","",((P2700-P2699)/P2699))</f>
        <v>0</v>
      </c>
      <c r="R2700" s="3">
        <v>123309.20600000001</v>
      </c>
      <c r="S2700" s="11">
        <f t="shared" si="8140"/>
        <v>0</v>
      </c>
    </row>
    <row r="2701" spans="1:19">
      <c r="A2701" s="5">
        <v>1</v>
      </c>
      <c r="B2701" s="5">
        <v>5</v>
      </c>
      <c r="C2701" s="5">
        <v>2020</v>
      </c>
      <c r="D2701" s="3">
        <v>304738</v>
      </c>
      <c r="E2701" s="11">
        <f t="shared" si="8125"/>
        <v>0</v>
      </c>
      <c r="F2701" s="3">
        <v>173025</v>
      </c>
      <c r="G2701" s="11">
        <f t="shared" si="8125"/>
        <v>0</v>
      </c>
      <c r="H2701" s="3">
        <v>94500</v>
      </c>
      <c r="I2701" s="11">
        <f t="shared" ref="I2701:K2701" si="8141">+IF(H2701="N/A","",((H2701-H2700)/H2700))</f>
        <v>0</v>
      </c>
      <c r="J2701" s="3">
        <v>183800</v>
      </c>
      <c r="K2701" s="11">
        <f t="shared" si="8141"/>
        <v>0</v>
      </c>
      <c r="L2701" s="3">
        <v>308682.62</v>
      </c>
      <c r="M2701" s="11">
        <f t="shared" ref="M2701:O2701" si="8142">+IF(L2701="N/A","",((L2701-L2700)/L2700))</f>
        <v>0</v>
      </c>
      <c r="N2701" s="3">
        <v>378200</v>
      </c>
      <c r="O2701" s="11">
        <f t="shared" si="8142"/>
        <v>0</v>
      </c>
      <c r="P2701" s="3">
        <v>348500</v>
      </c>
      <c r="Q2701" s="11">
        <f t="shared" ref="Q2701:S2701" si="8143">+IF(P2701="N/A","",((P2701-P2700)/P2700))</f>
        <v>0</v>
      </c>
      <c r="R2701" s="3">
        <v>123309.20600000001</v>
      </c>
      <c r="S2701" s="11">
        <f t="shared" si="8143"/>
        <v>0</v>
      </c>
    </row>
    <row r="2702" spans="1:19">
      <c r="A2702" s="5">
        <v>4</v>
      </c>
      <c r="B2702" s="5">
        <v>5</v>
      </c>
      <c r="C2702" s="5">
        <v>2020</v>
      </c>
      <c r="D2702" s="3">
        <v>304738</v>
      </c>
      <c r="E2702" s="11">
        <f t="shared" si="8125"/>
        <v>0</v>
      </c>
      <c r="F2702" s="3">
        <v>173025</v>
      </c>
      <c r="G2702" s="11">
        <f t="shared" si="8125"/>
        <v>0</v>
      </c>
      <c r="H2702" s="3">
        <v>94500</v>
      </c>
      <c r="I2702" s="11">
        <f t="shared" ref="I2702:K2702" si="8144">+IF(H2702="N/A","",((H2702-H2701)/H2701))</f>
        <v>0</v>
      </c>
      <c r="J2702" s="3">
        <v>183800</v>
      </c>
      <c r="K2702" s="11">
        <f t="shared" si="8144"/>
        <v>0</v>
      </c>
      <c r="L2702" s="3">
        <v>308682.62</v>
      </c>
      <c r="M2702" s="11">
        <f t="shared" ref="M2702:O2702" si="8145">+IF(L2702="N/A","",((L2702-L2701)/L2701))</f>
        <v>0</v>
      </c>
      <c r="N2702" s="3">
        <v>378200</v>
      </c>
      <c r="O2702" s="11">
        <f t="shared" si="8145"/>
        <v>0</v>
      </c>
      <c r="P2702" s="3">
        <v>348500</v>
      </c>
      <c r="Q2702" s="11">
        <f t="shared" ref="Q2702:S2702" si="8146">+IF(P2702="N/A","",((P2702-P2701)/P2701))</f>
        <v>0</v>
      </c>
      <c r="R2702" s="3">
        <v>123309.20600000001</v>
      </c>
      <c r="S2702" s="11">
        <f t="shared" si="8146"/>
        <v>0</v>
      </c>
    </row>
    <row r="2703" spans="1:19">
      <c r="A2703" s="5">
        <v>5</v>
      </c>
      <c r="B2703" s="5">
        <v>5</v>
      </c>
      <c r="C2703" s="5">
        <v>2020</v>
      </c>
      <c r="D2703" s="3">
        <v>304738</v>
      </c>
      <c r="E2703" s="11">
        <f t="shared" si="8125"/>
        <v>0</v>
      </c>
      <c r="F2703" s="3">
        <v>173025</v>
      </c>
      <c r="G2703" s="11">
        <f t="shared" si="8125"/>
        <v>0</v>
      </c>
      <c r="H2703" s="3">
        <v>94500</v>
      </c>
      <c r="I2703" s="11">
        <f t="shared" ref="I2703:K2703" si="8147">+IF(H2703="N/A","",((H2703-H2702)/H2702))</f>
        <v>0</v>
      </c>
      <c r="J2703" s="3">
        <v>183800</v>
      </c>
      <c r="K2703" s="11">
        <f t="shared" si="8147"/>
        <v>0</v>
      </c>
      <c r="L2703" s="3">
        <v>308682.62</v>
      </c>
      <c r="M2703" s="11">
        <f t="shared" ref="M2703:O2703" si="8148">+IF(L2703="N/A","",((L2703-L2702)/L2702))</f>
        <v>0</v>
      </c>
      <c r="N2703" s="3">
        <v>378200</v>
      </c>
      <c r="O2703" s="11">
        <f t="shared" si="8148"/>
        <v>0</v>
      </c>
      <c r="P2703" s="3">
        <v>348500</v>
      </c>
      <c r="Q2703" s="11">
        <f t="shared" ref="Q2703:S2703" si="8149">+IF(P2703="N/A","",((P2703-P2702)/P2702))</f>
        <v>0</v>
      </c>
      <c r="R2703" s="3">
        <v>123309.20600000001</v>
      </c>
      <c r="S2703" s="11">
        <f t="shared" si="8149"/>
        <v>0</v>
      </c>
    </row>
    <row r="2704" spans="1:19">
      <c r="A2704" s="5">
        <v>6</v>
      </c>
      <c r="B2704" s="5">
        <v>5</v>
      </c>
      <c r="C2704" s="5">
        <v>2020</v>
      </c>
      <c r="D2704" s="3">
        <v>304738</v>
      </c>
      <c r="E2704" s="11">
        <f t="shared" si="8125"/>
        <v>0</v>
      </c>
      <c r="F2704" s="3">
        <v>173025</v>
      </c>
      <c r="G2704" s="11">
        <f t="shared" si="8125"/>
        <v>0</v>
      </c>
      <c r="H2704" s="3">
        <v>94500</v>
      </c>
      <c r="I2704" s="11">
        <f t="shared" ref="I2704:K2704" si="8150">+IF(H2704="N/A","",((H2704-H2703)/H2703))</f>
        <v>0</v>
      </c>
      <c r="J2704" s="3">
        <v>183800</v>
      </c>
      <c r="K2704" s="11">
        <f t="shared" si="8150"/>
        <v>0</v>
      </c>
      <c r="L2704" s="3">
        <v>308682.62</v>
      </c>
      <c r="M2704" s="11">
        <f t="shared" ref="M2704:O2704" si="8151">+IF(L2704="N/A","",((L2704-L2703)/L2703))</f>
        <v>0</v>
      </c>
      <c r="N2704" s="3">
        <v>378200</v>
      </c>
      <c r="O2704" s="11">
        <f t="shared" si="8151"/>
        <v>0</v>
      </c>
      <c r="P2704" s="3">
        <v>348500</v>
      </c>
      <c r="Q2704" s="11">
        <f t="shared" ref="Q2704:S2704" si="8152">+IF(P2704="N/A","",((P2704-P2703)/P2703))</f>
        <v>0</v>
      </c>
      <c r="R2704" s="3">
        <v>123309.20600000001</v>
      </c>
      <c r="S2704" s="11">
        <f t="shared" si="8152"/>
        <v>0</v>
      </c>
    </row>
    <row r="2705" spans="1:19">
      <c r="A2705" s="5">
        <v>7</v>
      </c>
      <c r="B2705" s="5">
        <v>5</v>
      </c>
      <c r="C2705" s="5">
        <v>2020</v>
      </c>
      <c r="D2705" s="3">
        <v>304738</v>
      </c>
      <c r="E2705" s="11">
        <f t="shared" si="8125"/>
        <v>0</v>
      </c>
      <c r="F2705" s="3">
        <v>173025</v>
      </c>
      <c r="G2705" s="11">
        <f t="shared" si="8125"/>
        <v>0</v>
      </c>
      <c r="H2705" s="3">
        <v>94500</v>
      </c>
      <c r="I2705" s="11">
        <f t="shared" ref="I2705:K2705" si="8153">+IF(H2705="N/A","",((H2705-H2704)/H2704))</f>
        <v>0</v>
      </c>
      <c r="J2705" s="3">
        <v>183800</v>
      </c>
      <c r="K2705" s="11">
        <f t="shared" si="8153"/>
        <v>0</v>
      </c>
      <c r="L2705" s="3">
        <v>308682.62</v>
      </c>
      <c r="M2705" s="11">
        <f t="shared" ref="M2705:O2705" si="8154">+IF(L2705="N/A","",((L2705-L2704)/L2704))</f>
        <v>0</v>
      </c>
      <c r="N2705" s="3">
        <v>378200</v>
      </c>
      <c r="O2705" s="11">
        <f t="shared" si="8154"/>
        <v>0</v>
      </c>
      <c r="P2705" s="3">
        <v>348500</v>
      </c>
      <c r="Q2705" s="11">
        <f t="shared" ref="Q2705:S2705" si="8155">+IF(P2705="N/A","",((P2705-P2704)/P2704))</f>
        <v>0</v>
      </c>
      <c r="R2705" s="3">
        <v>123309.20600000001</v>
      </c>
      <c r="S2705" s="11">
        <f t="shared" si="8155"/>
        <v>0</v>
      </c>
    </row>
    <row r="2706" spans="1:19">
      <c r="A2706" s="5">
        <v>8</v>
      </c>
      <c r="B2706" s="5">
        <v>5</v>
      </c>
      <c r="C2706" s="5">
        <v>2020</v>
      </c>
      <c r="D2706" s="3">
        <v>304738</v>
      </c>
      <c r="E2706" s="11">
        <f t="shared" si="8125"/>
        <v>0</v>
      </c>
      <c r="F2706" s="3">
        <v>173025</v>
      </c>
      <c r="G2706" s="11">
        <f t="shared" si="8125"/>
        <v>0</v>
      </c>
      <c r="H2706" s="3">
        <v>94500</v>
      </c>
      <c r="I2706" s="11">
        <f t="shared" ref="I2706:K2706" si="8156">+IF(H2706="N/A","",((H2706-H2705)/H2705))</f>
        <v>0</v>
      </c>
      <c r="J2706" s="3">
        <v>183800</v>
      </c>
      <c r="K2706" s="11">
        <f t="shared" si="8156"/>
        <v>0</v>
      </c>
      <c r="L2706" s="3">
        <v>308682.62</v>
      </c>
      <c r="M2706" s="11">
        <f t="shared" ref="M2706:O2706" si="8157">+IF(L2706="N/A","",((L2706-L2705)/L2705))</f>
        <v>0</v>
      </c>
      <c r="N2706" s="3">
        <v>378200</v>
      </c>
      <c r="O2706" s="11">
        <f t="shared" si="8157"/>
        <v>0</v>
      </c>
      <c r="P2706" s="3">
        <v>348500</v>
      </c>
      <c r="Q2706" s="11">
        <f t="shared" ref="Q2706:S2706" si="8158">+IF(P2706="N/A","",((P2706-P2705)/P2705))</f>
        <v>0</v>
      </c>
      <c r="R2706" s="3">
        <v>123309.20600000001</v>
      </c>
      <c r="S2706" s="11">
        <f t="shared" si="8158"/>
        <v>0</v>
      </c>
    </row>
    <row r="2707" spans="1:19">
      <c r="A2707" s="5">
        <v>11</v>
      </c>
      <c r="B2707" s="5">
        <v>5</v>
      </c>
      <c r="C2707" s="5">
        <v>2020</v>
      </c>
      <c r="D2707" s="3">
        <v>304738</v>
      </c>
      <c r="E2707" s="11">
        <f t="shared" si="8125"/>
        <v>0</v>
      </c>
      <c r="F2707" s="3">
        <v>173025</v>
      </c>
      <c r="G2707" s="11">
        <f t="shared" si="8125"/>
        <v>0</v>
      </c>
      <c r="H2707" s="3">
        <v>94500</v>
      </c>
      <c r="I2707" s="11">
        <f t="shared" ref="I2707:K2707" si="8159">+IF(H2707="N/A","",((H2707-H2706)/H2706))</f>
        <v>0</v>
      </c>
      <c r="J2707" s="3">
        <v>183800</v>
      </c>
      <c r="K2707" s="11">
        <f t="shared" si="8159"/>
        <v>0</v>
      </c>
      <c r="L2707" s="3">
        <v>308682.62</v>
      </c>
      <c r="M2707" s="11">
        <f t="shared" ref="M2707:O2707" si="8160">+IF(L2707="N/A","",((L2707-L2706)/L2706))</f>
        <v>0</v>
      </c>
      <c r="N2707" s="3">
        <v>378200</v>
      </c>
      <c r="O2707" s="11">
        <f t="shared" si="8160"/>
        <v>0</v>
      </c>
      <c r="P2707" s="3">
        <v>348500</v>
      </c>
      <c r="Q2707" s="11">
        <f t="shared" ref="Q2707:S2707" si="8161">+IF(P2707="N/A","",((P2707-P2706)/P2706))</f>
        <v>0</v>
      </c>
      <c r="R2707" s="3">
        <v>123309.20600000001</v>
      </c>
      <c r="S2707" s="11">
        <f t="shared" si="8161"/>
        <v>0</v>
      </c>
    </row>
    <row r="2708" spans="1:19">
      <c r="A2708" s="5">
        <v>12</v>
      </c>
      <c r="B2708" s="5">
        <v>5</v>
      </c>
      <c r="C2708" s="5">
        <v>2020</v>
      </c>
      <c r="D2708" s="3">
        <v>304738</v>
      </c>
      <c r="E2708" s="11">
        <f t="shared" si="8125"/>
        <v>0</v>
      </c>
      <c r="F2708" s="3">
        <v>173025</v>
      </c>
      <c r="G2708" s="11">
        <f t="shared" si="8125"/>
        <v>0</v>
      </c>
      <c r="H2708" s="3">
        <v>94500</v>
      </c>
      <c r="I2708" s="11">
        <f t="shared" ref="I2708:K2708" si="8162">+IF(H2708="N/A","",((H2708-H2707)/H2707))</f>
        <v>0</v>
      </c>
      <c r="J2708" s="3">
        <v>183800</v>
      </c>
      <c r="K2708" s="11">
        <f t="shared" si="8162"/>
        <v>0</v>
      </c>
      <c r="L2708" s="3">
        <v>308682.62</v>
      </c>
      <c r="M2708" s="11">
        <f t="shared" ref="M2708:O2708" si="8163">+IF(L2708="N/A","",((L2708-L2707)/L2707))</f>
        <v>0</v>
      </c>
      <c r="N2708" s="3">
        <v>378200</v>
      </c>
      <c r="O2708" s="11">
        <f t="shared" si="8163"/>
        <v>0</v>
      </c>
      <c r="P2708" s="3">
        <v>348500</v>
      </c>
      <c r="Q2708" s="11">
        <f t="shared" ref="Q2708:S2708" si="8164">+IF(P2708="N/A","",((P2708-P2707)/P2707))</f>
        <v>0</v>
      </c>
      <c r="R2708" s="3">
        <v>123309.20600000001</v>
      </c>
      <c r="S2708" s="11">
        <f t="shared" si="8164"/>
        <v>0</v>
      </c>
    </row>
    <row r="2709" spans="1:19">
      <c r="A2709" s="5">
        <v>13</v>
      </c>
      <c r="B2709" s="5">
        <v>5</v>
      </c>
      <c r="C2709" s="5">
        <v>2020</v>
      </c>
      <c r="D2709" s="3">
        <v>304738</v>
      </c>
      <c r="E2709" s="11">
        <f t="shared" si="8125"/>
        <v>0</v>
      </c>
      <c r="F2709" s="3">
        <v>173025</v>
      </c>
      <c r="G2709" s="11">
        <f t="shared" si="8125"/>
        <v>0</v>
      </c>
      <c r="H2709" s="3">
        <v>94500</v>
      </c>
      <c r="I2709" s="11">
        <f t="shared" ref="I2709:K2709" si="8165">+IF(H2709="N/A","",((H2709-H2708)/H2708))</f>
        <v>0</v>
      </c>
      <c r="J2709" s="3">
        <v>183800</v>
      </c>
      <c r="K2709" s="11">
        <f t="shared" si="8165"/>
        <v>0</v>
      </c>
      <c r="L2709" s="3">
        <v>308682.62</v>
      </c>
      <c r="M2709" s="11">
        <f t="shared" ref="M2709:O2709" si="8166">+IF(L2709="N/A","",((L2709-L2708)/L2708))</f>
        <v>0</v>
      </c>
      <c r="N2709" s="3">
        <v>378200</v>
      </c>
      <c r="O2709" s="11">
        <f t="shared" si="8166"/>
        <v>0</v>
      </c>
      <c r="P2709" s="3">
        <v>348500</v>
      </c>
      <c r="Q2709" s="11">
        <f t="shared" ref="Q2709:S2709" si="8167">+IF(P2709="N/A","",((P2709-P2708)/P2708))</f>
        <v>0</v>
      </c>
      <c r="R2709" s="3">
        <v>123309.20600000001</v>
      </c>
      <c r="S2709" s="11">
        <f t="shared" si="8167"/>
        <v>0</v>
      </c>
    </row>
    <row r="2710" spans="1:19">
      <c r="A2710" s="5">
        <v>14</v>
      </c>
      <c r="B2710" s="5">
        <v>5</v>
      </c>
      <c r="C2710" s="5">
        <v>2020</v>
      </c>
      <c r="D2710" s="3">
        <v>304738</v>
      </c>
      <c r="E2710" s="11">
        <f t="shared" si="8125"/>
        <v>0</v>
      </c>
      <c r="F2710" s="3">
        <v>173025</v>
      </c>
      <c r="G2710" s="11">
        <f t="shared" si="8125"/>
        <v>0</v>
      </c>
      <c r="H2710" s="3">
        <v>94500</v>
      </c>
      <c r="I2710" s="11">
        <f t="shared" ref="I2710:K2710" si="8168">+IF(H2710="N/A","",((H2710-H2709)/H2709))</f>
        <v>0</v>
      </c>
      <c r="J2710" s="3">
        <v>183800</v>
      </c>
      <c r="K2710" s="11">
        <f t="shared" si="8168"/>
        <v>0</v>
      </c>
      <c r="L2710" s="3">
        <v>308682.62</v>
      </c>
      <c r="M2710" s="11">
        <f t="shared" ref="M2710:O2710" si="8169">+IF(L2710="N/A","",((L2710-L2709)/L2709))</f>
        <v>0</v>
      </c>
      <c r="N2710" s="3">
        <v>378200</v>
      </c>
      <c r="O2710" s="11">
        <f t="shared" si="8169"/>
        <v>0</v>
      </c>
      <c r="P2710" s="3">
        <v>348500</v>
      </c>
      <c r="Q2710" s="11">
        <f t="shared" ref="Q2710:S2710" si="8170">+IF(P2710="N/A","",((P2710-P2709)/P2709))</f>
        <v>0</v>
      </c>
      <c r="R2710" s="3">
        <v>123309.20600000001</v>
      </c>
      <c r="S2710" s="11">
        <f t="shared" si="8170"/>
        <v>0</v>
      </c>
    </row>
    <row r="2711" spans="1:19">
      <c r="A2711" s="5">
        <v>15</v>
      </c>
      <c r="B2711" s="5">
        <v>5</v>
      </c>
      <c r="C2711" s="5">
        <v>2020</v>
      </c>
      <c r="D2711" s="3">
        <v>304738</v>
      </c>
      <c r="E2711" s="11">
        <f t="shared" si="8125"/>
        <v>0</v>
      </c>
      <c r="F2711" s="3">
        <v>173025</v>
      </c>
      <c r="G2711" s="11">
        <f t="shared" si="8125"/>
        <v>0</v>
      </c>
      <c r="H2711" s="3">
        <v>94500</v>
      </c>
      <c r="I2711" s="11">
        <f t="shared" ref="I2711:K2711" si="8171">+IF(H2711="N/A","",((H2711-H2710)/H2710))</f>
        <v>0</v>
      </c>
      <c r="J2711" s="3">
        <v>183800</v>
      </c>
      <c r="K2711" s="11">
        <f t="shared" si="8171"/>
        <v>0</v>
      </c>
      <c r="L2711" s="3">
        <v>308682.62</v>
      </c>
      <c r="M2711" s="11">
        <f t="shared" ref="M2711:O2711" si="8172">+IF(L2711="N/A","",((L2711-L2710)/L2710))</f>
        <v>0</v>
      </c>
      <c r="N2711" s="3">
        <v>378200</v>
      </c>
      <c r="O2711" s="11">
        <f t="shared" si="8172"/>
        <v>0</v>
      </c>
      <c r="P2711" s="3">
        <v>348500</v>
      </c>
      <c r="Q2711" s="11">
        <f t="shared" ref="Q2711:S2711" si="8173">+IF(P2711="N/A","",((P2711-P2710)/P2710))</f>
        <v>0</v>
      </c>
      <c r="R2711" s="3">
        <v>123309.20600000001</v>
      </c>
      <c r="S2711" s="11">
        <f t="shared" si="8173"/>
        <v>0</v>
      </c>
    </row>
    <row r="2712" spans="1:19">
      <c r="A2712" s="5">
        <v>18</v>
      </c>
      <c r="B2712" s="5">
        <v>5</v>
      </c>
      <c r="C2712" s="5">
        <v>2020</v>
      </c>
      <c r="D2712" s="3">
        <v>304738</v>
      </c>
      <c r="E2712" s="11">
        <f t="shared" si="8125"/>
        <v>0</v>
      </c>
      <c r="F2712" s="3">
        <v>173025</v>
      </c>
      <c r="G2712" s="11">
        <f t="shared" si="8125"/>
        <v>0</v>
      </c>
      <c r="H2712" s="3">
        <v>94500</v>
      </c>
      <c r="I2712" s="11">
        <f t="shared" ref="I2712:K2712" si="8174">+IF(H2712="N/A","",((H2712-H2711)/H2711))</f>
        <v>0</v>
      </c>
      <c r="J2712" s="3">
        <v>183800</v>
      </c>
      <c r="K2712" s="11">
        <f t="shared" si="8174"/>
        <v>0</v>
      </c>
      <c r="L2712" s="3">
        <v>308682.62</v>
      </c>
      <c r="M2712" s="11">
        <f t="shared" ref="M2712:O2712" si="8175">+IF(L2712="N/A","",((L2712-L2711)/L2711))</f>
        <v>0</v>
      </c>
      <c r="N2712" s="3">
        <v>378200</v>
      </c>
      <c r="O2712" s="11">
        <f t="shared" si="8175"/>
        <v>0</v>
      </c>
      <c r="P2712" s="3">
        <v>348500</v>
      </c>
      <c r="Q2712" s="11">
        <f t="shared" ref="Q2712:S2712" si="8176">+IF(P2712="N/A","",((P2712-P2711)/P2711))</f>
        <v>0</v>
      </c>
      <c r="R2712" s="3">
        <v>123309.20600000001</v>
      </c>
      <c r="S2712" s="11">
        <f t="shared" si="8176"/>
        <v>0</v>
      </c>
    </row>
    <row r="2713" spans="1:19">
      <c r="A2713" s="5">
        <v>19</v>
      </c>
      <c r="B2713" s="5">
        <v>5</v>
      </c>
      <c r="C2713" s="5">
        <v>2020</v>
      </c>
      <c r="D2713" s="3">
        <v>304738</v>
      </c>
      <c r="E2713" s="11">
        <f t="shared" si="8125"/>
        <v>0</v>
      </c>
      <c r="F2713" s="3">
        <v>173025</v>
      </c>
      <c r="G2713" s="11">
        <f t="shared" si="8125"/>
        <v>0</v>
      </c>
      <c r="H2713" s="3">
        <v>94500</v>
      </c>
      <c r="I2713" s="11">
        <f t="shared" ref="I2713:K2713" si="8177">+IF(H2713="N/A","",((H2713-H2712)/H2712))</f>
        <v>0</v>
      </c>
      <c r="J2713" s="3">
        <v>183800</v>
      </c>
      <c r="K2713" s="11">
        <f t="shared" si="8177"/>
        <v>0</v>
      </c>
      <c r="L2713" s="3">
        <v>308682.62</v>
      </c>
      <c r="M2713" s="11">
        <f t="shared" ref="M2713:O2713" si="8178">+IF(L2713="N/A","",((L2713-L2712)/L2712))</f>
        <v>0</v>
      </c>
      <c r="N2713" s="3">
        <v>378200</v>
      </c>
      <c r="O2713" s="11">
        <f t="shared" si="8178"/>
        <v>0</v>
      </c>
      <c r="P2713" s="3">
        <v>348500</v>
      </c>
      <c r="Q2713" s="11">
        <f t="shared" ref="Q2713:S2713" si="8179">+IF(P2713="N/A","",((P2713-P2712)/P2712))</f>
        <v>0</v>
      </c>
      <c r="R2713" s="3">
        <v>123309.20600000001</v>
      </c>
      <c r="S2713" s="11">
        <f t="shared" si="8179"/>
        <v>0</v>
      </c>
    </row>
    <row r="2714" spans="1:19">
      <c r="A2714" s="5">
        <v>20</v>
      </c>
      <c r="B2714" s="5">
        <v>5</v>
      </c>
      <c r="C2714" s="5">
        <v>2020</v>
      </c>
      <c r="D2714" s="3">
        <v>304738</v>
      </c>
      <c r="E2714" s="11">
        <f t="shared" si="8125"/>
        <v>0</v>
      </c>
      <c r="F2714" s="3">
        <v>173025</v>
      </c>
      <c r="G2714" s="11">
        <f t="shared" si="8125"/>
        <v>0</v>
      </c>
      <c r="H2714" s="3">
        <v>94500</v>
      </c>
      <c r="I2714" s="11">
        <f t="shared" ref="I2714:K2714" si="8180">+IF(H2714="N/A","",((H2714-H2713)/H2713))</f>
        <v>0</v>
      </c>
      <c r="J2714" s="3">
        <v>183800</v>
      </c>
      <c r="K2714" s="11">
        <f t="shared" si="8180"/>
        <v>0</v>
      </c>
      <c r="L2714" s="3">
        <v>308682.62</v>
      </c>
      <c r="M2714" s="11">
        <f t="shared" ref="M2714:O2714" si="8181">+IF(L2714="N/A","",((L2714-L2713)/L2713))</f>
        <v>0</v>
      </c>
      <c r="N2714" s="3">
        <v>378200</v>
      </c>
      <c r="O2714" s="11">
        <f t="shared" si="8181"/>
        <v>0</v>
      </c>
      <c r="P2714" s="3">
        <v>348500</v>
      </c>
      <c r="Q2714" s="11">
        <f t="shared" ref="Q2714:S2714" si="8182">+IF(P2714="N/A","",((P2714-P2713)/P2713))</f>
        <v>0</v>
      </c>
      <c r="R2714" s="3">
        <v>123309.20600000001</v>
      </c>
      <c r="S2714" s="11">
        <f t="shared" si="8182"/>
        <v>0</v>
      </c>
    </row>
    <row r="2715" spans="1:19">
      <c r="A2715" s="5">
        <v>21</v>
      </c>
      <c r="B2715" s="5">
        <v>5</v>
      </c>
      <c r="C2715" s="5">
        <v>2020</v>
      </c>
      <c r="D2715" s="3">
        <v>304738</v>
      </c>
      <c r="E2715" s="11">
        <f t="shared" si="8125"/>
        <v>0</v>
      </c>
      <c r="F2715" s="3">
        <v>173025</v>
      </c>
      <c r="G2715" s="11">
        <f t="shared" si="8125"/>
        <v>0</v>
      </c>
      <c r="H2715" s="3">
        <v>94500</v>
      </c>
      <c r="I2715" s="11">
        <f t="shared" ref="I2715:K2715" si="8183">+IF(H2715="N/A","",((H2715-H2714)/H2714))</f>
        <v>0</v>
      </c>
      <c r="J2715" s="3">
        <v>183800</v>
      </c>
      <c r="K2715" s="11">
        <f t="shared" si="8183"/>
        <v>0</v>
      </c>
      <c r="L2715" s="3">
        <v>308682.62</v>
      </c>
      <c r="M2715" s="11">
        <f t="shared" ref="M2715:O2715" si="8184">+IF(L2715="N/A","",((L2715-L2714)/L2714))</f>
        <v>0</v>
      </c>
      <c r="N2715" s="3">
        <v>378200</v>
      </c>
      <c r="O2715" s="11">
        <f t="shared" si="8184"/>
        <v>0</v>
      </c>
      <c r="P2715" s="3">
        <v>348500</v>
      </c>
      <c r="Q2715" s="11">
        <f t="shared" ref="Q2715:S2715" si="8185">+IF(P2715="N/A","",((P2715-P2714)/P2714))</f>
        <v>0</v>
      </c>
      <c r="R2715" s="3">
        <v>123309.20600000001</v>
      </c>
      <c r="S2715" s="11">
        <f t="shared" si="8185"/>
        <v>0</v>
      </c>
    </row>
    <row r="2716" spans="1:19">
      <c r="A2716" s="5">
        <v>22</v>
      </c>
      <c r="B2716" s="5">
        <v>5</v>
      </c>
      <c r="C2716" s="5">
        <v>2020</v>
      </c>
      <c r="D2716" s="3">
        <v>304738</v>
      </c>
      <c r="E2716" s="11">
        <f t="shared" si="8125"/>
        <v>0</v>
      </c>
      <c r="F2716" s="3">
        <v>173025</v>
      </c>
      <c r="G2716" s="11">
        <f t="shared" si="8125"/>
        <v>0</v>
      </c>
      <c r="H2716" s="3">
        <v>94500</v>
      </c>
      <c r="I2716" s="11">
        <f t="shared" ref="I2716:K2716" si="8186">+IF(H2716="N/A","",((H2716-H2715)/H2715))</f>
        <v>0</v>
      </c>
      <c r="J2716" s="3">
        <v>183800</v>
      </c>
      <c r="K2716" s="11">
        <f t="shared" si="8186"/>
        <v>0</v>
      </c>
      <c r="L2716" s="3">
        <v>308682.62</v>
      </c>
      <c r="M2716" s="11">
        <f t="shared" ref="M2716:O2716" si="8187">+IF(L2716="N/A","",((L2716-L2715)/L2715))</f>
        <v>0</v>
      </c>
      <c r="N2716" s="3">
        <v>378200</v>
      </c>
      <c r="O2716" s="11">
        <f t="shared" si="8187"/>
        <v>0</v>
      </c>
      <c r="P2716" s="3">
        <v>348500</v>
      </c>
      <c r="Q2716" s="11">
        <f t="shared" ref="Q2716:S2716" si="8188">+IF(P2716="N/A","",((P2716-P2715)/P2715))</f>
        <v>0</v>
      </c>
      <c r="R2716" s="3">
        <v>123309.20600000001</v>
      </c>
      <c r="S2716" s="11">
        <f t="shared" si="8188"/>
        <v>0</v>
      </c>
    </row>
    <row r="2717" spans="1:19">
      <c r="A2717" s="5">
        <v>25</v>
      </c>
      <c r="B2717" s="5">
        <v>5</v>
      </c>
      <c r="C2717" s="5">
        <v>2020</v>
      </c>
      <c r="D2717" s="3">
        <v>304738</v>
      </c>
      <c r="E2717" s="11">
        <f t="shared" si="8125"/>
        <v>0</v>
      </c>
      <c r="F2717" s="3">
        <v>173025</v>
      </c>
      <c r="G2717" s="11">
        <f t="shared" si="8125"/>
        <v>0</v>
      </c>
      <c r="H2717" s="3">
        <v>94500</v>
      </c>
      <c r="I2717" s="11">
        <f t="shared" ref="I2717:K2717" si="8189">+IF(H2717="N/A","",((H2717-H2716)/H2716))</f>
        <v>0</v>
      </c>
      <c r="J2717" s="3">
        <v>183800</v>
      </c>
      <c r="K2717" s="11">
        <f t="shared" si="8189"/>
        <v>0</v>
      </c>
      <c r="L2717" s="3">
        <v>308682.62</v>
      </c>
      <c r="M2717" s="11">
        <f t="shared" ref="M2717:O2717" si="8190">+IF(L2717="N/A","",((L2717-L2716)/L2716))</f>
        <v>0</v>
      </c>
      <c r="N2717" s="3">
        <v>378200</v>
      </c>
      <c r="O2717" s="11">
        <f t="shared" si="8190"/>
        <v>0</v>
      </c>
      <c r="P2717" s="3">
        <v>348500</v>
      </c>
      <c r="Q2717" s="11">
        <f t="shared" ref="Q2717:S2717" si="8191">+IF(P2717="N/A","",((P2717-P2716)/P2716))</f>
        <v>0</v>
      </c>
      <c r="R2717" s="3">
        <v>123309.20600000001</v>
      </c>
      <c r="S2717" s="11">
        <f t="shared" si="8191"/>
        <v>0</v>
      </c>
    </row>
    <row r="2718" spans="1:19">
      <c r="A2718" s="5">
        <v>26</v>
      </c>
      <c r="B2718" s="5">
        <v>5</v>
      </c>
      <c r="C2718" s="5">
        <v>2020</v>
      </c>
      <c r="D2718" s="3">
        <v>304738</v>
      </c>
      <c r="E2718" s="11">
        <f t="shared" si="8125"/>
        <v>0</v>
      </c>
      <c r="F2718" s="3">
        <v>173025</v>
      </c>
      <c r="G2718" s="11">
        <f t="shared" si="8125"/>
        <v>0</v>
      </c>
      <c r="H2718" s="3">
        <v>94500</v>
      </c>
      <c r="I2718" s="11">
        <f t="shared" ref="I2718:K2718" si="8192">+IF(H2718="N/A","",((H2718-H2717)/H2717))</f>
        <v>0</v>
      </c>
      <c r="J2718" s="3">
        <v>183800</v>
      </c>
      <c r="K2718" s="11">
        <f t="shared" si="8192"/>
        <v>0</v>
      </c>
      <c r="L2718" s="3">
        <v>308682.62</v>
      </c>
      <c r="M2718" s="11">
        <f t="shared" ref="M2718:O2718" si="8193">+IF(L2718="N/A","",((L2718-L2717)/L2717))</f>
        <v>0</v>
      </c>
      <c r="N2718" s="3">
        <v>378200</v>
      </c>
      <c r="O2718" s="11">
        <f t="shared" si="8193"/>
        <v>0</v>
      </c>
      <c r="P2718" s="3">
        <v>348500</v>
      </c>
      <c r="Q2718" s="11">
        <f t="shared" ref="Q2718:S2718" si="8194">+IF(P2718="N/A","",((P2718-P2717)/P2717))</f>
        <v>0</v>
      </c>
      <c r="R2718" s="3">
        <v>123309.20600000001</v>
      </c>
      <c r="S2718" s="11">
        <f t="shared" si="8194"/>
        <v>0</v>
      </c>
    </row>
    <row r="2719" spans="1:19">
      <c r="A2719" s="5">
        <v>27</v>
      </c>
      <c r="B2719" s="5">
        <v>5</v>
      </c>
      <c r="C2719" s="5">
        <v>2020</v>
      </c>
      <c r="D2719" s="3">
        <v>304738</v>
      </c>
      <c r="E2719" s="11">
        <f t="shared" si="8125"/>
        <v>0</v>
      </c>
      <c r="F2719" s="3">
        <v>173025</v>
      </c>
      <c r="G2719" s="11">
        <f t="shared" si="8125"/>
        <v>0</v>
      </c>
      <c r="H2719" s="3">
        <v>94500</v>
      </c>
      <c r="I2719" s="11">
        <f t="shared" ref="I2719:K2719" si="8195">+IF(H2719="N/A","",((H2719-H2718)/H2718))</f>
        <v>0</v>
      </c>
      <c r="J2719" s="3">
        <v>183800</v>
      </c>
      <c r="K2719" s="11">
        <f t="shared" si="8195"/>
        <v>0</v>
      </c>
      <c r="L2719" s="3">
        <v>308682.62</v>
      </c>
      <c r="M2719" s="11">
        <f t="shared" ref="M2719:O2719" si="8196">+IF(L2719="N/A","",((L2719-L2718)/L2718))</f>
        <v>0</v>
      </c>
      <c r="N2719" s="3">
        <v>378200</v>
      </c>
      <c r="O2719" s="11">
        <f t="shared" si="8196"/>
        <v>0</v>
      </c>
      <c r="P2719" s="3">
        <v>348500</v>
      </c>
      <c r="Q2719" s="11">
        <f t="shared" ref="Q2719:S2719" si="8197">+IF(P2719="N/A","",((P2719-P2718)/P2718))</f>
        <v>0</v>
      </c>
      <c r="R2719" s="3">
        <v>123309.20600000001</v>
      </c>
      <c r="S2719" s="11">
        <f t="shared" si="8197"/>
        <v>0</v>
      </c>
    </row>
    <row r="2720" spans="1:19">
      <c r="A2720" s="5">
        <v>28</v>
      </c>
      <c r="B2720" s="5">
        <v>5</v>
      </c>
      <c r="C2720" s="5">
        <v>2020</v>
      </c>
      <c r="D2720" s="3">
        <v>304738</v>
      </c>
      <c r="E2720" s="11">
        <f t="shared" si="8125"/>
        <v>0</v>
      </c>
      <c r="F2720" s="3">
        <v>173025</v>
      </c>
      <c r="G2720" s="11">
        <f t="shared" si="8125"/>
        <v>0</v>
      </c>
      <c r="H2720" s="3">
        <v>94500</v>
      </c>
      <c r="I2720" s="11">
        <f t="shared" ref="I2720:K2720" si="8198">+IF(H2720="N/A","",((H2720-H2719)/H2719))</f>
        <v>0</v>
      </c>
      <c r="J2720" s="3">
        <v>183800</v>
      </c>
      <c r="K2720" s="11">
        <f t="shared" si="8198"/>
        <v>0</v>
      </c>
      <c r="L2720" s="3">
        <v>308682.62</v>
      </c>
      <c r="M2720" s="11">
        <f t="shared" ref="M2720:O2720" si="8199">+IF(L2720="N/A","",((L2720-L2719)/L2719))</f>
        <v>0</v>
      </c>
      <c r="N2720" s="3">
        <v>378200</v>
      </c>
      <c r="O2720" s="11">
        <f t="shared" si="8199"/>
        <v>0</v>
      </c>
      <c r="P2720" s="3">
        <v>348500</v>
      </c>
      <c r="Q2720" s="11">
        <f t="shared" ref="Q2720:S2720" si="8200">+IF(P2720="N/A","",((P2720-P2719)/P2719))</f>
        <v>0</v>
      </c>
      <c r="R2720" s="3">
        <v>123309.20600000001</v>
      </c>
      <c r="S2720" s="11">
        <f t="shared" si="8200"/>
        <v>0</v>
      </c>
    </row>
    <row r="2721" spans="1:19">
      <c r="A2721" s="5">
        <v>29</v>
      </c>
      <c r="B2721" s="5">
        <v>5</v>
      </c>
      <c r="C2721" s="5">
        <v>2020</v>
      </c>
      <c r="D2721" s="3">
        <v>304738</v>
      </c>
      <c r="E2721" s="11">
        <f t="shared" si="8125"/>
        <v>0</v>
      </c>
      <c r="F2721" s="3">
        <v>173025</v>
      </c>
      <c r="G2721" s="11">
        <f t="shared" si="8125"/>
        <v>0</v>
      </c>
      <c r="H2721" s="3">
        <v>94500</v>
      </c>
      <c r="I2721" s="11">
        <f t="shared" ref="I2721:K2721" si="8201">+IF(H2721="N/A","",((H2721-H2720)/H2720))</f>
        <v>0</v>
      </c>
      <c r="J2721" s="3">
        <v>183800</v>
      </c>
      <c r="K2721" s="11">
        <f t="shared" si="8201"/>
        <v>0</v>
      </c>
      <c r="L2721" s="3">
        <v>308682.62</v>
      </c>
      <c r="M2721" s="11">
        <f t="shared" ref="M2721:O2721" si="8202">+IF(L2721="N/A","",((L2721-L2720)/L2720))</f>
        <v>0</v>
      </c>
      <c r="N2721" s="3">
        <v>378200</v>
      </c>
      <c r="O2721" s="11">
        <f t="shared" si="8202"/>
        <v>0</v>
      </c>
      <c r="P2721" s="3">
        <v>348500</v>
      </c>
      <c r="Q2721" s="11">
        <f t="shared" ref="Q2721:S2721" si="8203">+IF(P2721="N/A","",((P2721-P2720)/P2720))</f>
        <v>0</v>
      </c>
      <c r="R2721" s="3">
        <v>123309.20600000001</v>
      </c>
      <c r="S2721" s="11">
        <f t="shared" si="8203"/>
        <v>0</v>
      </c>
    </row>
    <row r="2722" spans="1:19">
      <c r="A2722" s="5">
        <v>1</v>
      </c>
      <c r="B2722" s="5">
        <v>6</v>
      </c>
      <c r="C2722" s="5">
        <v>2020</v>
      </c>
      <c r="D2722" s="3">
        <v>304738</v>
      </c>
      <c r="E2722" s="11">
        <f t="shared" si="8125"/>
        <v>0</v>
      </c>
      <c r="F2722" s="3">
        <v>173025</v>
      </c>
      <c r="G2722" s="11">
        <f t="shared" si="8125"/>
        <v>0</v>
      </c>
      <c r="H2722" s="3">
        <v>94500</v>
      </c>
      <c r="I2722" s="11">
        <f t="shared" ref="I2722:K2722" si="8204">+IF(H2722="N/A","",((H2722-H2721)/H2721))</f>
        <v>0</v>
      </c>
      <c r="J2722" s="3">
        <v>183800</v>
      </c>
      <c r="K2722" s="11">
        <f t="shared" si="8204"/>
        <v>0</v>
      </c>
      <c r="L2722" s="3">
        <v>308682.62</v>
      </c>
      <c r="M2722" s="11">
        <f t="shared" ref="M2722:O2722" si="8205">+IF(L2722="N/A","",((L2722-L2721)/L2721))</f>
        <v>0</v>
      </c>
      <c r="N2722" s="3">
        <v>378200</v>
      </c>
      <c r="O2722" s="11">
        <f t="shared" si="8205"/>
        <v>0</v>
      </c>
      <c r="P2722" s="3">
        <v>348500</v>
      </c>
      <c r="Q2722" s="11">
        <f t="shared" ref="Q2722:S2722" si="8206">+IF(P2722="N/A","",((P2722-P2721)/P2721))</f>
        <v>0</v>
      </c>
      <c r="R2722" s="3">
        <v>123309.20600000001</v>
      </c>
      <c r="S2722" s="11">
        <f t="shared" si="8206"/>
        <v>0</v>
      </c>
    </row>
    <row r="2723" spans="1:19">
      <c r="A2723" s="5">
        <v>2</v>
      </c>
      <c r="B2723" s="5">
        <v>6</v>
      </c>
      <c r="C2723" s="5">
        <v>2020</v>
      </c>
      <c r="D2723" s="3">
        <v>304738</v>
      </c>
      <c r="E2723" s="11">
        <f t="shared" si="8125"/>
        <v>0</v>
      </c>
      <c r="F2723" s="3">
        <v>173025</v>
      </c>
      <c r="G2723" s="11">
        <f t="shared" si="8125"/>
        <v>0</v>
      </c>
      <c r="H2723" s="3">
        <v>94500</v>
      </c>
      <c r="I2723" s="11">
        <f t="shared" ref="I2723:K2723" si="8207">+IF(H2723="N/A","",((H2723-H2722)/H2722))</f>
        <v>0</v>
      </c>
      <c r="J2723" s="3">
        <v>183800</v>
      </c>
      <c r="K2723" s="11">
        <f t="shared" si="8207"/>
        <v>0</v>
      </c>
      <c r="L2723" s="3">
        <v>308682.62</v>
      </c>
      <c r="M2723" s="11">
        <f t="shared" ref="M2723:O2723" si="8208">+IF(L2723="N/A","",((L2723-L2722)/L2722))</f>
        <v>0</v>
      </c>
      <c r="N2723" s="3">
        <v>378200</v>
      </c>
      <c r="O2723" s="11">
        <f t="shared" si="8208"/>
        <v>0</v>
      </c>
      <c r="P2723" s="3">
        <v>348500</v>
      </c>
      <c r="Q2723" s="11">
        <f t="shared" ref="Q2723:S2723" si="8209">+IF(P2723="N/A","",((P2723-P2722)/P2722))</f>
        <v>0</v>
      </c>
      <c r="R2723" s="3">
        <v>123309.20600000001</v>
      </c>
      <c r="S2723" s="11">
        <f t="shared" si="8209"/>
        <v>0</v>
      </c>
    </row>
    <row r="2724" spans="1:19">
      <c r="A2724" s="5">
        <v>3</v>
      </c>
      <c r="B2724" s="5">
        <v>6</v>
      </c>
      <c r="C2724" s="5">
        <v>2020</v>
      </c>
      <c r="D2724" s="3">
        <v>304738</v>
      </c>
      <c r="E2724" s="11">
        <f t="shared" si="8125"/>
        <v>0</v>
      </c>
      <c r="F2724" s="3">
        <v>173025</v>
      </c>
      <c r="G2724" s="11">
        <f t="shared" si="8125"/>
        <v>0</v>
      </c>
      <c r="H2724" s="3">
        <v>94500</v>
      </c>
      <c r="I2724" s="11">
        <f t="shared" ref="I2724:K2724" si="8210">+IF(H2724="N/A","",((H2724-H2723)/H2723))</f>
        <v>0</v>
      </c>
      <c r="J2724" s="3">
        <v>183800</v>
      </c>
      <c r="K2724" s="11">
        <f t="shared" si="8210"/>
        <v>0</v>
      </c>
      <c r="L2724" s="3">
        <v>308682.62</v>
      </c>
      <c r="M2724" s="11">
        <f t="shared" ref="M2724:O2724" si="8211">+IF(L2724="N/A","",((L2724-L2723)/L2723))</f>
        <v>0</v>
      </c>
      <c r="N2724" s="3">
        <v>378200</v>
      </c>
      <c r="O2724" s="11">
        <f t="shared" si="8211"/>
        <v>0</v>
      </c>
      <c r="P2724" s="3">
        <v>348500</v>
      </c>
      <c r="Q2724" s="11">
        <f t="shared" ref="Q2724:S2724" si="8212">+IF(P2724="N/A","",((P2724-P2723)/P2723))</f>
        <v>0</v>
      </c>
      <c r="R2724" s="3">
        <v>123309.20600000001</v>
      </c>
      <c r="S2724" s="11">
        <f t="shared" si="8212"/>
        <v>0</v>
      </c>
    </row>
    <row r="2725" spans="1:19">
      <c r="A2725" s="5">
        <v>4</v>
      </c>
      <c r="B2725" s="5">
        <v>6</v>
      </c>
      <c r="C2725" s="5">
        <v>2020</v>
      </c>
      <c r="D2725" s="3">
        <v>304738</v>
      </c>
      <c r="E2725" s="11">
        <f t="shared" si="8125"/>
        <v>0</v>
      </c>
      <c r="F2725" s="3">
        <v>173025</v>
      </c>
      <c r="G2725" s="11">
        <f t="shared" si="8125"/>
        <v>0</v>
      </c>
      <c r="H2725" s="3">
        <v>94500</v>
      </c>
      <c r="I2725" s="11">
        <f t="shared" ref="I2725:K2725" si="8213">+IF(H2725="N/A","",((H2725-H2724)/H2724))</f>
        <v>0</v>
      </c>
      <c r="J2725" s="3">
        <v>183800</v>
      </c>
      <c r="K2725" s="11">
        <f t="shared" si="8213"/>
        <v>0</v>
      </c>
      <c r="L2725" s="3">
        <v>308682.62</v>
      </c>
      <c r="M2725" s="11">
        <f t="shared" ref="M2725:O2725" si="8214">+IF(L2725="N/A","",((L2725-L2724)/L2724))</f>
        <v>0</v>
      </c>
      <c r="N2725" s="3">
        <v>378200</v>
      </c>
      <c r="O2725" s="11">
        <f t="shared" si="8214"/>
        <v>0</v>
      </c>
      <c r="P2725" s="3">
        <v>348500</v>
      </c>
      <c r="Q2725" s="11">
        <f t="shared" ref="Q2725:S2725" si="8215">+IF(P2725="N/A","",((P2725-P2724)/P2724))</f>
        <v>0</v>
      </c>
      <c r="R2725" s="3">
        <v>123309.20600000001</v>
      </c>
      <c r="S2725" s="11">
        <f t="shared" si="8215"/>
        <v>0</v>
      </c>
    </row>
    <row r="2726" spans="1:19">
      <c r="A2726" s="5">
        <v>5</v>
      </c>
      <c r="B2726" s="5">
        <v>6</v>
      </c>
      <c r="C2726" s="5">
        <v>2020</v>
      </c>
      <c r="D2726" s="3">
        <v>304738</v>
      </c>
      <c r="E2726" s="11">
        <f t="shared" si="8125"/>
        <v>0</v>
      </c>
      <c r="F2726" s="3">
        <v>173025</v>
      </c>
      <c r="G2726" s="11">
        <f t="shared" si="8125"/>
        <v>0</v>
      </c>
      <c r="H2726" s="3">
        <v>94500</v>
      </c>
      <c r="I2726" s="11">
        <f t="shared" ref="I2726:K2726" si="8216">+IF(H2726="N/A","",((H2726-H2725)/H2725))</f>
        <v>0</v>
      </c>
      <c r="J2726" s="3">
        <v>183800</v>
      </c>
      <c r="K2726" s="11">
        <f t="shared" si="8216"/>
        <v>0</v>
      </c>
      <c r="L2726" s="3">
        <v>308682.62</v>
      </c>
      <c r="M2726" s="11">
        <f t="shared" ref="M2726:O2726" si="8217">+IF(L2726="N/A","",((L2726-L2725)/L2725))</f>
        <v>0</v>
      </c>
      <c r="N2726" s="3">
        <v>378200</v>
      </c>
      <c r="O2726" s="11">
        <f t="shared" si="8217"/>
        <v>0</v>
      </c>
      <c r="P2726" s="3">
        <v>348500</v>
      </c>
      <c r="Q2726" s="11">
        <f t="shared" ref="Q2726:S2726" si="8218">+IF(P2726="N/A","",((P2726-P2725)/P2725))</f>
        <v>0</v>
      </c>
      <c r="R2726" s="3">
        <v>123309.20600000001</v>
      </c>
      <c r="S2726" s="11">
        <f t="shared" si="8218"/>
        <v>0</v>
      </c>
    </row>
    <row r="2727" spans="1:19">
      <c r="A2727" s="5">
        <v>8</v>
      </c>
      <c r="B2727" s="5">
        <v>6</v>
      </c>
      <c r="C2727" s="5">
        <v>2020</v>
      </c>
      <c r="D2727" s="3">
        <v>454050</v>
      </c>
      <c r="E2727" s="11">
        <f t="shared" si="8125"/>
        <v>0.48996843189887707</v>
      </c>
      <c r="F2727" s="3">
        <v>173025</v>
      </c>
      <c r="G2727" s="11">
        <f t="shared" si="8125"/>
        <v>0</v>
      </c>
      <c r="H2727" s="3">
        <v>94500</v>
      </c>
      <c r="I2727" s="11">
        <f t="shared" ref="I2727:K2727" si="8219">+IF(H2727="N/A","",((H2727-H2726)/H2726))</f>
        <v>0</v>
      </c>
      <c r="J2727" s="3">
        <v>183800</v>
      </c>
      <c r="K2727" s="11">
        <f t="shared" si="8219"/>
        <v>0</v>
      </c>
      <c r="L2727" s="3">
        <v>308682.62</v>
      </c>
      <c r="M2727" s="11">
        <f t="shared" ref="M2727:O2727" si="8220">+IF(L2727="N/A","",((L2727-L2726)/L2726))</f>
        <v>0</v>
      </c>
      <c r="N2727" s="3">
        <v>378200</v>
      </c>
      <c r="O2727" s="11">
        <f t="shared" si="8220"/>
        <v>0</v>
      </c>
      <c r="P2727" s="3">
        <v>348500</v>
      </c>
      <c r="Q2727" s="11">
        <f t="shared" ref="Q2727:S2727" si="8221">+IF(P2727="N/A","",((P2727-P2726)/P2726))</f>
        <v>0</v>
      </c>
      <c r="R2727" s="3">
        <v>123309.20600000001</v>
      </c>
      <c r="S2727" s="11">
        <f t="shared" si="8221"/>
        <v>0</v>
      </c>
    </row>
    <row r="2728" spans="1:19">
      <c r="A2728" s="5">
        <v>9</v>
      </c>
      <c r="B2728" s="5">
        <v>6</v>
      </c>
      <c r="C2728" s="5">
        <v>2020</v>
      </c>
      <c r="D2728" s="3">
        <v>454050</v>
      </c>
      <c r="E2728" s="11">
        <f t="shared" si="8125"/>
        <v>0</v>
      </c>
      <c r="F2728" s="3">
        <v>173025</v>
      </c>
      <c r="G2728" s="11">
        <f t="shared" si="8125"/>
        <v>0</v>
      </c>
      <c r="H2728" s="3">
        <v>94500</v>
      </c>
      <c r="I2728" s="11">
        <f t="shared" ref="I2728:K2728" si="8222">+IF(H2728="N/A","",((H2728-H2727)/H2727))</f>
        <v>0</v>
      </c>
      <c r="J2728" s="3">
        <v>183800</v>
      </c>
      <c r="K2728" s="11">
        <f t="shared" si="8222"/>
        <v>0</v>
      </c>
      <c r="L2728" s="3">
        <v>308682.62</v>
      </c>
      <c r="M2728" s="11">
        <f t="shared" ref="M2728:O2728" si="8223">+IF(L2728="N/A","",((L2728-L2727)/L2727))</f>
        <v>0</v>
      </c>
      <c r="N2728" s="3">
        <v>378200</v>
      </c>
      <c r="O2728" s="11">
        <f t="shared" si="8223"/>
        <v>0</v>
      </c>
      <c r="P2728" s="3">
        <v>348500</v>
      </c>
      <c r="Q2728" s="11">
        <f t="shared" ref="Q2728:S2728" si="8224">+IF(P2728="N/A","",((P2728-P2727)/P2727))</f>
        <v>0</v>
      </c>
      <c r="R2728" s="3">
        <v>123309.20600000001</v>
      </c>
      <c r="S2728" s="11">
        <f t="shared" si="8224"/>
        <v>0</v>
      </c>
    </row>
    <row r="2729" spans="1:19">
      <c r="A2729" s="5">
        <v>10</v>
      </c>
      <c r="B2729" s="5">
        <v>6</v>
      </c>
      <c r="C2729" s="5">
        <v>2020</v>
      </c>
      <c r="D2729" s="3">
        <v>454050</v>
      </c>
      <c r="E2729" s="11">
        <f t="shared" si="8125"/>
        <v>0</v>
      </c>
      <c r="F2729" s="3">
        <v>173025</v>
      </c>
      <c r="G2729" s="11">
        <f t="shared" si="8125"/>
        <v>0</v>
      </c>
      <c r="H2729" s="3">
        <v>94500</v>
      </c>
      <c r="I2729" s="11">
        <f t="shared" ref="I2729:K2729" si="8225">+IF(H2729="N/A","",((H2729-H2728)/H2728))</f>
        <v>0</v>
      </c>
      <c r="J2729" s="3">
        <v>183800</v>
      </c>
      <c r="K2729" s="11">
        <f t="shared" si="8225"/>
        <v>0</v>
      </c>
      <c r="L2729" s="3">
        <v>308682.62</v>
      </c>
      <c r="M2729" s="11">
        <f t="shared" ref="M2729:O2729" si="8226">+IF(L2729="N/A","",((L2729-L2728)/L2728))</f>
        <v>0</v>
      </c>
      <c r="N2729" s="3">
        <v>378200</v>
      </c>
      <c r="O2729" s="11">
        <f t="shared" si="8226"/>
        <v>0</v>
      </c>
      <c r="P2729" s="3">
        <v>348500</v>
      </c>
      <c r="Q2729" s="11">
        <f t="shared" ref="Q2729:S2729" si="8227">+IF(P2729="N/A","",((P2729-P2728)/P2728))</f>
        <v>0</v>
      </c>
      <c r="R2729" s="3">
        <v>123309.20600000001</v>
      </c>
      <c r="S2729" s="11">
        <f t="shared" si="8227"/>
        <v>0</v>
      </c>
    </row>
    <row r="2730" spans="1:19">
      <c r="A2730" s="5">
        <v>11</v>
      </c>
      <c r="B2730" s="5">
        <v>6</v>
      </c>
      <c r="C2730" s="5">
        <v>2020</v>
      </c>
      <c r="D2730" s="3">
        <v>454050</v>
      </c>
      <c r="E2730" s="11">
        <f t="shared" si="8125"/>
        <v>0</v>
      </c>
      <c r="F2730" s="3">
        <v>173025</v>
      </c>
      <c r="G2730" s="11">
        <f t="shared" si="8125"/>
        <v>0</v>
      </c>
      <c r="H2730" s="3">
        <v>94500</v>
      </c>
      <c r="I2730" s="11">
        <f t="shared" ref="I2730:K2730" si="8228">+IF(H2730="N/A","",((H2730-H2729)/H2729))</f>
        <v>0</v>
      </c>
      <c r="J2730" s="3">
        <v>183800</v>
      </c>
      <c r="K2730" s="11">
        <f t="shared" si="8228"/>
        <v>0</v>
      </c>
      <c r="L2730" s="3">
        <v>308682.62</v>
      </c>
      <c r="M2730" s="11">
        <f t="shared" ref="M2730:O2730" si="8229">+IF(L2730="N/A","",((L2730-L2729)/L2729))</f>
        <v>0</v>
      </c>
      <c r="N2730" s="3">
        <v>378200</v>
      </c>
      <c r="O2730" s="11">
        <f t="shared" si="8229"/>
        <v>0</v>
      </c>
      <c r="P2730" s="3">
        <v>348500</v>
      </c>
      <c r="Q2730" s="11">
        <f t="shared" ref="Q2730:S2730" si="8230">+IF(P2730="N/A","",((P2730-P2729)/P2729))</f>
        <v>0</v>
      </c>
      <c r="R2730" s="3">
        <v>123309.20600000001</v>
      </c>
      <c r="S2730" s="11">
        <f t="shared" si="8230"/>
        <v>0</v>
      </c>
    </row>
    <row r="2731" spans="1:19">
      <c r="A2731" s="5">
        <v>12</v>
      </c>
      <c r="B2731" s="5">
        <v>6</v>
      </c>
      <c r="C2731" s="5">
        <v>2020</v>
      </c>
      <c r="D2731" s="3">
        <v>454050</v>
      </c>
      <c r="E2731" s="11">
        <f t="shared" si="8125"/>
        <v>0</v>
      </c>
      <c r="F2731" s="3">
        <v>173025</v>
      </c>
      <c r="G2731" s="11">
        <f t="shared" si="8125"/>
        <v>0</v>
      </c>
      <c r="H2731" s="3">
        <v>94500</v>
      </c>
      <c r="I2731" s="11">
        <f t="shared" ref="I2731:K2731" si="8231">+IF(H2731="N/A","",((H2731-H2730)/H2730))</f>
        <v>0</v>
      </c>
      <c r="J2731" s="3">
        <v>183800</v>
      </c>
      <c r="K2731" s="11">
        <f t="shared" si="8231"/>
        <v>0</v>
      </c>
      <c r="L2731" s="3">
        <v>308682.62</v>
      </c>
      <c r="M2731" s="11">
        <f t="shared" ref="M2731:O2731" si="8232">+IF(L2731="N/A","",((L2731-L2730)/L2730))</f>
        <v>0</v>
      </c>
      <c r="N2731" s="3">
        <v>378200</v>
      </c>
      <c r="O2731" s="11">
        <f t="shared" si="8232"/>
        <v>0</v>
      </c>
      <c r="P2731" s="3">
        <v>348500</v>
      </c>
      <c r="Q2731" s="11">
        <f t="shared" ref="Q2731:S2731" si="8233">+IF(P2731="N/A","",((P2731-P2730)/P2730))</f>
        <v>0</v>
      </c>
      <c r="R2731" s="3">
        <v>123309.20600000001</v>
      </c>
      <c r="S2731" s="11">
        <f t="shared" si="8233"/>
        <v>0</v>
      </c>
    </row>
    <row r="2732" spans="1:19">
      <c r="A2732" s="5">
        <v>15</v>
      </c>
      <c r="B2732" s="5">
        <v>6</v>
      </c>
      <c r="C2732" s="5">
        <v>2020</v>
      </c>
      <c r="D2732" s="3">
        <v>454050</v>
      </c>
      <c r="E2732" s="11">
        <f t="shared" si="8125"/>
        <v>0</v>
      </c>
      <c r="F2732" s="3">
        <v>173025</v>
      </c>
      <c r="G2732" s="11">
        <f t="shared" si="8125"/>
        <v>0</v>
      </c>
      <c r="H2732" s="3">
        <v>94500</v>
      </c>
      <c r="I2732" s="11">
        <f t="shared" ref="I2732:K2732" si="8234">+IF(H2732="N/A","",((H2732-H2731)/H2731))</f>
        <v>0</v>
      </c>
      <c r="J2732" s="3">
        <v>183800</v>
      </c>
      <c r="K2732" s="11">
        <f t="shared" si="8234"/>
        <v>0</v>
      </c>
      <c r="L2732" s="3">
        <v>308682.62</v>
      </c>
      <c r="M2732" s="11">
        <f t="shared" ref="M2732:O2732" si="8235">+IF(L2732="N/A","",((L2732-L2731)/L2731))</f>
        <v>0</v>
      </c>
      <c r="N2732" s="3">
        <v>378200</v>
      </c>
      <c r="O2732" s="11">
        <f t="shared" si="8235"/>
        <v>0</v>
      </c>
      <c r="P2732" s="3">
        <v>348500</v>
      </c>
      <c r="Q2732" s="11">
        <f t="shared" ref="Q2732:S2732" si="8236">+IF(P2732="N/A","",((P2732-P2731)/P2731))</f>
        <v>0</v>
      </c>
      <c r="R2732" s="3">
        <v>123309.20600000001</v>
      </c>
      <c r="S2732" s="11">
        <f t="shared" si="8236"/>
        <v>0</v>
      </c>
    </row>
    <row r="2733" spans="1:19">
      <c r="A2733" s="5">
        <v>16</v>
      </c>
      <c r="B2733" s="5">
        <v>6</v>
      </c>
      <c r="C2733" s="5">
        <v>2020</v>
      </c>
      <c r="D2733" s="3">
        <v>454050</v>
      </c>
      <c r="E2733" s="11">
        <f t="shared" si="8125"/>
        <v>0</v>
      </c>
      <c r="F2733" s="3">
        <v>173025</v>
      </c>
      <c r="G2733" s="11">
        <f t="shared" si="8125"/>
        <v>0</v>
      </c>
      <c r="H2733" s="3">
        <v>94500</v>
      </c>
      <c r="I2733" s="11">
        <f t="shared" ref="I2733:K2733" si="8237">+IF(H2733="N/A","",((H2733-H2732)/H2732))</f>
        <v>0</v>
      </c>
      <c r="J2733" s="3">
        <v>183800</v>
      </c>
      <c r="K2733" s="11">
        <f t="shared" si="8237"/>
        <v>0</v>
      </c>
      <c r="L2733" s="3">
        <v>308682.62</v>
      </c>
      <c r="M2733" s="11">
        <f t="shared" ref="M2733:O2733" si="8238">+IF(L2733="N/A","",((L2733-L2732)/L2732))</f>
        <v>0</v>
      </c>
      <c r="N2733" s="3">
        <v>378200</v>
      </c>
      <c r="O2733" s="11">
        <f t="shared" si="8238"/>
        <v>0</v>
      </c>
      <c r="P2733" s="3">
        <v>348500</v>
      </c>
      <c r="Q2733" s="11">
        <f t="shared" ref="Q2733:S2733" si="8239">+IF(P2733="N/A","",((P2733-P2732)/P2732))</f>
        <v>0</v>
      </c>
      <c r="R2733" s="3">
        <v>123309.20600000001</v>
      </c>
      <c r="S2733" s="11">
        <f t="shared" si="8239"/>
        <v>0</v>
      </c>
    </row>
    <row r="2734" spans="1:19">
      <c r="A2734" s="5">
        <v>17</v>
      </c>
      <c r="B2734" s="5">
        <v>6</v>
      </c>
      <c r="C2734" s="5">
        <v>2020</v>
      </c>
      <c r="D2734" s="3">
        <v>454050</v>
      </c>
      <c r="E2734" s="11">
        <f t="shared" si="8125"/>
        <v>0</v>
      </c>
      <c r="F2734" s="3">
        <v>173025</v>
      </c>
      <c r="G2734" s="11">
        <f t="shared" si="8125"/>
        <v>0</v>
      </c>
      <c r="H2734" s="3">
        <v>94500</v>
      </c>
      <c r="I2734" s="11">
        <f t="shared" ref="I2734:K2734" si="8240">+IF(H2734="N/A","",((H2734-H2733)/H2733))</f>
        <v>0</v>
      </c>
      <c r="J2734" s="3">
        <v>183800</v>
      </c>
      <c r="K2734" s="11">
        <f t="shared" si="8240"/>
        <v>0</v>
      </c>
      <c r="L2734" s="3">
        <v>308682.62</v>
      </c>
      <c r="M2734" s="11">
        <f t="shared" ref="M2734:O2734" si="8241">+IF(L2734="N/A","",((L2734-L2733)/L2733))</f>
        <v>0</v>
      </c>
      <c r="N2734" s="3">
        <v>378200</v>
      </c>
      <c r="O2734" s="11">
        <f t="shared" si="8241"/>
        <v>0</v>
      </c>
      <c r="P2734" s="3">
        <v>348500</v>
      </c>
      <c r="Q2734" s="11">
        <f t="shared" ref="Q2734:S2734" si="8242">+IF(P2734="N/A","",((P2734-P2733)/P2733))</f>
        <v>0</v>
      </c>
      <c r="R2734" s="3">
        <v>123309.20600000001</v>
      </c>
      <c r="S2734" s="11">
        <f t="shared" si="8242"/>
        <v>0</v>
      </c>
    </row>
    <row r="2735" spans="1:19">
      <c r="A2735" s="5">
        <v>18</v>
      </c>
      <c r="B2735" s="5">
        <v>6</v>
      </c>
      <c r="C2735" s="5">
        <v>2020</v>
      </c>
      <c r="D2735" s="3">
        <v>454050</v>
      </c>
      <c r="E2735" s="11">
        <f t="shared" si="8125"/>
        <v>0</v>
      </c>
      <c r="F2735" s="3">
        <v>173025</v>
      </c>
      <c r="G2735" s="11">
        <f t="shared" si="8125"/>
        <v>0</v>
      </c>
      <c r="H2735" s="3">
        <v>94500</v>
      </c>
      <c r="I2735" s="11">
        <f t="shared" ref="I2735:K2735" si="8243">+IF(H2735="N/A","",((H2735-H2734)/H2734))</f>
        <v>0</v>
      </c>
      <c r="J2735" s="3">
        <v>183800</v>
      </c>
      <c r="K2735" s="11">
        <f t="shared" si="8243"/>
        <v>0</v>
      </c>
      <c r="L2735" s="3">
        <v>308682.62</v>
      </c>
      <c r="M2735" s="11">
        <f t="shared" ref="M2735:O2735" si="8244">+IF(L2735="N/A","",((L2735-L2734)/L2734))</f>
        <v>0</v>
      </c>
      <c r="N2735" s="3">
        <v>378200</v>
      </c>
      <c r="O2735" s="11">
        <f t="shared" si="8244"/>
        <v>0</v>
      </c>
      <c r="P2735" s="3">
        <v>348500</v>
      </c>
      <c r="Q2735" s="11">
        <f t="shared" ref="Q2735:S2735" si="8245">+IF(P2735="N/A","",((P2735-P2734)/P2734))</f>
        <v>0</v>
      </c>
      <c r="R2735" s="3">
        <v>123309.20600000001</v>
      </c>
      <c r="S2735" s="11">
        <f t="shared" si="8245"/>
        <v>0</v>
      </c>
    </row>
    <row r="2736" spans="1:19">
      <c r="A2736" s="5">
        <v>19</v>
      </c>
      <c r="B2736" s="5">
        <v>6</v>
      </c>
      <c r="C2736" s="5">
        <v>2020</v>
      </c>
      <c r="D2736" s="3">
        <v>454050</v>
      </c>
      <c r="E2736" s="11">
        <f t="shared" si="8125"/>
        <v>0</v>
      </c>
      <c r="F2736" s="3">
        <v>173025</v>
      </c>
      <c r="G2736" s="11">
        <f t="shared" si="8125"/>
        <v>0</v>
      </c>
      <c r="H2736" s="3">
        <v>94500</v>
      </c>
      <c r="I2736" s="11">
        <f t="shared" ref="I2736:K2736" si="8246">+IF(H2736="N/A","",((H2736-H2735)/H2735))</f>
        <v>0</v>
      </c>
      <c r="J2736" s="3">
        <v>183800</v>
      </c>
      <c r="K2736" s="11">
        <f t="shared" si="8246"/>
        <v>0</v>
      </c>
      <c r="L2736" s="3">
        <v>308682.62</v>
      </c>
      <c r="M2736" s="11">
        <f t="shared" ref="M2736:O2736" si="8247">+IF(L2736="N/A","",((L2736-L2735)/L2735))</f>
        <v>0</v>
      </c>
      <c r="N2736" s="3">
        <v>378200</v>
      </c>
      <c r="O2736" s="11">
        <f t="shared" si="8247"/>
        <v>0</v>
      </c>
      <c r="P2736" s="3">
        <v>348500</v>
      </c>
      <c r="Q2736" s="11">
        <f t="shared" ref="Q2736:S2736" si="8248">+IF(P2736="N/A","",((P2736-P2735)/P2735))</f>
        <v>0</v>
      </c>
      <c r="R2736" s="3">
        <v>123309.20600000001</v>
      </c>
      <c r="S2736" s="11">
        <f t="shared" si="8248"/>
        <v>0</v>
      </c>
    </row>
    <row r="2737" spans="1:19">
      <c r="A2737" s="5">
        <v>22</v>
      </c>
      <c r="B2737" s="5">
        <v>6</v>
      </c>
      <c r="C2737" s="5">
        <v>2020</v>
      </c>
      <c r="D2737" s="3">
        <v>454050</v>
      </c>
      <c r="E2737" s="11">
        <f t="shared" si="8125"/>
        <v>0</v>
      </c>
      <c r="F2737" s="3">
        <v>173025</v>
      </c>
      <c r="G2737" s="11">
        <f t="shared" si="8125"/>
        <v>0</v>
      </c>
      <c r="H2737" s="3">
        <v>94500</v>
      </c>
      <c r="I2737" s="11">
        <f t="shared" ref="I2737:K2737" si="8249">+IF(H2737="N/A","",((H2737-H2736)/H2736))</f>
        <v>0</v>
      </c>
      <c r="J2737" s="3">
        <v>183800</v>
      </c>
      <c r="K2737" s="11">
        <f t="shared" si="8249"/>
        <v>0</v>
      </c>
      <c r="L2737" s="3">
        <v>308682.62</v>
      </c>
      <c r="M2737" s="11">
        <f t="shared" ref="M2737:O2737" si="8250">+IF(L2737="N/A","",((L2737-L2736)/L2736))</f>
        <v>0</v>
      </c>
      <c r="N2737" s="3">
        <v>378200</v>
      </c>
      <c r="O2737" s="11">
        <f t="shared" si="8250"/>
        <v>0</v>
      </c>
      <c r="P2737" s="3">
        <v>348500</v>
      </c>
      <c r="Q2737" s="11">
        <f t="shared" ref="Q2737:S2737" si="8251">+IF(P2737="N/A","",((P2737-P2736)/P2736))</f>
        <v>0</v>
      </c>
      <c r="R2737" s="3">
        <v>123309.20600000001</v>
      </c>
      <c r="S2737" s="11">
        <f t="shared" si="8251"/>
        <v>0</v>
      </c>
    </row>
    <row r="2738" spans="1:19">
      <c r="A2738" s="5">
        <v>23</v>
      </c>
      <c r="B2738" s="5">
        <v>6</v>
      </c>
      <c r="C2738" s="5">
        <v>2020</v>
      </c>
      <c r="D2738" s="3">
        <v>511000</v>
      </c>
      <c r="E2738" s="11">
        <f t="shared" si="8125"/>
        <v>0.12542671511948023</v>
      </c>
      <c r="F2738" s="3">
        <v>340000</v>
      </c>
      <c r="G2738" s="11">
        <f t="shared" si="8125"/>
        <v>0.96503395463083375</v>
      </c>
      <c r="H2738" s="3">
        <v>94500</v>
      </c>
      <c r="I2738" s="11">
        <f t="shared" ref="I2738:K2738" si="8252">+IF(H2738="N/A","",((H2738-H2737)/H2737))</f>
        <v>0</v>
      </c>
      <c r="J2738" s="3">
        <v>183800</v>
      </c>
      <c r="K2738" s="11">
        <f t="shared" si="8252"/>
        <v>0</v>
      </c>
      <c r="L2738" s="3">
        <v>308682.62</v>
      </c>
      <c r="M2738" s="11">
        <f t="shared" ref="M2738:O2738" si="8253">+IF(L2738="N/A","",((L2738-L2737)/L2737))</f>
        <v>0</v>
      </c>
      <c r="N2738" s="3">
        <v>378200</v>
      </c>
      <c r="O2738" s="11">
        <f t="shared" si="8253"/>
        <v>0</v>
      </c>
      <c r="P2738" s="3">
        <v>348500</v>
      </c>
      <c r="Q2738" s="11">
        <f t="shared" ref="Q2738:S2738" si="8254">+IF(P2738="N/A","",((P2738-P2737)/P2737))</f>
        <v>0</v>
      </c>
      <c r="R2738" s="3">
        <v>123309.20600000001</v>
      </c>
      <c r="S2738" s="11">
        <f t="shared" si="8254"/>
        <v>0</v>
      </c>
    </row>
    <row r="2739" spans="1:19">
      <c r="A2739" s="5">
        <v>24</v>
      </c>
      <c r="B2739" s="5">
        <v>6</v>
      </c>
      <c r="C2739" s="5">
        <v>2020</v>
      </c>
      <c r="D2739" s="3">
        <v>506750</v>
      </c>
      <c r="E2739" s="11">
        <f t="shared" si="8125"/>
        <v>-8.3170254403131111E-3</v>
      </c>
      <c r="F2739" s="3">
        <v>333250</v>
      </c>
      <c r="G2739" s="11">
        <f t="shared" si="8125"/>
        <v>-1.9852941176470587E-2</v>
      </c>
      <c r="H2739" s="3">
        <v>94500</v>
      </c>
      <c r="I2739" s="11">
        <f t="shared" ref="I2739:K2739" si="8255">+IF(H2739="N/A","",((H2739-H2738)/H2738))</f>
        <v>0</v>
      </c>
      <c r="J2739" s="3">
        <v>183800</v>
      </c>
      <c r="K2739" s="11">
        <f t="shared" si="8255"/>
        <v>0</v>
      </c>
      <c r="L2739" s="3">
        <v>308682.62</v>
      </c>
      <c r="M2739" s="11">
        <f t="shared" ref="M2739:O2739" si="8256">+IF(L2739="N/A","",((L2739-L2738)/L2738))</f>
        <v>0</v>
      </c>
      <c r="N2739" s="3">
        <v>378200</v>
      </c>
      <c r="O2739" s="11">
        <f t="shared" si="8256"/>
        <v>0</v>
      </c>
      <c r="P2739" s="3">
        <v>348500</v>
      </c>
      <c r="Q2739" s="11">
        <f t="shared" ref="Q2739:S2739" si="8257">+IF(P2739="N/A","",((P2739-P2738)/P2738))</f>
        <v>0</v>
      </c>
      <c r="R2739" s="3">
        <v>123309.20600000001</v>
      </c>
      <c r="S2739" s="11">
        <f t="shared" si="8257"/>
        <v>0</v>
      </c>
    </row>
    <row r="2740" spans="1:19">
      <c r="A2740" s="5">
        <v>25</v>
      </c>
      <c r="B2740" s="5">
        <v>6</v>
      </c>
      <c r="C2740" s="5">
        <v>2020</v>
      </c>
      <c r="D2740" s="3">
        <v>506750</v>
      </c>
      <c r="E2740" s="11">
        <f t="shared" si="8125"/>
        <v>0</v>
      </c>
      <c r="F2740" s="3">
        <v>333250</v>
      </c>
      <c r="G2740" s="11">
        <f t="shared" si="8125"/>
        <v>0</v>
      </c>
      <c r="H2740" s="3">
        <v>94500</v>
      </c>
      <c r="I2740" s="11">
        <f t="shared" ref="I2740:K2740" si="8258">+IF(H2740="N/A","",((H2740-H2739)/H2739))</f>
        <v>0</v>
      </c>
      <c r="J2740" s="3">
        <v>183800</v>
      </c>
      <c r="K2740" s="11">
        <f t="shared" si="8258"/>
        <v>0</v>
      </c>
      <c r="L2740" s="3">
        <v>308682.62</v>
      </c>
      <c r="M2740" s="11">
        <f t="shared" ref="M2740:O2740" si="8259">+IF(L2740="N/A","",((L2740-L2739)/L2739))</f>
        <v>0</v>
      </c>
      <c r="N2740" s="3">
        <v>378200</v>
      </c>
      <c r="O2740" s="11">
        <f t="shared" si="8259"/>
        <v>0</v>
      </c>
      <c r="P2740" s="3">
        <v>348500</v>
      </c>
      <c r="Q2740" s="11">
        <f t="shared" ref="Q2740:S2740" si="8260">+IF(P2740="N/A","",((P2740-P2739)/P2739))</f>
        <v>0</v>
      </c>
      <c r="R2740" s="3">
        <v>123309.20600000001</v>
      </c>
      <c r="S2740" s="11">
        <f t="shared" si="8260"/>
        <v>0</v>
      </c>
    </row>
    <row r="2741" spans="1:19">
      <c r="A2741" s="5">
        <v>26</v>
      </c>
      <c r="B2741" s="5">
        <v>6</v>
      </c>
      <c r="C2741" s="5">
        <v>2020</v>
      </c>
      <c r="D2741" s="3">
        <v>506750</v>
      </c>
      <c r="E2741" s="11">
        <f t="shared" si="8125"/>
        <v>0</v>
      </c>
      <c r="F2741" s="3">
        <v>333250</v>
      </c>
      <c r="G2741" s="11">
        <f t="shared" si="8125"/>
        <v>0</v>
      </c>
      <c r="H2741" s="3">
        <v>94500</v>
      </c>
      <c r="I2741" s="11">
        <f t="shared" ref="I2741:K2741" si="8261">+IF(H2741="N/A","",((H2741-H2740)/H2740))</f>
        <v>0</v>
      </c>
      <c r="J2741" s="3">
        <v>183800</v>
      </c>
      <c r="K2741" s="11">
        <f t="shared" si="8261"/>
        <v>0</v>
      </c>
      <c r="L2741" s="3">
        <v>308682.62</v>
      </c>
      <c r="M2741" s="11">
        <f t="shared" ref="M2741:O2741" si="8262">+IF(L2741="N/A","",((L2741-L2740)/L2740))</f>
        <v>0</v>
      </c>
      <c r="N2741" s="3">
        <v>378200</v>
      </c>
      <c r="O2741" s="11">
        <f t="shared" si="8262"/>
        <v>0</v>
      </c>
      <c r="P2741" s="3">
        <v>348500</v>
      </c>
      <c r="Q2741" s="11">
        <f t="shared" ref="Q2741:S2741" si="8263">+IF(P2741="N/A","",((P2741-P2740)/P2740))</f>
        <v>0</v>
      </c>
      <c r="R2741" s="3">
        <v>123309.20600000001</v>
      </c>
      <c r="S2741" s="11">
        <f t="shared" si="8263"/>
        <v>0</v>
      </c>
    </row>
    <row r="2742" spans="1:19">
      <c r="A2742" s="5">
        <v>29</v>
      </c>
      <c r="B2742" s="5">
        <v>6</v>
      </c>
      <c r="C2742" s="5">
        <v>2020</v>
      </c>
      <c r="D2742" s="3">
        <v>506750</v>
      </c>
      <c r="E2742" s="11">
        <f t="shared" si="8125"/>
        <v>0</v>
      </c>
      <c r="F2742" s="3">
        <v>333250</v>
      </c>
      <c r="G2742" s="11">
        <f t="shared" si="8125"/>
        <v>0</v>
      </c>
      <c r="H2742" s="3">
        <v>94500</v>
      </c>
      <c r="I2742" s="11">
        <f t="shared" ref="I2742:K2742" si="8264">+IF(H2742="N/A","",((H2742-H2741)/H2741))</f>
        <v>0</v>
      </c>
      <c r="J2742" s="3">
        <v>183800</v>
      </c>
      <c r="K2742" s="11">
        <f t="shared" si="8264"/>
        <v>0</v>
      </c>
      <c r="L2742" s="3">
        <v>308682.62</v>
      </c>
      <c r="M2742" s="11">
        <f t="shared" ref="M2742:O2742" si="8265">+IF(L2742="N/A","",((L2742-L2741)/L2741))</f>
        <v>0</v>
      </c>
      <c r="N2742" s="3">
        <v>378200</v>
      </c>
      <c r="O2742" s="11">
        <f t="shared" si="8265"/>
        <v>0</v>
      </c>
      <c r="P2742" s="3">
        <v>348500</v>
      </c>
      <c r="Q2742" s="11">
        <f t="shared" ref="Q2742:S2742" si="8266">+IF(P2742="N/A","",((P2742-P2741)/P2741))</f>
        <v>0</v>
      </c>
      <c r="R2742" s="3">
        <v>123309.20600000001</v>
      </c>
      <c r="S2742" s="11">
        <f t="shared" si="8266"/>
        <v>0</v>
      </c>
    </row>
    <row r="2743" spans="1:19">
      <c r="A2743" s="5">
        <v>30</v>
      </c>
      <c r="B2743" s="5">
        <v>6</v>
      </c>
      <c r="C2743" s="5">
        <v>2020</v>
      </c>
      <c r="D2743" s="3">
        <v>506750</v>
      </c>
      <c r="E2743" s="11">
        <f t="shared" si="8125"/>
        <v>0</v>
      </c>
      <c r="F2743" s="3">
        <v>333250</v>
      </c>
      <c r="G2743" s="11">
        <f t="shared" si="8125"/>
        <v>0</v>
      </c>
      <c r="H2743" s="3">
        <v>94500</v>
      </c>
      <c r="I2743" s="11">
        <f t="shared" ref="I2743:K2743" si="8267">+IF(H2743="N/A","",((H2743-H2742)/H2742))</f>
        <v>0</v>
      </c>
      <c r="J2743" s="3">
        <v>183800</v>
      </c>
      <c r="K2743" s="11">
        <f t="shared" si="8267"/>
        <v>0</v>
      </c>
      <c r="L2743" s="3">
        <v>308682.62</v>
      </c>
      <c r="M2743" s="11">
        <f t="shared" ref="M2743:O2743" si="8268">+IF(L2743="N/A","",((L2743-L2742)/L2742))</f>
        <v>0</v>
      </c>
      <c r="N2743" s="3">
        <v>378200</v>
      </c>
      <c r="O2743" s="11">
        <f t="shared" si="8268"/>
        <v>0</v>
      </c>
      <c r="P2743" s="3">
        <v>348500</v>
      </c>
      <c r="Q2743" s="11">
        <f t="shared" ref="Q2743:S2743" si="8269">+IF(P2743="N/A","",((P2743-P2742)/P2742))</f>
        <v>0</v>
      </c>
      <c r="R2743" s="3">
        <v>123309.20600000001</v>
      </c>
      <c r="S2743" s="11">
        <f t="shared" si="8269"/>
        <v>0</v>
      </c>
    </row>
    <row r="2744" spans="1:19">
      <c r="A2744" s="5">
        <v>1</v>
      </c>
      <c r="B2744" s="5">
        <v>7</v>
      </c>
      <c r="C2744" s="5">
        <v>2020</v>
      </c>
      <c r="D2744" s="3">
        <v>518000</v>
      </c>
      <c r="E2744" s="11">
        <f t="shared" si="8125"/>
        <v>2.2200296003946719E-2</v>
      </c>
      <c r="F2744" s="3">
        <v>340500</v>
      </c>
      <c r="G2744" s="11">
        <f t="shared" si="8125"/>
        <v>2.175543885971493E-2</v>
      </c>
      <c r="H2744" s="3">
        <v>94500</v>
      </c>
      <c r="I2744" s="11">
        <f t="shared" ref="I2744:K2744" si="8270">+IF(H2744="N/A","",((H2744-H2743)/H2743))</f>
        <v>0</v>
      </c>
      <c r="J2744" s="3">
        <v>183800</v>
      </c>
      <c r="K2744" s="11">
        <f t="shared" si="8270"/>
        <v>0</v>
      </c>
      <c r="L2744" s="3">
        <v>308682.62</v>
      </c>
      <c r="M2744" s="11">
        <f t="shared" ref="M2744:O2744" si="8271">+IF(L2744="N/A","",((L2744-L2743)/L2743))</f>
        <v>0</v>
      </c>
      <c r="N2744" s="3">
        <v>378200</v>
      </c>
      <c r="O2744" s="11">
        <f t="shared" si="8271"/>
        <v>0</v>
      </c>
      <c r="P2744" s="3">
        <v>348500</v>
      </c>
      <c r="Q2744" s="11">
        <f t="shared" ref="Q2744:S2744" si="8272">+IF(P2744="N/A","",((P2744-P2743)/P2743))</f>
        <v>0</v>
      </c>
      <c r="R2744" s="3">
        <v>123309.20600000001</v>
      </c>
      <c r="S2744" s="11">
        <f t="shared" si="8272"/>
        <v>0</v>
      </c>
    </row>
    <row r="2745" spans="1:19">
      <c r="A2745" s="5">
        <v>2</v>
      </c>
      <c r="B2745" s="5">
        <v>7</v>
      </c>
      <c r="C2745" s="5">
        <v>2020</v>
      </c>
      <c r="D2745" s="3">
        <v>518000</v>
      </c>
      <c r="E2745" s="11">
        <f t="shared" si="8125"/>
        <v>0</v>
      </c>
      <c r="F2745" s="3">
        <v>340500</v>
      </c>
      <c r="G2745" s="11">
        <f t="shared" si="8125"/>
        <v>0</v>
      </c>
      <c r="H2745" s="3">
        <v>94500</v>
      </c>
      <c r="I2745" s="11">
        <f t="shared" ref="I2745:K2745" si="8273">+IF(H2745="N/A","",((H2745-H2744)/H2744))</f>
        <v>0</v>
      </c>
      <c r="J2745" s="3">
        <v>183800</v>
      </c>
      <c r="K2745" s="11">
        <f t="shared" si="8273"/>
        <v>0</v>
      </c>
      <c r="L2745" s="3">
        <v>308682.62</v>
      </c>
      <c r="M2745" s="11">
        <f t="shared" ref="M2745:O2745" si="8274">+IF(L2745="N/A","",((L2745-L2744)/L2744))</f>
        <v>0</v>
      </c>
      <c r="N2745" s="3">
        <v>378200</v>
      </c>
      <c r="O2745" s="11">
        <f t="shared" si="8274"/>
        <v>0</v>
      </c>
      <c r="P2745" s="3">
        <v>348500</v>
      </c>
      <c r="Q2745" s="11">
        <f t="shared" ref="Q2745:S2745" si="8275">+IF(P2745="N/A","",((P2745-P2744)/P2744))</f>
        <v>0</v>
      </c>
      <c r="R2745" s="3">
        <v>123309.20600000001</v>
      </c>
      <c r="S2745" s="11">
        <f t="shared" si="8275"/>
        <v>0</v>
      </c>
    </row>
    <row r="2746" spans="1:19">
      <c r="A2746" s="5">
        <v>3</v>
      </c>
      <c r="B2746" s="5">
        <v>7</v>
      </c>
      <c r="C2746" s="5">
        <v>2020</v>
      </c>
      <c r="D2746" s="3">
        <v>518000</v>
      </c>
      <c r="E2746" s="11">
        <f t="shared" si="8125"/>
        <v>0</v>
      </c>
      <c r="F2746" s="3">
        <v>340500</v>
      </c>
      <c r="G2746" s="11">
        <f t="shared" si="8125"/>
        <v>0</v>
      </c>
      <c r="H2746" s="3">
        <v>94500</v>
      </c>
      <c r="I2746" s="11">
        <f t="shared" ref="I2746:K2746" si="8276">+IF(H2746="N/A","",((H2746-H2745)/H2745))</f>
        <v>0</v>
      </c>
      <c r="J2746" s="3">
        <v>183800</v>
      </c>
      <c r="K2746" s="11">
        <f t="shared" si="8276"/>
        <v>0</v>
      </c>
      <c r="L2746" s="3">
        <v>308682.62</v>
      </c>
      <c r="M2746" s="11">
        <f t="shared" ref="M2746:O2746" si="8277">+IF(L2746="N/A","",((L2746-L2745)/L2745))</f>
        <v>0</v>
      </c>
      <c r="N2746" s="3">
        <v>378200</v>
      </c>
      <c r="O2746" s="11">
        <f t="shared" si="8277"/>
        <v>0</v>
      </c>
      <c r="P2746" s="3">
        <v>348500</v>
      </c>
      <c r="Q2746" s="11">
        <f t="shared" ref="Q2746:S2746" si="8278">+IF(P2746="N/A","",((P2746-P2745)/P2745))</f>
        <v>0</v>
      </c>
      <c r="R2746" s="3">
        <v>123309.20600000001</v>
      </c>
      <c r="S2746" s="11">
        <f t="shared" si="8278"/>
        <v>0</v>
      </c>
    </row>
    <row r="2747" spans="1:19">
      <c r="A2747" s="5">
        <v>6</v>
      </c>
      <c r="B2747" s="5">
        <v>7</v>
      </c>
      <c r="C2747" s="5">
        <v>2020</v>
      </c>
      <c r="D2747" s="3">
        <v>518000</v>
      </c>
      <c r="E2747" s="11">
        <f t="shared" si="8125"/>
        <v>0</v>
      </c>
      <c r="F2747" s="3">
        <v>340500</v>
      </c>
      <c r="G2747" s="11">
        <f t="shared" si="8125"/>
        <v>0</v>
      </c>
      <c r="H2747" s="3">
        <v>94500</v>
      </c>
      <c r="I2747" s="11">
        <f t="shared" ref="I2747:K2747" si="8279">+IF(H2747="N/A","",((H2747-H2746)/H2746))</f>
        <v>0</v>
      </c>
      <c r="J2747" s="3">
        <v>183800</v>
      </c>
      <c r="K2747" s="11">
        <f t="shared" si="8279"/>
        <v>0</v>
      </c>
      <c r="L2747" s="3">
        <v>308682.62</v>
      </c>
      <c r="M2747" s="11">
        <f t="shared" ref="M2747:O2747" si="8280">+IF(L2747="N/A","",((L2747-L2746)/L2746))</f>
        <v>0</v>
      </c>
      <c r="N2747" s="3">
        <v>378200</v>
      </c>
      <c r="O2747" s="11">
        <f t="shared" si="8280"/>
        <v>0</v>
      </c>
      <c r="P2747" s="3">
        <v>348500</v>
      </c>
      <c r="Q2747" s="11">
        <f t="shared" ref="Q2747:S2747" si="8281">+IF(P2747="N/A","",((P2747-P2746)/P2746))</f>
        <v>0</v>
      </c>
      <c r="R2747" s="3">
        <v>123309.20600000001</v>
      </c>
      <c r="S2747" s="11">
        <f t="shared" si="8281"/>
        <v>0</v>
      </c>
    </row>
    <row r="2748" spans="1:19">
      <c r="A2748" s="5">
        <v>7</v>
      </c>
      <c r="B2748" s="5">
        <v>7</v>
      </c>
      <c r="C2748" s="5">
        <v>2020</v>
      </c>
      <c r="D2748" s="3">
        <v>518000</v>
      </c>
      <c r="E2748" s="11">
        <f t="shared" si="8125"/>
        <v>0</v>
      </c>
      <c r="F2748" s="3">
        <v>340500</v>
      </c>
      <c r="G2748" s="11">
        <f t="shared" si="8125"/>
        <v>0</v>
      </c>
      <c r="H2748" s="3">
        <v>94500</v>
      </c>
      <c r="I2748" s="11">
        <f t="shared" ref="I2748:K2748" si="8282">+IF(H2748="N/A","",((H2748-H2747)/H2747))</f>
        <v>0</v>
      </c>
      <c r="J2748" s="3">
        <v>183800</v>
      </c>
      <c r="K2748" s="11">
        <f t="shared" si="8282"/>
        <v>0</v>
      </c>
      <c r="L2748" s="3">
        <v>308682.62</v>
      </c>
      <c r="M2748" s="11">
        <f t="shared" ref="M2748:O2748" si="8283">+IF(L2748="N/A","",((L2748-L2747)/L2747))</f>
        <v>0</v>
      </c>
      <c r="N2748" s="3">
        <v>378200</v>
      </c>
      <c r="O2748" s="11">
        <f t="shared" si="8283"/>
        <v>0</v>
      </c>
      <c r="P2748" s="3">
        <v>348500</v>
      </c>
      <c r="Q2748" s="11">
        <f t="shared" ref="Q2748:S2748" si="8284">+IF(P2748="N/A","",((P2748-P2747)/P2747))</f>
        <v>0</v>
      </c>
      <c r="R2748" s="3">
        <v>123309.20600000001</v>
      </c>
      <c r="S2748" s="11">
        <f t="shared" si="8284"/>
        <v>0</v>
      </c>
    </row>
    <row r="2749" spans="1:19">
      <c r="A2749" s="5">
        <v>8</v>
      </c>
      <c r="B2749" s="5">
        <v>7</v>
      </c>
      <c r="C2749" s="5">
        <v>2020</v>
      </c>
      <c r="D2749" s="3">
        <v>518000</v>
      </c>
      <c r="E2749" s="11">
        <f t="shared" si="8125"/>
        <v>0</v>
      </c>
      <c r="F2749" s="3">
        <v>340500</v>
      </c>
      <c r="G2749" s="11">
        <f t="shared" si="8125"/>
        <v>0</v>
      </c>
      <c r="H2749" s="3">
        <v>94500</v>
      </c>
      <c r="I2749" s="11">
        <f t="shared" ref="I2749:K2749" si="8285">+IF(H2749="N/A","",((H2749-H2748)/H2748))</f>
        <v>0</v>
      </c>
      <c r="J2749" s="3">
        <v>183800</v>
      </c>
      <c r="K2749" s="11">
        <f t="shared" si="8285"/>
        <v>0</v>
      </c>
      <c r="L2749" s="3">
        <v>308682.62</v>
      </c>
      <c r="M2749" s="11">
        <f t="shared" ref="M2749:O2749" si="8286">+IF(L2749="N/A","",((L2749-L2748)/L2748))</f>
        <v>0</v>
      </c>
      <c r="N2749" s="3">
        <v>378200</v>
      </c>
      <c r="O2749" s="11">
        <f t="shared" si="8286"/>
        <v>0</v>
      </c>
      <c r="P2749" s="3">
        <v>348500</v>
      </c>
      <c r="Q2749" s="11">
        <f t="shared" ref="Q2749:S2749" si="8287">+IF(P2749="N/A","",((P2749-P2748)/P2748))</f>
        <v>0</v>
      </c>
      <c r="R2749" s="3">
        <v>123309.20600000001</v>
      </c>
      <c r="S2749" s="11">
        <f t="shared" si="8287"/>
        <v>0</v>
      </c>
    </row>
    <row r="2750" spans="1:19">
      <c r="A2750" s="5">
        <v>9</v>
      </c>
      <c r="B2750" s="5">
        <v>7</v>
      </c>
      <c r="C2750" s="5">
        <v>2020</v>
      </c>
      <c r="D2750" s="3">
        <v>518000</v>
      </c>
      <c r="E2750" s="11">
        <f t="shared" si="8125"/>
        <v>0</v>
      </c>
      <c r="F2750" s="3">
        <v>340500</v>
      </c>
      <c r="G2750" s="11">
        <f t="shared" si="8125"/>
        <v>0</v>
      </c>
      <c r="H2750" s="3">
        <v>94500</v>
      </c>
      <c r="I2750" s="11">
        <f t="shared" ref="I2750:K2750" si="8288">+IF(H2750="N/A","",((H2750-H2749)/H2749))</f>
        <v>0</v>
      </c>
      <c r="J2750" s="3">
        <v>183800</v>
      </c>
      <c r="K2750" s="11">
        <f t="shared" si="8288"/>
        <v>0</v>
      </c>
      <c r="L2750" s="3">
        <v>308682.62</v>
      </c>
      <c r="M2750" s="11">
        <f t="shared" ref="M2750:O2750" si="8289">+IF(L2750="N/A","",((L2750-L2749)/L2749))</f>
        <v>0</v>
      </c>
      <c r="N2750" s="3">
        <v>378200</v>
      </c>
      <c r="O2750" s="11">
        <f t="shared" si="8289"/>
        <v>0</v>
      </c>
      <c r="P2750" s="3">
        <v>348500</v>
      </c>
      <c r="Q2750" s="11">
        <f t="shared" ref="Q2750:S2750" si="8290">+IF(P2750="N/A","",((P2750-P2749)/P2749))</f>
        <v>0</v>
      </c>
      <c r="R2750" s="3">
        <v>123309.20600000001</v>
      </c>
      <c r="S2750" s="11">
        <f t="shared" si="8290"/>
        <v>0</v>
      </c>
    </row>
    <row r="2751" spans="1:19">
      <c r="A2751" s="5">
        <v>10</v>
      </c>
      <c r="B2751" s="5">
        <v>7</v>
      </c>
      <c r="C2751" s="5">
        <v>2020</v>
      </c>
      <c r="D2751" s="3">
        <v>518000</v>
      </c>
      <c r="E2751" s="11">
        <f t="shared" si="8125"/>
        <v>0</v>
      </c>
      <c r="F2751" s="3">
        <v>340500</v>
      </c>
      <c r="G2751" s="11">
        <f t="shared" si="8125"/>
        <v>0</v>
      </c>
      <c r="H2751" s="3">
        <v>94500</v>
      </c>
      <c r="I2751" s="11">
        <f t="shared" ref="I2751:K2751" si="8291">+IF(H2751="N/A","",((H2751-H2750)/H2750))</f>
        <v>0</v>
      </c>
      <c r="J2751" s="3">
        <v>183800</v>
      </c>
      <c r="K2751" s="11">
        <f t="shared" si="8291"/>
        <v>0</v>
      </c>
      <c r="L2751" s="3">
        <v>308682.62</v>
      </c>
      <c r="M2751" s="11">
        <f t="shared" ref="M2751:O2751" si="8292">+IF(L2751="N/A","",((L2751-L2750)/L2750))</f>
        <v>0</v>
      </c>
      <c r="N2751" s="3">
        <v>378200</v>
      </c>
      <c r="O2751" s="11">
        <f t="shared" si="8292"/>
        <v>0</v>
      </c>
      <c r="P2751" s="3">
        <v>348500</v>
      </c>
      <c r="Q2751" s="11">
        <f t="shared" ref="Q2751:S2751" si="8293">+IF(P2751="N/A","",((P2751-P2750)/P2750))</f>
        <v>0</v>
      </c>
      <c r="R2751" s="3">
        <v>123309.20600000001</v>
      </c>
      <c r="S2751" s="11">
        <f t="shared" si="8293"/>
        <v>0</v>
      </c>
    </row>
    <row r="2752" spans="1:19">
      <c r="A2752" s="5">
        <v>13</v>
      </c>
      <c r="B2752" s="5">
        <v>7</v>
      </c>
      <c r="C2752" s="5">
        <v>2020</v>
      </c>
      <c r="D2752" s="3">
        <v>518000</v>
      </c>
      <c r="E2752" s="11">
        <f t="shared" si="8125"/>
        <v>0</v>
      </c>
      <c r="F2752" s="3">
        <v>340500</v>
      </c>
      <c r="G2752" s="11">
        <f t="shared" si="8125"/>
        <v>0</v>
      </c>
      <c r="H2752" s="3">
        <v>94500</v>
      </c>
      <c r="I2752" s="11">
        <f t="shared" ref="I2752:K2752" si="8294">+IF(H2752="N/A","",((H2752-H2751)/H2751))</f>
        <v>0</v>
      </c>
      <c r="J2752" s="3">
        <v>183800</v>
      </c>
      <c r="K2752" s="11">
        <f t="shared" si="8294"/>
        <v>0</v>
      </c>
      <c r="L2752" s="3">
        <v>308682.62</v>
      </c>
      <c r="M2752" s="11">
        <f t="shared" ref="M2752:O2752" si="8295">+IF(L2752="N/A","",((L2752-L2751)/L2751))</f>
        <v>0</v>
      </c>
      <c r="N2752" s="3">
        <v>378200</v>
      </c>
      <c r="O2752" s="11">
        <f t="shared" si="8295"/>
        <v>0</v>
      </c>
      <c r="P2752" s="3">
        <v>348500</v>
      </c>
      <c r="Q2752" s="11">
        <f t="shared" ref="Q2752:S2752" si="8296">+IF(P2752="N/A","",((P2752-P2751)/P2751))</f>
        <v>0</v>
      </c>
      <c r="R2752" s="3">
        <v>123309.20600000001</v>
      </c>
      <c r="S2752" s="11">
        <f t="shared" si="8296"/>
        <v>0</v>
      </c>
    </row>
    <row r="2753" spans="1:19">
      <c r="A2753" s="5">
        <v>14</v>
      </c>
      <c r="B2753" s="5">
        <v>7</v>
      </c>
      <c r="C2753" s="5">
        <v>2020</v>
      </c>
      <c r="D2753" s="3">
        <v>518000</v>
      </c>
      <c r="E2753" s="11">
        <f t="shared" si="8125"/>
        <v>0</v>
      </c>
      <c r="F2753" s="3">
        <v>340500</v>
      </c>
      <c r="G2753" s="11">
        <f t="shared" si="8125"/>
        <v>0</v>
      </c>
      <c r="H2753" s="3">
        <v>94500</v>
      </c>
      <c r="I2753" s="11">
        <f t="shared" ref="I2753:K2753" si="8297">+IF(H2753="N/A","",((H2753-H2752)/H2752))</f>
        <v>0</v>
      </c>
      <c r="J2753" s="3">
        <v>183800</v>
      </c>
      <c r="K2753" s="11">
        <f t="shared" si="8297"/>
        <v>0</v>
      </c>
      <c r="L2753" s="3">
        <v>308682.62</v>
      </c>
      <c r="M2753" s="11">
        <f t="shared" ref="M2753:O2753" si="8298">+IF(L2753="N/A","",((L2753-L2752)/L2752))</f>
        <v>0</v>
      </c>
      <c r="N2753" s="3">
        <v>378200</v>
      </c>
      <c r="O2753" s="11">
        <f t="shared" si="8298"/>
        <v>0</v>
      </c>
      <c r="P2753" s="3">
        <v>348500</v>
      </c>
      <c r="Q2753" s="11">
        <f t="shared" ref="Q2753:S2753" si="8299">+IF(P2753="N/A","",((P2753-P2752)/P2752))</f>
        <v>0</v>
      </c>
      <c r="R2753" s="3">
        <v>123309.20600000001</v>
      </c>
      <c r="S2753" s="11">
        <f t="shared" si="8299"/>
        <v>0</v>
      </c>
    </row>
    <row r="2754" spans="1:19">
      <c r="A2754" s="5">
        <v>15</v>
      </c>
      <c r="B2754" s="5">
        <v>7</v>
      </c>
      <c r="C2754" s="5">
        <v>2020</v>
      </c>
      <c r="D2754" s="3">
        <v>518000</v>
      </c>
      <c r="E2754" s="11">
        <f t="shared" si="8125"/>
        <v>0</v>
      </c>
      <c r="F2754" s="3">
        <v>340500</v>
      </c>
      <c r="G2754" s="11">
        <f t="shared" si="8125"/>
        <v>0</v>
      </c>
      <c r="H2754" s="3">
        <v>94500</v>
      </c>
      <c r="I2754" s="11">
        <f t="shared" ref="I2754:K2754" si="8300">+IF(H2754="N/A","",((H2754-H2753)/H2753))</f>
        <v>0</v>
      </c>
      <c r="J2754" s="3">
        <v>183800</v>
      </c>
      <c r="K2754" s="11">
        <f t="shared" si="8300"/>
        <v>0</v>
      </c>
      <c r="L2754" s="3">
        <v>308682.62</v>
      </c>
      <c r="M2754" s="11">
        <f t="shared" ref="M2754:O2754" si="8301">+IF(L2754="N/A","",((L2754-L2753)/L2753))</f>
        <v>0</v>
      </c>
      <c r="N2754" s="3">
        <v>378200</v>
      </c>
      <c r="O2754" s="11">
        <f t="shared" si="8301"/>
        <v>0</v>
      </c>
      <c r="P2754" s="3">
        <v>348500</v>
      </c>
      <c r="Q2754" s="11">
        <f t="shared" ref="Q2754:S2754" si="8302">+IF(P2754="N/A","",((P2754-P2753)/P2753))</f>
        <v>0</v>
      </c>
      <c r="R2754" s="3">
        <v>123309.20600000001</v>
      </c>
      <c r="S2754" s="11">
        <f t="shared" si="8302"/>
        <v>0</v>
      </c>
    </row>
    <row r="2755" spans="1:19">
      <c r="A2755" s="5">
        <v>16</v>
      </c>
      <c r="B2755" s="5">
        <v>7</v>
      </c>
      <c r="C2755" s="5">
        <v>2020</v>
      </c>
      <c r="D2755" s="3">
        <v>518000</v>
      </c>
      <c r="E2755" s="11">
        <f t="shared" si="8125"/>
        <v>0</v>
      </c>
      <c r="F2755" s="3">
        <v>340500</v>
      </c>
      <c r="G2755" s="11">
        <f t="shared" si="8125"/>
        <v>0</v>
      </c>
      <c r="H2755" s="3">
        <v>94500</v>
      </c>
      <c r="I2755" s="11">
        <f t="shared" ref="I2755:K2755" si="8303">+IF(H2755="N/A","",((H2755-H2754)/H2754))</f>
        <v>0</v>
      </c>
      <c r="J2755" s="3">
        <v>183800</v>
      </c>
      <c r="K2755" s="11">
        <f t="shared" si="8303"/>
        <v>0</v>
      </c>
      <c r="L2755" s="3">
        <v>308682.62</v>
      </c>
      <c r="M2755" s="11">
        <f t="shared" ref="M2755:O2755" si="8304">+IF(L2755="N/A","",((L2755-L2754)/L2754))</f>
        <v>0</v>
      </c>
      <c r="N2755" s="3">
        <v>378200</v>
      </c>
      <c r="O2755" s="11">
        <f t="shared" si="8304"/>
        <v>0</v>
      </c>
      <c r="P2755" s="3">
        <v>348500</v>
      </c>
      <c r="Q2755" s="11">
        <f t="shared" ref="Q2755:S2755" si="8305">+IF(P2755="N/A","",((P2755-P2754)/P2754))</f>
        <v>0</v>
      </c>
      <c r="R2755" s="3">
        <v>123309.20600000001</v>
      </c>
      <c r="S2755" s="11">
        <f t="shared" si="8305"/>
        <v>0</v>
      </c>
    </row>
    <row r="2756" spans="1:19">
      <c r="A2756" s="5">
        <v>17</v>
      </c>
      <c r="B2756" s="5">
        <v>7</v>
      </c>
      <c r="C2756" s="5">
        <v>2020</v>
      </c>
      <c r="D2756" s="3">
        <v>518000</v>
      </c>
      <c r="E2756" s="11">
        <f t="shared" si="8125"/>
        <v>0</v>
      </c>
      <c r="F2756" s="3">
        <v>340500</v>
      </c>
      <c r="G2756" s="11">
        <f t="shared" si="8125"/>
        <v>0</v>
      </c>
      <c r="H2756" s="3">
        <v>94500</v>
      </c>
      <c r="I2756" s="11">
        <f t="shared" ref="I2756:K2756" si="8306">+IF(H2756="N/A","",((H2756-H2755)/H2755))</f>
        <v>0</v>
      </c>
      <c r="J2756" s="3">
        <v>183800</v>
      </c>
      <c r="K2756" s="11">
        <f t="shared" si="8306"/>
        <v>0</v>
      </c>
      <c r="L2756" s="3">
        <v>308682.62</v>
      </c>
      <c r="M2756" s="11">
        <f t="shared" ref="M2756:O2756" si="8307">+IF(L2756="N/A","",((L2756-L2755)/L2755))</f>
        <v>0</v>
      </c>
      <c r="N2756" s="3">
        <v>378200</v>
      </c>
      <c r="O2756" s="11">
        <f t="shared" si="8307"/>
        <v>0</v>
      </c>
      <c r="P2756" s="3">
        <v>348500</v>
      </c>
      <c r="Q2756" s="11">
        <f t="shared" ref="Q2756:S2756" si="8308">+IF(P2756="N/A","",((P2756-P2755)/P2755))</f>
        <v>0</v>
      </c>
      <c r="R2756" s="3">
        <v>123309.20600000001</v>
      </c>
      <c r="S2756" s="11">
        <f t="shared" si="8308"/>
        <v>0</v>
      </c>
    </row>
    <row r="2757" spans="1:19">
      <c r="A2757" s="5">
        <v>20</v>
      </c>
      <c r="B2757" s="5">
        <v>7</v>
      </c>
      <c r="C2757" s="5">
        <v>2020</v>
      </c>
      <c r="D2757" s="3">
        <v>518000</v>
      </c>
      <c r="E2757" s="11">
        <f t="shared" si="8125"/>
        <v>0</v>
      </c>
      <c r="F2757" s="3">
        <v>340500</v>
      </c>
      <c r="G2757" s="11">
        <f t="shared" si="8125"/>
        <v>0</v>
      </c>
      <c r="H2757" s="3">
        <v>94500</v>
      </c>
      <c r="I2757" s="11">
        <f t="shared" ref="I2757:K2757" si="8309">+IF(H2757="N/A","",((H2757-H2756)/H2756))</f>
        <v>0</v>
      </c>
      <c r="J2757" s="3">
        <v>183800</v>
      </c>
      <c r="K2757" s="11">
        <f t="shared" si="8309"/>
        <v>0</v>
      </c>
      <c r="L2757" s="3">
        <v>308682.62</v>
      </c>
      <c r="M2757" s="11">
        <f t="shared" ref="M2757:O2757" si="8310">+IF(L2757="N/A","",((L2757-L2756)/L2756))</f>
        <v>0</v>
      </c>
      <c r="N2757" s="3">
        <v>378200</v>
      </c>
      <c r="O2757" s="11">
        <f t="shared" si="8310"/>
        <v>0</v>
      </c>
      <c r="P2757" s="3">
        <v>348500</v>
      </c>
      <c r="Q2757" s="11">
        <f t="shared" ref="Q2757:S2757" si="8311">+IF(P2757="N/A","",((P2757-P2756)/P2756))</f>
        <v>0</v>
      </c>
      <c r="R2757" s="3">
        <v>123309.20600000001</v>
      </c>
      <c r="S2757" s="11">
        <f t="shared" si="8311"/>
        <v>0</v>
      </c>
    </row>
    <row r="2758" spans="1:19">
      <c r="A2758" s="5">
        <v>21</v>
      </c>
      <c r="B2758" s="5">
        <v>7</v>
      </c>
      <c r="C2758" s="5">
        <v>2020</v>
      </c>
      <c r="D2758" s="3">
        <v>518000</v>
      </c>
      <c r="E2758" s="11">
        <f t="shared" si="8125"/>
        <v>0</v>
      </c>
      <c r="F2758" s="3">
        <v>340500</v>
      </c>
      <c r="G2758" s="11">
        <f t="shared" si="8125"/>
        <v>0</v>
      </c>
      <c r="H2758" s="3">
        <v>94500</v>
      </c>
      <c r="I2758" s="11">
        <f t="shared" ref="I2758:K2758" si="8312">+IF(H2758="N/A","",((H2758-H2757)/H2757))</f>
        <v>0</v>
      </c>
      <c r="J2758" s="3">
        <v>183800</v>
      </c>
      <c r="K2758" s="11">
        <f t="shared" si="8312"/>
        <v>0</v>
      </c>
      <c r="L2758" s="3">
        <v>308682.62</v>
      </c>
      <c r="M2758" s="11">
        <f t="shared" ref="M2758:O2758" si="8313">+IF(L2758="N/A","",((L2758-L2757)/L2757))</f>
        <v>0</v>
      </c>
      <c r="N2758" s="3">
        <v>378200</v>
      </c>
      <c r="O2758" s="11">
        <f t="shared" si="8313"/>
        <v>0</v>
      </c>
      <c r="P2758" s="3">
        <v>348500</v>
      </c>
      <c r="Q2758" s="11">
        <f t="shared" ref="Q2758:S2758" si="8314">+IF(P2758="N/A","",((P2758-P2757)/P2757))</f>
        <v>0</v>
      </c>
      <c r="R2758" s="3">
        <v>123309.20600000001</v>
      </c>
      <c r="S2758" s="11">
        <f t="shared" si="8314"/>
        <v>0</v>
      </c>
    </row>
    <row r="2759" spans="1:19">
      <c r="A2759" s="5">
        <v>22</v>
      </c>
      <c r="B2759" s="5">
        <v>7</v>
      </c>
      <c r="C2759" s="5">
        <v>2020</v>
      </c>
      <c r="D2759" s="3">
        <v>518000</v>
      </c>
      <c r="E2759" s="11">
        <f t="shared" si="8125"/>
        <v>0</v>
      </c>
      <c r="F2759" s="3">
        <v>340500</v>
      </c>
      <c r="G2759" s="11">
        <f t="shared" si="8125"/>
        <v>0</v>
      </c>
      <c r="H2759" s="3">
        <v>94500</v>
      </c>
      <c r="I2759" s="11">
        <f t="shared" ref="I2759:K2759" si="8315">+IF(H2759="N/A","",((H2759-H2758)/H2758))</f>
        <v>0</v>
      </c>
      <c r="J2759" s="3">
        <v>183800</v>
      </c>
      <c r="K2759" s="11">
        <f t="shared" si="8315"/>
        <v>0</v>
      </c>
      <c r="L2759" s="3">
        <v>308682.62</v>
      </c>
      <c r="M2759" s="11">
        <f t="shared" ref="M2759:O2759" si="8316">+IF(L2759="N/A","",((L2759-L2758)/L2758))</f>
        <v>0</v>
      </c>
      <c r="N2759" s="3">
        <v>378200</v>
      </c>
      <c r="O2759" s="11">
        <f t="shared" si="8316"/>
        <v>0</v>
      </c>
      <c r="P2759" s="3">
        <v>348500</v>
      </c>
      <c r="Q2759" s="11">
        <f t="shared" ref="Q2759:S2759" si="8317">+IF(P2759="N/A","",((P2759-P2758)/P2758))</f>
        <v>0</v>
      </c>
      <c r="R2759" s="3">
        <v>123309.20600000001</v>
      </c>
      <c r="S2759" s="11">
        <f t="shared" si="8317"/>
        <v>0</v>
      </c>
    </row>
    <row r="2760" spans="1:19">
      <c r="A2760" s="5">
        <v>23</v>
      </c>
      <c r="B2760" s="5">
        <v>7</v>
      </c>
      <c r="C2760" s="5">
        <v>2020</v>
      </c>
      <c r="D2760" s="3">
        <v>518000</v>
      </c>
      <c r="E2760" s="11">
        <f t="shared" ref="E2760:G2823" si="8318">+IF(D2760="N/A","",((D2760-D2759)/D2759))</f>
        <v>0</v>
      </c>
      <c r="F2760" s="3">
        <v>340500</v>
      </c>
      <c r="G2760" s="11">
        <f t="shared" si="8318"/>
        <v>0</v>
      </c>
      <c r="H2760" s="3">
        <v>94500</v>
      </c>
      <c r="I2760" s="11">
        <f t="shared" ref="I2760:K2760" si="8319">+IF(H2760="N/A","",((H2760-H2759)/H2759))</f>
        <v>0</v>
      </c>
      <c r="J2760" s="3">
        <v>183800</v>
      </c>
      <c r="K2760" s="11">
        <f t="shared" si="8319"/>
        <v>0</v>
      </c>
      <c r="L2760" s="3">
        <v>308682.62</v>
      </c>
      <c r="M2760" s="11">
        <f t="shared" ref="M2760:O2760" si="8320">+IF(L2760="N/A","",((L2760-L2759)/L2759))</f>
        <v>0</v>
      </c>
      <c r="N2760" s="3">
        <v>378200</v>
      </c>
      <c r="O2760" s="11">
        <f t="shared" si="8320"/>
        <v>0</v>
      </c>
      <c r="P2760" s="3">
        <v>348500</v>
      </c>
      <c r="Q2760" s="11">
        <f t="shared" ref="Q2760:S2760" si="8321">+IF(P2760="N/A","",((P2760-P2759)/P2759))</f>
        <v>0</v>
      </c>
      <c r="R2760" s="3">
        <v>123309.20600000001</v>
      </c>
      <c r="S2760" s="11">
        <f t="shared" si="8321"/>
        <v>0</v>
      </c>
    </row>
    <row r="2761" spans="1:19">
      <c r="A2761" s="5">
        <v>24</v>
      </c>
      <c r="B2761" s="5">
        <v>7</v>
      </c>
      <c r="C2761" s="5">
        <v>2020</v>
      </c>
      <c r="D2761" s="3">
        <v>518000</v>
      </c>
      <c r="E2761" s="11">
        <f t="shared" si="8318"/>
        <v>0</v>
      </c>
      <c r="F2761" s="3">
        <v>340500</v>
      </c>
      <c r="G2761" s="11">
        <f t="shared" si="8318"/>
        <v>0</v>
      </c>
      <c r="H2761" s="3">
        <v>94500</v>
      </c>
      <c r="I2761" s="11">
        <f t="shared" ref="I2761:K2761" si="8322">+IF(H2761="N/A","",((H2761-H2760)/H2760))</f>
        <v>0</v>
      </c>
      <c r="J2761" s="3">
        <v>183800</v>
      </c>
      <c r="K2761" s="11">
        <f t="shared" si="8322"/>
        <v>0</v>
      </c>
      <c r="L2761" s="3">
        <v>308682.62</v>
      </c>
      <c r="M2761" s="11">
        <f t="shared" ref="M2761:O2761" si="8323">+IF(L2761="N/A","",((L2761-L2760)/L2760))</f>
        <v>0</v>
      </c>
      <c r="N2761" s="3">
        <v>378200</v>
      </c>
      <c r="O2761" s="11">
        <f t="shared" si="8323"/>
        <v>0</v>
      </c>
      <c r="P2761" s="3">
        <v>348500</v>
      </c>
      <c r="Q2761" s="11">
        <f t="shared" ref="Q2761:S2761" si="8324">+IF(P2761="N/A","",((P2761-P2760)/P2760))</f>
        <v>0</v>
      </c>
      <c r="R2761" s="3">
        <v>123309.20600000001</v>
      </c>
      <c r="S2761" s="11">
        <f t="shared" si="8324"/>
        <v>0</v>
      </c>
    </row>
    <row r="2762" spans="1:19">
      <c r="A2762" s="5">
        <v>27</v>
      </c>
      <c r="B2762" s="5">
        <v>7</v>
      </c>
      <c r="C2762" s="5">
        <v>2020</v>
      </c>
      <c r="D2762" s="3">
        <v>518000</v>
      </c>
      <c r="E2762" s="11">
        <f t="shared" si="8318"/>
        <v>0</v>
      </c>
      <c r="F2762" s="3">
        <v>340500</v>
      </c>
      <c r="G2762" s="11">
        <f t="shared" si="8318"/>
        <v>0</v>
      </c>
      <c r="H2762" s="3">
        <v>94500</v>
      </c>
      <c r="I2762" s="11">
        <f t="shared" ref="I2762:K2762" si="8325">+IF(H2762="N/A","",((H2762-H2761)/H2761))</f>
        <v>0</v>
      </c>
      <c r="J2762" s="3">
        <v>183800</v>
      </c>
      <c r="K2762" s="11">
        <f t="shared" si="8325"/>
        <v>0</v>
      </c>
      <c r="L2762" s="3">
        <v>308682.62</v>
      </c>
      <c r="M2762" s="11">
        <f t="shared" ref="M2762:O2762" si="8326">+IF(L2762="N/A","",((L2762-L2761)/L2761))</f>
        <v>0</v>
      </c>
      <c r="N2762" s="3">
        <v>378200</v>
      </c>
      <c r="O2762" s="11">
        <f t="shared" si="8326"/>
        <v>0</v>
      </c>
      <c r="P2762" s="3">
        <v>348500</v>
      </c>
      <c r="Q2762" s="11">
        <f t="shared" ref="Q2762:S2762" si="8327">+IF(P2762="N/A","",((P2762-P2761)/P2761))</f>
        <v>0</v>
      </c>
      <c r="R2762" s="3">
        <v>123309.20600000001</v>
      </c>
      <c r="S2762" s="11">
        <f t="shared" si="8327"/>
        <v>0</v>
      </c>
    </row>
    <row r="2763" spans="1:19">
      <c r="A2763" s="5">
        <v>28</v>
      </c>
      <c r="B2763" s="5">
        <v>7</v>
      </c>
      <c r="C2763" s="5">
        <v>2020</v>
      </c>
      <c r="D2763" s="3">
        <v>518000</v>
      </c>
      <c r="E2763" s="11">
        <f t="shared" si="8318"/>
        <v>0</v>
      </c>
      <c r="F2763" s="3">
        <v>340500</v>
      </c>
      <c r="G2763" s="11">
        <f t="shared" si="8318"/>
        <v>0</v>
      </c>
      <c r="H2763" s="3">
        <v>94500</v>
      </c>
      <c r="I2763" s="11">
        <f t="shared" ref="I2763:K2763" si="8328">+IF(H2763="N/A","",((H2763-H2762)/H2762))</f>
        <v>0</v>
      </c>
      <c r="J2763" s="3">
        <v>183800</v>
      </c>
      <c r="K2763" s="11">
        <f t="shared" si="8328"/>
        <v>0</v>
      </c>
      <c r="L2763" s="3">
        <v>308682.62</v>
      </c>
      <c r="M2763" s="11">
        <f t="shared" ref="M2763:O2763" si="8329">+IF(L2763="N/A","",((L2763-L2762)/L2762))</f>
        <v>0</v>
      </c>
      <c r="N2763" s="3">
        <v>378200</v>
      </c>
      <c r="O2763" s="11">
        <f t="shared" si="8329"/>
        <v>0</v>
      </c>
      <c r="P2763" s="3">
        <v>348500</v>
      </c>
      <c r="Q2763" s="11">
        <f t="shared" ref="Q2763:S2763" si="8330">+IF(P2763="N/A","",((P2763-P2762)/P2762))</f>
        <v>0</v>
      </c>
      <c r="R2763" s="3">
        <v>123309.20600000001</v>
      </c>
      <c r="S2763" s="11">
        <f t="shared" si="8330"/>
        <v>0</v>
      </c>
    </row>
    <row r="2764" spans="1:19">
      <c r="A2764" s="5">
        <v>29</v>
      </c>
      <c r="B2764" s="5">
        <v>7</v>
      </c>
      <c r="C2764" s="5">
        <v>2020</v>
      </c>
      <c r="D2764" s="3">
        <v>518000</v>
      </c>
      <c r="E2764" s="11">
        <f t="shared" si="8318"/>
        <v>0</v>
      </c>
      <c r="F2764" s="3">
        <v>340500</v>
      </c>
      <c r="G2764" s="11">
        <f t="shared" si="8318"/>
        <v>0</v>
      </c>
      <c r="H2764" s="3">
        <v>94500</v>
      </c>
      <c r="I2764" s="11">
        <f t="shared" ref="I2764:K2764" si="8331">+IF(H2764="N/A","",((H2764-H2763)/H2763))</f>
        <v>0</v>
      </c>
      <c r="J2764" s="3">
        <v>183800</v>
      </c>
      <c r="K2764" s="11">
        <f t="shared" si="8331"/>
        <v>0</v>
      </c>
      <c r="L2764" s="3">
        <v>308682.62</v>
      </c>
      <c r="M2764" s="11">
        <f t="shared" ref="M2764:O2764" si="8332">+IF(L2764="N/A","",((L2764-L2763)/L2763))</f>
        <v>0</v>
      </c>
      <c r="N2764" s="3">
        <v>378200</v>
      </c>
      <c r="O2764" s="11">
        <f t="shared" si="8332"/>
        <v>0</v>
      </c>
      <c r="P2764" s="3">
        <v>348500</v>
      </c>
      <c r="Q2764" s="11">
        <f t="shared" ref="Q2764:S2764" si="8333">+IF(P2764="N/A","",((P2764-P2763)/P2763))</f>
        <v>0</v>
      </c>
      <c r="R2764" s="3">
        <v>123309.20600000001</v>
      </c>
      <c r="S2764" s="11">
        <f t="shared" si="8333"/>
        <v>0</v>
      </c>
    </row>
    <row r="2765" spans="1:19">
      <c r="A2765" s="5">
        <v>30</v>
      </c>
      <c r="B2765" s="5">
        <v>7</v>
      </c>
      <c r="C2765" s="5">
        <v>2020</v>
      </c>
      <c r="D2765" s="3">
        <v>518000</v>
      </c>
      <c r="E2765" s="11">
        <f t="shared" si="8318"/>
        <v>0</v>
      </c>
      <c r="F2765" s="3">
        <v>340500</v>
      </c>
      <c r="G2765" s="11">
        <f t="shared" si="8318"/>
        <v>0</v>
      </c>
      <c r="H2765" s="3">
        <v>94500</v>
      </c>
      <c r="I2765" s="11">
        <f t="shared" ref="I2765:K2765" si="8334">+IF(H2765="N/A","",((H2765-H2764)/H2764))</f>
        <v>0</v>
      </c>
      <c r="J2765" s="3">
        <v>183800</v>
      </c>
      <c r="K2765" s="11">
        <f t="shared" si="8334"/>
        <v>0</v>
      </c>
      <c r="L2765" s="3">
        <v>308682.62</v>
      </c>
      <c r="M2765" s="11">
        <f t="shared" ref="M2765:O2765" si="8335">+IF(L2765="N/A","",((L2765-L2764)/L2764))</f>
        <v>0</v>
      </c>
      <c r="N2765" s="3">
        <v>378200</v>
      </c>
      <c r="O2765" s="11">
        <f t="shared" si="8335"/>
        <v>0</v>
      </c>
      <c r="P2765" s="3">
        <v>348500</v>
      </c>
      <c r="Q2765" s="11">
        <f t="shared" ref="Q2765:S2765" si="8336">+IF(P2765="N/A","",((P2765-P2764)/P2764))</f>
        <v>0</v>
      </c>
      <c r="R2765" s="3">
        <v>123309.20600000001</v>
      </c>
      <c r="S2765" s="11">
        <f t="shared" si="8336"/>
        <v>0</v>
      </c>
    </row>
    <row r="2766" spans="1:19">
      <c r="A2766" s="5">
        <v>31</v>
      </c>
      <c r="B2766" s="5">
        <v>7</v>
      </c>
      <c r="C2766" s="5">
        <v>2020</v>
      </c>
      <c r="D2766" s="3">
        <v>591200</v>
      </c>
      <c r="E2766" s="11">
        <f t="shared" si="8318"/>
        <v>0.14131274131274132</v>
      </c>
      <c r="F2766" s="3">
        <v>340500</v>
      </c>
      <c r="G2766" s="11">
        <f t="shared" si="8318"/>
        <v>0</v>
      </c>
      <c r="H2766" s="3">
        <v>94500</v>
      </c>
      <c r="I2766" s="11">
        <f t="shared" ref="I2766:K2766" si="8337">+IF(H2766="N/A","",((H2766-H2765)/H2765))</f>
        <v>0</v>
      </c>
      <c r="J2766" s="3">
        <v>183800</v>
      </c>
      <c r="K2766" s="11">
        <f t="shared" si="8337"/>
        <v>0</v>
      </c>
      <c r="L2766" s="3">
        <v>308682.62</v>
      </c>
      <c r="M2766" s="11">
        <f t="shared" ref="M2766:O2766" si="8338">+IF(L2766="N/A","",((L2766-L2765)/L2765))</f>
        <v>0</v>
      </c>
      <c r="N2766" s="3">
        <v>378200</v>
      </c>
      <c r="O2766" s="11">
        <f t="shared" si="8338"/>
        <v>0</v>
      </c>
      <c r="P2766" s="3">
        <v>348500</v>
      </c>
      <c r="Q2766" s="11">
        <f t="shared" ref="Q2766:S2766" si="8339">+IF(P2766="N/A","",((P2766-P2765)/P2765))</f>
        <v>0</v>
      </c>
      <c r="R2766" s="3">
        <v>123309.20600000001</v>
      </c>
      <c r="S2766" s="11">
        <f t="shared" si="8339"/>
        <v>0</v>
      </c>
    </row>
    <row r="2767" spans="1:19">
      <c r="A2767" s="5">
        <v>3</v>
      </c>
      <c r="B2767" s="5">
        <v>8</v>
      </c>
      <c r="C2767" s="5">
        <v>2020</v>
      </c>
      <c r="D2767" s="3">
        <v>591200</v>
      </c>
      <c r="E2767" s="11">
        <f t="shared" si="8318"/>
        <v>0</v>
      </c>
      <c r="F2767" s="3">
        <v>340500</v>
      </c>
      <c r="G2767" s="11">
        <f t="shared" si="8318"/>
        <v>0</v>
      </c>
      <c r="H2767" s="3">
        <v>94500</v>
      </c>
      <c r="I2767" s="11">
        <f t="shared" ref="I2767:K2767" si="8340">+IF(H2767="N/A","",((H2767-H2766)/H2766))</f>
        <v>0</v>
      </c>
      <c r="J2767" s="3">
        <v>183800</v>
      </c>
      <c r="K2767" s="11">
        <f t="shared" si="8340"/>
        <v>0</v>
      </c>
      <c r="L2767" s="3">
        <v>308682.62</v>
      </c>
      <c r="M2767" s="11">
        <f t="shared" ref="M2767:O2767" si="8341">+IF(L2767="N/A","",((L2767-L2766)/L2766))</f>
        <v>0</v>
      </c>
      <c r="N2767" s="3">
        <v>378200</v>
      </c>
      <c r="O2767" s="11">
        <f t="shared" si="8341"/>
        <v>0</v>
      </c>
      <c r="P2767" s="3">
        <v>348500</v>
      </c>
      <c r="Q2767" s="11">
        <f t="shared" ref="Q2767:S2767" si="8342">+IF(P2767="N/A","",((P2767-P2766)/P2766))</f>
        <v>0</v>
      </c>
      <c r="R2767" s="3">
        <v>123309.20600000001</v>
      </c>
      <c r="S2767" s="11">
        <f t="shared" si="8342"/>
        <v>0</v>
      </c>
    </row>
    <row r="2768" spans="1:19">
      <c r="A2768" s="5">
        <v>4</v>
      </c>
      <c r="B2768" s="5">
        <v>8</v>
      </c>
      <c r="C2768" s="5">
        <v>2020</v>
      </c>
      <c r="D2768" s="3">
        <v>591200</v>
      </c>
      <c r="E2768" s="11">
        <f t="shared" si="8318"/>
        <v>0</v>
      </c>
      <c r="F2768" s="3">
        <v>340500</v>
      </c>
      <c r="G2768" s="11">
        <f t="shared" si="8318"/>
        <v>0</v>
      </c>
      <c r="H2768" s="3">
        <v>94500</v>
      </c>
      <c r="I2768" s="11">
        <f t="shared" ref="I2768:K2768" si="8343">+IF(H2768="N/A","",((H2768-H2767)/H2767))</f>
        <v>0</v>
      </c>
      <c r="J2768" s="3">
        <v>183800</v>
      </c>
      <c r="K2768" s="11">
        <f t="shared" si="8343"/>
        <v>0</v>
      </c>
      <c r="L2768" s="3">
        <v>308682.62</v>
      </c>
      <c r="M2768" s="11">
        <f t="shared" ref="M2768:O2768" si="8344">+IF(L2768="N/A","",((L2768-L2767)/L2767))</f>
        <v>0</v>
      </c>
      <c r="N2768" s="3">
        <v>378200</v>
      </c>
      <c r="O2768" s="11">
        <f t="shared" si="8344"/>
        <v>0</v>
      </c>
      <c r="P2768" s="3">
        <v>348500</v>
      </c>
      <c r="Q2768" s="11">
        <f t="shared" ref="Q2768:S2768" si="8345">+IF(P2768="N/A","",((P2768-P2767)/P2767))</f>
        <v>0</v>
      </c>
      <c r="R2768" s="3">
        <v>123309.20600000001</v>
      </c>
      <c r="S2768" s="11">
        <f t="shared" si="8345"/>
        <v>0</v>
      </c>
    </row>
    <row r="2769" spans="1:19">
      <c r="A2769" s="5">
        <v>5</v>
      </c>
      <c r="B2769" s="5">
        <v>8</v>
      </c>
      <c r="C2769" s="5">
        <v>2020</v>
      </c>
      <c r="D2769" s="3">
        <v>591200</v>
      </c>
      <c r="E2769" s="11">
        <f t="shared" si="8318"/>
        <v>0</v>
      </c>
      <c r="F2769" s="3">
        <v>340500</v>
      </c>
      <c r="G2769" s="11">
        <f t="shared" si="8318"/>
        <v>0</v>
      </c>
      <c r="H2769" s="3">
        <v>94500</v>
      </c>
      <c r="I2769" s="11">
        <f t="shared" ref="I2769:K2769" si="8346">+IF(H2769="N/A","",((H2769-H2768)/H2768))</f>
        <v>0</v>
      </c>
      <c r="J2769" s="3">
        <v>183800</v>
      </c>
      <c r="K2769" s="11">
        <f t="shared" si="8346"/>
        <v>0</v>
      </c>
      <c r="L2769" s="3">
        <v>308682.62</v>
      </c>
      <c r="M2769" s="11">
        <f t="shared" ref="M2769:O2769" si="8347">+IF(L2769="N/A","",((L2769-L2768)/L2768))</f>
        <v>0</v>
      </c>
      <c r="N2769" s="3">
        <v>378200</v>
      </c>
      <c r="O2769" s="11">
        <f t="shared" si="8347"/>
        <v>0</v>
      </c>
      <c r="P2769" s="3">
        <v>348500</v>
      </c>
      <c r="Q2769" s="11">
        <f t="shared" ref="Q2769:S2769" si="8348">+IF(P2769="N/A","",((P2769-P2768)/P2768))</f>
        <v>0</v>
      </c>
      <c r="R2769" s="3">
        <v>123309.20600000001</v>
      </c>
      <c r="S2769" s="11">
        <f t="shared" si="8348"/>
        <v>0</v>
      </c>
    </row>
    <row r="2770" spans="1:19">
      <c r="A2770" s="5">
        <v>6</v>
      </c>
      <c r="B2770" s="5">
        <v>8</v>
      </c>
      <c r="C2770" s="5">
        <v>2020</v>
      </c>
      <c r="D2770" s="3">
        <v>591200</v>
      </c>
      <c r="E2770" s="11">
        <f t="shared" si="8318"/>
        <v>0</v>
      </c>
      <c r="F2770" s="3">
        <v>340500</v>
      </c>
      <c r="G2770" s="11">
        <f t="shared" si="8318"/>
        <v>0</v>
      </c>
      <c r="H2770" s="3">
        <v>94500</v>
      </c>
      <c r="I2770" s="11">
        <f t="shared" ref="I2770:K2770" si="8349">+IF(H2770="N/A","",((H2770-H2769)/H2769))</f>
        <v>0</v>
      </c>
      <c r="J2770" s="3">
        <v>183800</v>
      </c>
      <c r="K2770" s="11">
        <f t="shared" si="8349"/>
        <v>0</v>
      </c>
      <c r="L2770" s="3">
        <v>308682.62</v>
      </c>
      <c r="M2770" s="11">
        <f t="shared" ref="M2770:O2770" si="8350">+IF(L2770="N/A","",((L2770-L2769)/L2769))</f>
        <v>0</v>
      </c>
      <c r="N2770" s="3">
        <v>378200</v>
      </c>
      <c r="O2770" s="11">
        <f t="shared" si="8350"/>
        <v>0</v>
      </c>
      <c r="P2770" s="3">
        <v>348500</v>
      </c>
      <c r="Q2770" s="11">
        <f t="shared" ref="Q2770:S2770" si="8351">+IF(P2770="N/A","",((P2770-P2769)/P2769))</f>
        <v>0</v>
      </c>
      <c r="R2770" s="3">
        <v>123309.20600000001</v>
      </c>
      <c r="S2770" s="11">
        <f t="shared" si="8351"/>
        <v>0</v>
      </c>
    </row>
    <row r="2771" spans="1:19">
      <c r="A2771" s="5">
        <v>7</v>
      </c>
      <c r="B2771" s="5">
        <v>8</v>
      </c>
      <c r="C2771" s="5">
        <v>2020</v>
      </c>
      <c r="D2771" s="3">
        <v>591200</v>
      </c>
      <c r="E2771" s="11">
        <f t="shared" si="8318"/>
        <v>0</v>
      </c>
      <c r="F2771" s="3">
        <v>340500</v>
      </c>
      <c r="G2771" s="11">
        <f t="shared" si="8318"/>
        <v>0</v>
      </c>
      <c r="H2771" s="3">
        <v>94500</v>
      </c>
      <c r="I2771" s="11">
        <f t="shared" ref="I2771:K2771" si="8352">+IF(H2771="N/A","",((H2771-H2770)/H2770))</f>
        <v>0</v>
      </c>
      <c r="J2771" s="3">
        <v>183800</v>
      </c>
      <c r="K2771" s="11">
        <f t="shared" si="8352"/>
        <v>0</v>
      </c>
      <c r="L2771" s="3">
        <v>308682.62</v>
      </c>
      <c r="M2771" s="11">
        <f t="shared" ref="M2771:O2771" si="8353">+IF(L2771="N/A","",((L2771-L2770)/L2770))</f>
        <v>0</v>
      </c>
      <c r="N2771" s="3">
        <v>378200</v>
      </c>
      <c r="O2771" s="11">
        <f t="shared" si="8353"/>
        <v>0</v>
      </c>
      <c r="P2771" s="3">
        <v>348500</v>
      </c>
      <c r="Q2771" s="11">
        <f t="shared" ref="Q2771:S2771" si="8354">+IF(P2771="N/A","",((P2771-P2770)/P2770))</f>
        <v>0</v>
      </c>
      <c r="R2771" s="3">
        <v>123309.20600000001</v>
      </c>
      <c r="S2771" s="11">
        <f t="shared" si="8354"/>
        <v>0</v>
      </c>
    </row>
    <row r="2772" spans="1:19">
      <c r="A2772" s="5">
        <v>10</v>
      </c>
      <c r="B2772" s="5">
        <v>8</v>
      </c>
      <c r="C2772" s="5">
        <v>2020</v>
      </c>
      <c r="D2772" s="3">
        <v>591200</v>
      </c>
      <c r="E2772" s="11">
        <f t="shared" si="8318"/>
        <v>0</v>
      </c>
      <c r="F2772" s="3">
        <v>340500</v>
      </c>
      <c r="G2772" s="11">
        <f t="shared" si="8318"/>
        <v>0</v>
      </c>
      <c r="H2772" s="3">
        <v>94500</v>
      </c>
      <c r="I2772" s="11">
        <f t="shared" ref="I2772:K2772" si="8355">+IF(H2772="N/A","",((H2772-H2771)/H2771))</f>
        <v>0</v>
      </c>
      <c r="J2772" s="3">
        <v>183800</v>
      </c>
      <c r="K2772" s="11">
        <f t="shared" si="8355"/>
        <v>0</v>
      </c>
      <c r="L2772" s="3">
        <v>308682.62</v>
      </c>
      <c r="M2772" s="11">
        <f t="shared" ref="M2772:O2772" si="8356">+IF(L2772="N/A","",((L2772-L2771)/L2771))</f>
        <v>0</v>
      </c>
      <c r="N2772" s="3">
        <v>378200</v>
      </c>
      <c r="O2772" s="11">
        <f t="shared" si="8356"/>
        <v>0</v>
      </c>
      <c r="P2772" s="3">
        <v>348500</v>
      </c>
      <c r="Q2772" s="11">
        <f t="shared" ref="Q2772:S2772" si="8357">+IF(P2772="N/A","",((P2772-P2771)/P2771))</f>
        <v>0</v>
      </c>
      <c r="R2772" s="3">
        <v>123309.20600000001</v>
      </c>
      <c r="S2772" s="11">
        <f t="shared" si="8357"/>
        <v>0</v>
      </c>
    </row>
    <row r="2773" spans="1:19">
      <c r="A2773" s="5">
        <v>11</v>
      </c>
      <c r="B2773" s="5">
        <v>8</v>
      </c>
      <c r="C2773" s="5">
        <v>2020</v>
      </c>
      <c r="D2773" s="3">
        <v>591200</v>
      </c>
      <c r="E2773" s="11">
        <f t="shared" si="8318"/>
        <v>0</v>
      </c>
      <c r="F2773" s="3">
        <v>340500</v>
      </c>
      <c r="G2773" s="11">
        <f t="shared" si="8318"/>
        <v>0</v>
      </c>
      <c r="H2773" s="3">
        <v>94500</v>
      </c>
      <c r="I2773" s="11">
        <f t="shared" ref="I2773:K2773" si="8358">+IF(H2773="N/A","",((H2773-H2772)/H2772))</f>
        <v>0</v>
      </c>
      <c r="J2773" s="3">
        <v>183800</v>
      </c>
      <c r="K2773" s="11">
        <f t="shared" si="8358"/>
        <v>0</v>
      </c>
      <c r="L2773" s="3">
        <v>308682.62</v>
      </c>
      <c r="M2773" s="11">
        <f t="shared" ref="M2773:O2773" si="8359">+IF(L2773="N/A","",((L2773-L2772)/L2772))</f>
        <v>0</v>
      </c>
      <c r="N2773" s="3">
        <v>378200</v>
      </c>
      <c r="O2773" s="11">
        <f t="shared" si="8359"/>
        <v>0</v>
      </c>
      <c r="P2773" s="3">
        <v>348500</v>
      </c>
      <c r="Q2773" s="11">
        <f t="shared" ref="Q2773:S2773" si="8360">+IF(P2773="N/A","",((P2773-P2772)/P2772))</f>
        <v>0</v>
      </c>
      <c r="R2773" s="3">
        <v>123309.20600000001</v>
      </c>
      <c r="S2773" s="11">
        <f t="shared" si="8360"/>
        <v>0</v>
      </c>
    </row>
    <row r="2774" spans="1:19">
      <c r="A2774" s="5">
        <v>12</v>
      </c>
      <c r="B2774" s="5">
        <v>8</v>
      </c>
      <c r="C2774" s="5">
        <v>2020</v>
      </c>
      <c r="D2774" s="3">
        <v>591200</v>
      </c>
      <c r="E2774" s="11">
        <f t="shared" si="8318"/>
        <v>0</v>
      </c>
      <c r="F2774" s="3">
        <v>340500</v>
      </c>
      <c r="G2774" s="11">
        <f t="shared" si="8318"/>
        <v>0</v>
      </c>
      <c r="H2774" s="3">
        <v>94500</v>
      </c>
      <c r="I2774" s="11">
        <f t="shared" ref="I2774:K2774" si="8361">+IF(H2774="N/A","",((H2774-H2773)/H2773))</f>
        <v>0</v>
      </c>
      <c r="J2774" s="3">
        <v>183800</v>
      </c>
      <c r="K2774" s="11">
        <f t="shared" si="8361"/>
        <v>0</v>
      </c>
      <c r="L2774" s="3">
        <v>308682.62</v>
      </c>
      <c r="M2774" s="11">
        <f t="shared" ref="M2774:O2774" si="8362">+IF(L2774="N/A","",((L2774-L2773)/L2773))</f>
        <v>0</v>
      </c>
      <c r="N2774" s="3">
        <v>378200</v>
      </c>
      <c r="O2774" s="11">
        <f t="shared" si="8362"/>
        <v>0</v>
      </c>
      <c r="P2774" s="3">
        <v>348500</v>
      </c>
      <c r="Q2774" s="11">
        <f t="shared" ref="Q2774:S2774" si="8363">+IF(P2774="N/A","",((P2774-P2773)/P2773))</f>
        <v>0</v>
      </c>
      <c r="R2774" s="3">
        <v>123309.20600000001</v>
      </c>
      <c r="S2774" s="11">
        <f t="shared" si="8363"/>
        <v>0</v>
      </c>
    </row>
    <row r="2775" spans="1:19">
      <c r="A2775" s="5">
        <v>13</v>
      </c>
      <c r="B2775" s="5">
        <v>8</v>
      </c>
      <c r="C2775" s="5">
        <v>2020</v>
      </c>
      <c r="D2775" s="3">
        <v>591200</v>
      </c>
      <c r="E2775" s="11">
        <f t="shared" si="8318"/>
        <v>0</v>
      </c>
      <c r="F2775" s="3">
        <v>340500</v>
      </c>
      <c r="G2775" s="11">
        <f t="shared" si="8318"/>
        <v>0</v>
      </c>
      <c r="H2775" s="3">
        <v>94500</v>
      </c>
      <c r="I2775" s="11">
        <f t="shared" ref="I2775:K2775" si="8364">+IF(H2775="N/A","",((H2775-H2774)/H2774))</f>
        <v>0</v>
      </c>
      <c r="J2775" s="3">
        <v>183800</v>
      </c>
      <c r="K2775" s="11">
        <f t="shared" si="8364"/>
        <v>0</v>
      </c>
      <c r="L2775" s="3">
        <v>308682.62</v>
      </c>
      <c r="M2775" s="11">
        <f t="shared" ref="M2775:O2775" si="8365">+IF(L2775="N/A","",((L2775-L2774)/L2774))</f>
        <v>0</v>
      </c>
      <c r="N2775" s="3">
        <v>378200</v>
      </c>
      <c r="O2775" s="11">
        <f t="shared" si="8365"/>
        <v>0</v>
      </c>
      <c r="P2775" s="3">
        <v>348500</v>
      </c>
      <c r="Q2775" s="11">
        <f t="shared" ref="Q2775:S2775" si="8366">+IF(P2775="N/A","",((P2775-P2774)/P2774))</f>
        <v>0</v>
      </c>
      <c r="R2775" s="3">
        <v>123309.20600000001</v>
      </c>
      <c r="S2775" s="11">
        <f t="shared" si="8366"/>
        <v>0</v>
      </c>
    </row>
    <row r="2776" spans="1:19">
      <c r="A2776" s="5">
        <v>14</v>
      </c>
      <c r="B2776" s="5">
        <v>8</v>
      </c>
      <c r="C2776" s="5">
        <v>2020</v>
      </c>
      <c r="D2776" s="3">
        <v>591200</v>
      </c>
      <c r="E2776" s="11">
        <f t="shared" si="8318"/>
        <v>0</v>
      </c>
      <c r="F2776" s="3">
        <v>340500</v>
      </c>
      <c r="G2776" s="11">
        <f t="shared" si="8318"/>
        <v>0</v>
      </c>
      <c r="H2776" s="3">
        <v>94500</v>
      </c>
      <c r="I2776" s="11">
        <f t="shared" ref="I2776:K2776" si="8367">+IF(H2776="N/A","",((H2776-H2775)/H2775))</f>
        <v>0</v>
      </c>
      <c r="J2776" s="3">
        <v>183800</v>
      </c>
      <c r="K2776" s="11">
        <f t="shared" si="8367"/>
        <v>0</v>
      </c>
      <c r="L2776" s="3">
        <v>308682.62</v>
      </c>
      <c r="M2776" s="11">
        <f t="shared" ref="M2776:O2776" si="8368">+IF(L2776="N/A","",((L2776-L2775)/L2775))</f>
        <v>0</v>
      </c>
      <c r="N2776" s="3">
        <v>378200</v>
      </c>
      <c r="O2776" s="11">
        <f t="shared" si="8368"/>
        <v>0</v>
      </c>
      <c r="P2776" s="3">
        <v>348500</v>
      </c>
      <c r="Q2776" s="11">
        <f t="shared" ref="Q2776:S2776" si="8369">+IF(P2776="N/A","",((P2776-P2775)/P2775))</f>
        <v>0</v>
      </c>
      <c r="R2776" s="3">
        <v>123309.20600000001</v>
      </c>
      <c r="S2776" s="11">
        <f t="shared" si="8369"/>
        <v>0</v>
      </c>
    </row>
    <row r="2777" spans="1:19">
      <c r="A2777" s="5">
        <v>17</v>
      </c>
      <c r="B2777" s="5">
        <v>8</v>
      </c>
      <c r="C2777" s="5">
        <v>2020</v>
      </c>
      <c r="D2777" s="3">
        <v>591200</v>
      </c>
      <c r="E2777" s="11">
        <f t="shared" si="8318"/>
        <v>0</v>
      </c>
      <c r="F2777" s="3">
        <v>340500</v>
      </c>
      <c r="G2777" s="11">
        <f t="shared" si="8318"/>
        <v>0</v>
      </c>
      <c r="H2777" s="3">
        <v>94500</v>
      </c>
      <c r="I2777" s="11">
        <f t="shared" ref="I2777:K2777" si="8370">+IF(H2777="N/A","",((H2777-H2776)/H2776))</f>
        <v>0</v>
      </c>
      <c r="J2777" s="3">
        <v>183800</v>
      </c>
      <c r="K2777" s="11">
        <f t="shared" si="8370"/>
        <v>0</v>
      </c>
      <c r="L2777" s="3">
        <v>308682.62</v>
      </c>
      <c r="M2777" s="11">
        <f t="shared" ref="M2777:O2777" si="8371">+IF(L2777="N/A","",((L2777-L2776)/L2776))</f>
        <v>0</v>
      </c>
      <c r="N2777" s="3">
        <v>378200</v>
      </c>
      <c r="O2777" s="11">
        <f t="shared" si="8371"/>
        <v>0</v>
      </c>
      <c r="P2777" s="3">
        <v>348500</v>
      </c>
      <c r="Q2777" s="11">
        <f t="shared" ref="Q2777:S2777" si="8372">+IF(P2777="N/A","",((P2777-P2776)/P2776))</f>
        <v>0</v>
      </c>
      <c r="R2777" s="3">
        <v>123309.20600000001</v>
      </c>
      <c r="S2777" s="11">
        <f t="shared" si="8372"/>
        <v>0</v>
      </c>
    </row>
    <row r="2778" spans="1:19">
      <c r="A2778" s="5">
        <v>18</v>
      </c>
      <c r="B2778" s="5">
        <v>8</v>
      </c>
      <c r="C2778" s="5">
        <v>2020</v>
      </c>
      <c r="D2778" s="3">
        <v>591200</v>
      </c>
      <c r="E2778" s="11">
        <f t="shared" si="8318"/>
        <v>0</v>
      </c>
      <c r="F2778" s="3">
        <v>340500</v>
      </c>
      <c r="G2778" s="11">
        <f t="shared" si="8318"/>
        <v>0</v>
      </c>
      <c r="H2778" s="3">
        <v>94500</v>
      </c>
      <c r="I2778" s="11">
        <f t="shared" ref="I2778:K2778" si="8373">+IF(H2778="N/A","",((H2778-H2777)/H2777))</f>
        <v>0</v>
      </c>
      <c r="J2778" s="3">
        <v>183800</v>
      </c>
      <c r="K2778" s="11">
        <f t="shared" si="8373"/>
        <v>0</v>
      </c>
      <c r="L2778" s="3">
        <v>308682.62</v>
      </c>
      <c r="M2778" s="11">
        <f t="shared" ref="M2778:O2778" si="8374">+IF(L2778="N/A","",((L2778-L2777)/L2777))</f>
        <v>0</v>
      </c>
      <c r="N2778" s="3">
        <v>378200</v>
      </c>
      <c r="O2778" s="11">
        <f t="shared" si="8374"/>
        <v>0</v>
      </c>
      <c r="P2778" s="3">
        <v>348500</v>
      </c>
      <c r="Q2778" s="11">
        <f t="shared" ref="Q2778:S2778" si="8375">+IF(P2778="N/A","",((P2778-P2777)/P2777))</f>
        <v>0</v>
      </c>
      <c r="R2778" s="3">
        <v>123309.20600000001</v>
      </c>
      <c r="S2778" s="11">
        <f t="shared" si="8375"/>
        <v>0</v>
      </c>
    </row>
    <row r="2779" spans="1:19">
      <c r="A2779" s="5">
        <v>19</v>
      </c>
      <c r="B2779" s="5">
        <v>8</v>
      </c>
      <c r="C2779" s="5">
        <v>2020</v>
      </c>
      <c r="D2779" s="3">
        <v>591200</v>
      </c>
      <c r="E2779" s="11">
        <f t="shared" si="8318"/>
        <v>0</v>
      </c>
      <c r="F2779" s="3">
        <v>340500</v>
      </c>
      <c r="G2779" s="11">
        <f t="shared" si="8318"/>
        <v>0</v>
      </c>
      <c r="H2779" s="3">
        <v>94500</v>
      </c>
      <c r="I2779" s="11">
        <f t="shared" ref="I2779:K2779" si="8376">+IF(H2779="N/A","",((H2779-H2778)/H2778))</f>
        <v>0</v>
      </c>
      <c r="J2779" s="3">
        <v>183800</v>
      </c>
      <c r="K2779" s="11">
        <f t="shared" si="8376"/>
        <v>0</v>
      </c>
      <c r="L2779" s="3">
        <v>308682.62</v>
      </c>
      <c r="M2779" s="11">
        <f t="shared" ref="M2779:O2779" si="8377">+IF(L2779="N/A","",((L2779-L2778)/L2778))</f>
        <v>0</v>
      </c>
      <c r="N2779" s="3">
        <v>378200</v>
      </c>
      <c r="O2779" s="11">
        <f t="shared" si="8377"/>
        <v>0</v>
      </c>
      <c r="P2779" s="3">
        <v>348500</v>
      </c>
      <c r="Q2779" s="11">
        <f t="shared" ref="Q2779:S2779" si="8378">+IF(P2779="N/A","",((P2779-P2778)/P2778))</f>
        <v>0</v>
      </c>
      <c r="R2779" s="3">
        <v>123309.20600000001</v>
      </c>
      <c r="S2779" s="11">
        <f t="shared" si="8378"/>
        <v>0</v>
      </c>
    </row>
    <row r="2780" spans="1:19">
      <c r="A2780" s="5">
        <v>20</v>
      </c>
      <c r="B2780" s="5">
        <v>8</v>
      </c>
      <c r="C2780" s="5">
        <v>2020</v>
      </c>
      <c r="D2780" s="3">
        <v>591200</v>
      </c>
      <c r="E2780" s="11">
        <f t="shared" si="8318"/>
        <v>0</v>
      </c>
      <c r="F2780" s="3">
        <v>340500</v>
      </c>
      <c r="G2780" s="11">
        <f t="shared" si="8318"/>
        <v>0</v>
      </c>
      <c r="H2780" s="3">
        <v>94500</v>
      </c>
      <c r="I2780" s="11">
        <f t="shared" ref="I2780:K2780" si="8379">+IF(H2780="N/A","",((H2780-H2779)/H2779))</f>
        <v>0</v>
      </c>
      <c r="J2780" s="3">
        <v>183800</v>
      </c>
      <c r="K2780" s="11">
        <f t="shared" si="8379"/>
        <v>0</v>
      </c>
      <c r="L2780" s="3">
        <v>308682.62</v>
      </c>
      <c r="M2780" s="11">
        <f t="shared" ref="M2780:O2780" si="8380">+IF(L2780="N/A","",((L2780-L2779)/L2779))</f>
        <v>0</v>
      </c>
      <c r="N2780" s="3">
        <v>378200</v>
      </c>
      <c r="O2780" s="11">
        <f t="shared" si="8380"/>
        <v>0</v>
      </c>
      <c r="P2780" s="3">
        <v>348500</v>
      </c>
      <c r="Q2780" s="11">
        <f t="shared" ref="Q2780:S2780" si="8381">+IF(P2780="N/A","",((P2780-P2779)/P2779))</f>
        <v>0</v>
      </c>
      <c r="R2780" s="3">
        <v>123309.20600000001</v>
      </c>
      <c r="S2780" s="11">
        <f t="shared" si="8381"/>
        <v>0</v>
      </c>
    </row>
    <row r="2781" spans="1:19">
      <c r="A2781" s="5">
        <v>21</v>
      </c>
      <c r="B2781" s="5">
        <v>8</v>
      </c>
      <c r="C2781" s="5">
        <v>2020</v>
      </c>
      <c r="D2781" s="3">
        <v>591200</v>
      </c>
      <c r="E2781" s="11">
        <f t="shared" si="8318"/>
        <v>0</v>
      </c>
      <c r="F2781" s="3">
        <v>340500</v>
      </c>
      <c r="G2781" s="11">
        <f t="shared" si="8318"/>
        <v>0</v>
      </c>
      <c r="H2781" s="3">
        <v>94500</v>
      </c>
      <c r="I2781" s="11">
        <f t="shared" ref="I2781:K2781" si="8382">+IF(H2781="N/A","",((H2781-H2780)/H2780))</f>
        <v>0</v>
      </c>
      <c r="J2781" s="3">
        <v>183800</v>
      </c>
      <c r="K2781" s="11">
        <f t="shared" si="8382"/>
        <v>0</v>
      </c>
      <c r="L2781" s="3">
        <v>308682.62</v>
      </c>
      <c r="M2781" s="11">
        <f t="shared" ref="M2781:O2781" si="8383">+IF(L2781="N/A","",((L2781-L2780)/L2780))</f>
        <v>0</v>
      </c>
      <c r="N2781" s="3">
        <v>378200</v>
      </c>
      <c r="O2781" s="11">
        <f t="shared" si="8383"/>
        <v>0</v>
      </c>
      <c r="P2781" s="3">
        <v>348500</v>
      </c>
      <c r="Q2781" s="11">
        <f t="shared" ref="Q2781:S2781" si="8384">+IF(P2781="N/A","",((P2781-P2780)/P2780))</f>
        <v>0</v>
      </c>
      <c r="R2781" s="3">
        <v>123309.20600000001</v>
      </c>
      <c r="S2781" s="11">
        <f t="shared" si="8384"/>
        <v>0</v>
      </c>
    </row>
    <row r="2782" spans="1:19">
      <c r="A2782" s="5">
        <v>24</v>
      </c>
      <c r="B2782" s="5">
        <v>8</v>
      </c>
      <c r="C2782" s="5">
        <v>2020</v>
      </c>
      <c r="D2782" s="3">
        <v>591200</v>
      </c>
      <c r="E2782" s="11">
        <f t="shared" si="8318"/>
        <v>0</v>
      </c>
      <c r="F2782" s="3">
        <v>340500</v>
      </c>
      <c r="G2782" s="11">
        <f t="shared" si="8318"/>
        <v>0</v>
      </c>
      <c r="H2782" s="3">
        <v>94500</v>
      </c>
      <c r="I2782" s="11">
        <f t="shared" ref="I2782:K2782" si="8385">+IF(H2782="N/A","",((H2782-H2781)/H2781))</f>
        <v>0</v>
      </c>
      <c r="J2782" s="3">
        <v>183800</v>
      </c>
      <c r="K2782" s="11">
        <f t="shared" si="8385"/>
        <v>0</v>
      </c>
      <c r="L2782" s="3">
        <v>308682.62</v>
      </c>
      <c r="M2782" s="11">
        <f t="shared" ref="M2782:O2782" si="8386">+IF(L2782="N/A","",((L2782-L2781)/L2781))</f>
        <v>0</v>
      </c>
      <c r="N2782" s="3">
        <v>378200</v>
      </c>
      <c r="O2782" s="11">
        <f t="shared" si="8386"/>
        <v>0</v>
      </c>
      <c r="P2782" s="3">
        <v>348500</v>
      </c>
      <c r="Q2782" s="11">
        <f t="shared" ref="Q2782:S2782" si="8387">+IF(P2782="N/A","",((P2782-P2781)/P2781))</f>
        <v>0</v>
      </c>
      <c r="R2782" s="3">
        <v>123309.20600000001</v>
      </c>
      <c r="S2782" s="11">
        <f t="shared" si="8387"/>
        <v>0</v>
      </c>
    </row>
    <row r="2783" spans="1:19">
      <c r="A2783" s="5">
        <v>25</v>
      </c>
      <c r="B2783" s="5">
        <v>8</v>
      </c>
      <c r="C2783" s="5">
        <v>2020</v>
      </c>
      <c r="D2783" s="3">
        <v>591200</v>
      </c>
      <c r="E2783" s="11">
        <f t="shared" si="8318"/>
        <v>0</v>
      </c>
      <c r="F2783" s="3">
        <v>340500</v>
      </c>
      <c r="G2783" s="11">
        <f t="shared" si="8318"/>
        <v>0</v>
      </c>
      <c r="H2783" s="3">
        <v>94500</v>
      </c>
      <c r="I2783" s="11">
        <f t="shared" ref="I2783:K2783" si="8388">+IF(H2783="N/A","",((H2783-H2782)/H2782))</f>
        <v>0</v>
      </c>
      <c r="J2783" s="3">
        <v>183800</v>
      </c>
      <c r="K2783" s="11">
        <f t="shared" si="8388"/>
        <v>0</v>
      </c>
      <c r="L2783" s="3">
        <v>308682.62</v>
      </c>
      <c r="M2783" s="11">
        <f t="shared" ref="M2783:O2783" si="8389">+IF(L2783="N/A","",((L2783-L2782)/L2782))</f>
        <v>0</v>
      </c>
      <c r="N2783" s="3">
        <v>378200</v>
      </c>
      <c r="O2783" s="11">
        <f t="shared" si="8389"/>
        <v>0</v>
      </c>
      <c r="P2783" s="3">
        <v>348500</v>
      </c>
      <c r="Q2783" s="11">
        <f t="shared" ref="Q2783:S2783" si="8390">+IF(P2783="N/A","",((P2783-P2782)/P2782))</f>
        <v>0</v>
      </c>
      <c r="R2783" s="3">
        <v>123309.20600000001</v>
      </c>
      <c r="S2783" s="11">
        <f t="shared" si="8390"/>
        <v>0</v>
      </c>
    </row>
    <row r="2784" spans="1:19">
      <c r="A2784" s="5">
        <v>26</v>
      </c>
      <c r="B2784" s="5">
        <v>8</v>
      </c>
      <c r="C2784" s="5">
        <v>2020</v>
      </c>
      <c r="D2784" s="3">
        <v>591200</v>
      </c>
      <c r="E2784" s="11">
        <f t="shared" si="8318"/>
        <v>0</v>
      </c>
      <c r="F2784" s="3">
        <v>340500</v>
      </c>
      <c r="G2784" s="11">
        <f t="shared" si="8318"/>
        <v>0</v>
      </c>
      <c r="H2784" s="3">
        <v>94500</v>
      </c>
      <c r="I2784" s="11">
        <f t="shared" ref="I2784:K2784" si="8391">+IF(H2784="N/A","",((H2784-H2783)/H2783))</f>
        <v>0</v>
      </c>
      <c r="J2784" s="3">
        <v>183800</v>
      </c>
      <c r="K2784" s="11">
        <f t="shared" si="8391"/>
        <v>0</v>
      </c>
      <c r="L2784" s="3">
        <v>308682.62</v>
      </c>
      <c r="M2784" s="11">
        <f t="shared" ref="M2784:O2784" si="8392">+IF(L2784="N/A","",((L2784-L2783)/L2783))</f>
        <v>0</v>
      </c>
      <c r="N2784" s="3">
        <v>378200</v>
      </c>
      <c r="O2784" s="11">
        <f t="shared" si="8392"/>
        <v>0</v>
      </c>
      <c r="P2784" s="3">
        <v>348500</v>
      </c>
      <c r="Q2784" s="11">
        <f t="shared" ref="Q2784:S2784" si="8393">+IF(P2784="N/A","",((P2784-P2783)/P2783))</f>
        <v>0</v>
      </c>
      <c r="R2784" s="3">
        <v>123309.20600000001</v>
      </c>
      <c r="S2784" s="11">
        <f t="shared" si="8393"/>
        <v>0</v>
      </c>
    </row>
    <row r="2785" spans="1:19">
      <c r="A2785" s="5">
        <v>27</v>
      </c>
      <c r="B2785" s="5">
        <v>8</v>
      </c>
      <c r="C2785" s="5">
        <v>2020</v>
      </c>
      <c r="D2785" s="3">
        <v>591200</v>
      </c>
      <c r="E2785" s="11">
        <f t="shared" si="8318"/>
        <v>0</v>
      </c>
      <c r="F2785" s="3">
        <v>340500</v>
      </c>
      <c r="G2785" s="11">
        <f t="shared" si="8318"/>
        <v>0</v>
      </c>
      <c r="H2785" s="3">
        <v>94500</v>
      </c>
      <c r="I2785" s="11">
        <f t="shared" ref="I2785:K2785" si="8394">+IF(H2785="N/A","",((H2785-H2784)/H2784))</f>
        <v>0</v>
      </c>
      <c r="J2785" s="3">
        <v>183800</v>
      </c>
      <c r="K2785" s="11">
        <f t="shared" si="8394"/>
        <v>0</v>
      </c>
      <c r="L2785" s="3">
        <v>308682.62</v>
      </c>
      <c r="M2785" s="11">
        <f t="shared" ref="M2785:O2785" si="8395">+IF(L2785="N/A","",((L2785-L2784)/L2784))</f>
        <v>0</v>
      </c>
      <c r="N2785" s="3">
        <v>378200</v>
      </c>
      <c r="O2785" s="11">
        <f t="shared" si="8395"/>
        <v>0</v>
      </c>
      <c r="P2785" s="3">
        <v>348500</v>
      </c>
      <c r="Q2785" s="11">
        <f t="shared" ref="Q2785:S2785" si="8396">+IF(P2785="N/A","",((P2785-P2784)/P2784))</f>
        <v>0</v>
      </c>
      <c r="R2785" s="3">
        <v>123309.20600000001</v>
      </c>
      <c r="S2785" s="11">
        <f t="shared" si="8396"/>
        <v>0</v>
      </c>
    </row>
    <row r="2786" spans="1:19">
      <c r="A2786" s="5">
        <v>28</v>
      </c>
      <c r="B2786" s="5">
        <v>8</v>
      </c>
      <c r="C2786" s="5">
        <v>2020</v>
      </c>
      <c r="D2786" s="3">
        <v>591200</v>
      </c>
      <c r="E2786" s="11">
        <f t="shared" si="8318"/>
        <v>0</v>
      </c>
      <c r="F2786" s="3">
        <v>340500</v>
      </c>
      <c r="G2786" s="11">
        <f t="shared" si="8318"/>
        <v>0</v>
      </c>
      <c r="H2786" s="3">
        <v>94500</v>
      </c>
      <c r="I2786" s="11">
        <f t="shared" ref="I2786:K2786" si="8397">+IF(H2786="N/A","",((H2786-H2785)/H2785))</f>
        <v>0</v>
      </c>
      <c r="J2786" s="3">
        <v>183800</v>
      </c>
      <c r="K2786" s="11">
        <f t="shared" si="8397"/>
        <v>0</v>
      </c>
      <c r="L2786" s="3">
        <v>308682.62</v>
      </c>
      <c r="M2786" s="11">
        <f t="shared" ref="M2786:O2786" si="8398">+IF(L2786="N/A","",((L2786-L2785)/L2785))</f>
        <v>0</v>
      </c>
      <c r="N2786" s="3">
        <v>378200</v>
      </c>
      <c r="O2786" s="11">
        <f t="shared" si="8398"/>
        <v>0</v>
      </c>
      <c r="P2786" s="3">
        <v>348500</v>
      </c>
      <c r="Q2786" s="11">
        <f t="shared" ref="Q2786:S2786" si="8399">+IF(P2786="N/A","",((P2786-P2785)/P2785))</f>
        <v>0</v>
      </c>
      <c r="R2786" s="3">
        <v>123309.20600000001</v>
      </c>
      <c r="S2786" s="11">
        <f t="shared" si="8399"/>
        <v>0</v>
      </c>
    </row>
    <row r="2787" spans="1:19">
      <c r="A2787" s="5">
        <v>31</v>
      </c>
      <c r="B2787" s="5">
        <v>8</v>
      </c>
      <c r="C2787" s="5">
        <v>2020</v>
      </c>
      <c r="D2787" s="3">
        <v>591200</v>
      </c>
      <c r="E2787" s="11">
        <f t="shared" si="8318"/>
        <v>0</v>
      </c>
      <c r="F2787" s="3">
        <v>340500</v>
      </c>
      <c r="G2787" s="11">
        <f t="shared" si="8318"/>
        <v>0</v>
      </c>
      <c r="H2787" s="3">
        <v>94500</v>
      </c>
      <c r="I2787" s="11">
        <f t="shared" ref="I2787:K2787" si="8400">+IF(H2787="N/A","",((H2787-H2786)/H2786))</f>
        <v>0</v>
      </c>
      <c r="J2787" s="3">
        <v>183800</v>
      </c>
      <c r="K2787" s="11">
        <f t="shared" si="8400"/>
        <v>0</v>
      </c>
      <c r="L2787" s="3">
        <v>308682.62</v>
      </c>
      <c r="M2787" s="11">
        <f t="shared" ref="M2787:O2787" si="8401">+IF(L2787="N/A","",((L2787-L2786)/L2786))</f>
        <v>0</v>
      </c>
      <c r="N2787" s="3">
        <v>378200</v>
      </c>
      <c r="O2787" s="11">
        <f t="shared" si="8401"/>
        <v>0</v>
      </c>
      <c r="P2787" s="3">
        <v>348500</v>
      </c>
      <c r="Q2787" s="11">
        <f t="shared" ref="Q2787:S2787" si="8402">+IF(P2787="N/A","",((P2787-P2786)/P2786))</f>
        <v>0</v>
      </c>
      <c r="R2787" s="3">
        <v>123309.20600000001</v>
      </c>
      <c r="S2787" s="11">
        <f t="shared" si="8402"/>
        <v>0</v>
      </c>
    </row>
    <row r="2788" spans="1:19">
      <c r="A2788" s="5">
        <v>1</v>
      </c>
      <c r="B2788" s="5">
        <v>9</v>
      </c>
      <c r="C2788" s="5">
        <v>2020</v>
      </c>
      <c r="D2788" s="3">
        <v>591200</v>
      </c>
      <c r="E2788" s="11">
        <f t="shared" si="8318"/>
        <v>0</v>
      </c>
      <c r="F2788" s="3">
        <v>340500</v>
      </c>
      <c r="G2788" s="11">
        <f t="shared" si="8318"/>
        <v>0</v>
      </c>
      <c r="H2788" s="3">
        <v>94500</v>
      </c>
      <c r="I2788" s="11">
        <f t="shared" ref="I2788:K2788" si="8403">+IF(H2788="N/A","",((H2788-H2787)/H2787))</f>
        <v>0</v>
      </c>
      <c r="J2788" s="3">
        <v>183800</v>
      </c>
      <c r="K2788" s="11">
        <f t="shared" si="8403"/>
        <v>0</v>
      </c>
      <c r="L2788" s="3">
        <v>308682.62</v>
      </c>
      <c r="M2788" s="11">
        <f t="shared" ref="M2788:O2788" si="8404">+IF(L2788="N/A","",((L2788-L2787)/L2787))</f>
        <v>0</v>
      </c>
      <c r="N2788" s="3">
        <v>378200</v>
      </c>
      <c r="O2788" s="11">
        <f t="shared" si="8404"/>
        <v>0</v>
      </c>
      <c r="P2788" s="3">
        <v>348500</v>
      </c>
      <c r="Q2788" s="11">
        <f t="shared" ref="Q2788:S2788" si="8405">+IF(P2788="N/A","",((P2788-P2787)/P2787))</f>
        <v>0</v>
      </c>
      <c r="R2788" s="3">
        <v>123309.20600000001</v>
      </c>
      <c r="S2788" s="11">
        <f t="shared" si="8405"/>
        <v>0</v>
      </c>
    </row>
    <row r="2789" spans="1:19">
      <c r="A2789" s="5">
        <v>2</v>
      </c>
      <c r="B2789" s="5">
        <v>9</v>
      </c>
      <c r="C2789" s="5">
        <v>2020</v>
      </c>
      <c r="D2789" s="3">
        <v>591200</v>
      </c>
      <c r="E2789" s="11">
        <f t="shared" si="8318"/>
        <v>0</v>
      </c>
      <c r="F2789" s="3">
        <v>340500</v>
      </c>
      <c r="G2789" s="11">
        <f t="shared" si="8318"/>
        <v>0</v>
      </c>
      <c r="H2789" s="3">
        <v>94500</v>
      </c>
      <c r="I2789" s="11">
        <f t="shared" ref="I2789:K2789" si="8406">+IF(H2789="N/A","",((H2789-H2788)/H2788))</f>
        <v>0</v>
      </c>
      <c r="J2789" s="3">
        <v>183800</v>
      </c>
      <c r="K2789" s="11">
        <f t="shared" si="8406"/>
        <v>0</v>
      </c>
      <c r="L2789" s="3">
        <v>308682.62</v>
      </c>
      <c r="M2789" s="11">
        <f t="shared" ref="M2789:O2789" si="8407">+IF(L2789="N/A","",((L2789-L2788)/L2788))</f>
        <v>0</v>
      </c>
      <c r="N2789" s="3">
        <v>378200</v>
      </c>
      <c r="O2789" s="11">
        <f t="shared" si="8407"/>
        <v>0</v>
      </c>
      <c r="P2789" s="3">
        <v>348500</v>
      </c>
      <c r="Q2789" s="11">
        <f t="shared" ref="Q2789:S2789" si="8408">+IF(P2789="N/A","",((P2789-P2788)/P2788))</f>
        <v>0</v>
      </c>
      <c r="R2789" s="3">
        <v>123309.20600000001</v>
      </c>
      <c r="S2789" s="11">
        <f t="shared" si="8408"/>
        <v>0</v>
      </c>
    </row>
    <row r="2790" spans="1:19">
      <c r="A2790" s="5">
        <v>3</v>
      </c>
      <c r="B2790" s="5">
        <v>9</v>
      </c>
      <c r="C2790" s="5">
        <v>2020</v>
      </c>
      <c r="D2790" s="3">
        <v>591200</v>
      </c>
      <c r="E2790" s="11">
        <f t="shared" si="8318"/>
        <v>0</v>
      </c>
      <c r="F2790" s="3">
        <v>340500</v>
      </c>
      <c r="G2790" s="11">
        <f t="shared" si="8318"/>
        <v>0</v>
      </c>
      <c r="H2790" s="3">
        <v>94500</v>
      </c>
      <c r="I2790" s="11">
        <f t="shared" ref="I2790:K2790" si="8409">+IF(H2790="N/A","",((H2790-H2789)/H2789))</f>
        <v>0</v>
      </c>
      <c r="J2790" s="3">
        <v>183800</v>
      </c>
      <c r="K2790" s="11">
        <f t="shared" si="8409"/>
        <v>0</v>
      </c>
      <c r="L2790" s="3">
        <v>308682.62</v>
      </c>
      <c r="M2790" s="11">
        <f t="shared" ref="M2790:O2790" si="8410">+IF(L2790="N/A","",((L2790-L2789)/L2789))</f>
        <v>0</v>
      </c>
      <c r="N2790" s="3">
        <v>378200</v>
      </c>
      <c r="O2790" s="11">
        <f t="shared" si="8410"/>
        <v>0</v>
      </c>
      <c r="P2790" s="3">
        <v>348500</v>
      </c>
      <c r="Q2790" s="11">
        <f t="shared" ref="Q2790:S2790" si="8411">+IF(P2790="N/A","",((P2790-P2789)/P2789))</f>
        <v>0</v>
      </c>
      <c r="R2790" s="3">
        <v>123309.20600000001</v>
      </c>
      <c r="S2790" s="11">
        <f t="shared" si="8411"/>
        <v>0</v>
      </c>
    </row>
    <row r="2791" spans="1:19">
      <c r="A2791" s="5">
        <v>4</v>
      </c>
      <c r="B2791" s="5">
        <v>9</v>
      </c>
      <c r="C2791" s="5">
        <v>2020</v>
      </c>
      <c r="D2791" s="3">
        <v>591200</v>
      </c>
      <c r="E2791" s="11">
        <f t="shared" si="8318"/>
        <v>0</v>
      </c>
      <c r="F2791" s="3">
        <v>340500</v>
      </c>
      <c r="G2791" s="11">
        <f t="shared" si="8318"/>
        <v>0</v>
      </c>
      <c r="H2791" s="3">
        <v>94500</v>
      </c>
      <c r="I2791" s="11">
        <f t="shared" ref="I2791:K2791" si="8412">+IF(H2791="N/A","",((H2791-H2790)/H2790))</f>
        <v>0</v>
      </c>
      <c r="J2791" s="3">
        <v>183800</v>
      </c>
      <c r="K2791" s="11">
        <f t="shared" si="8412"/>
        <v>0</v>
      </c>
      <c r="L2791" s="3">
        <v>308682.62</v>
      </c>
      <c r="M2791" s="11">
        <f t="shared" ref="M2791:O2791" si="8413">+IF(L2791="N/A","",((L2791-L2790)/L2790))</f>
        <v>0</v>
      </c>
      <c r="N2791" s="3">
        <v>378200</v>
      </c>
      <c r="O2791" s="11">
        <f t="shared" si="8413"/>
        <v>0</v>
      </c>
      <c r="P2791" s="3">
        <v>348500</v>
      </c>
      <c r="Q2791" s="11">
        <f t="shared" ref="Q2791:S2791" si="8414">+IF(P2791="N/A","",((P2791-P2790)/P2790))</f>
        <v>0</v>
      </c>
      <c r="R2791" s="3">
        <v>123309.20600000001</v>
      </c>
      <c r="S2791" s="11">
        <f t="shared" si="8414"/>
        <v>0</v>
      </c>
    </row>
    <row r="2792" spans="1:19">
      <c r="A2792" s="5">
        <v>7</v>
      </c>
      <c r="B2792" s="5">
        <v>9</v>
      </c>
      <c r="C2792" s="5">
        <v>2020</v>
      </c>
      <c r="D2792" s="3">
        <v>591200</v>
      </c>
      <c r="E2792" s="11">
        <f t="shared" si="8318"/>
        <v>0</v>
      </c>
      <c r="F2792" s="3">
        <v>340500</v>
      </c>
      <c r="G2792" s="11">
        <f t="shared" si="8318"/>
        <v>0</v>
      </c>
      <c r="H2792" s="3">
        <v>94500</v>
      </c>
      <c r="I2792" s="11">
        <f t="shared" ref="I2792:K2792" si="8415">+IF(H2792="N/A","",((H2792-H2791)/H2791))</f>
        <v>0</v>
      </c>
      <c r="J2792" s="3">
        <v>183800</v>
      </c>
      <c r="K2792" s="11">
        <f t="shared" si="8415"/>
        <v>0</v>
      </c>
      <c r="L2792" s="3">
        <v>308682.62</v>
      </c>
      <c r="M2792" s="11">
        <f t="shared" ref="M2792:O2792" si="8416">+IF(L2792="N/A","",((L2792-L2791)/L2791))</f>
        <v>0</v>
      </c>
      <c r="N2792" s="3">
        <v>378200</v>
      </c>
      <c r="O2792" s="11">
        <f t="shared" si="8416"/>
        <v>0</v>
      </c>
      <c r="P2792" s="3">
        <v>348500</v>
      </c>
      <c r="Q2792" s="11">
        <f t="shared" ref="Q2792:S2792" si="8417">+IF(P2792="N/A","",((P2792-P2791)/P2791))</f>
        <v>0</v>
      </c>
      <c r="R2792" s="3">
        <v>123309.20600000001</v>
      </c>
      <c r="S2792" s="11">
        <f t="shared" si="8417"/>
        <v>0</v>
      </c>
    </row>
    <row r="2793" spans="1:19">
      <c r="A2793" s="5">
        <v>8</v>
      </c>
      <c r="B2793" s="5">
        <v>9</v>
      </c>
      <c r="C2793" s="5">
        <v>2020</v>
      </c>
      <c r="D2793" s="3">
        <v>591200</v>
      </c>
      <c r="E2793" s="11">
        <f t="shared" si="8318"/>
        <v>0</v>
      </c>
      <c r="F2793" s="3">
        <v>340500</v>
      </c>
      <c r="G2793" s="11">
        <f t="shared" si="8318"/>
        <v>0</v>
      </c>
      <c r="H2793" s="3">
        <v>94500</v>
      </c>
      <c r="I2793" s="11">
        <f t="shared" ref="I2793:K2793" si="8418">+IF(H2793="N/A","",((H2793-H2792)/H2792))</f>
        <v>0</v>
      </c>
      <c r="J2793" s="3">
        <v>183800</v>
      </c>
      <c r="K2793" s="11">
        <f t="shared" si="8418"/>
        <v>0</v>
      </c>
      <c r="L2793" s="3">
        <v>308682.62</v>
      </c>
      <c r="M2793" s="11">
        <f t="shared" ref="M2793:O2793" si="8419">+IF(L2793="N/A","",((L2793-L2792)/L2792))</f>
        <v>0</v>
      </c>
      <c r="N2793" s="3">
        <v>378200</v>
      </c>
      <c r="O2793" s="11">
        <f t="shared" si="8419"/>
        <v>0</v>
      </c>
      <c r="P2793" s="3">
        <v>348500</v>
      </c>
      <c r="Q2793" s="11">
        <f t="shared" ref="Q2793:S2793" si="8420">+IF(P2793="N/A","",((P2793-P2792)/P2792))</f>
        <v>0</v>
      </c>
      <c r="R2793" s="3">
        <v>123309.20600000001</v>
      </c>
      <c r="S2793" s="11">
        <f t="shared" si="8420"/>
        <v>0</v>
      </c>
    </row>
    <row r="2794" spans="1:19">
      <c r="A2794" s="5">
        <v>9</v>
      </c>
      <c r="B2794" s="5">
        <v>9</v>
      </c>
      <c r="C2794" s="5">
        <v>2020</v>
      </c>
      <c r="D2794" s="3">
        <v>591200</v>
      </c>
      <c r="E2794" s="11">
        <f t="shared" si="8318"/>
        <v>0</v>
      </c>
      <c r="F2794" s="3">
        <v>340500</v>
      </c>
      <c r="G2794" s="11">
        <f t="shared" si="8318"/>
        <v>0</v>
      </c>
      <c r="H2794" s="3">
        <v>94500</v>
      </c>
      <c r="I2794" s="11">
        <f t="shared" ref="I2794:K2794" si="8421">+IF(H2794="N/A","",((H2794-H2793)/H2793))</f>
        <v>0</v>
      </c>
      <c r="J2794" s="3">
        <v>183800</v>
      </c>
      <c r="K2794" s="11">
        <f t="shared" si="8421"/>
        <v>0</v>
      </c>
      <c r="L2794" s="3">
        <v>308682.62</v>
      </c>
      <c r="M2794" s="11">
        <f t="shared" ref="M2794:O2794" si="8422">+IF(L2794="N/A","",((L2794-L2793)/L2793))</f>
        <v>0</v>
      </c>
      <c r="N2794" s="3">
        <v>378200</v>
      </c>
      <c r="O2794" s="11">
        <f t="shared" si="8422"/>
        <v>0</v>
      </c>
      <c r="P2794" s="3">
        <v>348500</v>
      </c>
      <c r="Q2794" s="11">
        <f t="shared" ref="Q2794:S2794" si="8423">+IF(P2794="N/A","",((P2794-P2793)/P2793))</f>
        <v>0</v>
      </c>
      <c r="R2794" s="3">
        <v>123309.20600000001</v>
      </c>
      <c r="S2794" s="11">
        <f t="shared" si="8423"/>
        <v>0</v>
      </c>
    </row>
    <row r="2795" spans="1:19">
      <c r="A2795" s="5">
        <v>10</v>
      </c>
      <c r="B2795" s="5">
        <v>9</v>
      </c>
      <c r="C2795" s="5">
        <v>2020</v>
      </c>
      <c r="D2795" s="3">
        <v>591200</v>
      </c>
      <c r="E2795" s="11">
        <f t="shared" si="8318"/>
        <v>0</v>
      </c>
      <c r="F2795" s="3">
        <v>340500</v>
      </c>
      <c r="G2795" s="11">
        <f t="shared" si="8318"/>
        <v>0</v>
      </c>
      <c r="H2795" s="3">
        <v>94500</v>
      </c>
      <c r="I2795" s="11">
        <f t="shared" ref="I2795:K2795" si="8424">+IF(H2795="N/A","",((H2795-H2794)/H2794))</f>
        <v>0</v>
      </c>
      <c r="J2795" s="3">
        <v>183800</v>
      </c>
      <c r="K2795" s="11">
        <f t="shared" si="8424"/>
        <v>0</v>
      </c>
      <c r="L2795" s="3">
        <v>308682.62</v>
      </c>
      <c r="M2795" s="11">
        <f t="shared" ref="M2795:O2795" si="8425">+IF(L2795="N/A","",((L2795-L2794)/L2794))</f>
        <v>0</v>
      </c>
      <c r="N2795" s="3">
        <v>378200</v>
      </c>
      <c r="O2795" s="11">
        <f t="shared" si="8425"/>
        <v>0</v>
      </c>
      <c r="P2795" s="3">
        <v>348500</v>
      </c>
      <c r="Q2795" s="11">
        <f t="shared" ref="Q2795:S2795" si="8426">+IF(P2795="N/A","",((P2795-P2794)/P2794))</f>
        <v>0</v>
      </c>
      <c r="R2795" s="3">
        <v>123309.20600000001</v>
      </c>
      <c r="S2795" s="11">
        <f t="shared" si="8426"/>
        <v>0</v>
      </c>
    </row>
    <row r="2796" spans="1:19">
      <c r="A2796" s="5">
        <v>11</v>
      </c>
      <c r="B2796" s="5">
        <v>9</v>
      </c>
      <c r="C2796" s="5">
        <v>2020</v>
      </c>
      <c r="D2796" s="3">
        <v>591200</v>
      </c>
      <c r="E2796" s="11">
        <f t="shared" si="8318"/>
        <v>0</v>
      </c>
      <c r="F2796" s="3">
        <v>340500</v>
      </c>
      <c r="G2796" s="11">
        <f t="shared" si="8318"/>
        <v>0</v>
      </c>
      <c r="H2796" s="3">
        <v>94500</v>
      </c>
      <c r="I2796" s="11">
        <f t="shared" ref="I2796:K2796" si="8427">+IF(H2796="N/A","",((H2796-H2795)/H2795))</f>
        <v>0</v>
      </c>
      <c r="J2796" s="3">
        <v>183800</v>
      </c>
      <c r="K2796" s="11">
        <f t="shared" si="8427"/>
        <v>0</v>
      </c>
      <c r="L2796" s="3">
        <v>308682.62</v>
      </c>
      <c r="M2796" s="11">
        <f t="shared" ref="M2796:O2796" si="8428">+IF(L2796="N/A","",((L2796-L2795)/L2795))</f>
        <v>0</v>
      </c>
      <c r="N2796" s="3">
        <v>378200</v>
      </c>
      <c r="O2796" s="11">
        <f t="shared" si="8428"/>
        <v>0</v>
      </c>
      <c r="P2796" s="3">
        <v>348500</v>
      </c>
      <c r="Q2796" s="11">
        <f t="shared" ref="Q2796:S2796" si="8429">+IF(P2796="N/A","",((P2796-P2795)/P2795))</f>
        <v>0</v>
      </c>
      <c r="R2796" s="3">
        <v>123309.20600000001</v>
      </c>
      <c r="S2796" s="11">
        <f t="shared" si="8429"/>
        <v>0</v>
      </c>
    </row>
    <row r="2797" spans="1:19">
      <c r="A2797" s="5">
        <v>14</v>
      </c>
      <c r="B2797" s="5">
        <v>9</v>
      </c>
      <c r="C2797" s="5">
        <v>2020</v>
      </c>
      <c r="D2797" s="3">
        <v>591200</v>
      </c>
      <c r="E2797" s="11">
        <f t="shared" si="8318"/>
        <v>0</v>
      </c>
      <c r="F2797" s="3">
        <v>340500</v>
      </c>
      <c r="G2797" s="11">
        <f t="shared" si="8318"/>
        <v>0</v>
      </c>
      <c r="H2797" s="3">
        <v>94500</v>
      </c>
      <c r="I2797" s="11">
        <f t="shared" ref="I2797:K2797" si="8430">+IF(H2797="N/A","",((H2797-H2796)/H2796))</f>
        <v>0</v>
      </c>
      <c r="J2797" s="3">
        <v>183800</v>
      </c>
      <c r="K2797" s="11">
        <f t="shared" si="8430"/>
        <v>0</v>
      </c>
      <c r="L2797" s="3">
        <v>308682.62</v>
      </c>
      <c r="M2797" s="11">
        <f t="shared" ref="M2797:O2797" si="8431">+IF(L2797="N/A","",((L2797-L2796)/L2796))</f>
        <v>0</v>
      </c>
      <c r="N2797" s="3">
        <v>378200</v>
      </c>
      <c r="O2797" s="11">
        <f t="shared" si="8431"/>
        <v>0</v>
      </c>
      <c r="P2797" s="3">
        <v>348500</v>
      </c>
      <c r="Q2797" s="11">
        <f t="shared" ref="Q2797:S2797" si="8432">+IF(P2797="N/A","",((P2797-P2796)/P2796))</f>
        <v>0</v>
      </c>
      <c r="R2797" s="3">
        <v>123309.20600000001</v>
      </c>
      <c r="S2797" s="11">
        <f t="shared" si="8432"/>
        <v>0</v>
      </c>
    </row>
    <row r="2798" spans="1:19">
      <c r="A2798" s="5">
        <v>15</v>
      </c>
      <c r="B2798" s="5">
        <v>9</v>
      </c>
      <c r="C2798" s="5">
        <v>2020</v>
      </c>
      <c r="D2798" s="3">
        <v>591200</v>
      </c>
      <c r="E2798" s="11">
        <f t="shared" si="8318"/>
        <v>0</v>
      </c>
      <c r="F2798" s="3">
        <v>340500</v>
      </c>
      <c r="G2798" s="11">
        <f t="shared" si="8318"/>
        <v>0</v>
      </c>
      <c r="H2798" s="3">
        <v>94500</v>
      </c>
      <c r="I2798" s="11">
        <f t="shared" ref="I2798:K2798" si="8433">+IF(H2798="N/A","",((H2798-H2797)/H2797))</f>
        <v>0</v>
      </c>
      <c r="J2798" s="3">
        <v>183800</v>
      </c>
      <c r="K2798" s="11">
        <f t="shared" si="8433"/>
        <v>0</v>
      </c>
      <c r="L2798" s="3">
        <v>308682.62</v>
      </c>
      <c r="M2798" s="11">
        <f t="shared" ref="M2798:O2798" si="8434">+IF(L2798="N/A","",((L2798-L2797)/L2797))</f>
        <v>0</v>
      </c>
      <c r="N2798" s="3">
        <v>378200</v>
      </c>
      <c r="O2798" s="11">
        <f t="shared" si="8434"/>
        <v>0</v>
      </c>
      <c r="P2798" s="3">
        <v>348500</v>
      </c>
      <c r="Q2798" s="11">
        <f t="shared" ref="Q2798:S2798" si="8435">+IF(P2798="N/A","",((P2798-P2797)/P2797))</f>
        <v>0</v>
      </c>
      <c r="R2798" s="3">
        <v>123309.20600000001</v>
      </c>
      <c r="S2798" s="11">
        <f t="shared" si="8435"/>
        <v>0</v>
      </c>
    </row>
    <row r="2799" spans="1:19">
      <c r="A2799" s="5">
        <v>16</v>
      </c>
      <c r="B2799" s="5">
        <v>9</v>
      </c>
      <c r="C2799" s="5">
        <v>2020</v>
      </c>
      <c r="D2799" s="3">
        <v>591200</v>
      </c>
      <c r="E2799" s="11">
        <f t="shared" si="8318"/>
        <v>0</v>
      </c>
      <c r="F2799" s="3">
        <v>340500</v>
      </c>
      <c r="G2799" s="11">
        <f t="shared" si="8318"/>
        <v>0</v>
      </c>
      <c r="H2799" s="3">
        <v>94500</v>
      </c>
      <c r="I2799" s="11">
        <f t="shared" ref="I2799:K2799" si="8436">+IF(H2799="N/A","",((H2799-H2798)/H2798))</f>
        <v>0</v>
      </c>
      <c r="J2799" s="3">
        <v>183800</v>
      </c>
      <c r="K2799" s="11">
        <f t="shared" si="8436"/>
        <v>0</v>
      </c>
      <c r="L2799" s="3">
        <v>308682.62</v>
      </c>
      <c r="M2799" s="11">
        <f t="shared" ref="M2799:O2799" si="8437">+IF(L2799="N/A","",((L2799-L2798)/L2798))</f>
        <v>0</v>
      </c>
      <c r="N2799" s="3">
        <v>378200</v>
      </c>
      <c r="O2799" s="11">
        <f t="shared" si="8437"/>
        <v>0</v>
      </c>
      <c r="P2799" s="3">
        <v>348500</v>
      </c>
      <c r="Q2799" s="11">
        <f t="shared" ref="Q2799:S2799" si="8438">+IF(P2799="N/A","",((P2799-P2798)/P2798))</f>
        <v>0</v>
      </c>
      <c r="R2799" s="3">
        <v>123309.20600000001</v>
      </c>
      <c r="S2799" s="11">
        <f t="shared" si="8438"/>
        <v>0</v>
      </c>
    </row>
    <row r="2800" spans="1:19">
      <c r="A2800" s="5">
        <v>17</v>
      </c>
      <c r="B2800" s="5">
        <v>9</v>
      </c>
      <c r="C2800" s="5">
        <v>2020</v>
      </c>
      <c r="D2800" s="3">
        <v>591200</v>
      </c>
      <c r="E2800" s="11">
        <f t="shared" si="8318"/>
        <v>0</v>
      </c>
      <c r="F2800" s="3">
        <v>340500</v>
      </c>
      <c r="G2800" s="11">
        <f t="shared" si="8318"/>
        <v>0</v>
      </c>
      <c r="H2800" s="3">
        <v>94500</v>
      </c>
      <c r="I2800" s="11">
        <f t="shared" ref="I2800:K2800" si="8439">+IF(H2800="N/A","",((H2800-H2799)/H2799))</f>
        <v>0</v>
      </c>
      <c r="J2800" s="3">
        <v>183800</v>
      </c>
      <c r="K2800" s="11">
        <f t="shared" si="8439"/>
        <v>0</v>
      </c>
      <c r="L2800" s="3">
        <v>308682.62</v>
      </c>
      <c r="M2800" s="11">
        <f t="shared" ref="M2800:O2800" si="8440">+IF(L2800="N/A","",((L2800-L2799)/L2799))</f>
        <v>0</v>
      </c>
      <c r="N2800" s="3">
        <v>378200</v>
      </c>
      <c r="O2800" s="11">
        <f t="shared" si="8440"/>
        <v>0</v>
      </c>
      <c r="P2800" s="3">
        <v>348500</v>
      </c>
      <c r="Q2800" s="11">
        <f t="shared" ref="Q2800:S2800" si="8441">+IF(P2800="N/A","",((P2800-P2799)/P2799))</f>
        <v>0</v>
      </c>
      <c r="R2800" s="3">
        <v>123309.20600000001</v>
      </c>
      <c r="S2800" s="11">
        <f t="shared" si="8441"/>
        <v>0</v>
      </c>
    </row>
    <row r="2801" spans="1:19">
      <c r="A2801" s="5">
        <v>18</v>
      </c>
      <c r="B2801" s="5">
        <v>9</v>
      </c>
      <c r="C2801" s="5">
        <v>2020</v>
      </c>
      <c r="D2801" s="3">
        <v>591200</v>
      </c>
      <c r="E2801" s="11">
        <f t="shared" si="8318"/>
        <v>0</v>
      </c>
      <c r="F2801" s="3">
        <v>340500</v>
      </c>
      <c r="G2801" s="11">
        <f t="shared" si="8318"/>
        <v>0</v>
      </c>
      <c r="H2801" s="3">
        <v>94500</v>
      </c>
      <c r="I2801" s="11">
        <f t="shared" ref="I2801:K2801" si="8442">+IF(H2801="N/A","",((H2801-H2800)/H2800))</f>
        <v>0</v>
      </c>
      <c r="J2801" s="3">
        <v>183800</v>
      </c>
      <c r="K2801" s="11">
        <f t="shared" si="8442"/>
        <v>0</v>
      </c>
      <c r="L2801" s="3">
        <v>308682.62</v>
      </c>
      <c r="M2801" s="11">
        <f t="shared" ref="M2801:O2801" si="8443">+IF(L2801="N/A","",((L2801-L2800)/L2800))</f>
        <v>0</v>
      </c>
      <c r="N2801" s="3">
        <v>378200</v>
      </c>
      <c r="O2801" s="11">
        <f t="shared" si="8443"/>
        <v>0</v>
      </c>
      <c r="P2801" s="3">
        <v>348500</v>
      </c>
      <c r="Q2801" s="11">
        <f t="shared" ref="Q2801:S2801" si="8444">+IF(P2801="N/A","",((P2801-P2800)/P2800))</f>
        <v>0</v>
      </c>
      <c r="R2801" s="3">
        <v>123309.20600000001</v>
      </c>
      <c r="S2801" s="11">
        <f t="shared" si="8444"/>
        <v>0</v>
      </c>
    </row>
    <row r="2802" spans="1:19">
      <c r="A2802" s="5">
        <v>21</v>
      </c>
      <c r="B2802" s="5">
        <v>9</v>
      </c>
      <c r="C2802" s="5">
        <v>2020</v>
      </c>
      <c r="D2802" s="3">
        <v>591200</v>
      </c>
      <c r="E2802" s="11">
        <f t="shared" si="8318"/>
        <v>0</v>
      </c>
      <c r="F2802" s="3">
        <v>340500</v>
      </c>
      <c r="G2802" s="11">
        <f t="shared" si="8318"/>
        <v>0</v>
      </c>
      <c r="H2802" s="3">
        <v>94500</v>
      </c>
      <c r="I2802" s="11">
        <f t="shared" ref="I2802:K2802" si="8445">+IF(H2802="N/A","",((H2802-H2801)/H2801))</f>
        <v>0</v>
      </c>
      <c r="J2802" s="3">
        <v>183800</v>
      </c>
      <c r="K2802" s="11">
        <f t="shared" si="8445"/>
        <v>0</v>
      </c>
      <c r="L2802" s="3">
        <v>308682.62</v>
      </c>
      <c r="M2802" s="11">
        <f t="shared" ref="M2802:O2802" si="8446">+IF(L2802="N/A","",((L2802-L2801)/L2801))</f>
        <v>0</v>
      </c>
      <c r="N2802" s="3">
        <v>378200</v>
      </c>
      <c r="O2802" s="11">
        <f t="shared" si="8446"/>
        <v>0</v>
      </c>
      <c r="P2802" s="3">
        <v>348500</v>
      </c>
      <c r="Q2802" s="11">
        <f t="shared" ref="Q2802:S2802" si="8447">+IF(P2802="N/A","",((P2802-P2801)/P2801))</f>
        <v>0</v>
      </c>
      <c r="R2802" s="3">
        <v>123309.20600000001</v>
      </c>
      <c r="S2802" s="11">
        <f t="shared" si="8447"/>
        <v>0</v>
      </c>
    </row>
    <row r="2803" spans="1:19">
      <c r="A2803" s="5">
        <v>22</v>
      </c>
      <c r="B2803" s="5">
        <v>9</v>
      </c>
      <c r="C2803" s="5">
        <v>2020</v>
      </c>
      <c r="D2803" s="3">
        <v>591200</v>
      </c>
      <c r="E2803" s="11">
        <f t="shared" si="8318"/>
        <v>0</v>
      </c>
      <c r="F2803" s="3">
        <v>340500</v>
      </c>
      <c r="G2803" s="11">
        <f t="shared" si="8318"/>
        <v>0</v>
      </c>
      <c r="H2803" s="3">
        <v>94500</v>
      </c>
      <c r="I2803" s="11">
        <f t="shared" ref="I2803:K2803" si="8448">+IF(H2803="N/A","",((H2803-H2802)/H2802))</f>
        <v>0</v>
      </c>
      <c r="J2803" s="3">
        <v>183800</v>
      </c>
      <c r="K2803" s="11">
        <f t="shared" si="8448"/>
        <v>0</v>
      </c>
      <c r="L2803" s="3">
        <v>308682.62</v>
      </c>
      <c r="M2803" s="11">
        <f t="shared" ref="M2803:O2803" si="8449">+IF(L2803="N/A","",((L2803-L2802)/L2802))</f>
        <v>0</v>
      </c>
      <c r="N2803" s="3">
        <v>378200</v>
      </c>
      <c r="O2803" s="11">
        <f t="shared" si="8449"/>
        <v>0</v>
      </c>
      <c r="P2803" s="3">
        <v>348500</v>
      </c>
      <c r="Q2803" s="11">
        <f t="shared" ref="Q2803:S2803" si="8450">+IF(P2803="N/A","",((P2803-P2802)/P2802))</f>
        <v>0</v>
      </c>
      <c r="R2803" s="3">
        <v>123309.20600000001</v>
      </c>
      <c r="S2803" s="11">
        <f t="shared" si="8450"/>
        <v>0</v>
      </c>
    </row>
    <row r="2804" spans="1:19">
      <c r="A2804" s="5">
        <v>23</v>
      </c>
      <c r="B2804" s="5">
        <v>9</v>
      </c>
      <c r="C2804" s="5">
        <v>2020</v>
      </c>
      <c r="D2804" s="3">
        <v>591200</v>
      </c>
      <c r="E2804" s="11">
        <f t="shared" si="8318"/>
        <v>0</v>
      </c>
      <c r="F2804" s="3">
        <v>340500</v>
      </c>
      <c r="G2804" s="11">
        <f t="shared" si="8318"/>
        <v>0</v>
      </c>
      <c r="H2804" s="3">
        <v>94500</v>
      </c>
      <c r="I2804" s="11">
        <f t="shared" ref="I2804:K2804" si="8451">+IF(H2804="N/A","",((H2804-H2803)/H2803))</f>
        <v>0</v>
      </c>
      <c r="J2804" s="3">
        <v>183800</v>
      </c>
      <c r="K2804" s="11">
        <f t="shared" si="8451"/>
        <v>0</v>
      </c>
      <c r="L2804" s="3">
        <v>308682.62</v>
      </c>
      <c r="M2804" s="11">
        <f t="shared" ref="M2804:O2804" si="8452">+IF(L2804="N/A","",((L2804-L2803)/L2803))</f>
        <v>0</v>
      </c>
      <c r="N2804" s="3">
        <v>378200</v>
      </c>
      <c r="O2804" s="11">
        <f t="shared" si="8452"/>
        <v>0</v>
      </c>
      <c r="P2804" s="3">
        <v>348500</v>
      </c>
      <c r="Q2804" s="11">
        <f t="shared" ref="Q2804:S2804" si="8453">+IF(P2804="N/A","",((P2804-P2803)/P2803))</f>
        <v>0</v>
      </c>
      <c r="R2804" s="3">
        <v>123309.20600000001</v>
      </c>
      <c r="S2804" s="11">
        <f t="shared" si="8453"/>
        <v>0</v>
      </c>
    </row>
    <row r="2805" spans="1:19">
      <c r="A2805" s="5">
        <v>24</v>
      </c>
      <c r="B2805" s="5">
        <v>9</v>
      </c>
      <c r="C2805" s="5">
        <v>2020</v>
      </c>
      <c r="D2805" s="3">
        <v>591200</v>
      </c>
      <c r="E2805" s="11">
        <f t="shared" si="8318"/>
        <v>0</v>
      </c>
      <c r="F2805" s="3">
        <v>340500</v>
      </c>
      <c r="G2805" s="11">
        <f t="shared" si="8318"/>
        <v>0</v>
      </c>
      <c r="H2805" s="3">
        <v>94500</v>
      </c>
      <c r="I2805" s="11">
        <f t="shared" ref="I2805:K2805" si="8454">+IF(H2805="N/A","",((H2805-H2804)/H2804))</f>
        <v>0</v>
      </c>
      <c r="J2805" s="3">
        <v>183800</v>
      </c>
      <c r="K2805" s="11">
        <f t="shared" si="8454"/>
        <v>0</v>
      </c>
      <c r="L2805" s="3">
        <v>308682.62</v>
      </c>
      <c r="M2805" s="11">
        <f t="shared" ref="M2805:O2805" si="8455">+IF(L2805="N/A","",((L2805-L2804)/L2804))</f>
        <v>0</v>
      </c>
      <c r="N2805" s="3">
        <v>378200</v>
      </c>
      <c r="O2805" s="11">
        <f t="shared" si="8455"/>
        <v>0</v>
      </c>
      <c r="P2805" s="3">
        <v>348500</v>
      </c>
      <c r="Q2805" s="11">
        <f t="shared" ref="Q2805:S2805" si="8456">+IF(P2805="N/A","",((P2805-P2804)/P2804))</f>
        <v>0</v>
      </c>
      <c r="R2805" s="3">
        <v>123309.20600000001</v>
      </c>
      <c r="S2805" s="11">
        <f t="shared" si="8456"/>
        <v>0</v>
      </c>
    </row>
    <row r="2806" spans="1:19">
      <c r="A2806" s="5">
        <v>25</v>
      </c>
      <c r="B2806" s="5">
        <v>9</v>
      </c>
      <c r="C2806" s="5">
        <v>2020</v>
      </c>
      <c r="D2806" s="3">
        <v>591200</v>
      </c>
      <c r="E2806" s="11">
        <f t="shared" si="8318"/>
        <v>0</v>
      </c>
      <c r="F2806" s="3">
        <v>340500</v>
      </c>
      <c r="G2806" s="11">
        <f t="shared" si="8318"/>
        <v>0</v>
      </c>
      <c r="H2806" s="3">
        <v>94500</v>
      </c>
      <c r="I2806" s="11">
        <f t="shared" ref="I2806:K2806" si="8457">+IF(H2806="N/A","",((H2806-H2805)/H2805))</f>
        <v>0</v>
      </c>
      <c r="J2806" s="3">
        <v>183800</v>
      </c>
      <c r="K2806" s="11">
        <f t="shared" si="8457"/>
        <v>0</v>
      </c>
      <c r="L2806" s="3">
        <v>308682.62</v>
      </c>
      <c r="M2806" s="11">
        <f t="shared" ref="M2806:O2806" si="8458">+IF(L2806="N/A","",((L2806-L2805)/L2805))</f>
        <v>0</v>
      </c>
      <c r="N2806" s="3">
        <v>378200</v>
      </c>
      <c r="O2806" s="11">
        <f t="shared" si="8458"/>
        <v>0</v>
      </c>
      <c r="P2806" s="3">
        <v>348500</v>
      </c>
      <c r="Q2806" s="11">
        <f t="shared" ref="Q2806:S2806" si="8459">+IF(P2806="N/A","",((P2806-P2805)/P2805))</f>
        <v>0</v>
      </c>
      <c r="R2806" s="3">
        <v>123309.20600000001</v>
      </c>
      <c r="S2806" s="11">
        <f t="shared" si="8459"/>
        <v>0</v>
      </c>
    </row>
    <row r="2807" spans="1:19">
      <c r="A2807" s="5">
        <v>28</v>
      </c>
      <c r="B2807" s="5">
        <v>9</v>
      </c>
      <c r="C2807" s="5">
        <v>2020</v>
      </c>
      <c r="D2807" s="3">
        <v>591200</v>
      </c>
      <c r="E2807" s="11">
        <f t="shared" si="8318"/>
        <v>0</v>
      </c>
      <c r="F2807" s="3">
        <v>340500</v>
      </c>
      <c r="G2807" s="11">
        <f t="shared" si="8318"/>
        <v>0</v>
      </c>
      <c r="H2807" s="3">
        <v>94500</v>
      </c>
      <c r="I2807" s="11">
        <f t="shared" ref="I2807:K2807" si="8460">+IF(H2807="N/A","",((H2807-H2806)/H2806))</f>
        <v>0</v>
      </c>
      <c r="J2807" s="3">
        <v>183800</v>
      </c>
      <c r="K2807" s="11">
        <f t="shared" si="8460"/>
        <v>0</v>
      </c>
      <c r="L2807" s="3">
        <v>308682.62</v>
      </c>
      <c r="M2807" s="11">
        <f t="shared" ref="M2807:O2807" si="8461">+IF(L2807="N/A","",((L2807-L2806)/L2806))</f>
        <v>0</v>
      </c>
      <c r="N2807" s="3">
        <v>378200</v>
      </c>
      <c r="O2807" s="11">
        <f t="shared" si="8461"/>
        <v>0</v>
      </c>
      <c r="P2807" s="3">
        <v>348500</v>
      </c>
      <c r="Q2807" s="11">
        <f t="shared" ref="Q2807:S2807" si="8462">+IF(P2807="N/A","",((P2807-P2806)/P2806))</f>
        <v>0</v>
      </c>
      <c r="R2807" s="3">
        <v>123309.20600000001</v>
      </c>
      <c r="S2807" s="11">
        <f t="shared" si="8462"/>
        <v>0</v>
      </c>
    </row>
    <row r="2808" spans="1:19">
      <c r="A2808" s="5">
        <v>29</v>
      </c>
      <c r="B2808" s="5">
        <v>9</v>
      </c>
      <c r="C2808" s="5">
        <v>2020</v>
      </c>
      <c r="D2808" s="3">
        <v>591200</v>
      </c>
      <c r="E2808" s="11">
        <f t="shared" si="8318"/>
        <v>0</v>
      </c>
      <c r="F2808" s="3">
        <v>340500</v>
      </c>
      <c r="G2808" s="11">
        <f t="shared" si="8318"/>
        <v>0</v>
      </c>
      <c r="H2808" s="3">
        <v>94500</v>
      </c>
      <c r="I2808" s="11">
        <f t="shared" ref="I2808:K2808" si="8463">+IF(H2808="N/A","",((H2808-H2807)/H2807))</f>
        <v>0</v>
      </c>
      <c r="J2808" s="3">
        <v>183800</v>
      </c>
      <c r="K2808" s="11">
        <f t="shared" si="8463"/>
        <v>0</v>
      </c>
      <c r="L2808" s="3">
        <v>308682.62</v>
      </c>
      <c r="M2808" s="11">
        <f t="shared" ref="M2808:O2808" si="8464">+IF(L2808="N/A","",((L2808-L2807)/L2807))</f>
        <v>0</v>
      </c>
      <c r="N2808" s="3">
        <v>378200</v>
      </c>
      <c r="O2808" s="11">
        <f t="shared" si="8464"/>
        <v>0</v>
      </c>
      <c r="P2808" s="3">
        <v>348500</v>
      </c>
      <c r="Q2808" s="11">
        <f t="shared" ref="Q2808:S2808" si="8465">+IF(P2808="N/A","",((P2808-P2807)/P2807))</f>
        <v>0</v>
      </c>
      <c r="R2808" s="3">
        <v>123309.20600000001</v>
      </c>
      <c r="S2808" s="11">
        <f t="shared" si="8465"/>
        <v>0</v>
      </c>
    </row>
    <row r="2809" spans="1:19">
      <c r="A2809" s="5">
        <v>30</v>
      </c>
      <c r="B2809" s="5">
        <v>9</v>
      </c>
      <c r="C2809" s="5">
        <v>2020</v>
      </c>
      <c r="D2809" s="3">
        <v>591200</v>
      </c>
      <c r="E2809" s="11">
        <f t="shared" si="8318"/>
        <v>0</v>
      </c>
      <c r="F2809" s="3">
        <v>340500</v>
      </c>
      <c r="G2809" s="11">
        <f t="shared" si="8318"/>
        <v>0</v>
      </c>
      <c r="H2809" s="3">
        <v>94500</v>
      </c>
      <c r="I2809" s="11">
        <f t="shared" ref="I2809:K2809" si="8466">+IF(H2809="N/A","",((H2809-H2808)/H2808))</f>
        <v>0</v>
      </c>
      <c r="J2809" s="3">
        <v>183800</v>
      </c>
      <c r="K2809" s="11">
        <f t="shared" si="8466"/>
        <v>0</v>
      </c>
      <c r="L2809" s="3">
        <v>308682.62</v>
      </c>
      <c r="M2809" s="11">
        <f t="shared" ref="M2809:O2809" si="8467">+IF(L2809="N/A","",((L2809-L2808)/L2808))</f>
        <v>0</v>
      </c>
      <c r="N2809" s="3">
        <v>378200</v>
      </c>
      <c r="O2809" s="11">
        <f t="shared" si="8467"/>
        <v>0</v>
      </c>
      <c r="P2809" s="3">
        <v>348500</v>
      </c>
      <c r="Q2809" s="11">
        <f t="shared" ref="Q2809:S2809" si="8468">+IF(P2809="N/A","",((P2809-P2808)/P2808))</f>
        <v>0</v>
      </c>
      <c r="R2809" s="3">
        <v>123309.20600000001</v>
      </c>
      <c r="S2809" s="11">
        <f t="shared" si="8468"/>
        <v>0</v>
      </c>
    </row>
    <row r="2810" spans="1:19">
      <c r="A2810" s="5">
        <v>1</v>
      </c>
      <c r="B2810" s="5">
        <v>10</v>
      </c>
      <c r="C2810" s="5">
        <v>2020</v>
      </c>
      <c r="D2810" s="3">
        <v>591200</v>
      </c>
      <c r="E2810" s="11">
        <f t="shared" si="8318"/>
        <v>0</v>
      </c>
      <c r="F2810" s="3">
        <v>340500</v>
      </c>
      <c r="G2810" s="11">
        <f t="shared" si="8318"/>
        <v>0</v>
      </c>
      <c r="H2810" s="3">
        <v>94500</v>
      </c>
      <c r="I2810" s="11">
        <f t="shared" ref="I2810:K2810" si="8469">+IF(H2810="N/A","",((H2810-H2809)/H2809))</f>
        <v>0</v>
      </c>
      <c r="J2810" s="3">
        <v>183800</v>
      </c>
      <c r="K2810" s="11">
        <f t="shared" si="8469"/>
        <v>0</v>
      </c>
      <c r="L2810" s="3">
        <v>308682.62</v>
      </c>
      <c r="M2810" s="11">
        <f t="shared" ref="M2810:O2810" si="8470">+IF(L2810="N/A","",((L2810-L2809)/L2809))</f>
        <v>0</v>
      </c>
      <c r="N2810" s="3">
        <v>378200</v>
      </c>
      <c r="O2810" s="11">
        <f t="shared" si="8470"/>
        <v>0</v>
      </c>
      <c r="P2810" s="3">
        <v>348500</v>
      </c>
      <c r="Q2810" s="11">
        <f t="shared" ref="Q2810:S2810" si="8471">+IF(P2810="N/A","",((P2810-P2809)/P2809))</f>
        <v>0</v>
      </c>
      <c r="R2810" s="3">
        <v>123309.20600000001</v>
      </c>
      <c r="S2810" s="11">
        <f t="shared" si="8471"/>
        <v>0</v>
      </c>
    </row>
    <row r="2811" spans="1:19">
      <c r="A2811" s="5">
        <v>2</v>
      </c>
      <c r="B2811" s="5">
        <v>10</v>
      </c>
      <c r="C2811" s="5">
        <v>2020</v>
      </c>
      <c r="D2811" s="3">
        <v>591200</v>
      </c>
      <c r="E2811" s="11">
        <f t="shared" si="8318"/>
        <v>0</v>
      </c>
      <c r="F2811" s="3">
        <v>340500</v>
      </c>
      <c r="G2811" s="11">
        <f t="shared" si="8318"/>
        <v>0</v>
      </c>
      <c r="H2811" s="3">
        <v>94500</v>
      </c>
      <c r="I2811" s="11">
        <f t="shared" ref="I2811:K2811" si="8472">+IF(H2811="N/A","",((H2811-H2810)/H2810))</f>
        <v>0</v>
      </c>
      <c r="J2811" s="3">
        <v>183800</v>
      </c>
      <c r="K2811" s="11">
        <f t="shared" si="8472"/>
        <v>0</v>
      </c>
      <c r="L2811" s="3">
        <v>308682.62</v>
      </c>
      <c r="M2811" s="11">
        <f t="shared" ref="M2811:O2811" si="8473">+IF(L2811="N/A","",((L2811-L2810)/L2810))</f>
        <v>0</v>
      </c>
      <c r="N2811" s="3">
        <v>378200</v>
      </c>
      <c r="O2811" s="11">
        <f t="shared" si="8473"/>
        <v>0</v>
      </c>
      <c r="P2811" s="3">
        <v>348500</v>
      </c>
      <c r="Q2811" s="11">
        <f t="shared" ref="Q2811:S2811" si="8474">+IF(P2811="N/A","",((P2811-P2810)/P2810))</f>
        <v>0</v>
      </c>
      <c r="R2811" s="3">
        <v>123309.20600000001</v>
      </c>
      <c r="S2811" s="11">
        <f t="shared" si="8474"/>
        <v>0</v>
      </c>
    </row>
    <row r="2812" spans="1:19">
      <c r="A2812" s="5">
        <v>5</v>
      </c>
      <c r="B2812" s="5">
        <v>10</v>
      </c>
      <c r="C2812" s="5">
        <v>2020</v>
      </c>
      <c r="D2812" s="3">
        <v>591200</v>
      </c>
      <c r="E2812" s="11">
        <f t="shared" si="8318"/>
        <v>0</v>
      </c>
      <c r="F2812" s="3">
        <v>340500</v>
      </c>
      <c r="G2812" s="11">
        <f t="shared" si="8318"/>
        <v>0</v>
      </c>
      <c r="H2812" s="3">
        <v>94500</v>
      </c>
      <c r="I2812" s="11">
        <f t="shared" ref="I2812:K2812" si="8475">+IF(H2812="N/A","",((H2812-H2811)/H2811))</f>
        <v>0</v>
      </c>
      <c r="J2812" s="3">
        <v>183800</v>
      </c>
      <c r="K2812" s="11">
        <f t="shared" si="8475"/>
        <v>0</v>
      </c>
      <c r="L2812" s="3">
        <v>308682.62</v>
      </c>
      <c r="M2812" s="11">
        <f t="shared" ref="M2812:O2812" si="8476">+IF(L2812="N/A","",((L2812-L2811)/L2811))</f>
        <v>0</v>
      </c>
      <c r="N2812" s="3">
        <v>378200</v>
      </c>
      <c r="O2812" s="11">
        <f t="shared" si="8476"/>
        <v>0</v>
      </c>
      <c r="P2812" s="3">
        <v>348500</v>
      </c>
      <c r="Q2812" s="11">
        <f t="shared" ref="Q2812:S2812" si="8477">+IF(P2812="N/A","",((P2812-P2811)/P2811))</f>
        <v>0</v>
      </c>
      <c r="R2812" s="3">
        <v>123309.20600000001</v>
      </c>
      <c r="S2812" s="11">
        <f t="shared" si="8477"/>
        <v>0</v>
      </c>
    </row>
    <row r="2813" spans="1:19">
      <c r="A2813" s="5">
        <v>6</v>
      </c>
      <c r="B2813" s="5">
        <v>10</v>
      </c>
      <c r="C2813" s="5">
        <v>2020</v>
      </c>
      <c r="D2813" s="3">
        <v>591200</v>
      </c>
      <c r="E2813" s="11">
        <f t="shared" si="8318"/>
        <v>0</v>
      </c>
      <c r="F2813" s="3">
        <v>340500</v>
      </c>
      <c r="G2813" s="11">
        <f t="shared" si="8318"/>
        <v>0</v>
      </c>
      <c r="H2813" s="3">
        <v>94500</v>
      </c>
      <c r="I2813" s="11">
        <f t="shared" ref="I2813:K2813" si="8478">+IF(H2813="N/A","",((H2813-H2812)/H2812))</f>
        <v>0</v>
      </c>
      <c r="J2813" s="3">
        <v>183800</v>
      </c>
      <c r="K2813" s="11">
        <f t="shared" si="8478"/>
        <v>0</v>
      </c>
      <c r="L2813" s="3">
        <v>308682.62</v>
      </c>
      <c r="M2813" s="11">
        <f t="shared" ref="M2813:O2813" si="8479">+IF(L2813="N/A","",((L2813-L2812)/L2812))</f>
        <v>0</v>
      </c>
      <c r="N2813" s="3">
        <v>378200</v>
      </c>
      <c r="O2813" s="11">
        <f t="shared" si="8479"/>
        <v>0</v>
      </c>
      <c r="P2813" s="3">
        <v>348500</v>
      </c>
      <c r="Q2813" s="11">
        <f t="shared" ref="Q2813:S2813" si="8480">+IF(P2813="N/A","",((P2813-P2812)/P2812))</f>
        <v>0</v>
      </c>
      <c r="R2813" s="3">
        <v>123309.20600000001</v>
      </c>
      <c r="S2813" s="11">
        <f t="shared" si="8480"/>
        <v>0</v>
      </c>
    </row>
    <row r="2814" spans="1:19">
      <c r="A2814" s="5">
        <v>7</v>
      </c>
      <c r="B2814" s="5">
        <v>10</v>
      </c>
      <c r="C2814" s="5">
        <v>2020</v>
      </c>
      <c r="D2814" s="3">
        <v>591200</v>
      </c>
      <c r="E2814" s="11">
        <f t="shared" si="8318"/>
        <v>0</v>
      </c>
      <c r="F2814" s="3">
        <v>340500</v>
      </c>
      <c r="G2814" s="11">
        <f t="shared" si="8318"/>
        <v>0</v>
      </c>
      <c r="H2814" s="3">
        <v>94500</v>
      </c>
      <c r="I2814" s="11">
        <f t="shared" ref="I2814:K2814" si="8481">+IF(H2814="N/A","",((H2814-H2813)/H2813))</f>
        <v>0</v>
      </c>
      <c r="J2814" s="3">
        <v>183800</v>
      </c>
      <c r="K2814" s="11">
        <f t="shared" si="8481"/>
        <v>0</v>
      </c>
      <c r="L2814" s="3">
        <v>308682.62</v>
      </c>
      <c r="M2814" s="11">
        <f t="shared" ref="M2814:O2814" si="8482">+IF(L2814="N/A","",((L2814-L2813)/L2813))</f>
        <v>0</v>
      </c>
      <c r="N2814" s="3">
        <v>378200</v>
      </c>
      <c r="O2814" s="11">
        <f t="shared" si="8482"/>
        <v>0</v>
      </c>
      <c r="P2814" s="3">
        <v>348500</v>
      </c>
      <c r="Q2814" s="11">
        <f t="shared" ref="Q2814:S2814" si="8483">+IF(P2814="N/A","",((P2814-P2813)/P2813))</f>
        <v>0</v>
      </c>
      <c r="R2814" s="3">
        <v>123309.20600000001</v>
      </c>
      <c r="S2814" s="11">
        <f t="shared" si="8483"/>
        <v>0</v>
      </c>
    </row>
    <row r="2815" spans="1:19">
      <c r="A2815" s="5">
        <v>8</v>
      </c>
      <c r="B2815" s="5">
        <v>10</v>
      </c>
      <c r="C2815" s="5">
        <v>2020</v>
      </c>
      <c r="D2815" s="3">
        <v>591200</v>
      </c>
      <c r="E2815" s="11">
        <f t="shared" si="8318"/>
        <v>0</v>
      </c>
      <c r="F2815" s="3">
        <v>340500</v>
      </c>
      <c r="G2815" s="11">
        <f t="shared" si="8318"/>
        <v>0</v>
      </c>
      <c r="H2815" s="3">
        <v>94500</v>
      </c>
      <c r="I2815" s="11">
        <f t="shared" ref="I2815:K2815" si="8484">+IF(H2815="N/A","",((H2815-H2814)/H2814))</f>
        <v>0</v>
      </c>
      <c r="J2815" s="3">
        <v>183800</v>
      </c>
      <c r="K2815" s="11">
        <f t="shared" si="8484"/>
        <v>0</v>
      </c>
      <c r="L2815" s="3">
        <v>308682.62</v>
      </c>
      <c r="M2815" s="11">
        <f t="shared" ref="M2815:O2815" si="8485">+IF(L2815="N/A","",((L2815-L2814)/L2814))</f>
        <v>0</v>
      </c>
      <c r="N2815" s="3">
        <v>378200</v>
      </c>
      <c r="O2815" s="11">
        <f t="shared" si="8485"/>
        <v>0</v>
      </c>
      <c r="P2815" s="3">
        <v>348500</v>
      </c>
      <c r="Q2815" s="11">
        <f t="shared" ref="Q2815:S2815" si="8486">+IF(P2815="N/A","",((P2815-P2814)/P2814))</f>
        <v>0</v>
      </c>
      <c r="R2815" s="3">
        <v>123309.20600000001</v>
      </c>
      <c r="S2815" s="11">
        <f t="shared" si="8486"/>
        <v>0</v>
      </c>
    </row>
    <row r="2816" spans="1:19">
      <c r="A2816" s="5">
        <v>9</v>
      </c>
      <c r="B2816" s="5">
        <v>10</v>
      </c>
      <c r="C2816" s="5">
        <v>2020</v>
      </c>
      <c r="D2816" s="3">
        <v>591200</v>
      </c>
      <c r="E2816" s="11">
        <f t="shared" si="8318"/>
        <v>0</v>
      </c>
      <c r="F2816" s="3">
        <v>340500</v>
      </c>
      <c r="G2816" s="11">
        <f t="shared" si="8318"/>
        <v>0</v>
      </c>
      <c r="H2816" s="3">
        <v>94500</v>
      </c>
      <c r="I2816" s="11">
        <f t="shared" ref="I2816:K2816" si="8487">+IF(H2816="N/A","",((H2816-H2815)/H2815))</f>
        <v>0</v>
      </c>
      <c r="J2816" s="3">
        <v>183800</v>
      </c>
      <c r="K2816" s="11">
        <f t="shared" si="8487"/>
        <v>0</v>
      </c>
      <c r="L2816" s="3">
        <v>308682.62</v>
      </c>
      <c r="M2816" s="11">
        <f t="shared" ref="M2816:O2816" si="8488">+IF(L2816="N/A","",((L2816-L2815)/L2815))</f>
        <v>0</v>
      </c>
      <c r="N2816" s="3">
        <v>378200</v>
      </c>
      <c r="O2816" s="11">
        <f t="shared" si="8488"/>
        <v>0</v>
      </c>
      <c r="P2816" s="3">
        <v>348500</v>
      </c>
      <c r="Q2816" s="11">
        <f t="shared" ref="Q2816:S2816" si="8489">+IF(P2816="N/A","",((P2816-P2815)/P2815))</f>
        <v>0</v>
      </c>
      <c r="R2816" s="3">
        <v>123309.20600000001</v>
      </c>
      <c r="S2816" s="11">
        <f t="shared" si="8489"/>
        <v>0</v>
      </c>
    </row>
    <row r="2817" spans="1:19">
      <c r="A2817" s="5">
        <v>12</v>
      </c>
      <c r="B2817" s="5">
        <v>10</v>
      </c>
      <c r="C2817" s="5">
        <v>2020</v>
      </c>
      <c r="D2817" s="3">
        <v>591200</v>
      </c>
      <c r="E2817" s="11">
        <f t="shared" si="8318"/>
        <v>0</v>
      </c>
      <c r="F2817" s="3">
        <v>340500</v>
      </c>
      <c r="G2817" s="11">
        <f t="shared" si="8318"/>
        <v>0</v>
      </c>
      <c r="H2817" s="3">
        <v>94500</v>
      </c>
      <c r="I2817" s="11">
        <f t="shared" ref="I2817:K2817" si="8490">+IF(H2817="N/A","",((H2817-H2816)/H2816))</f>
        <v>0</v>
      </c>
      <c r="J2817" s="3">
        <v>183800</v>
      </c>
      <c r="K2817" s="11">
        <f t="shared" si="8490"/>
        <v>0</v>
      </c>
      <c r="L2817" s="3">
        <v>308682.62</v>
      </c>
      <c r="M2817" s="11">
        <f t="shared" ref="M2817:O2817" si="8491">+IF(L2817="N/A","",((L2817-L2816)/L2816))</f>
        <v>0</v>
      </c>
      <c r="N2817" s="3">
        <v>378200</v>
      </c>
      <c r="O2817" s="11">
        <f t="shared" si="8491"/>
        <v>0</v>
      </c>
      <c r="P2817" s="3">
        <v>348500</v>
      </c>
      <c r="Q2817" s="11">
        <f t="shared" ref="Q2817:S2817" si="8492">+IF(P2817="N/A","",((P2817-P2816)/P2816))</f>
        <v>0</v>
      </c>
      <c r="R2817" s="3">
        <v>123309.20600000001</v>
      </c>
      <c r="S2817" s="11">
        <f t="shared" si="8492"/>
        <v>0</v>
      </c>
    </row>
    <row r="2818" spans="1:19">
      <c r="A2818" s="5">
        <v>13</v>
      </c>
      <c r="B2818" s="5">
        <v>10</v>
      </c>
      <c r="C2818" s="5">
        <v>2020</v>
      </c>
      <c r="D2818" s="3">
        <v>591200</v>
      </c>
      <c r="E2818" s="11">
        <f t="shared" si="8318"/>
        <v>0</v>
      </c>
      <c r="F2818" s="3">
        <v>340500</v>
      </c>
      <c r="G2818" s="11">
        <f t="shared" si="8318"/>
        <v>0</v>
      </c>
      <c r="H2818" s="3">
        <v>94500</v>
      </c>
      <c r="I2818" s="11">
        <f t="shared" ref="I2818:K2818" si="8493">+IF(H2818="N/A","",((H2818-H2817)/H2817))</f>
        <v>0</v>
      </c>
      <c r="J2818" s="3">
        <v>183800</v>
      </c>
      <c r="K2818" s="11">
        <f t="shared" si="8493"/>
        <v>0</v>
      </c>
      <c r="L2818" s="3">
        <v>308682.62</v>
      </c>
      <c r="M2818" s="11">
        <f t="shared" ref="M2818:O2818" si="8494">+IF(L2818="N/A","",((L2818-L2817)/L2817))</f>
        <v>0</v>
      </c>
      <c r="N2818" s="3">
        <v>378200</v>
      </c>
      <c r="O2818" s="11">
        <f t="shared" si="8494"/>
        <v>0</v>
      </c>
      <c r="P2818" s="3">
        <v>348500</v>
      </c>
      <c r="Q2818" s="11">
        <f t="shared" ref="Q2818:S2818" si="8495">+IF(P2818="N/A","",((P2818-P2817)/P2817))</f>
        <v>0</v>
      </c>
      <c r="R2818" s="3">
        <v>123309.20600000001</v>
      </c>
      <c r="S2818" s="11">
        <f t="shared" si="8495"/>
        <v>0</v>
      </c>
    </row>
    <row r="2819" spans="1:19">
      <c r="A2819" s="5">
        <v>14</v>
      </c>
      <c r="B2819" s="5">
        <v>10</v>
      </c>
      <c r="C2819" s="5">
        <v>2020</v>
      </c>
      <c r="D2819" s="3">
        <v>591200</v>
      </c>
      <c r="E2819" s="11">
        <f t="shared" si="8318"/>
        <v>0</v>
      </c>
      <c r="F2819" s="3">
        <v>340500</v>
      </c>
      <c r="G2819" s="11">
        <f t="shared" si="8318"/>
        <v>0</v>
      </c>
      <c r="H2819" s="3">
        <v>94500</v>
      </c>
      <c r="I2819" s="11">
        <f t="shared" ref="I2819:K2819" si="8496">+IF(H2819="N/A","",((H2819-H2818)/H2818))</f>
        <v>0</v>
      </c>
      <c r="J2819" s="3">
        <v>183800</v>
      </c>
      <c r="K2819" s="11">
        <f t="shared" si="8496"/>
        <v>0</v>
      </c>
      <c r="L2819" s="3">
        <v>308682.62</v>
      </c>
      <c r="M2819" s="11">
        <f t="shared" ref="M2819:O2819" si="8497">+IF(L2819="N/A","",((L2819-L2818)/L2818))</f>
        <v>0</v>
      </c>
      <c r="N2819" s="3">
        <v>378200</v>
      </c>
      <c r="O2819" s="11">
        <f t="shared" si="8497"/>
        <v>0</v>
      </c>
      <c r="P2819" s="3">
        <v>348500</v>
      </c>
      <c r="Q2819" s="11">
        <f t="shared" ref="Q2819:S2819" si="8498">+IF(P2819="N/A","",((P2819-P2818)/P2818))</f>
        <v>0</v>
      </c>
      <c r="R2819" s="3">
        <v>123309.20600000001</v>
      </c>
      <c r="S2819" s="11">
        <f t="shared" si="8498"/>
        <v>0</v>
      </c>
    </row>
    <row r="2820" spans="1:19">
      <c r="A2820" s="5">
        <v>15</v>
      </c>
      <c r="B2820" s="5">
        <v>10</v>
      </c>
      <c r="C2820" s="5">
        <v>2020</v>
      </c>
      <c r="D2820" s="3">
        <v>591200</v>
      </c>
      <c r="E2820" s="11">
        <f t="shared" si="8318"/>
        <v>0</v>
      </c>
      <c r="F2820" s="3">
        <v>340500</v>
      </c>
      <c r="G2820" s="11">
        <f t="shared" si="8318"/>
        <v>0</v>
      </c>
      <c r="H2820" s="3">
        <v>94500</v>
      </c>
      <c r="I2820" s="11">
        <f t="shared" ref="I2820:K2820" si="8499">+IF(H2820="N/A","",((H2820-H2819)/H2819))</f>
        <v>0</v>
      </c>
      <c r="J2820" s="3">
        <v>183800</v>
      </c>
      <c r="K2820" s="11">
        <f t="shared" si="8499"/>
        <v>0</v>
      </c>
      <c r="L2820" s="3">
        <v>308682.62</v>
      </c>
      <c r="M2820" s="11">
        <f t="shared" ref="M2820:O2820" si="8500">+IF(L2820="N/A","",((L2820-L2819)/L2819))</f>
        <v>0</v>
      </c>
      <c r="N2820" s="3">
        <v>378200</v>
      </c>
      <c r="O2820" s="11">
        <f t="shared" si="8500"/>
        <v>0</v>
      </c>
      <c r="P2820" s="3">
        <v>348500</v>
      </c>
      <c r="Q2820" s="11">
        <f t="shared" ref="Q2820:S2820" si="8501">+IF(P2820="N/A","",((P2820-P2819)/P2819))</f>
        <v>0</v>
      </c>
      <c r="R2820" s="3">
        <v>123309.20600000001</v>
      </c>
      <c r="S2820" s="11">
        <f t="shared" si="8501"/>
        <v>0</v>
      </c>
    </row>
    <row r="2821" spans="1:19">
      <c r="A2821" s="5">
        <v>16</v>
      </c>
      <c r="B2821" s="5">
        <v>10</v>
      </c>
      <c r="C2821" s="5">
        <v>2020</v>
      </c>
      <c r="D2821" s="3">
        <v>591200</v>
      </c>
      <c r="E2821" s="11">
        <f t="shared" si="8318"/>
        <v>0</v>
      </c>
      <c r="F2821" s="3">
        <v>340500</v>
      </c>
      <c r="G2821" s="11">
        <f t="shared" si="8318"/>
        <v>0</v>
      </c>
      <c r="H2821" s="3">
        <v>94500</v>
      </c>
      <c r="I2821" s="11">
        <f t="shared" ref="I2821:K2821" si="8502">+IF(H2821="N/A","",((H2821-H2820)/H2820))</f>
        <v>0</v>
      </c>
      <c r="J2821" s="3">
        <v>183800</v>
      </c>
      <c r="K2821" s="11">
        <f t="shared" si="8502"/>
        <v>0</v>
      </c>
      <c r="L2821" s="3">
        <v>308682.62</v>
      </c>
      <c r="M2821" s="11">
        <f t="shared" ref="M2821:O2821" si="8503">+IF(L2821="N/A","",((L2821-L2820)/L2820))</f>
        <v>0</v>
      </c>
      <c r="N2821" s="3">
        <v>378200</v>
      </c>
      <c r="O2821" s="11">
        <f t="shared" si="8503"/>
        <v>0</v>
      </c>
      <c r="P2821" s="3">
        <v>348500</v>
      </c>
      <c r="Q2821" s="11">
        <f t="shared" ref="Q2821:S2821" si="8504">+IF(P2821="N/A","",((P2821-P2820)/P2820))</f>
        <v>0</v>
      </c>
      <c r="R2821" s="3">
        <v>123309.20600000001</v>
      </c>
      <c r="S2821" s="11">
        <f t="shared" si="8504"/>
        <v>0</v>
      </c>
    </row>
    <row r="2822" spans="1:19">
      <c r="A2822" s="5">
        <v>19</v>
      </c>
      <c r="B2822" s="5">
        <v>10</v>
      </c>
      <c r="C2822" s="5">
        <v>2020</v>
      </c>
      <c r="D2822" s="3">
        <v>591200</v>
      </c>
      <c r="E2822" s="11">
        <f t="shared" si="8318"/>
        <v>0</v>
      </c>
      <c r="F2822" s="3">
        <v>340500</v>
      </c>
      <c r="G2822" s="11">
        <f t="shared" si="8318"/>
        <v>0</v>
      </c>
      <c r="H2822" s="3">
        <v>94500</v>
      </c>
      <c r="I2822" s="11">
        <f t="shared" ref="I2822:K2822" si="8505">+IF(H2822="N/A","",((H2822-H2821)/H2821))</f>
        <v>0</v>
      </c>
      <c r="J2822" s="3">
        <v>183800</v>
      </c>
      <c r="K2822" s="11">
        <f t="shared" si="8505"/>
        <v>0</v>
      </c>
      <c r="L2822" s="3">
        <v>308682.62</v>
      </c>
      <c r="M2822" s="11">
        <f t="shared" ref="M2822:O2822" si="8506">+IF(L2822="N/A","",((L2822-L2821)/L2821))</f>
        <v>0</v>
      </c>
      <c r="N2822" s="3">
        <v>378200</v>
      </c>
      <c r="O2822" s="11">
        <f t="shared" si="8506"/>
        <v>0</v>
      </c>
      <c r="P2822" s="3">
        <v>348500</v>
      </c>
      <c r="Q2822" s="11">
        <f t="shared" ref="Q2822:S2822" si="8507">+IF(P2822="N/A","",((P2822-P2821)/P2821))</f>
        <v>0</v>
      </c>
      <c r="R2822" s="3">
        <v>123309.20600000001</v>
      </c>
      <c r="S2822" s="11">
        <f t="shared" si="8507"/>
        <v>0</v>
      </c>
    </row>
    <row r="2823" spans="1:19">
      <c r="A2823" s="5">
        <v>20</v>
      </c>
      <c r="B2823" s="5">
        <v>10</v>
      </c>
      <c r="C2823" s="5">
        <v>2020</v>
      </c>
      <c r="D2823" s="3">
        <v>591200</v>
      </c>
      <c r="E2823" s="11">
        <f t="shared" si="8318"/>
        <v>0</v>
      </c>
      <c r="F2823" s="3">
        <v>340500</v>
      </c>
      <c r="G2823" s="11">
        <f t="shared" si="8318"/>
        <v>0</v>
      </c>
      <c r="H2823" s="3">
        <v>94500</v>
      </c>
      <c r="I2823" s="11">
        <f t="shared" ref="I2823:K2823" si="8508">+IF(H2823="N/A","",((H2823-H2822)/H2822))</f>
        <v>0</v>
      </c>
      <c r="J2823" s="3">
        <v>183800</v>
      </c>
      <c r="K2823" s="11">
        <f t="shared" si="8508"/>
        <v>0</v>
      </c>
      <c r="L2823" s="3">
        <v>308682.62</v>
      </c>
      <c r="M2823" s="11">
        <f t="shared" ref="M2823:O2823" si="8509">+IF(L2823="N/A","",((L2823-L2822)/L2822))</f>
        <v>0</v>
      </c>
      <c r="N2823" s="3">
        <v>378200</v>
      </c>
      <c r="O2823" s="11">
        <f t="shared" si="8509"/>
        <v>0</v>
      </c>
      <c r="P2823" s="3">
        <v>348500</v>
      </c>
      <c r="Q2823" s="11">
        <f t="shared" ref="Q2823:S2823" si="8510">+IF(P2823="N/A","",((P2823-P2822)/P2822))</f>
        <v>0</v>
      </c>
      <c r="R2823" s="3">
        <v>123309.20600000001</v>
      </c>
      <c r="S2823" s="11">
        <f t="shared" si="8510"/>
        <v>0</v>
      </c>
    </row>
    <row r="2824" spans="1:19">
      <c r="A2824" s="5">
        <v>21</v>
      </c>
      <c r="B2824" s="5">
        <v>10</v>
      </c>
      <c r="C2824" s="5">
        <v>2020</v>
      </c>
      <c r="D2824" s="3">
        <v>591200</v>
      </c>
      <c r="E2824" s="11">
        <f t="shared" ref="E2824:G2887" si="8511">+IF(D2824="N/A","",((D2824-D2823)/D2823))</f>
        <v>0</v>
      </c>
      <c r="F2824" s="3">
        <v>340500</v>
      </c>
      <c r="G2824" s="11">
        <f t="shared" si="8511"/>
        <v>0</v>
      </c>
      <c r="H2824" s="3">
        <v>94500</v>
      </c>
      <c r="I2824" s="11">
        <f t="shared" ref="I2824:K2824" si="8512">+IF(H2824="N/A","",((H2824-H2823)/H2823))</f>
        <v>0</v>
      </c>
      <c r="J2824" s="3">
        <v>183800</v>
      </c>
      <c r="K2824" s="11">
        <f t="shared" si="8512"/>
        <v>0</v>
      </c>
      <c r="L2824" s="3">
        <v>308682.62</v>
      </c>
      <c r="M2824" s="11">
        <f t="shared" ref="M2824:O2824" si="8513">+IF(L2824="N/A","",((L2824-L2823)/L2823))</f>
        <v>0</v>
      </c>
      <c r="N2824" s="3">
        <v>378200</v>
      </c>
      <c r="O2824" s="11">
        <f t="shared" si="8513"/>
        <v>0</v>
      </c>
      <c r="P2824" s="3">
        <v>348500</v>
      </c>
      <c r="Q2824" s="11">
        <f t="shared" ref="Q2824:S2824" si="8514">+IF(P2824="N/A","",((P2824-P2823)/P2823))</f>
        <v>0</v>
      </c>
      <c r="R2824" s="3">
        <v>123309.20600000001</v>
      </c>
      <c r="S2824" s="11">
        <f t="shared" si="8514"/>
        <v>0</v>
      </c>
    </row>
    <row r="2825" spans="1:19">
      <c r="A2825" s="5">
        <v>22</v>
      </c>
      <c r="B2825" s="5">
        <v>10</v>
      </c>
      <c r="C2825" s="5">
        <v>2020</v>
      </c>
      <c r="D2825" s="3">
        <v>591200</v>
      </c>
      <c r="E2825" s="11">
        <f t="shared" si="8511"/>
        <v>0</v>
      </c>
      <c r="F2825" s="3">
        <v>340500</v>
      </c>
      <c r="G2825" s="11">
        <f t="shared" si="8511"/>
        <v>0</v>
      </c>
      <c r="H2825" s="3">
        <v>94500</v>
      </c>
      <c r="I2825" s="11">
        <f t="shared" ref="I2825:K2825" si="8515">+IF(H2825="N/A","",((H2825-H2824)/H2824))</f>
        <v>0</v>
      </c>
      <c r="J2825" s="3">
        <v>183800</v>
      </c>
      <c r="K2825" s="11">
        <f t="shared" si="8515"/>
        <v>0</v>
      </c>
      <c r="L2825" s="3">
        <v>308682.62</v>
      </c>
      <c r="M2825" s="11">
        <f t="shared" ref="M2825:O2825" si="8516">+IF(L2825="N/A","",((L2825-L2824)/L2824))</f>
        <v>0</v>
      </c>
      <c r="N2825" s="3">
        <v>378200</v>
      </c>
      <c r="O2825" s="11">
        <f t="shared" si="8516"/>
        <v>0</v>
      </c>
      <c r="P2825" s="3">
        <v>348500</v>
      </c>
      <c r="Q2825" s="11">
        <f t="shared" ref="Q2825:S2825" si="8517">+IF(P2825="N/A","",((P2825-P2824)/P2824))</f>
        <v>0</v>
      </c>
      <c r="R2825" s="3">
        <v>123309.20600000001</v>
      </c>
      <c r="S2825" s="11">
        <f t="shared" si="8517"/>
        <v>0</v>
      </c>
    </row>
    <row r="2826" spans="1:19">
      <c r="A2826" s="5">
        <v>23</v>
      </c>
      <c r="B2826" s="5">
        <v>10</v>
      </c>
      <c r="C2826" s="5">
        <v>2020</v>
      </c>
      <c r="D2826" s="3">
        <v>591200</v>
      </c>
      <c r="E2826" s="11">
        <f t="shared" si="8511"/>
        <v>0</v>
      </c>
      <c r="F2826" s="3">
        <v>340500</v>
      </c>
      <c r="G2826" s="11">
        <f t="shared" si="8511"/>
        <v>0</v>
      </c>
      <c r="H2826" s="3">
        <v>94500</v>
      </c>
      <c r="I2826" s="11">
        <f t="shared" ref="I2826:K2826" si="8518">+IF(H2826="N/A","",((H2826-H2825)/H2825))</f>
        <v>0</v>
      </c>
      <c r="J2826" s="3">
        <v>183800</v>
      </c>
      <c r="K2826" s="11">
        <f t="shared" si="8518"/>
        <v>0</v>
      </c>
      <c r="L2826" s="3">
        <v>308682.62</v>
      </c>
      <c r="M2826" s="11">
        <f t="shared" ref="M2826:O2826" si="8519">+IF(L2826="N/A","",((L2826-L2825)/L2825))</f>
        <v>0</v>
      </c>
      <c r="N2826" s="3">
        <v>378200</v>
      </c>
      <c r="O2826" s="11">
        <f t="shared" si="8519"/>
        <v>0</v>
      </c>
      <c r="P2826" s="3">
        <v>348500</v>
      </c>
      <c r="Q2826" s="11">
        <f t="shared" ref="Q2826:S2826" si="8520">+IF(P2826="N/A","",((P2826-P2825)/P2825))</f>
        <v>0</v>
      </c>
      <c r="R2826" s="3">
        <v>123309.20600000001</v>
      </c>
      <c r="S2826" s="11">
        <f t="shared" si="8520"/>
        <v>0</v>
      </c>
    </row>
    <row r="2827" spans="1:19">
      <c r="A2827" s="5">
        <v>26</v>
      </c>
      <c r="B2827" s="5">
        <v>10</v>
      </c>
      <c r="C2827" s="5">
        <v>2020</v>
      </c>
      <c r="D2827" s="3">
        <v>591200</v>
      </c>
      <c r="E2827" s="11">
        <f t="shared" si="8511"/>
        <v>0</v>
      </c>
      <c r="F2827" s="3">
        <v>340500</v>
      </c>
      <c r="G2827" s="11">
        <f t="shared" si="8511"/>
        <v>0</v>
      </c>
      <c r="H2827" s="3">
        <v>94500</v>
      </c>
      <c r="I2827" s="11">
        <f t="shared" ref="I2827:K2827" si="8521">+IF(H2827="N/A","",((H2827-H2826)/H2826))</f>
        <v>0</v>
      </c>
      <c r="J2827" s="3">
        <v>183800</v>
      </c>
      <c r="K2827" s="11">
        <f t="shared" si="8521"/>
        <v>0</v>
      </c>
      <c r="L2827" s="3">
        <v>308682.62</v>
      </c>
      <c r="M2827" s="11">
        <f t="shared" ref="M2827:O2827" si="8522">+IF(L2827="N/A","",((L2827-L2826)/L2826))</f>
        <v>0</v>
      </c>
      <c r="N2827" s="3">
        <v>378200</v>
      </c>
      <c r="O2827" s="11">
        <f t="shared" si="8522"/>
        <v>0</v>
      </c>
      <c r="P2827" s="3">
        <v>348500</v>
      </c>
      <c r="Q2827" s="11">
        <f t="shared" ref="Q2827:S2827" si="8523">+IF(P2827="N/A","",((P2827-P2826)/P2826))</f>
        <v>0</v>
      </c>
      <c r="R2827" s="3">
        <v>123309.20600000001</v>
      </c>
      <c r="S2827" s="11">
        <f t="shared" si="8523"/>
        <v>0</v>
      </c>
    </row>
    <row r="2828" spans="1:19">
      <c r="A2828" s="5">
        <v>27</v>
      </c>
      <c r="B2828" s="5">
        <v>10</v>
      </c>
      <c r="C2828" s="5">
        <v>2020</v>
      </c>
      <c r="D2828" s="3">
        <v>591200</v>
      </c>
      <c r="E2828" s="11">
        <f t="shared" si="8511"/>
        <v>0</v>
      </c>
      <c r="F2828" s="3">
        <v>340500</v>
      </c>
      <c r="G2828" s="11">
        <f t="shared" si="8511"/>
        <v>0</v>
      </c>
      <c r="H2828" s="3">
        <v>94500</v>
      </c>
      <c r="I2828" s="11">
        <f t="shared" ref="I2828:K2828" si="8524">+IF(H2828="N/A","",((H2828-H2827)/H2827))</f>
        <v>0</v>
      </c>
      <c r="J2828" s="3">
        <v>183800</v>
      </c>
      <c r="K2828" s="11">
        <f t="shared" si="8524"/>
        <v>0</v>
      </c>
      <c r="L2828" s="3">
        <v>308682.62</v>
      </c>
      <c r="M2828" s="11">
        <f t="shared" ref="M2828:O2828" si="8525">+IF(L2828="N/A","",((L2828-L2827)/L2827))</f>
        <v>0</v>
      </c>
      <c r="N2828" s="3">
        <v>378200</v>
      </c>
      <c r="O2828" s="11">
        <f t="shared" si="8525"/>
        <v>0</v>
      </c>
      <c r="P2828" s="3">
        <v>348500</v>
      </c>
      <c r="Q2828" s="11">
        <f t="shared" ref="Q2828:S2828" si="8526">+IF(P2828="N/A","",((P2828-P2827)/P2827))</f>
        <v>0</v>
      </c>
      <c r="R2828" s="3">
        <v>123309.20600000001</v>
      </c>
      <c r="S2828" s="11">
        <f t="shared" si="8526"/>
        <v>0</v>
      </c>
    </row>
    <row r="2829" spans="1:19">
      <c r="A2829" s="5">
        <v>28</v>
      </c>
      <c r="B2829" s="5">
        <v>10</v>
      </c>
      <c r="C2829" s="5">
        <v>2020</v>
      </c>
      <c r="D2829" s="3">
        <v>591200</v>
      </c>
      <c r="E2829" s="11">
        <f t="shared" si="8511"/>
        <v>0</v>
      </c>
      <c r="F2829" s="3">
        <v>340500</v>
      </c>
      <c r="G2829" s="11">
        <f t="shared" si="8511"/>
        <v>0</v>
      </c>
      <c r="H2829" s="3">
        <v>94500</v>
      </c>
      <c r="I2829" s="11">
        <f t="shared" ref="I2829:K2829" si="8527">+IF(H2829="N/A","",((H2829-H2828)/H2828))</f>
        <v>0</v>
      </c>
      <c r="J2829" s="3">
        <v>183800</v>
      </c>
      <c r="K2829" s="11">
        <f t="shared" si="8527"/>
        <v>0</v>
      </c>
      <c r="L2829" s="3">
        <v>308682.62</v>
      </c>
      <c r="M2829" s="11">
        <f t="shared" ref="M2829:O2829" si="8528">+IF(L2829="N/A","",((L2829-L2828)/L2828))</f>
        <v>0</v>
      </c>
      <c r="N2829" s="3">
        <v>378200</v>
      </c>
      <c r="O2829" s="11">
        <f t="shared" si="8528"/>
        <v>0</v>
      </c>
      <c r="P2829" s="3">
        <v>348500</v>
      </c>
      <c r="Q2829" s="11">
        <f t="shared" ref="Q2829:S2829" si="8529">+IF(P2829="N/A","",((P2829-P2828)/P2828))</f>
        <v>0</v>
      </c>
      <c r="R2829" s="3">
        <v>123309.20600000001</v>
      </c>
      <c r="S2829" s="11">
        <f t="shared" si="8529"/>
        <v>0</v>
      </c>
    </row>
    <row r="2830" spans="1:19">
      <c r="A2830" s="5">
        <v>29</v>
      </c>
      <c r="B2830" s="5">
        <v>10</v>
      </c>
      <c r="C2830" s="5">
        <v>2020</v>
      </c>
      <c r="D2830" s="3">
        <v>591200</v>
      </c>
      <c r="E2830" s="11">
        <f t="shared" si="8511"/>
        <v>0</v>
      </c>
      <c r="F2830" s="3">
        <v>340500</v>
      </c>
      <c r="G2830" s="11">
        <f t="shared" si="8511"/>
        <v>0</v>
      </c>
      <c r="H2830" s="3">
        <v>94500</v>
      </c>
      <c r="I2830" s="11">
        <f t="shared" ref="I2830:K2830" si="8530">+IF(H2830="N/A","",((H2830-H2829)/H2829))</f>
        <v>0</v>
      </c>
      <c r="J2830" s="3">
        <v>183800</v>
      </c>
      <c r="K2830" s="11">
        <f t="shared" si="8530"/>
        <v>0</v>
      </c>
      <c r="L2830" s="3">
        <v>308682.62</v>
      </c>
      <c r="M2830" s="11">
        <f t="shared" ref="M2830:O2830" si="8531">+IF(L2830="N/A","",((L2830-L2829)/L2829))</f>
        <v>0</v>
      </c>
      <c r="N2830" s="3">
        <v>378200</v>
      </c>
      <c r="O2830" s="11">
        <f t="shared" si="8531"/>
        <v>0</v>
      </c>
      <c r="P2830" s="3">
        <v>348500</v>
      </c>
      <c r="Q2830" s="11">
        <f t="shared" ref="Q2830:S2830" si="8532">+IF(P2830="N/A","",((P2830-P2829)/P2829))</f>
        <v>0</v>
      </c>
      <c r="R2830" s="3">
        <v>123309.20600000001</v>
      </c>
      <c r="S2830" s="11">
        <f t="shared" si="8532"/>
        <v>0</v>
      </c>
    </row>
    <row r="2831" spans="1:19">
      <c r="A2831" s="5">
        <v>30</v>
      </c>
      <c r="B2831" s="5">
        <v>10</v>
      </c>
      <c r="C2831" s="5">
        <v>2020</v>
      </c>
      <c r="D2831" s="3">
        <v>591200</v>
      </c>
      <c r="E2831" s="11">
        <f t="shared" si="8511"/>
        <v>0</v>
      </c>
      <c r="F2831" s="3">
        <v>340500</v>
      </c>
      <c r="G2831" s="11">
        <f t="shared" si="8511"/>
        <v>0</v>
      </c>
      <c r="H2831" s="3">
        <v>94500</v>
      </c>
      <c r="I2831" s="11">
        <f t="shared" ref="I2831:K2831" si="8533">+IF(H2831="N/A","",((H2831-H2830)/H2830))</f>
        <v>0</v>
      </c>
      <c r="J2831" s="3">
        <v>183800</v>
      </c>
      <c r="K2831" s="11">
        <f t="shared" si="8533"/>
        <v>0</v>
      </c>
      <c r="L2831" s="3">
        <v>308682.62</v>
      </c>
      <c r="M2831" s="11">
        <f t="shared" ref="M2831:O2831" si="8534">+IF(L2831="N/A","",((L2831-L2830)/L2830))</f>
        <v>0</v>
      </c>
      <c r="N2831" s="3">
        <v>378200</v>
      </c>
      <c r="O2831" s="11">
        <f t="shared" si="8534"/>
        <v>0</v>
      </c>
      <c r="P2831" s="3">
        <v>348500</v>
      </c>
      <c r="Q2831" s="11">
        <f t="shared" ref="Q2831:S2831" si="8535">+IF(P2831="N/A","",((P2831-P2830)/P2830))</f>
        <v>0</v>
      </c>
      <c r="R2831" s="3">
        <v>123309.20600000001</v>
      </c>
      <c r="S2831" s="11">
        <f t="shared" si="8535"/>
        <v>0</v>
      </c>
    </row>
    <row r="2832" spans="1:19">
      <c r="A2832" s="5">
        <v>2</v>
      </c>
      <c r="B2832" s="5">
        <v>11</v>
      </c>
      <c r="C2832" s="5">
        <v>2020</v>
      </c>
      <c r="D2832" s="3">
        <v>591200</v>
      </c>
      <c r="E2832" s="11">
        <f t="shared" si="8511"/>
        <v>0</v>
      </c>
      <c r="F2832" s="3">
        <v>340500</v>
      </c>
      <c r="G2832" s="11">
        <f t="shared" si="8511"/>
        <v>0</v>
      </c>
      <c r="H2832" s="3">
        <v>94500</v>
      </c>
      <c r="I2832" s="11">
        <f t="shared" ref="I2832:K2832" si="8536">+IF(H2832="N/A","",((H2832-H2831)/H2831))</f>
        <v>0</v>
      </c>
      <c r="J2832" s="3">
        <v>183800</v>
      </c>
      <c r="K2832" s="11">
        <f t="shared" si="8536"/>
        <v>0</v>
      </c>
      <c r="L2832" s="3">
        <v>308682.62</v>
      </c>
      <c r="M2832" s="11">
        <f t="shared" ref="M2832:O2832" si="8537">+IF(L2832="N/A","",((L2832-L2831)/L2831))</f>
        <v>0</v>
      </c>
      <c r="N2832" s="3">
        <v>378200</v>
      </c>
      <c r="O2832" s="11">
        <f t="shared" si="8537"/>
        <v>0</v>
      </c>
      <c r="P2832" s="3">
        <v>348500</v>
      </c>
      <c r="Q2832" s="11">
        <f t="shared" ref="Q2832:S2832" si="8538">+IF(P2832="N/A","",((P2832-P2831)/P2831))</f>
        <v>0</v>
      </c>
      <c r="R2832" s="3">
        <v>123309.20600000001</v>
      </c>
      <c r="S2832" s="11">
        <f t="shared" si="8538"/>
        <v>0</v>
      </c>
    </row>
    <row r="2833" spans="1:19">
      <c r="A2833" s="5">
        <v>3</v>
      </c>
      <c r="B2833" s="5">
        <v>11</v>
      </c>
      <c r="C2833" s="5">
        <v>2020</v>
      </c>
      <c r="D2833" s="3">
        <v>591200</v>
      </c>
      <c r="E2833" s="11">
        <f t="shared" si="8511"/>
        <v>0</v>
      </c>
      <c r="F2833" s="3">
        <v>340500</v>
      </c>
      <c r="G2833" s="11">
        <f t="shared" si="8511"/>
        <v>0</v>
      </c>
      <c r="H2833" s="3">
        <v>94500</v>
      </c>
      <c r="I2833" s="11">
        <f t="shared" ref="I2833:K2833" si="8539">+IF(H2833="N/A","",((H2833-H2832)/H2832))</f>
        <v>0</v>
      </c>
      <c r="J2833" s="3">
        <v>183800</v>
      </c>
      <c r="K2833" s="11">
        <f t="shared" si="8539"/>
        <v>0</v>
      </c>
      <c r="L2833" s="3">
        <v>308682.62</v>
      </c>
      <c r="M2833" s="11">
        <f t="shared" ref="M2833:O2833" si="8540">+IF(L2833="N/A","",((L2833-L2832)/L2832))</f>
        <v>0</v>
      </c>
      <c r="N2833" s="3">
        <v>378200</v>
      </c>
      <c r="O2833" s="11">
        <f t="shared" si="8540"/>
        <v>0</v>
      </c>
      <c r="P2833" s="3">
        <v>348500</v>
      </c>
      <c r="Q2833" s="11">
        <f t="shared" ref="Q2833:S2833" si="8541">+IF(P2833="N/A","",((P2833-P2832)/P2832))</f>
        <v>0</v>
      </c>
      <c r="R2833" s="3">
        <v>123309.20600000001</v>
      </c>
      <c r="S2833" s="11">
        <f t="shared" si="8541"/>
        <v>0</v>
      </c>
    </row>
    <row r="2834" spans="1:19">
      <c r="A2834" s="5">
        <v>4</v>
      </c>
      <c r="B2834" s="5">
        <v>11</v>
      </c>
      <c r="C2834" s="5">
        <v>2020</v>
      </c>
      <c r="D2834" s="3">
        <v>591200</v>
      </c>
      <c r="E2834" s="11">
        <f t="shared" si="8511"/>
        <v>0</v>
      </c>
      <c r="F2834" s="3">
        <v>340500</v>
      </c>
      <c r="G2834" s="11">
        <f t="shared" si="8511"/>
        <v>0</v>
      </c>
      <c r="H2834" s="3">
        <v>94500</v>
      </c>
      <c r="I2834" s="11">
        <f t="shared" ref="I2834:K2834" si="8542">+IF(H2834="N/A","",((H2834-H2833)/H2833))</f>
        <v>0</v>
      </c>
      <c r="J2834" s="3">
        <v>183800</v>
      </c>
      <c r="K2834" s="11">
        <f t="shared" si="8542"/>
        <v>0</v>
      </c>
      <c r="L2834" s="3">
        <v>308682.62</v>
      </c>
      <c r="M2834" s="11">
        <f t="shared" ref="M2834:O2834" si="8543">+IF(L2834="N/A","",((L2834-L2833)/L2833))</f>
        <v>0</v>
      </c>
      <c r="N2834" s="3">
        <v>378200</v>
      </c>
      <c r="O2834" s="11">
        <f t="shared" si="8543"/>
        <v>0</v>
      </c>
      <c r="P2834" s="3">
        <v>348500</v>
      </c>
      <c r="Q2834" s="11">
        <f t="shared" ref="Q2834:S2834" si="8544">+IF(P2834="N/A","",((P2834-P2833)/P2833))</f>
        <v>0</v>
      </c>
      <c r="R2834" s="3">
        <v>123309.20600000001</v>
      </c>
      <c r="S2834" s="11">
        <f t="shared" si="8544"/>
        <v>0</v>
      </c>
    </row>
    <row r="2835" spans="1:19">
      <c r="A2835" s="5">
        <v>5</v>
      </c>
      <c r="B2835" s="5">
        <v>11</v>
      </c>
      <c r="C2835" s="5">
        <v>2020</v>
      </c>
      <c r="D2835" s="3">
        <v>591200</v>
      </c>
      <c r="E2835" s="11">
        <f t="shared" si="8511"/>
        <v>0</v>
      </c>
      <c r="F2835" s="3">
        <v>340500</v>
      </c>
      <c r="G2835" s="11">
        <f t="shared" si="8511"/>
        <v>0</v>
      </c>
      <c r="H2835" s="3">
        <v>94500</v>
      </c>
      <c r="I2835" s="11">
        <f t="shared" ref="I2835:K2835" si="8545">+IF(H2835="N/A","",((H2835-H2834)/H2834))</f>
        <v>0</v>
      </c>
      <c r="J2835" s="3">
        <v>183800</v>
      </c>
      <c r="K2835" s="11">
        <f t="shared" si="8545"/>
        <v>0</v>
      </c>
      <c r="L2835" s="3">
        <v>308682.62</v>
      </c>
      <c r="M2835" s="11">
        <f t="shared" ref="M2835:O2835" si="8546">+IF(L2835="N/A","",((L2835-L2834)/L2834))</f>
        <v>0</v>
      </c>
      <c r="N2835" s="3">
        <v>378200</v>
      </c>
      <c r="O2835" s="11">
        <f t="shared" si="8546"/>
        <v>0</v>
      </c>
      <c r="P2835" s="3">
        <v>348500</v>
      </c>
      <c r="Q2835" s="11">
        <f t="shared" ref="Q2835:S2835" si="8547">+IF(P2835="N/A","",((P2835-P2834)/P2834))</f>
        <v>0</v>
      </c>
      <c r="R2835" s="3">
        <v>123309.20600000001</v>
      </c>
      <c r="S2835" s="11">
        <f t="shared" si="8547"/>
        <v>0</v>
      </c>
    </row>
    <row r="2836" spans="1:19">
      <c r="A2836" s="5">
        <v>6</v>
      </c>
      <c r="B2836" s="5">
        <v>11</v>
      </c>
      <c r="C2836" s="5">
        <v>2020</v>
      </c>
      <c r="D2836" s="3">
        <v>591200</v>
      </c>
      <c r="E2836" s="11">
        <f t="shared" si="8511"/>
        <v>0</v>
      </c>
      <c r="F2836" s="3">
        <v>340500</v>
      </c>
      <c r="G2836" s="11">
        <f t="shared" si="8511"/>
        <v>0</v>
      </c>
      <c r="H2836" s="3">
        <v>94500</v>
      </c>
      <c r="I2836" s="11">
        <f t="shared" ref="I2836:K2836" si="8548">+IF(H2836="N/A","",((H2836-H2835)/H2835))</f>
        <v>0</v>
      </c>
      <c r="J2836" s="3">
        <v>183800</v>
      </c>
      <c r="K2836" s="11">
        <f t="shared" si="8548"/>
        <v>0</v>
      </c>
      <c r="L2836" s="3">
        <v>308682.62</v>
      </c>
      <c r="M2836" s="11">
        <f t="shared" ref="M2836:O2836" si="8549">+IF(L2836="N/A","",((L2836-L2835)/L2835))</f>
        <v>0</v>
      </c>
      <c r="N2836" s="3">
        <v>378200</v>
      </c>
      <c r="O2836" s="11">
        <f t="shared" si="8549"/>
        <v>0</v>
      </c>
      <c r="P2836" s="3">
        <v>348500</v>
      </c>
      <c r="Q2836" s="11">
        <f t="shared" ref="Q2836:S2836" si="8550">+IF(P2836="N/A","",((P2836-P2835)/P2835))</f>
        <v>0</v>
      </c>
      <c r="R2836" s="3">
        <v>123309.20600000001</v>
      </c>
      <c r="S2836" s="11">
        <f t="shared" si="8550"/>
        <v>0</v>
      </c>
    </row>
    <row r="2837" spans="1:19">
      <c r="A2837" s="5">
        <v>9</v>
      </c>
      <c r="B2837" s="5">
        <v>11</v>
      </c>
      <c r="C2837" s="5">
        <v>2020</v>
      </c>
      <c r="D2837" s="3">
        <v>591200</v>
      </c>
      <c r="E2837" s="11">
        <f t="shared" si="8511"/>
        <v>0</v>
      </c>
      <c r="F2837" s="3">
        <v>340500</v>
      </c>
      <c r="G2837" s="11">
        <f t="shared" si="8511"/>
        <v>0</v>
      </c>
      <c r="H2837" s="3">
        <v>94500</v>
      </c>
      <c r="I2837" s="11">
        <f t="shared" ref="I2837:K2837" si="8551">+IF(H2837="N/A","",((H2837-H2836)/H2836))</f>
        <v>0</v>
      </c>
      <c r="J2837" s="3">
        <v>183800</v>
      </c>
      <c r="K2837" s="11">
        <f t="shared" si="8551"/>
        <v>0</v>
      </c>
      <c r="L2837" s="3">
        <v>308682.62</v>
      </c>
      <c r="M2837" s="11">
        <f t="shared" ref="M2837:O2837" si="8552">+IF(L2837="N/A","",((L2837-L2836)/L2836))</f>
        <v>0</v>
      </c>
      <c r="N2837" s="3">
        <v>378200</v>
      </c>
      <c r="O2837" s="11">
        <f t="shared" si="8552"/>
        <v>0</v>
      </c>
      <c r="P2837" s="3">
        <v>348500</v>
      </c>
      <c r="Q2837" s="11">
        <f t="shared" ref="Q2837:S2837" si="8553">+IF(P2837="N/A","",((P2837-P2836)/P2836))</f>
        <v>0</v>
      </c>
      <c r="R2837" s="3">
        <v>123309.20600000001</v>
      </c>
      <c r="S2837" s="11">
        <f t="shared" si="8553"/>
        <v>0</v>
      </c>
    </row>
    <row r="2838" spans="1:19">
      <c r="A2838" s="5">
        <v>10</v>
      </c>
      <c r="B2838" s="5">
        <v>11</v>
      </c>
      <c r="C2838" s="5">
        <v>2020</v>
      </c>
      <c r="D2838" s="3">
        <v>591200</v>
      </c>
      <c r="E2838" s="11">
        <f t="shared" si="8511"/>
        <v>0</v>
      </c>
      <c r="F2838" s="3">
        <v>340500</v>
      </c>
      <c r="G2838" s="11">
        <f t="shared" si="8511"/>
        <v>0</v>
      </c>
      <c r="H2838" s="3">
        <v>94500</v>
      </c>
      <c r="I2838" s="11">
        <f t="shared" ref="I2838:K2838" si="8554">+IF(H2838="N/A","",((H2838-H2837)/H2837))</f>
        <v>0</v>
      </c>
      <c r="J2838" s="3">
        <v>183800</v>
      </c>
      <c r="K2838" s="11">
        <f t="shared" si="8554"/>
        <v>0</v>
      </c>
      <c r="L2838" s="3">
        <v>308682.62</v>
      </c>
      <c r="M2838" s="11">
        <f t="shared" ref="M2838:O2838" si="8555">+IF(L2838="N/A","",((L2838-L2837)/L2837))</f>
        <v>0</v>
      </c>
      <c r="N2838" s="3">
        <v>378200</v>
      </c>
      <c r="O2838" s="11">
        <f t="shared" si="8555"/>
        <v>0</v>
      </c>
      <c r="P2838" s="3">
        <v>348500</v>
      </c>
      <c r="Q2838" s="11">
        <f t="shared" ref="Q2838:S2838" si="8556">+IF(P2838="N/A","",((P2838-P2837)/P2837))</f>
        <v>0</v>
      </c>
      <c r="R2838" s="3">
        <v>123309.20600000001</v>
      </c>
      <c r="S2838" s="11">
        <f t="shared" si="8556"/>
        <v>0</v>
      </c>
    </row>
    <row r="2839" spans="1:19">
      <c r="A2839" s="5">
        <v>11</v>
      </c>
      <c r="B2839" s="5">
        <v>11</v>
      </c>
      <c r="C2839" s="5">
        <v>2020</v>
      </c>
      <c r="D2839" s="3">
        <v>591200</v>
      </c>
      <c r="E2839" s="11">
        <f t="shared" si="8511"/>
        <v>0</v>
      </c>
      <c r="F2839" s="3">
        <v>340500</v>
      </c>
      <c r="G2839" s="11">
        <f t="shared" si="8511"/>
        <v>0</v>
      </c>
      <c r="H2839" s="3">
        <v>94500</v>
      </c>
      <c r="I2839" s="11">
        <f t="shared" ref="I2839:K2839" si="8557">+IF(H2839="N/A","",((H2839-H2838)/H2838))</f>
        <v>0</v>
      </c>
      <c r="J2839" s="3">
        <v>183800</v>
      </c>
      <c r="K2839" s="11">
        <f t="shared" si="8557"/>
        <v>0</v>
      </c>
      <c r="L2839" s="3">
        <v>308682.62</v>
      </c>
      <c r="M2839" s="11">
        <f t="shared" ref="M2839:O2839" si="8558">+IF(L2839="N/A","",((L2839-L2838)/L2838))</f>
        <v>0</v>
      </c>
      <c r="N2839" s="3">
        <v>378200</v>
      </c>
      <c r="O2839" s="11">
        <f t="shared" si="8558"/>
        <v>0</v>
      </c>
      <c r="P2839" s="3">
        <v>348500</v>
      </c>
      <c r="Q2839" s="11">
        <f t="shared" ref="Q2839:S2839" si="8559">+IF(P2839="N/A","",((P2839-P2838)/P2838))</f>
        <v>0</v>
      </c>
      <c r="R2839" s="3">
        <v>123309.20600000001</v>
      </c>
      <c r="S2839" s="11">
        <f t="shared" si="8559"/>
        <v>0</v>
      </c>
    </row>
    <row r="2840" spans="1:19">
      <c r="A2840" s="5">
        <v>12</v>
      </c>
      <c r="B2840" s="5">
        <v>11</v>
      </c>
      <c r="C2840" s="5">
        <v>2020</v>
      </c>
      <c r="D2840" s="3">
        <v>591200</v>
      </c>
      <c r="E2840" s="11">
        <f t="shared" si="8511"/>
        <v>0</v>
      </c>
      <c r="F2840" s="3">
        <v>340500</v>
      </c>
      <c r="G2840" s="11">
        <f t="shared" si="8511"/>
        <v>0</v>
      </c>
      <c r="H2840" s="3">
        <v>94500</v>
      </c>
      <c r="I2840" s="11">
        <f t="shared" ref="I2840:K2840" si="8560">+IF(H2840="N/A","",((H2840-H2839)/H2839))</f>
        <v>0</v>
      </c>
      <c r="J2840" s="3">
        <v>183800</v>
      </c>
      <c r="K2840" s="11">
        <f t="shared" si="8560"/>
        <v>0</v>
      </c>
      <c r="L2840" s="3">
        <v>308682.62</v>
      </c>
      <c r="M2840" s="11">
        <f t="shared" ref="M2840:O2840" si="8561">+IF(L2840="N/A","",((L2840-L2839)/L2839))</f>
        <v>0</v>
      </c>
      <c r="N2840" s="3">
        <v>378200</v>
      </c>
      <c r="O2840" s="11">
        <f t="shared" si="8561"/>
        <v>0</v>
      </c>
      <c r="P2840" s="3">
        <v>348500</v>
      </c>
      <c r="Q2840" s="11">
        <f t="shared" ref="Q2840:S2840" si="8562">+IF(P2840="N/A","",((P2840-P2839)/P2839))</f>
        <v>0</v>
      </c>
      <c r="R2840" s="3">
        <v>123309.20600000001</v>
      </c>
      <c r="S2840" s="11">
        <f t="shared" si="8562"/>
        <v>0</v>
      </c>
    </row>
    <row r="2841" spans="1:19">
      <c r="A2841" s="5">
        <v>13</v>
      </c>
      <c r="B2841" s="5">
        <v>11</v>
      </c>
      <c r="C2841" s="5">
        <v>2020</v>
      </c>
      <c r="D2841" s="3">
        <v>591200</v>
      </c>
      <c r="E2841" s="11">
        <f t="shared" si="8511"/>
        <v>0</v>
      </c>
      <c r="F2841" s="3">
        <v>340500</v>
      </c>
      <c r="G2841" s="11">
        <f t="shared" si="8511"/>
        <v>0</v>
      </c>
      <c r="H2841" s="3">
        <v>94500</v>
      </c>
      <c r="I2841" s="11">
        <f t="shared" ref="I2841:K2841" si="8563">+IF(H2841="N/A","",((H2841-H2840)/H2840))</f>
        <v>0</v>
      </c>
      <c r="J2841" s="3">
        <v>183800</v>
      </c>
      <c r="K2841" s="11">
        <f t="shared" si="8563"/>
        <v>0</v>
      </c>
      <c r="L2841" s="3">
        <v>308682.62</v>
      </c>
      <c r="M2841" s="11">
        <f t="shared" ref="M2841:O2841" si="8564">+IF(L2841="N/A","",((L2841-L2840)/L2840))</f>
        <v>0</v>
      </c>
      <c r="N2841" s="3">
        <v>378200</v>
      </c>
      <c r="O2841" s="11">
        <f t="shared" si="8564"/>
        <v>0</v>
      </c>
      <c r="P2841" s="3">
        <v>348500</v>
      </c>
      <c r="Q2841" s="11">
        <f t="shared" ref="Q2841:S2841" si="8565">+IF(P2841="N/A","",((P2841-P2840)/P2840))</f>
        <v>0</v>
      </c>
      <c r="R2841" s="3">
        <v>123309.20600000001</v>
      </c>
      <c r="S2841" s="11">
        <f t="shared" si="8565"/>
        <v>0</v>
      </c>
    </row>
    <row r="2842" spans="1:19">
      <c r="A2842" s="5">
        <v>16</v>
      </c>
      <c r="B2842" s="5">
        <v>11</v>
      </c>
      <c r="C2842" s="5">
        <v>2020</v>
      </c>
      <c r="D2842" s="3">
        <v>591200</v>
      </c>
      <c r="E2842" s="11">
        <f t="shared" si="8511"/>
        <v>0</v>
      </c>
      <c r="F2842" s="3">
        <v>340500</v>
      </c>
      <c r="G2842" s="11">
        <f t="shared" si="8511"/>
        <v>0</v>
      </c>
      <c r="H2842" s="3">
        <v>94500</v>
      </c>
      <c r="I2842" s="11">
        <f t="shared" ref="I2842:K2842" si="8566">+IF(H2842="N/A","",((H2842-H2841)/H2841))</f>
        <v>0</v>
      </c>
      <c r="J2842" s="3">
        <v>183800</v>
      </c>
      <c r="K2842" s="11">
        <f t="shared" si="8566"/>
        <v>0</v>
      </c>
      <c r="L2842" s="3">
        <v>308682.62</v>
      </c>
      <c r="M2842" s="11">
        <f t="shared" ref="M2842:O2842" si="8567">+IF(L2842="N/A","",((L2842-L2841)/L2841))</f>
        <v>0</v>
      </c>
      <c r="N2842" s="3">
        <v>378200</v>
      </c>
      <c r="O2842" s="11">
        <f t="shared" si="8567"/>
        <v>0</v>
      </c>
      <c r="P2842" s="3">
        <v>348500</v>
      </c>
      <c r="Q2842" s="11">
        <f t="shared" ref="Q2842:S2842" si="8568">+IF(P2842="N/A","",((P2842-P2841)/P2841))</f>
        <v>0</v>
      </c>
      <c r="R2842" s="3">
        <v>123309.20600000001</v>
      </c>
      <c r="S2842" s="11">
        <f t="shared" si="8568"/>
        <v>0</v>
      </c>
    </row>
    <row r="2843" spans="1:19">
      <c r="A2843" s="5">
        <v>17</v>
      </c>
      <c r="B2843" s="5">
        <v>11</v>
      </c>
      <c r="C2843" s="5">
        <v>2020</v>
      </c>
      <c r="D2843" s="3">
        <v>591200</v>
      </c>
      <c r="E2843" s="11">
        <f t="shared" si="8511"/>
        <v>0</v>
      </c>
      <c r="F2843" s="3">
        <v>340500</v>
      </c>
      <c r="G2843" s="11">
        <f t="shared" si="8511"/>
        <v>0</v>
      </c>
      <c r="H2843" s="3">
        <v>94500</v>
      </c>
      <c r="I2843" s="11">
        <f t="shared" ref="I2843:K2843" si="8569">+IF(H2843="N/A","",((H2843-H2842)/H2842))</f>
        <v>0</v>
      </c>
      <c r="J2843" s="3">
        <v>183800</v>
      </c>
      <c r="K2843" s="11">
        <f t="shared" si="8569"/>
        <v>0</v>
      </c>
      <c r="L2843" s="3">
        <v>308682.62</v>
      </c>
      <c r="M2843" s="11">
        <f t="shared" ref="M2843:O2843" si="8570">+IF(L2843="N/A","",((L2843-L2842)/L2842))</f>
        <v>0</v>
      </c>
      <c r="N2843" s="3">
        <v>378200</v>
      </c>
      <c r="O2843" s="11">
        <f t="shared" si="8570"/>
        <v>0</v>
      </c>
      <c r="P2843" s="3">
        <v>348500</v>
      </c>
      <c r="Q2843" s="11">
        <f t="shared" ref="Q2843:S2843" si="8571">+IF(P2843="N/A","",((P2843-P2842)/P2842))</f>
        <v>0</v>
      </c>
      <c r="R2843" s="3">
        <v>123309.20600000001</v>
      </c>
      <c r="S2843" s="11">
        <f t="shared" si="8571"/>
        <v>0</v>
      </c>
    </row>
    <row r="2844" spans="1:19">
      <c r="A2844" s="5">
        <v>18</v>
      </c>
      <c r="B2844" s="5">
        <v>11</v>
      </c>
      <c r="C2844" s="5">
        <v>2020</v>
      </c>
      <c r="D2844" s="3">
        <v>591200</v>
      </c>
      <c r="E2844" s="11">
        <f t="shared" si="8511"/>
        <v>0</v>
      </c>
      <c r="F2844" s="3">
        <v>340500</v>
      </c>
      <c r="G2844" s="11">
        <f t="shared" si="8511"/>
        <v>0</v>
      </c>
      <c r="H2844" s="3">
        <v>94500</v>
      </c>
      <c r="I2844" s="11">
        <f t="shared" ref="I2844:K2844" si="8572">+IF(H2844="N/A","",((H2844-H2843)/H2843))</f>
        <v>0</v>
      </c>
      <c r="J2844" s="3">
        <v>183800</v>
      </c>
      <c r="K2844" s="11">
        <f t="shared" si="8572"/>
        <v>0</v>
      </c>
      <c r="L2844" s="3">
        <v>308682.62</v>
      </c>
      <c r="M2844" s="11">
        <f t="shared" ref="M2844:O2844" si="8573">+IF(L2844="N/A","",((L2844-L2843)/L2843))</f>
        <v>0</v>
      </c>
      <c r="N2844" s="3">
        <v>378200</v>
      </c>
      <c r="O2844" s="11">
        <f t="shared" si="8573"/>
        <v>0</v>
      </c>
      <c r="P2844" s="3">
        <v>348500</v>
      </c>
      <c r="Q2844" s="11">
        <f t="shared" ref="Q2844:S2844" si="8574">+IF(P2844="N/A","",((P2844-P2843)/P2843))</f>
        <v>0</v>
      </c>
      <c r="R2844" s="3">
        <v>123309.20600000001</v>
      </c>
      <c r="S2844" s="11">
        <f t="shared" si="8574"/>
        <v>0</v>
      </c>
    </row>
    <row r="2845" spans="1:19">
      <c r="A2845" s="5">
        <v>19</v>
      </c>
      <c r="B2845" s="5">
        <v>11</v>
      </c>
      <c r="C2845" s="5">
        <v>2020</v>
      </c>
      <c r="D2845" s="3">
        <v>591200</v>
      </c>
      <c r="E2845" s="11">
        <f t="shared" si="8511"/>
        <v>0</v>
      </c>
      <c r="F2845" s="3">
        <v>340500</v>
      </c>
      <c r="G2845" s="11">
        <f t="shared" si="8511"/>
        <v>0</v>
      </c>
      <c r="H2845" s="3">
        <v>94500</v>
      </c>
      <c r="I2845" s="11">
        <f t="shared" ref="I2845:K2845" si="8575">+IF(H2845="N/A","",((H2845-H2844)/H2844))</f>
        <v>0</v>
      </c>
      <c r="J2845" s="3">
        <v>183800</v>
      </c>
      <c r="K2845" s="11">
        <f t="shared" si="8575"/>
        <v>0</v>
      </c>
      <c r="L2845" s="3">
        <v>308682.62</v>
      </c>
      <c r="M2845" s="11">
        <f t="shared" ref="M2845:O2845" si="8576">+IF(L2845="N/A","",((L2845-L2844)/L2844))</f>
        <v>0</v>
      </c>
      <c r="N2845" s="3">
        <v>378200</v>
      </c>
      <c r="O2845" s="11">
        <f t="shared" si="8576"/>
        <v>0</v>
      </c>
      <c r="P2845" s="3">
        <v>348500</v>
      </c>
      <c r="Q2845" s="11">
        <f t="shared" ref="Q2845:S2845" si="8577">+IF(P2845="N/A","",((P2845-P2844)/P2844))</f>
        <v>0</v>
      </c>
      <c r="R2845" s="3">
        <v>123309.20600000001</v>
      </c>
      <c r="S2845" s="11">
        <f t="shared" si="8577"/>
        <v>0</v>
      </c>
    </row>
    <row r="2846" spans="1:19">
      <c r="A2846" s="5">
        <v>20</v>
      </c>
      <c r="B2846" s="5">
        <v>11</v>
      </c>
      <c r="C2846" s="5">
        <v>2020</v>
      </c>
      <c r="D2846" s="3">
        <v>591200</v>
      </c>
      <c r="E2846" s="11">
        <f t="shared" si="8511"/>
        <v>0</v>
      </c>
      <c r="F2846" s="3">
        <v>340500</v>
      </c>
      <c r="G2846" s="11">
        <f t="shared" si="8511"/>
        <v>0</v>
      </c>
      <c r="H2846" s="3">
        <v>94500</v>
      </c>
      <c r="I2846" s="11">
        <f t="shared" ref="I2846:K2846" si="8578">+IF(H2846="N/A","",((H2846-H2845)/H2845))</f>
        <v>0</v>
      </c>
      <c r="J2846" s="3">
        <v>183800</v>
      </c>
      <c r="K2846" s="11">
        <f t="shared" si="8578"/>
        <v>0</v>
      </c>
      <c r="L2846" s="3">
        <v>308682.62</v>
      </c>
      <c r="M2846" s="11">
        <f t="shared" ref="M2846:O2846" si="8579">+IF(L2846="N/A","",((L2846-L2845)/L2845))</f>
        <v>0</v>
      </c>
      <c r="N2846" s="3">
        <v>378200</v>
      </c>
      <c r="O2846" s="11">
        <f t="shared" si="8579"/>
        <v>0</v>
      </c>
      <c r="P2846" s="3">
        <v>348500</v>
      </c>
      <c r="Q2846" s="11">
        <f t="shared" ref="Q2846:S2846" si="8580">+IF(P2846="N/A","",((P2846-P2845)/P2845))</f>
        <v>0</v>
      </c>
      <c r="R2846" s="3">
        <v>123309.20600000001</v>
      </c>
      <c r="S2846" s="11">
        <f t="shared" si="8580"/>
        <v>0</v>
      </c>
    </row>
    <row r="2847" spans="1:19">
      <c r="A2847" s="5">
        <v>23</v>
      </c>
      <c r="B2847" s="5">
        <v>11</v>
      </c>
      <c r="C2847" s="5">
        <v>2020</v>
      </c>
      <c r="D2847" s="3">
        <v>591200</v>
      </c>
      <c r="E2847" s="11">
        <f t="shared" si="8511"/>
        <v>0</v>
      </c>
      <c r="F2847" s="3">
        <v>340500</v>
      </c>
      <c r="G2847" s="11">
        <f t="shared" si="8511"/>
        <v>0</v>
      </c>
      <c r="H2847" s="3">
        <v>94500</v>
      </c>
      <c r="I2847" s="11">
        <f t="shared" ref="I2847:K2847" si="8581">+IF(H2847="N/A","",((H2847-H2846)/H2846))</f>
        <v>0</v>
      </c>
      <c r="J2847" s="3">
        <v>183800</v>
      </c>
      <c r="K2847" s="11">
        <f t="shared" si="8581"/>
        <v>0</v>
      </c>
      <c r="L2847" s="3">
        <v>308682.62</v>
      </c>
      <c r="M2847" s="11">
        <f t="shared" ref="M2847:O2847" si="8582">+IF(L2847="N/A","",((L2847-L2846)/L2846))</f>
        <v>0</v>
      </c>
      <c r="N2847" s="3">
        <v>378200</v>
      </c>
      <c r="O2847" s="11">
        <f t="shared" si="8582"/>
        <v>0</v>
      </c>
      <c r="P2847" s="3">
        <v>348500</v>
      </c>
      <c r="Q2847" s="11">
        <f t="shared" ref="Q2847:S2847" si="8583">+IF(P2847="N/A","",((P2847-P2846)/P2846))</f>
        <v>0</v>
      </c>
      <c r="R2847" s="3">
        <v>123309.20600000001</v>
      </c>
      <c r="S2847" s="11">
        <f t="shared" si="8583"/>
        <v>0</v>
      </c>
    </row>
    <row r="2848" spans="1:19">
      <c r="A2848" s="5">
        <v>24</v>
      </c>
      <c r="B2848" s="5">
        <v>11</v>
      </c>
      <c r="C2848" s="5">
        <v>2020</v>
      </c>
      <c r="D2848" s="3">
        <v>591200</v>
      </c>
      <c r="E2848" s="11">
        <f t="shared" si="8511"/>
        <v>0</v>
      </c>
      <c r="F2848" s="3">
        <v>340500</v>
      </c>
      <c r="G2848" s="11">
        <f t="shared" si="8511"/>
        <v>0</v>
      </c>
      <c r="H2848" s="3">
        <v>94500</v>
      </c>
      <c r="I2848" s="11">
        <f t="shared" ref="I2848:K2848" si="8584">+IF(H2848="N/A","",((H2848-H2847)/H2847))</f>
        <v>0</v>
      </c>
      <c r="J2848" s="3">
        <v>183800</v>
      </c>
      <c r="K2848" s="11">
        <f t="shared" si="8584"/>
        <v>0</v>
      </c>
      <c r="L2848" s="3">
        <v>308682.62</v>
      </c>
      <c r="M2848" s="11">
        <f t="shared" ref="M2848:O2848" si="8585">+IF(L2848="N/A","",((L2848-L2847)/L2847))</f>
        <v>0</v>
      </c>
      <c r="N2848" s="3">
        <v>378200</v>
      </c>
      <c r="O2848" s="11">
        <f t="shared" si="8585"/>
        <v>0</v>
      </c>
      <c r="P2848" s="3">
        <v>348500</v>
      </c>
      <c r="Q2848" s="11">
        <f t="shared" ref="Q2848:S2848" si="8586">+IF(P2848="N/A","",((P2848-P2847)/P2847))</f>
        <v>0</v>
      </c>
      <c r="R2848" s="3">
        <v>123309.20600000001</v>
      </c>
      <c r="S2848" s="11">
        <f t="shared" si="8586"/>
        <v>0</v>
      </c>
    </row>
    <row r="2849" spans="1:19">
      <c r="A2849" s="5">
        <v>25</v>
      </c>
      <c r="B2849" s="5">
        <v>11</v>
      </c>
      <c r="C2849" s="5">
        <v>2020</v>
      </c>
      <c r="D2849" s="3">
        <v>591200</v>
      </c>
      <c r="E2849" s="11">
        <f t="shared" si="8511"/>
        <v>0</v>
      </c>
      <c r="F2849" s="3">
        <v>340500</v>
      </c>
      <c r="G2849" s="11">
        <f t="shared" si="8511"/>
        <v>0</v>
      </c>
      <c r="H2849" s="3">
        <v>94500</v>
      </c>
      <c r="I2849" s="11">
        <f t="shared" ref="I2849:K2849" si="8587">+IF(H2849="N/A","",((H2849-H2848)/H2848))</f>
        <v>0</v>
      </c>
      <c r="J2849" s="3">
        <v>183800</v>
      </c>
      <c r="K2849" s="11">
        <f t="shared" si="8587"/>
        <v>0</v>
      </c>
      <c r="L2849" s="3">
        <v>308682.62</v>
      </c>
      <c r="M2849" s="11">
        <f t="shared" ref="M2849:O2849" si="8588">+IF(L2849="N/A","",((L2849-L2848)/L2848))</f>
        <v>0</v>
      </c>
      <c r="N2849" s="3">
        <v>378200</v>
      </c>
      <c r="O2849" s="11">
        <f t="shared" si="8588"/>
        <v>0</v>
      </c>
      <c r="P2849" s="3">
        <v>348500</v>
      </c>
      <c r="Q2849" s="11">
        <f t="shared" ref="Q2849:S2849" si="8589">+IF(P2849="N/A","",((P2849-P2848)/P2848))</f>
        <v>0</v>
      </c>
      <c r="R2849" s="3">
        <v>123309.20600000001</v>
      </c>
      <c r="S2849" s="11">
        <f t="shared" si="8589"/>
        <v>0</v>
      </c>
    </row>
    <row r="2850" spans="1:19">
      <c r="A2850" s="5">
        <v>26</v>
      </c>
      <c r="B2850" s="5">
        <v>11</v>
      </c>
      <c r="C2850" s="5">
        <v>2020</v>
      </c>
      <c r="D2850" s="3">
        <v>591200</v>
      </c>
      <c r="E2850" s="11">
        <f t="shared" si="8511"/>
        <v>0</v>
      </c>
      <c r="F2850" s="3">
        <v>340500</v>
      </c>
      <c r="G2850" s="11">
        <f t="shared" si="8511"/>
        <v>0</v>
      </c>
      <c r="H2850" s="3">
        <v>94500</v>
      </c>
      <c r="I2850" s="11">
        <f t="shared" ref="I2850:K2850" si="8590">+IF(H2850="N/A","",((H2850-H2849)/H2849))</f>
        <v>0</v>
      </c>
      <c r="J2850" s="3">
        <v>183800</v>
      </c>
      <c r="K2850" s="11">
        <f t="shared" si="8590"/>
        <v>0</v>
      </c>
      <c r="L2850" s="3">
        <v>308682.62</v>
      </c>
      <c r="M2850" s="11">
        <f t="shared" ref="M2850:O2850" si="8591">+IF(L2850="N/A","",((L2850-L2849)/L2849))</f>
        <v>0</v>
      </c>
      <c r="N2850" s="3">
        <v>378200</v>
      </c>
      <c r="O2850" s="11">
        <f t="shared" si="8591"/>
        <v>0</v>
      </c>
      <c r="P2850" s="3">
        <v>348500</v>
      </c>
      <c r="Q2850" s="11">
        <f t="shared" ref="Q2850:S2850" si="8592">+IF(P2850="N/A","",((P2850-P2849)/P2849))</f>
        <v>0</v>
      </c>
      <c r="R2850" s="3">
        <v>123309.20600000001</v>
      </c>
      <c r="S2850" s="11">
        <f t="shared" si="8592"/>
        <v>0</v>
      </c>
    </row>
    <row r="2851" spans="1:19">
      <c r="A2851" s="5">
        <v>27</v>
      </c>
      <c r="B2851" s="5">
        <v>11</v>
      </c>
      <c r="C2851" s="5">
        <v>2020</v>
      </c>
      <c r="D2851" s="3">
        <v>591200</v>
      </c>
      <c r="E2851" s="11">
        <f t="shared" si="8511"/>
        <v>0</v>
      </c>
      <c r="F2851" s="3">
        <v>340500</v>
      </c>
      <c r="G2851" s="11">
        <f t="shared" si="8511"/>
        <v>0</v>
      </c>
      <c r="H2851" s="3">
        <v>94500</v>
      </c>
      <c r="I2851" s="11">
        <f t="shared" ref="I2851:K2851" si="8593">+IF(H2851="N/A","",((H2851-H2850)/H2850))</f>
        <v>0</v>
      </c>
      <c r="J2851" s="3">
        <v>183800</v>
      </c>
      <c r="K2851" s="11">
        <f t="shared" si="8593"/>
        <v>0</v>
      </c>
      <c r="L2851" s="3">
        <v>308682.62</v>
      </c>
      <c r="M2851" s="11">
        <f t="shared" ref="M2851:O2851" si="8594">+IF(L2851="N/A","",((L2851-L2850)/L2850))</f>
        <v>0</v>
      </c>
      <c r="N2851" s="3">
        <v>378200</v>
      </c>
      <c r="O2851" s="11">
        <f t="shared" si="8594"/>
        <v>0</v>
      </c>
      <c r="P2851" s="3">
        <v>348500</v>
      </c>
      <c r="Q2851" s="11">
        <f t="shared" ref="Q2851:S2851" si="8595">+IF(P2851="N/A","",((P2851-P2850)/P2850))</f>
        <v>0</v>
      </c>
      <c r="R2851" s="3">
        <v>123309.20600000001</v>
      </c>
      <c r="S2851" s="11">
        <f t="shared" si="8595"/>
        <v>0</v>
      </c>
    </row>
    <row r="2852" spans="1:19">
      <c r="A2852" s="5">
        <v>30</v>
      </c>
      <c r="B2852" s="5">
        <v>11</v>
      </c>
      <c r="C2852" s="5">
        <v>2020</v>
      </c>
      <c r="D2852" s="3">
        <v>591200</v>
      </c>
      <c r="E2852" s="11">
        <f t="shared" si="8511"/>
        <v>0</v>
      </c>
      <c r="F2852" s="3">
        <v>340500</v>
      </c>
      <c r="G2852" s="11">
        <f t="shared" si="8511"/>
        <v>0</v>
      </c>
      <c r="H2852" s="3">
        <v>94500</v>
      </c>
      <c r="I2852" s="11">
        <f t="shared" ref="I2852:K2852" si="8596">+IF(H2852="N/A","",((H2852-H2851)/H2851))</f>
        <v>0</v>
      </c>
      <c r="J2852" s="3">
        <v>183800</v>
      </c>
      <c r="K2852" s="11">
        <f t="shared" si="8596"/>
        <v>0</v>
      </c>
      <c r="L2852" s="3">
        <v>308682.62</v>
      </c>
      <c r="M2852" s="11">
        <f t="shared" ref="M2852:O2852" si="8597">+IF(L2852="N/A","",((L2852-L2851)/L2851))</f>
        <v>0</v>
      </c>
      <c r="N2852" s="3">
        <v>378200</v>
      </c>
      <c r="O2852" s="11">
        <f t="shared" si="8597"/>
        <v>0</v>
      </c>
      <c r="P2852" s="3">
        <v>348500</v>
      </c>
      <c r="Q2852" s="11">
        <f t="shared" ref="Q2852:S2852" si="8598">+IF(P2852="N/A","",((P2852-P2851)/P2851))</f>
        <v>0</v>
      </c>
      <c r="R2852" s="3">
        <v>123309.20600000001</v>
      </c>
      <c r="S2852" s="11">
        <f t="shared" si="8598"/>
        <v>0</v>
      </c>
    </row>
    <row r="2853" spans="1:19">
      <c r="A2853" s="5">
        <v>1</v>
      </c>
      <c r="B2853" s="5">
        <v>12</v>
      </c>
      <c r="C2853" s="5">
        <v>2020</v>
      </c>
      <c r="D2853" s="3">
        <v>591200</v>
      </c>
      <c r="E2853" s="11">
        <f t="shared" si="8511"/>
        <v>0</v>
      </c>
      <c r="F2853" s="3">
        <v>340500</v>
      </c>
      <c r="G2853" s="11">
        <f t="shared" si="8511"/>
        <v>0</v>
      </c>
      <c r="H2853" s="3">
        <v>94500</v>
      </c>
      <c r="I2853" s="11">
        <f t="shared" ref="I2853:K2853" si="8599">+IF(H2853="N/A","",((H2853-H2852)/H2852))</f>
        <v>0</v>
      </c>
      <c r="J2853" s="3">
        <v>183800</v>
      </c>
      <c r="K2853" s="11">
        <f t="shared" si="8599"/>
        <v>0</v>
      </c>
      <c r="L2853" s="3">
        <v>308682.62</v>
      </c>
      <c r="M2853" s="11">
        <f t="shared" ref="M2853:O2853" si="8600">+IF(L2853="N/A","",((L2853-L2852)/L2852))</f>
        <v>0</v>
      </c>
      <c r="N2853" s="3">
        <v>378200</v>
      </c>
      <c r="O2853" s="11">
        <f t="shared" si="8600"/>
        <v>0</v>
      </c>
      <c r="P2853" s="3">
        <v>348500</v>
      </c>
      <c r="Q2853" s="11">
        <f t="shared" ref="Q2853:S2853" si="8601">+IF(P2853="N/A","",((P2853-P2852)/P2852))</f>
        <v>0</v>
      </c>
      <c r="R2853" s="3">
        <v>123309.20600000001</v>
      </c>
      <c r="S2853" s="11">
        <f t="shared" si="8601"/>
        <v>0</v>
      </c>
    </row>
    <row r="2854" spans="1:19">
      <c r="A2854" s="5">
        <v>2</v>
      </c>
      <c r="B2854" s="5">
        <v>12</v>
      </c>
      <c r="C2854" s="5">
        <v>2020</v>
      </c>
      <c r="D2854" s="3">
        <v>591200</v>
      </c>
      <c r="E2854" s="11">
        <f t="shared" si="8511"/>
        <v>0</v>
      </c>
      <c r="F2854" s="3">
        <v>340500</v>
      </c>
      <c r="G2854" s="11">
        <f t="shared" si="8511"/>
        <v>0</v>
      </c>
      <c r="H2854" s="3">
        <v>94500</v>
      </c>
      <c r="I2854" s="11">
        <f t="shared" ref="I2854:K2854" si="8602">+IF(H2854="N/A","",((H2854-H2853)/H2853))</f>
        <v>0</v>
      </c>
      <c r="J2854" s="3">
        <v>183800</v>
      </c>
      <c r="K2854" s="11">
        <f t="shared" si="8602"/>
        <v>0</v>
      </c>
      <c r="L2854" s="3">
        <v>308682.62</v>
      </c>
      <c r="M2854" s="11">
        <f t="shared" ref="M2854:O2854" si="8603">+IF(L2854="N/A","",((L2854-L2853)/L2853))</f>
        <v>0</v>
      </c>
      <c r="N2854" s="3">
        <v>378200</v>
      </c>
      <c r="O2854" s="11">
        <f t="shared" si="8603"/>
        <v>0</v>
      </c>
      <c r="P2854" s="3">
        <v>348500</v>
      </c>
      <c r="Q2854" s="11">
        <f t="shared" ref="Q2854:S2854" si="8604">+IF(P2854="N/A","",((P2854-P2853)/P2853))</f>
        <v>0</v>
      </c>
      <c r="R2854" s="3">
        <v>123309.20600000001</v>
      </c>
      <c r="S2854" s="11">
        <f t="shared" si="8604"/>
        <v>0</v>
      </c>
    </row>
    <row r="2855" spans="1:19">
      <c r="A2855" s="5">
        <v>3</v>
      </c>
      <c r="B2855" s="5">
        <v>12</v>
      </c>
      <c r="C2855" s="5">
        <v>2020</v>
      </c>
      <c r="D2855" s="3">
        <v>591200</v>
      </c>
      <c r="E2855" s="11">
        <f t="shared" si="8511"/>
        <v>0</v>
      </c>
      <c r="F2855" s="3">
        <v>340500</v>
      </c>
      <c r="G2855" s="11">
        <f t="shared" si="8511"/>
        <v>0</v>
      </c>
      <c r="H2855" s="3">
        <v>94500</v>
      </c>
      <c r="I2855" s="11">
        <f t="shared" ref="I2855:K2855" si="8605">+IF(H2855="N/A","",((H2855-H2854)/H2854))</f>
        <v>0</v>
      </c>
      <c r="J2855" s="3">
        <v>183800</v>
      </c>
      <c r="K2855" s="11">
        <f t="shared" si="8605"/>
        <v>0</v>
      </c>
      <c r="L2855" s="3">
        <v>308682.62</v>
      </c>
      <c r="M2855" s="11">
        <f t="shared" ref="M2855:O2855" si="8606">+IF(L2855="N/A","",((L2855-L2854)/L2854))</f>
        <v>0</v>
      </c>
      <c r="N2855" s="3">
        <v>378200</v>
      </c>
      <c r="O2855" s="11">
        <f t="shared" si="8606"/>
        <v>0</v>
      </c>
      <c r="P2855" s="3">
        <v>348500</v>
      </c>
      <c r="Q2855" s="11">
        <f t="shared" ref="Q2855:S2855" si="8607">+IF(P2855="N/A","",((P2855-P2854)/P2854))</f>
        <v>0</v>
      </c>
      <c r="R2855" s="3">
        <v>123309.20600000001</v>
      </c>
      <c r="S2855" s="11">
        <f t="shared" si="8607"/>
        <v>0</v>
      </c>
    </row>
    <row r="2856" spans="1:19">
      <c r="A2856" s="5">
        <v>4</v>
      </c>
      <c r="B2856" s="5">
        <v>12</v>
      </c>
      <c r="C2856" s="5">
        <v>2020</v>
      </c>
      <c r="D2856" s="3">
        <v>591200</v>
      </c>
      <c r="E2856" s="11">
        <f t="shared" si="8511"/>
        <v>0</v>
      </c>
      <c r="F2856" s="3">
        <v>340500</v>
      </c>
      <c r="G2856" s="11">
        <f t="shared" si="8511"/>
        <v>0</v>
      </c>
      <c r="H2856" s="3">
        <v>94500</v>
      </c>
      <c r="I2856" s="11">
        <f t="shared" ref="I2856:K2856" si="8608">+IF(H2856="N/A","",((H2856-H2855)/H2855))</f>
        <v>0</v>
      </c>
      <c r="J2856" s="3">
        <v>183800</v>
      </c>
      <c r="K2856" s="11">
        <f t="shared" si="8608"/>
        <v>0</v>
      </c>
      <c r="L2856" s="3">
        <v>308682.62</v>
      </c>
      <c r="M2856" s="11">
        <f t="shared" ref="M2856:O2856" si="8609">+IF(L2856="N/A","",((L2856-L2855)/L2855))</f>
        <v>0</v>
      </c>
      <c r="N2856" s="3">
        <v>378200</v>
      </c>
      <c r="O2856" s="11">
        <f t="shared" si="8609"/>
        <v>0</v>
      </c>
      <c r="P2856" s="3">
        <v>348500</v>
      </c>
      <c r="Q2856" s="11">
        <f t="shared" ref="Q2856:S2856" si="8610">+IF(P2856="N/A","",((P2856-P2855)/P2855))</f>
        <v>0</v>
      </c>
      <c r="R2856" s="3">
        <v>123309.20600000001</v>
      </c>
      <c r="S2856" s="11">
        <f t="shared" si="8610"/>
        <v>0</v>
      </c>
    </row>
    <row r="2857" spans="1:19">
      <c r="A2857" s="5">
        <v>7</v>
      </c>
      <c r="B2857" s="5">
        <v>12</v>
      </c>
      <c r="C2857" s="5">
        <v>2020</v>
      </c>
      <c r="D2857" s="3">
        <v>591200</v>
      </c>
      <c r="E2857" s="11">
        <f t="shared" si="8511"/>
        <v>0</v>
      </c>
      <c r="F2857" s="3">
        <v>340500</v>
      </c>
      <c r="G2857" s="11">
        <f t="shared" si="8511"/>
        <v>0</v>
      </c>
      <c r="H2857" s="3">
        <v>94500</v>
      </c>
      <c r="I2857" s="11">
        <f t="shared" ref="I2857:K2857" si="8611">+IF(H2857="N/A","",((H2857-H2856)/H2856))</f>
        <v>0</v>
      </c>
      <c r="J2857" s="3">
        <v>183800</v>
      </c>
      <c r="K2857" s="11">
        <f t="shared" si="8611"/>
        <v>0</v>
      </c>
      <c r="L2857" s="3">
        <v>308682.62</v>
      </c>
      <c r="M2857" s="11">
        <f t="shared" ref="M2857:O2857" si="8612">+IF(L2857="N/A","",((L2857-L2856)/L2856))</f>
        <v>0</v>
      </c>
      <c r="N2857" s="3">
        <v>378200</v>
      </c>
      <c r="O2857" s="11">
        <f t="shared" si="8612"/>
        <v>0</v>
      </c>
      <c r="P2857" s="3">
        <v>348500</v>
      </c>
      <c r="Q2857" s="11">
        <f t="shared" ref="Q2857:S2857" si="8613">+IF(P2857="N/A","",((P2857-P2856)/P2856))</f>
        <v>0</v>
      </c>
      <c r="R2857" s="3">
        <v>123309.20600000001</v>
      </c>
      <c r="S2857" s="11">
        <f t="shared" si="8613"/>
        <v>0</v>
      </c>
    </row>
    <row r="2858" spans="1:19">
      <c r="A2858" s="5">
        <v>8</v>
      </c>
      <c r="B2858" s="5">
        <v>12</v>
      </c>
      <c r="C2858" s="5">
        <v>2020</v>
      </c>
      <c r="D2858" s="3">
        <v>591200</v>
      </c>
      <c r="E2858" s="11">
        <f t="shared" si="8511"/>
        <v>0</v>
      </c>
      <c r="F2858" s="3">
        <v>340500</v>
      </c>
      <c r="G2858" s="11">
        <f t="shared" si="8511"/>
        <v>0</v>
      </c>
      <c r="H2858" s="3">
        <v>94500</v>
      </c>
      <c r="I2858" s="11">
        <f t="shared" ref="I2858:K2858" si="8614">+IF(H2858="N/A","",((H2858-H2857)/H2857))</f>
        <v>0</v>
      </c>
      <c r="J2858" s="3">
        <v>183800</v>
      </c>
      <c r="K2858" s="11">
        <f t="shared" si="8614"/>
        <v>0</v>
      </c>
      <c r="L2858" s="3">
        <v>308682.62</v>
      </c>
      <c r="M2858" s="11">
        <f t="shared" ref="M2858:O2858" si="8615">+IF(L2858="N/A","",((L2858-L2857)/L2857))</f>
        <v>0</v>
      </c>
      <c r="N2858" s="3">
        <v>378200</v>
      </c>
      <c r="O2858" s="11">
        <f t="shared" si="8615"/>
        <v>0</v>
      </c>
      <c r="P2858" s="3">
        <v>348500</v>
      </c>
      <c r="Q2858" s="11">
        <f t="shared" ref="Q2858:S2858" si="8616">+IF(P2858="N/A","",((P2858-P2857)/P2857))</f>
        <v>0</v>
      </c>
      <c r="R2858" s="3">
        <v>123309.20600000001</v>
      </c>
      <c r="S2858" s="11">
        <f t="shared" si="8616"/>
        <v>0</v>
      </c>
    </row>
    <row r="2859" spans="1:19">
      <c r="A2859" s="5">
        <v>9</v>
      </c>
      <c r="B2859" s="5">
        <v>12</v>
      </c>
      <c r="C2859" s="5">
        <v>2020</v>
      </c>
      <c r="D2859" s="3">
        <v>591200</v>
      </c>
      <c r="E2859" s="11">
        <f t="shared" si="8511"/>
        <v>0</v>
      </c>
      <c r="F2859" s="3">
        <v>340500</v>
      </c>
      <c r="G2859" s="11">
        <f t="shared" si="8511"/>
        <v>0</v>
      </c>
      <c r="H2859" s="3">
        <v>94500</v>
      </c>
      <c r="I2859" s="11">
        <f t="shared" ref="I2859:K2859" si="8617">+IF(H2859="N/A","",((H2859-H2858)/H2858))</f>
        <v>0</v>
      </c>
      <c r="J2859" s="3">
        <v>183800</v>
      </c>
      <c r="K2859" s="11">
        <f t="shared" si="8617"/>
        <v>0</v>
      </c>
      <c r="L2859" s="3">
        <v>308682.62</v>
      </c>
      <c r="M2859" s="11">
        <f t="shared" ref="M2859:O2859" si="8618">+IF(L2859="N/A","",((L2859-L2858)/L2858))</f>
        <v>0</v>
      </c>
      <c r="N2859" s="3">
        <v>378200</v>
      </c>
      <c r="O2859" s="11">
        <f t="shared" si="8618"/>
        <v>0</v>
      </c>
      <c r="P2859" s="3">
        <v>348500</v>
      </c>
      <c r="Q2859" s="11">
        <f t="shared" ref="Q2859:S2859" si="8619">+IF(P2859="N/A","",((P2859-P2858)/P2858))</f>
        <v>0</v>
      </c>
      <c r="R2859" s="3">
        <v>123309.20600000001</v>
      </c>
      <c r="S2859" s="11">
        <f t="shared" si="8619"/>
        <v>0</v>
      </c>
    </row>
    <row r="2860" spans="1:19">
      <c r="A2860" s="5">
        <v>10</v>
      </c>
      <c r="B2860" s="5">
        <v>12</v>
      </c>
      <c r="C2860" s="5">
        <v>2020</v>
      </c>
      <c r="D2860" s="3">
        <v>591200</v>
      </c>
      <c r="E2860" s="11">
        <f t="shared" si="8511"/>
        <v>0</v>
      </c>
      <c r="F2860" s="3">
        <v>340500</v>
      </c>
      <c r="G2860" s="11">
        <f t="shared" si="8511"/>
        <v>0</v>
      </c>
      <c r="H2860" s="3">
        <v>94500</v>
      </c>
      <c r="I2860" s="11">
        <f t="shared" ref="I2860:K2860" si="8620">+IF(H2860="N/A","",((H2860-H2859)/H2859))</f>
        <v>0</v>
      </c>
      <c r="J2860" s="3">
        <v>183800</v>
      </c>
      <c r="K2860" s="11">
        <f t="shared" si="8620"/>
        <v>0</v>
      </c>
      <c r="L2860" s="3">
        <v>308682.62</v>
      </c>
      <c r="M2860" s="11">
        <f t="shared" ref="M2860:O2860" si="8621">+IF(L2860="N/A","",((L2860-L2859)/L2859))</f>
        <v>0</v>
      </c>
      <c r="N2860" s="3">
        <v>378200</v>
      </c>
      <c r="O2860" s="11">
        <f t="shared" si="8621"/>
        <v>0</v>
      </c>
      <c r="P2860" s="3">
        <v>348500</v>
      </c>
      <c r="Q2860" s="11">
        <f t="shared" ref="Q2860:S2860" si="8622">+IF(P2860="N/A","",((P2860-P2859)/P2859))</f>
        <v>0</v>
      </c>
      <c r="R2860" s="3">
        <v>123309.20600000001</v>
      </c>
      <c r="S2860" s="11">
        <f t="shared" si="8622"/>
        <v>0</v>
      </c>
    </row>
    <row r="2861" spans="1:19">
      <c r="A2861" s="5">
        <v>11</v>
      </c>
      <c r="B2861" s="5">
        <v>12</v>
      </c>
      <c r="C2861" s="5">
        <v>2020</v>
      </c>
      <c r="D2861" s="3">
        <v>591200</v>
      </c>
      <c r="E2861" s="11">
        <f t="shared" si="8511"/>
        <v>0</v>
      </c>
      <c r="F2861" s="3">
        <v>340500</v>
      </c>
      <c r="G2861" s="11">
        <f t="shared" si="8511"/>
        <v>0</v>
      </c>
      <c r="H2861" s="3">
        <v>94500</v>
      </c>
      <c r="I2861" s="11">
        <f t="shared" ref="I2861:K2861" si="8623">+IF(H2861="N/A","",((H2861-H2860)/H2860))</f>
        <v>0</v>
      </c>
      <c r="J2861" s="3">
        <v>183800</v>
      </c>
      <c r="K2861" s="11">
        <f t="shared" si="8623"/>
        <v>0</v>
      </c>
      <c r="L2861" s="3">
        <v>308682.62</v>
      </c>
      <c r="M2861" s="11">
        <f t="shared" ref="M2861:O2861" si="8624">+IF(L2861="N/A","",((L2861-L2860)/L2860))</f>
        <v>0</v>
      </c>
      <c r="N2861" s="3">
        <v>378200</v>
      </c>
      <c r="O2861" s="11">
        <f t="shared" si="8624"/>
        <v>0</v>
      </c>
      <c r="P2861" s="3">
        <v>348500</v>
      </c>
      <c r="Q2861" s="11">
        <f t="shared" ref="Q2861:S2861" si="8625">+IF(P2861="N/A","",((P2861-P2860)/P2860))</f>
        <v>0</v>
      </c>
      <c r="R2861" s="3">
        <v>123309.20600000001</v>
      </c>
      <c r="S2861" s="11">
        <f t="shared" si="8625"/>
        <v>0</v>
      </c>
    </row>
    <row r="2862" spans="1:19">
      <c r="A2862" s="5">
        <v>14</v>
      </c>
      <c r="B2862" s="5">
        <v>12</v>
      </c>
      <c r="C2862" s="5">
        <v>2020</v>
      </c>
      <c r="D2862" s="3">
        <v>591200</v>
      </c>
      <c r="E2862" s="11">
        <f t="shared" si="8511"/>
        <v>0</v>
      </c>
      <c r="F2862" s="3">
        <v>340500</v>
      </c>
      <c r="G2862" s="11">
        <f t="shared" si="8511"/>
        <v>0</v>
      </c>
      <c r="H2862" s="3">
        <v>94500</v>
      </c>
      <c r="I2862" s="11">
        <f t="shared" ref="I2862:K2862" si="8626">+IF(H2862="N/A","",((H2862-H2861)/H2861))</f>
        <v>0</v>
      </c>
      <c r="J2862" s="3">
        <v>183800</v>
      </c>
      <c r="K2862" s="11">
        <f t="shared" si="8626"/>
        <v>0</v>
      </c>
      <c r="L2862" s="3">
        <v>308682.62</v>
      </c>
      <c r="M2862" s="11">
        <f t="shared" ref="M2862:O2862" si="8627">+IF(L2862="N/A","",((L2862-L2861)/L2861))</f>
        <v>0</v>
      </c>
      <c r="N2862" s="3">
        <v>378200</v>
      </c>
      <c r="O2862" s="11">
        <f t="shared" si="8627"/>
        <v>0</v>
      </c>
      <c r="P2862" s="3">
        <v>348500</v>
      </c>
      <c r="Q2862" s="11">
        <f t="shared" ref="Q2862:S2862" si="8628">+IF(P2862="N/A","",((P2862-P2861)/P2861))</f>
        <v>0</v>
      </c>
      <c r="R2862" s="3">
        <v>123309.20600000001</v>
      </c>
      <c r="S2862" s="11">
        <f t="shared" si="8628"/>
        <v>0</v>
      </c>
    </row>
    <row r="2863" spans="1:19">
      <c r="A2863" s="5">
        <v>15</v>
      </c>
      <c r="B2863" s="5">
        <v>12</v>
      </c>
      <c r="C2863" s="5">
        <v>2020</v>
      </c>
      <c r="D2863" s="3">
        <v>591200</v>
      </c>
      <c r="E2863" s="11">
        <f t="shared" si="8511"/>
        <v>0</v>
      </c>
      <c r="F2863" s="3">
        <v>340500</v>
      </c>
      <c r="G2863" s="11">
        <f t="shared" si="8511"/>
        <v>0</v>
      </c>
      <c r="H2863" s="3">
        <v>94500</v>
      </c>
      <c r="I2863" s="11">
        <f t="shared" ref="I2863:K2863" si="8629">+IF(H2863="N/A","",((H2863-H2862)/H2862))</f>
        <v>0</v>
      </c>
      <c r="J2863" s="3">
        <v>183800</v>
      </c>
      <c r="K2863" s="11">
        <f t="shared" si="8629"/>
        <v>0</v>
      </c>
      <c r="L2863" s="3">
        <v>308682.62</v>
      </c>
      <c r="M2863" s="11">
        <f t="shared" ref="M2863:O2863" si="8630">+IF(L2863="N/A","",((L2863-L2862)/L2862))</f>
        <v>0</v>
      </c>
      <c r="N2863" s="3">
        <v>378200</v>
      </c>
      <c r="O2863" s="11">
        <f t="shared" si="8630"/>
        <v>0</v>
      </c>
      <c r="P2863" s="3">
        <v>348500</v>
      </c>
      <c r="Q2863" s="11">
        <f t="shared" ref="Q2863:S2863" si="8631">+IF(P2863="N/A","",((P2863-P2862)/P2862))</f>
        <v>0</v>
      </c>
      <c r="R2863" s="3">
        <v>123309.20600000001</v>
      </c>
      <c r="S2863" s="11">
        <f t="shared" si="8631"/>
        <v>0</v>
      </c>
    </row>
    <row r="2864" spans="1:19">
      <c r="A2864" s="5">
        <v>16</v>
      </c>
      <c r="B2864" s="5">
        <v>12</v>
      </c>
      <c r="C2864" s="5">
        <v>2020</v>
      </c>
      <c r="D2864" s="3">
        <v>591200</v>
      </c>
      <c r="E2864" s="11">
        <f t="shared" si="8511"/>
        <v>0</v>
      </c>
      <c r="F2864" s="3">
        <v>340500</v>
      </c>
      <c r="G2864" s="11">
        <f t="shared" si="8511"/>
        <v>0</v>
      </c>
      <c r="H2864" s="3">
        <v>94500</v>
      </c>
      <c r="I2864" s="11">
        <f t="shared" ref="I2864:K2864" si="8632">+IF(H2864="N/A","",((H2864-H2863)/H2863))</f>
        <v>0</v>
      </c>
      <c r="J2864" s="3">
        <v>183800</v>
      </c>
      <c r="K2864" s="11">
        <f t="shared" si="8632"/>
        <v>0</v>
      </c>
      <c r="L2864" s="3">
        <v>308682.62</v>
      </c>
      <c r="M2864" s="11">
        <f t="shared" ref="M2864:O2864" si="8633">+IF(L2864="N/A","",((L2864-L2863)/L2863))</f>
        <v>0</v>
      </c>
      <c r="N2864" s="3">
        <v>378200</v>
      </c>
      <c r="O2864" s="11">
        <f t="shared" si="8633"/>
        <v>0</v>
      </c>
      <c r="P2864" s="3">
        <v>348500</v>
      </c>
      <c r="Q2864" s="11">
        <f t="shared" ref="Q2864:S2864" si="8634">+IF(P2864="N/A","",((P2864-P2863)/P2863))</f>
        <v>0</v>
      </c>
      <c r="R2864" s="3">
        <v>123309.20600000001</v>
      </c>
      <c r="S2864" s="11">
        <f t="shared" si="8634"/>
        <v>0</v>
      </c>
    </row>
    <row r="2865" spans="1:19">
      <c r="A2865" s="5">
        <v>17</v>
      </c>
      <c r="B2865" s="5">
        <v>12</v>
      </c>
      <c r="C2865" s="5">
        <v>2020</v>
      </c>
      <c r="D2865" s="3">
        <v>591200</v>
      </c>
      <c r="E2865" s="11">
        <f t="shared" si="8511"/>
        <v>0</v>
      </c>
      <c r="F2865" s="3">
        <v>340500</v>
      </c>
      <c r="G2865" s="11">
        <f t="shared" si="8511"/>
        <v>0</v>
      </c>
      <c r="H2865" s="3">
        <v>94500</v>
      </c>
      <c r="I2865" s="11">
        <f t="shared" ref="I2865:K2865" si="8635">+IF(H2865="N/A","",((H2865-H2864)/H2864))</f>
        <v>0</v>
      </c>
      <c r="J2865" s="3">
        <v>183800</v>
      </c>
      <c r="K2865" s="11">
        <f t="shared" si="8635"/>
        <v>0</v>
      </c>
      <c r="L2865" s="3">
        <v>308682.62</v>
      </c>
      <c r="M2865" s="11">
        <f t="shared" ref="M2865:O2865" si="8636">+IF(L2865="N/A","",((L2865-L2864)/L2864))</f>
        <v>0</v>
      </c>
      <c r="N2865" s="3">
        <v>378200</v>
      </c>
      <c r="O2865" s="11">
        <f t="shared" si="8636"/>
        <v>0</v>
      </c>
      <c r="P2865" s="3">
        <v>348500</v>
      </c>
      <c r="Q2865" s="11">
        <f t="shared" ref="Q2865:S2865" si="8637">+IF(P2865="N/A","",((P2865-P2864)/P2864))</f>
        <v>0</v>
      </c>
      <c r="R2865" s="3">
        <v>123309.20600000001</v>
      </c>
      <c r="S2865" s="11">
        <f t="shared" si="8637"/>
        <v>0</v>
      </c>
    </row>
    <row r="2866" spans="1:19">
      <c r="A2866" s="5">
        <v>18</v>
      </c>
      <c r="B2866" s="5">
        <v>12</v>
      </c>
      <c r="C2866" s="5">
        <v>2020</v>
      </c>
      <c r="D2866" s="3">
        <v>591200</v>
      </c>
      <c r="E2866" s="11">
        <f t="shared" si="8511"/>
        <v>0</v>
      </c>
      <c r="F2866" s="3">
        <v>340500</v>
      </c>
      <c r="G2866" s="11">
        <f t="shared" si="8511"/>
        <v>0</v>
      </c>
      <c r="H2866" s="3">
        <v>94500</v>
      </c>
      <c r="I2866" s="11">
        <f t="shared" ref="I2866:K2866" si="8638">+IF(H2866="N/A","",((H2866-H2865)/H2865))</f>
        <v>0</v>
      </c>
      <c r="J2866" s="3">
        <v>183800</v>
      </c>
      <c r="K2866" s="11">
        <f t="shared" si="8638"/>
        <v>0</v>
      </c>
      <c r="L2866" s="3">
        <v>308682.62</v>
      </c>
      <c r="M2866" s="11">
        <f t="shared" ref="M2866:O2866" si="8639">+IF(L2866="N/A","",((L2866-L2865)/L2865))</f>
        <v>0</v>
      </c>
      <c r="N2866" s="3">
        <v>378200</v>
      </c>
      <c r="O2866" s="11">
        <f t="shared" si="8639"/>
        <v>0</v>
      </c>
      <c r="P2866" s="3">
        <v>348500</v>
      </c>
      <c r="Q2866" s="11">
        <f t="shared" ref="Q2866:S2866" si="8640">+IF(P2866="N/A","",((P2866-P2865)/P2865))</f>
        <v>0</v>
      </c>
      <c r="R2866" s="3">
        <v>123309.20600000001</v>
      </c>
      <c r="S2866" s="11">
        <f t="shared" si="8640"/>
        <v>0</v>
      </c>
    </row>
    <row r="2867" spans="1:19">
      <c r="A2867" s="5">
        <v>21</v>
      </c>
      <c r="B2867" s="5">
        <v>12</v>
      </c>
      <c r="C2867" s="5">
        <v>2020</v>
      </c>
      <c r="D2867" s="3">
        <v>591200</v>
      </c>
      <c r="E2867" s="11">
        <f t="shared" si="8511"/>
        <v>0</v>
      </c>
      <c r="F2867" s="3">
        <v>340500</v>
      </c>
      <c r="G2867" s="11">
        <f t="shared" si="8511"/>
        <v>0</v>
      </c>
      <c r="H2867" s="3">
        <v>94500</v>
      </c>
      <c r="I2867" s="11">
        <f t="shared" ref="I2867:K2867" si="8641">+IF(H2867="N/A","",((H2867-H2866)/H2866))</f>
        <v>0</v>
      </c>
      <c r="J2867" s="3">
        <v>183800</v>
      </c>
      <c r="K2867" s="11">
        <f t="shared" si="8641"/>
        <v>0</v>
      </c>
      <c r="L2867" s="3">
        <v>308682.62</v>
      </c>
      <c r="M2867" s="11">
        <f t="shared" ref="M2867:O2867" si="8642">+IF(L2867="N/A","",((L2867-L2866)/L2866))</f>
        <v>0</v>
      </c>
      <c r="N2867" s="3">
        <v>378200</v>
      </c>
      <c r="O2867" s="11">
        <f t="shared" si="8642"/>
        <v>0</v>
      </c>
      <c r="P2867" s="3">
        <v>348500</v>
      </c>
      <c r="Q2867" s="11">
        <f t="shared" ref="Q2867:S2867" si="8643">+IF(P2867="N/A","",((P2867-P2866)/P2866))</f>
        <v>0</v>
      </c>
      <c r="R2867" s="3">
        <v>123309.20600000001</v>
      </c>
      <c r="S2867" s="11">
        <f t="shared" si="8643"/>
        <v>0</v>
      </c>
    </row>
    <row r="2868" spans="1:19">
      <c r="A2868" s="5">
        <v>22</v>
      </c>
      <c r="B2868" s="5">
        <v>12</v>
      </c>
      <c r="C2868" s="5">
        <v>2020</v>
      </c>
      <c r="D2868" s="3">
        <v>591200</v>
      </c>
      <c r="E2868" s="11">
        <f t="shared" si="8511"/>
        <v>0</v>
      </c>
      <c r="F2868" s="3">
        <v>340500</v>
      </c>
      <c r="G2868" s="11">
        <f t="shared" si="8511"/>
        <v>0</v>
      </c>
      <c r="H2868" s="3">
        <v>94500</v>
      </c>
      <c r="I2868" s="11">
        <f t="shared" ref="I2868:K2868" si="8644">+IF(H2868="N/A","",((H2868-H2867)/H2867))</f>
        <v>0</v>
      </c>
      <c r="J2868" s="3">
        <v>183800</v>
      </c>
      <c r="K2868" s="11">
        <f t="shared" si="8644"/>
        <v>0</v>
      </c>
      <c r="L2868" s="3">
        <v>308682.62</v>
      </c>
      <c r="M2868" s="11">
        <f t="shared" ref="M2868:O2868" si="8645">+IF(L2868="N/A","",((L2868-L2867)/L2867))</f>
        <v>0</v>
      </c>
      <c r="N2868" s="3">
        <v>378200</v>
      </c>
      <c r="O2868" s="11">
        <f t="shared" si="8645"/>
        <v>0</v>
      </c>
      <c r="P2868" s="3">
        <v>348500</v>
      </c>
      <c r="Q2868" s="11">
        <f t="shared" ref="Q2868:S2868" si="8646">+IF(P2868="N/A","",((P2868-P2867)/P2867))</f>
        <v>0</v>
      </c>
      <c r="R2868" s="3">
        <v>123309.20600000001</v>
      </c>
      <c r="S2868" s="11">
        <f t="shared" si="8646"/>
        <v>0</v>
      </c>
    </row>
    <row r="2869" spans="1:19">
      <c r="A2869" s="5">
        <v>23</v>
      </c>
      <c r="B2869" s="5">
        <v>12</v>
      </c>
      <c r="C2869" s="5">
        <v>2020</v>
      </c>
      <c r="D2869" s="3">
        <v>591200</v>
      </c>
      <c r="E2869" s="11">
        <f t="shared" si="8511"/>
        <v>0</v>
      </c>
      <c r="F2869" s="3">
        <v>340500</v>
      </c>
      <c r="G2869" s="11">
        <f t="shared" si="8511"/>
        <v>0</v>
      </c>
      <c r="H2869" s="3">
        <v>94500</v>
      </c>
      <c r="I2869" s="11">
        <f t="shared" ref="I2869:K2869" si="8647">+IF(H2869="N/A","",((H2869-H2868)/H2868))</f>
        <v>0</v>
      </c>
      <c r="J2869" s="3">
        <v>183800</v>
      </c>
      <c r="K2869" s="11">
        <f t="shared" si="8647"/>
        <v>0</v>
      </c>
      <c r="L2869" s="3">
        <v>308682.62</v>
      </c>
      <c r="M2869" s="11">
        <f t="shared" ref="M2869:O2869" si="8648">+IF(L2869="N/A","",((L2869-L2868)/L2868))</f>
        <v>0</v>
      </c>
      <c r="N2869" s="3">
        <v>378200</v>
      </c>
      <c r="O2869" s="11">
        <f t="shared" si="8648"/>
        <v>0</v>
      </c>
      <c r="P2869" s="3">
        <v>348500</v>
      </c>
      <c r="Q2869" s="11">
        <f t="shared" ref="Q2869:S2869" si="8649">+IF(P2869="N/A","",((P2869-P2868)/P2868))</f>
        <v>0</v>
      </c>
      <c r="R2869" s="3">
        <v>123309.20600000001</v>
      </c>
      <c r="S2869" s="11">
        <f t="shared" si="8649"/>
        <v>0</v>
      </c>
    </row>
    <row r="2870" spans="1:19">
      <c r="A2870" s="5">
        <v>24</v>
      </c>
      <c r="B2870" s="5">
        <v>12</v>
      </c>
      <c r="C2870" s="5">
        <v>2020</v>
      </c>
      <c r="D2870" s="3">
        <v>591200</v>
      </c>
      <c r="E2870" s="11">
        <f t="shared" si="8511"/>
        <v>0</v>
      </c>
      <c r="F2870" s="3">
        <v>340500</v>
      </c>
      <c r="G2870" s="11">
        <f t="shared" si="8511"/>
        <v>0</v>
      </c>
      <c r="H2870" s="3">
        <v>94500</v>
      </c>
      <c r="I2870" s="11">
        <f t="shared" ref="I2870:K2870" si="8650">+IF(H2870="N/A","",((H2870-H2869)/H2869))</f>
        <v>0</v>
      </c>
      <c r="J2870" s="3">
        <v>183800</v>
      </c>
      <c r="K2870" s="11">
        <f t="shared" si="8650"/>
        <v>0</v>
      </c>
      <c r="L2870" s="3">
        <v>308682.62</v>
      </c>
      <c r="M2870" s="11">
        <f t="shared" ref="M2870:O2870" si="8651">+IF(L2870="N/A","",((L2870-L2869)/L2869))</f>
        <v>0</v>
      </c>
      <c r="N2870" s="3">
        <v>378200</v>
      </c>
      <c r="O2870" s="11">
        <f t="shared" si="8651"/>
        <v>0</v>
      </c>
      <c r="P2870" s="3">
        <v>348500</v>
      </c>
      <c r="Q2870" s="11">
        <f t="shared" ref="Q2870:S2870" si="8652">+IF(P2870="N/A","",((P2870-P2869)/P2869))</f>
        <v>0</v>
      </c>
      <c r="R2870" s="3">
        <v>123309.20600000001</v>
      </c>
      <c r="S2870" s="11">
        <f t="shared" si="8652"/>
        <v>0</v>
      </c>
    </row>
    <row r="2871" spans="1:19">
      <c r="A2871" s="5">
        <v>25</v>
      </c>
      <c r="B2871" s="5">
        <v>12</v>
      </c>
      <c r="C2871" s="5">
        <v>2020</v>
      </c>
      <c r="D2871" s="3">
        <v>591200</v>
      </c>
      <c r="E2871" s="11">
        <f t="shared" si="8511"/>
        <v>0</v>
      </c>
      <c r="F2871" s="3">
        <v>340500</v>
      </c>
      <c r="G2871" s="11">
        <f t="shared" si="8511"/>
        <v>0</v>
      </c>
      <c r="H2871" s="3">
        <v>94500</v>
      </c>
      <c r="I2871" s="11">
        <f t="shared" ref="I2871:K2871" si="8653">+IF(H2871="N/A","",((H2871-H2870)/H2870))</f>
        <v>0</v>
      </c>
      <c r="J2871" s="3">
        <v>183800</v>
      </c>
      <c r="K2871" s="11">
        <f t="shared" si="8653"/>
        <v>0</v>
      </c>
      <c r="L2871" s="3">
        <v>308682.62</v>
      </c>
      <c r="M2871" s="11">
        <f t="shared" ref="M2871:O2871" si="8654">+IF(L2871="N/A","",((L2871-L2870)/L2870))</f>
        <v>0</v>
      </c>
      <c r="N2871" s="3">
        <v>378200</v>
      </c>
      <c r="O2871" s="11">
        <f t="shared" si="8654"/>
        <v>0</v>
      </c>
      <c r="P2871" s="3">
        <v>348500</v>
      </c>
      <c r="Q2871" s="11">
        <f t="shared" ref="Q2871:S2871" si="8655">+IF(P2871="N/A","",((P2871-P2870)/P2870))</f>
        <v>0</v>
      </c>
      <c r="R2871" s="3">
        <v>123309.20600000001</v>
      </c>
      <c r="S2871" s="11">
        <f t="shared" si="8655"/>
        <v>0</v>
      </c>
    </row>
    <row r="2872" spans="1:19">
      <c r="A2872" s="5">
        <v>28</v>
      </c>
      <c r="B2872" s="5">
        <v>12</v>
      </c>
      <c r="C2872" s="5">
        <v>2020</v>
      </c>
      <c r="D2872" s="3">
        <v>591200</v>
      </c>
      <c r="E2872" s="11">
        <f t="shared" si="8511"/>
        <v>0</v>
      </c>
      <c r="F2872" s="3">
        <v>340500</v>
      </c>
      <c r="G2872" s="11">
        <f t="shared" si="8511"/>
        <v>0</v>
      </c>
      <c r="H2872" s="3">
        <v>94500</v>
      </c>
      <c r="I2872" s="11">
        <f t="shared" ref="I2872:K2872" si="8656">+IF(H2872="N/A","",((H2872-H2871)/H2871))</f>
        <v>0</v>
      </c>
      <c r="J2872" s="3">
        <v>183800</v>
      </c>
      <c r="K2872" s="11">
        <f t="shared" si="8656"/>
        <v>0</v>
      </c>
      <c r="L2872" s="3">
        <v>308682.62</v>
      </c>
      <c r="M2872" s="11">
        <f t="shared" ref="M2872:O2872" si="8657">+IF(L2872="N/A","",((L2872-L2871)/L2871))</f>
        <v>0</v>
      </c>
      <c r="N2872" s="3">
        <v>378200</v>
      </c>
      <c r="O2872" s="11">
        <f t="shared" si="8657"/>
        <v>0</v>
      </c>
      <c r="P2872" s="3">
        <v>348500</v>
      </c>
      <c r="Q2872" s="11">
        <f t="shared" ref="Q2872:S2872" si="8658">+IF(P2872="N/A","",((P2872-P2871)/P2871))</f>
        <v>0</v>
      </c>
      <c r="R2872" s="3">
        <v>123309.20600000001</v>
      </c>
      <c r="S2872" s="11">
        <f t="shared" si="8658"/>
        <v>0</v>
      </c>
    </row>
    <row r="2873" spans="1:19">
      <c r="A2873" s="5">
        <v>29</v>
      </c>
      <c r="B2873" s="5">
        <v>12</v>
      </c>
      <c r="C2873" s="5">
        <v>2020</v>
      </c>
      <c r="D2873" s="3">
        <v>591200</v>
      </c>
      <c r="E2873" s="11">
        <f t="shared" si="8511"/>
        <v>0</v>
      </c>
      <c r="F2873" s="3">
        <v>340500</v>
      </c>
      <c r="G2873" s="11">
        <f t="shared" si="8511"/>
        <v>0</v>
      </c>
      <c r="H2873" s="3">
        <v>94500</v>
      </c>
      <c r="I2873" s="11">
        <f t="shared" ref="I2873:K2873" si="8659">+IF(H2873="N/A","",((H2873-H2872)/H2872))</f>
        <v>0</v>
      </c>
      <c r="J2873" s="3">
        <v>183800</v>
      </c>
      <c r="K2873" s="11">
        <f t="shared" si="8659"/>
        <v>0</v>
      </c>
      <c r="L2873" s="3">
        <v>308682.62</v>
      </c>
      <c r="M2873" s="11">
        <f t="shared" ref="M2873:O2873" si="8660">+IF(L2873="N/A","",((L2873-L2872)/L2872))</f>
        <v>0</v>
      </c>
      <c r="N2873" s="3">
        <v>378200</v>
      </c>
      <c r="O2873" s="11">
        <f t="shared" si="8660"/>
        <v>0</v>
      </c>
      <c r="P2873" s="3">
        <v>348500</v>
      </c>
      <c r="Q2873" s="11">
        <f t="shared" ref="Q2873:S2873" si="8661">+IF(P2873="N/A","",((P2873-P2872)/P2872))</f>
        <v>0</v>
      </c>
      <c r="R2873" s="3">
        <v>123309.20600000001</v>
      </c>
      <c r="S2873" s="11">
        <f t="shared" si="8661"/>
        <v>0</v>
      </c>
    </row>
    <row r="2874" spans="1:19">
      <c r="A2874" s="5">
        <v>30</v>
      </c>
      <c r="B2874" s="5">
        <v>12</v>
      </c>
      <c r="C2874" s="5">
        <v>2020</v>
      </c>
      <c r="D2874" s="3">
        <v>591200</v>
      </c>
      <c r="E2874" s="11">
        <f t="shared" si="8511"/>
        <v>0</v>
      </c>
      <c r="F2874" s="3">
        <v>340500</v>
      </c>
      <c r="G2874" s="11">
        <f t="shared" si="8511"/>
        <v>0</v>
      </c>
      <c r="H2874" s="3">
        <v>94500</v>
      </c>
      <c r="I2874" s="11">
        <f t="shared" ref="I2874:K2874" si="8662">+IF(H2874="N/A","",((H2874-H2873)/H2873))</f>
        <v>0</v>
      </c>
      <c r="J2874" s="3">
        <v>183800</v>
      </c>
      <c r="K2874" s="11">
        <f t="shared" si="8662"/>
        <v>0</v>
      </c>
      <c r="L2874" s="3">
        <v>308682.62</v>
      </c>
      <c r="M2874" s="11">
        <f t="shared" ref="M2874:O2874" si="8663">+IF(L2874="N/A","",((L2874-L2873)/L2873))</f>
        <v>0</v>
      </c>
      <c r="N2874" s="3">
        <v>378200</v>
      </c>
      <c r="O2874" s="11">
        <f t="shared" si="8663"/>
        <v>0</v>
      </c>
      <c r="P2874" s="3">
        <v>348500</v>
      </c>
      <c r="Q2874" s="11">
        <f t="shared" ref="Q2874:S2874" si="8664">+IF(P2874="N/A","",((P2874-P2873)/P2873))</f>
        <v>0</v>
      </c>
      <c r="R2874" s="3">
        <v>123309.20600000001</v>
      </c>
      <c r="S2874" s="11">
        <f t="shared" si="8664"/>
        <v>0</v>
      </c>
    </row>
    <row r="2875" spans="1:19">
      <c r="A2875" s="5">
        <v>31</v>
      </c>
      <c r="B2875" s="5">
        <v>12</v>
      </c>
      <c r="C2875" s="5">
        <v>2020</v>
      </c>
      <c r="D2875" s="3">
        <v>591200</v>
      </c>
      <c r="E2875" s="11">
        <f t="shared" si="8511"/>
        <v>0</v>
      </c>
      <c r="F2875" s="3">
        <v>340500</v>
      </c>
      <c r="G2875" s="11">
        <f t="shared" si="8511"/>
        <v>0</v>
      </c>
      <c r="H2875" s="3">
        <v>94500</v>
      </c>
      <c r="I2875" s="11">
        <f t="shared" ref="I2875:K2875" si="8665">+IF(H2875="N/A","",((H2875-H2874)/H2874))</f>
        <v>0</v>
      </c>
      <c r="J2875" s="3">
        <v>183800</v>
      </c>
      <c r="K2875" s="11">
        <f t="shared" si="8665"/>
        <v>0</v>
      </c>
      <c r="L2875" s="3">
        <v>308682.62</v>
      </c>
      <c r="M2875" s="11">
        <f t="shared" ref="M2875:O2875" si="8666">+IF(L2875="N/A","",((L2875-L2874)/L2874))</f>
        <v>0</v>
      </c>
      <c r="N2875" s="3">
        <v>378200</v>
      </c>
      <c r="O2875" s="11">
        <f t="shared" si="8666"/>
        <v>0</v>
      </c>
      <c r="P2875" s="3">
        <v>348500</v>
      </c>
      <c r="Q2875" s="11">
        <f t="shared" ref="Q2875:S2875" si="8667">+IF(P2875="N/A","",((P2875-P2874)/P2874))</f>
        <v>0</v>
      </c>
      <c r="R2875" s="3">
        <v>123309.20600000001</v>
      </c>
      <c r="S2875" s="11">
        <f t="shared" si="8667"/>
        <v>0</v>
      </c>
    </row>
    <row r="2876" spans="1:19">
      <c r="A2876" s="5">
        <v>1</v>
      </c>
      <c r="B2876" s="5">
        <v>1</v>
      </c>
      <c r="C2876" s="5">
        <v>2021</v>
      </c>
      <c r="D2876" s="3">
        <v>591200</v>
      </c>
      <c r="E2876" s="11">
        <f t="shared" si="8511"/>
        <v>0</v>
      </c>
      <c r="F2876" s="3">
        <v>340500</v>
      </c>
      <c r="G2876" s="11">
        <f t="shared" si="8511"/>
        <v>0</v>
      </c>
      <c r="H2876" s="3">
        <v>94500</v>
      </c>
      <c r="I2876" s="11">
        <f t="shared" ref="I2876:K2876" si="8668">+IF(H2876="N/A","",((H2876-H2875)/H2875))</f>
        <v>0</v>
      </c>
      <c r="J2876" s="3">
        <v>183800</v>
      </c>
      <c r="K2876" s="11">
        <f t="shared" si="8668"/>
        <v>0</v>
      </c>
      <c r="L2876" s="3">
        <v>308682.62</v>
      </c>
      <c r="M2876" s="11">
        <f t="shared" ref="M2876:O2876" si="8669">+IF(L2876="N/A","",((L2876-L2875)/L2875))</f>
        <v>0</v>
      </c>
      <c r="N2876" s="3">
        <v>378200</v>
      </c>
      <c r="O2876" s="11">
        <f t="shared" si="8669"/>
        <v>0</v>
      </c>
      <c r="P2876" s="3">
        <v>348500</v>
      </c>
      <c r="Q2876" s="11">
        <f t="shared" ref="Q2876:S2876" si="8670">+IF(P2876="N/A","",((P2876-P2875)/P2875))</f>
        <v>0</v>
      </c>
      <c r="R2876" s="3">
        <v>123309.20600000001</v>
      </c>
      <c r="S2876" s="11">
        <f t="shared" si="8670"/>
        <v>0</v>
      </c>
    </row>
    <row r="2877" spans="1:19">
      <c r="A2877" s="5">
        <v>4</v>
      </c>
      <c r="B2877" s="5">
        <v>1</v>
      </c>
      <c r="C2877" s="5">
        <v>2021</v>
      </c>
      <c r="D2877" s="3">
        <v>591200</v>
      </c>
      <c r="E2877" s="11">
        <f t="shared" si="8511"/>
        <v>0</v>
      </c>
      <c r="F2877" s="3">
        <v>340500</v>
      </c>
      <c r="G2877" s="11">
        <f t="shared" si="8511"/>
        <v>0</v>
      </c>
      <c r="H2877" s="3">
        <v>94500</v>
      </c>
      <c r="I2877" s="11">
        <f t="shared" ref="I2877:K2877" si="8671">+IF(H2877="N/A","",((H2877-H2876)/H2876))</f>
        <v>0</v>
      </c>
      <c r="J2877" s="3">
        <v>183800</v>
      </c>
      <c r="K2877" s="11">
        <f t="shared" si="8671"/>
        <v>0</v>
      </c>
      <c r="L2877" s="3">
        <v>308682.62</v>
      </c>
      <c r="M2877" s="11">
        <f t="shared" ref="M2877:O2877" si="8672">+IF(L2877="N/A","",((L2877-L2876)/L2876))</f>
        <v>0</v>
      </c>
      <c r="N2877" s="3">
        <v>378200</v>
      </c>
      <c r="O2877" s="11">
        <f t="shared" si="8672"/>
        <v>0</v>
      </c>
      <c r="P2877" s="3">
        <v>348500</v>
      </c>
      <c r="Q2877" s="11">
        <f t="shared" ref="Q2877:S2877" si="8673">+IF(P2877="N/A","",((P2877-P2876)/P2876))</f>
        <v>0</v>
      </c>
      <c r="R2877" s="3">
        <v>123309.20600000001</v>
      </c>
      <c r="S2877" s="11">
        <f t="shared" si="8673"/>
        <v>0</v>
      </c>
    </row>
    <row r="2878" spans="1:19">
      <c r="A2878" s="5">
        <v>5</v>
      </c>
      <c r="B2878" s="5">
        <v>1</v>
      </c>
      <c r="C2878" s="5">
        <v>2021</v>
      </c>
      <c r="D2878" s="3">
        <v>591200</v>
      </c>
      <c r="E2878" s="11">
        <f t="shared" si="8511"/>
        <v>0</v>
      </c>
      <c r="F2878" s="3">
        <v>340500</v>
      </c>
      <c r="G2878" s="11">
        <f t="shared" si="8511"/>
        <v>0</v>
      </c>
      <c r="H2878" s="3">
        <v>94500</v>
      </c>
      <c r="I2878" s="11">
        <f t="shared" ref="I2878:K2878" si="8674">+IF(H2878="N/A","",((H2878-H2877)/H2877))</f>
        <v>0</v>
      </c>
      <c r="J2878" s="3">
        <v>183800</v>
      </c>
      <c r="K2878" s="11">
        <f t="shared" si="8674"/>
        <v>0</v>
      </c>
      <c r="L2878" s="3">
        <v>308682.62</v>
      </c>
      <c r="M2878" s="11">
        <f t="shared" ref="M2878:O2878" si="8675">+IF(L2878="N/A","",((L2878-L2877)/L2877))</f>
        <v>0</v>
      </c>
      <c r="N2878" s="3">
        <v>378200</v>
      </c>
      <c r="O2878" s="11">
        <f t="shared" si="8675"/>
        <v>0</v>
      </c>
      <c r="P2878" s="3">
        <v>348500</v>
      </c>
      <c r="Q2878" s="11">
        <f t="shared" ref="Q2878:S2878" si="8676">+IF(P2878="N/A","",((P2878-P2877)/P2877))</f>
        <v>0</v>
      </c>
      <c r="R2878" s="3">
        <v>123309.20600000001</v>
      </c>
      <c r="S2878" s="11">
        <f t="shared" si="8676"/>
        <v>0</v>
      </c>
    </row>
    <row r="2879" spans="1:19">
      <c r="A2879" s="5">
        <v>6</v>
      </c>
      <c r="B2879" s="5">
        <v>1</v>
      </c>
      <c r="C2879" s="5">
        <v>2021</v>
      </c>
      <c r="D2879" s="3">
        <v>591200</v>
      </c>
      <c r="E2879" s="11">
        <f t="shared" si="8511"/>
        <v>0</v>
      </c>
      <c r="F2879" s="3">
        <v>340500</v>
      </c>
      <c r="G2879" s="11">
        <f t="shared" si="8511"/>
        <v>0</v>
      </c>
      <c r="H2879" s="3">
        <v>94500</v>
      </c>
      <c r="I2879" s="11">
        <f t="shared" ref="I2879:K2879" si="8677">+IF(H2879="N/A","",((H2879-H2878)/H2878))</f>
        <v>0</v>
      </c>
      <c r="J2879" s="3">
        <v>183800</v>
      </c>
      <c r="K2879" s="11">
        <f t="shared" si="8677"/>
        <v>0</v>
      </c>
      <c r="L2879" s="3">
        <v>308682.62</v>
      </c>
      <c r="M2879" s="11">
        <f t="shared" ref="M2879:O2879" si="8678">+IF(L2879="N/A","",((L2879-L2878)/L2878))</f>
        <v>0</v>
      </c>
      <c r="N2879" s="3">
        <v>378200</v>
      </c>
      <c r="O2879" s="11">
        <f t="shared" si="8678"/>
        <v>0</v>
      </c>
      <c r="P2879" s="3">
        <v>348500</v>
      </c>
      <c r="Q2879" s="11">
        <f t="shared" ref="Q2879:S2879" si="8679">+IF(P2879="N/A","",((P2879-P2878)/P2878))</f>
        <v>0</v>
      </c>
      <c r="R2879" s="3">
        <v>123309.20600000001</v>
      </c>
      <c r="S2879" s="11">
        <f t="shared" si="8679"/>
        <v>0</v>
      </c>
    </row>
    <row r="2880" spans="1:19">
      <c r="A2880" s="5">
        <v>7</v>
      </c>
      <c r="B2880" s="5">
        <v>1</v>
      </c>
      <c r="C2880" s="5">
        <v>2021</v>
      </c>
      <c r="D2880" s="3">
        <v>591200</v>
      </c>
      <c r="E2880" s="11">
        <f t="shared" si="8511"/>
        <v>0</v>
      </c>
      <c r="F2880" s="3">
        <v>340500</v>
      </c>
      <c r="G2880" s="11">
        <f t="shared" si="8511"/>
        <v>0</v>
      </c>
      <c r="H2880" s="3">
        <v>94500</v>
      </c>
      <c r="I2880" s="11">
        <f t="shared" ref="I2880:K2880" si="8680">+IF(H2880="N/A","",((H2880-H2879)/H2879))</f>
        <v>0</v>
      </c>
      <c r="J2880" s="3">
        <v>183800</v>
      </c>
      <c r="K2880" s="11">
        <f t="shared" si="8680"/>
        <v>0</v>
      </c>
      <c r="L2880" s="3">
        <v>308682.62</v>
      </c>
      <c r="M2880" s="11">
        <f t="shared" ref="M2880:O2880" si="8681">+IF(L2880="N/A","",((L2880-L2879)/L2879))</f>
        <v>0</v>
      </c>
      <c r="N2880" s="3">
        <v>378200</v>
      </c>
      <c r="O2880" s="11">
        <f t="shared" si="8681"/>
        <v>0</v>
      </c>
      <c r="P2880" s="3">
        <v>348500</v>
      </c>
      <c r="Q2880" s="11">
        <f t="shared" ref="Q2880:S2880" si="8682">+IF(P2880="N/A","",((P2880-P2879)/P2879))</f>
        <v>0</v>
      </c>
      <c r="R2880" s="3">
        <v>123309.20600000001</v>
      </c>
      <c r="S2880" s="11">
        <f t="shared" si="8682"/>
        <v>0</v>
      </c>
    </row>
    <row r="2881" spans="1:19">
      <c r="A2881" s="5">
        <v>8</v>
      </c>
      <c r="B2881" s="5">
        <v>1</v>
      </c>
      <c r="C2881" s="5">
        <v>2021</v>
      </c>
      <c r="D2881" s="3">
        <v>591200</v>
      </c>
      <c r="E2881" s="11">
        <f t="shared" si="8511"/>
        <v>0</v>
      </c>
      <c r="F2881" s="3">
        <v>340500</v>
      </c>
      <c r="G2881" s="11">
        <f t="shared" si="8511"/>
        <v>0</v>
      </c>
      <c r="H2881" s="3">
        <v>94500</v>
      </c>
      <c r="I2881" s="11">
        <f t="shared" ref="I2881:K2881" si="8683">+IF(H2881="N/A","",((H2881-H2880)/H2880))</f>
        <v>0</v>
      </c>
      <c r="J2881" s="3">
        <v>183800</v>
      </c>
      <c r="K2881" s="11">
        <f t="shared" si="8683"/>
        <v>0</v>
      </c>
      <c r="L2881" s="3">
        <v>308682.62</v>
      </c>
      <c r="M2881" s="11">
        <f t="shared" ref="M2881:O2881" si="8684">+IF(L2881="N/A","",((L2881-L2880)/L2880))</f>
        <v>0</v>
      </c>
      <c r="N2881" s="3">
        <v>378200</v>
      </c>
      <c r="O2881" s="11">
        <f t="shared" si="8684"/>
        <v>0</v>
      </c>
      <c r="P2881" s="3">
        <v>348500</v>
      </c>
      <c r="Q2881" s="11">
        <f t="shared" ref="Q2881:S2881" si="8685">+IF(P2881="N/A","",((P2881-P2880)/P2880))</f>
        <v>0</v>
      </c>
      <c r="R2881" s="3">
        <v>123309.20600000001</v>
      </c>
      <c r="S2881" s="11">
        <f t="shared" si="8685"/>
        <v>0</v>
      </c>
    </row>
    <row r="2882" spans="1:19">
      <c r="A2882" s="5">
        <v>11</v>
      </c>
      <c r="B2882" s="5">
        <v>1</v>
      </c>
      <c r="C2882" s="5">
        <v>2021</v>
      </c>
      <c r="D2882" s="3">
        <v>591200</v>
      </c>
      <c r="E2882" s="11">
        <f t="shared" si="8511"/>
        <v>0</v>
      </c>
      <c r="F2882" s="3">
        <v>340500</v>
      </c>
      <c r="G2882" s="11">
        <f t="shared" si="8511"/>
        <v>0</v>
      </c>
      <c r="H2882" s="3">
        <v>94500</v>
      </c>
      <c r="I2882" s="11">
        <f t="shared" ref="I2882:K2882" si="8686">+IF(H2882="N/A","",((H2882-H2881)/H2881))</f>
        <v>0</v>
      </c>
      <c r="J2882" s="3">
        <v>183800</v>
      </c>
      <c r="K2882" s="11">
        <f t="shared" si="8686"/>
        <v>0</v>
      </c>
      <c r="L2882" s="3">
        <v>308682.62</v>
      </c>
      <c r="M2882" s="11">
        <f t="shared" ref="M2882:O2882" si="8687">+IF(L2882="N/A","",((L2882-L2881)/L2881))</f>
        <v>0</v>
      </c>
      <c r="N2882" s="3">
        <v>378200</v>
      </c>
      <c r="O2882" s="11">
        <f t="shared" si="8687"/>
        <v>0</v>
      </c>
      <c r="P2882" s="3">
        <v>348500</v>
      </c>
      <c r="Q2882" s="11">
        <f t="shared" ref="Q2882:S2882" si="8688">+IF(P2882="N/A","",((P2882-P2881)/P2881))</f>
        <v>0</v>
      </c>
      <c r="R2882" s="3">
        <v>123309.20600000001</v>
      </c>
      <c r="S2882" s="11">
        <f t="shared" si="8688"/>
        <v>0</v>
      </c>
    </row>
    <row r="2883" spans="1:19">
      <c r="A2883" s="5">
        <v>12</v>
      </c>
      <c r="B2883" s="5">
        <v>1</v>
      </c>
      <c r="C2883" s="5">
        <v>2021</v>
      </c>
      <c r="D2883" s="3">
        <v>591200</v>
      </c>
      <c r="E2883" s="11">
        <f t="shared" si="8511"/>
        <v>0</v>
      </c>
      <c r="F2883" s="3">
        <v>340500</v>
      </c>
      <c r="G2883" s="11">
        <f t="shared" si="8511"/>
        <v>0</v>
      </c>
      <c r="H2883" s="3">
        <v>94500</v>
      </c>
      <c r="I2883" s="11">
        <f t="shared" ref="I2883:K2883" si="8689">+IF(H2883="N/A","",((H2883-H2882)/H2882))</f>
        <v>0</v>
      </c>
      <c r="J2883" s="3">
        <v>183800</v>
      </c>
      <c r="K2883" s="11">
        <f t="shared" si="8689"/>
        <v>0</v>
      </c>
      <c r="L2883" s="3">
        <v>308682.62</v>
      </c>
      <c r="M2883" s="11">
        <f t="shared" ref="M2883:O2883" si="8690">+IF(L2883="N/A","",((L2883-L2882)/L2882))</f>
        <v>0</v>
      </c>
      <c r="N2883" s="3">
        <v>378200</v>
      </c>
      <c r="O2883" s="11">
        <f t="shared" si="8690"/>
        <v>0</v>
      </c>
      <c r="P2883" s="3">
        <v>348500</v>
      </c>
      <c r="Q2883" s="11">
        <f t="shared" ref="Q2883:S2883" si="8691">+IF(P2883="N/A","",((P2883-P2882)/P2882))</f>
        <v>0</v>
      </c>
      <c r="R2883" s="3">
        <v>123309.20600000001</v>
      </c>
      <c r="S2883" s="11">
        <f t="shared" si="8691"/>
        <v>0</v>
      </c>
    </row>
    <row r="2884" spans="1:19">
      <c r="A2884" s="5">
        <v>13</v>
      </c>
      <c r="B2884" s="5">
        <v>1</v>
      </c>
      <c r="C2884" s="5">
        <v>2021</v>
      </c>
      <c r="D2884" s="3">
        <v>591200</v>
      </c>
      <c r="E2884" s="11">
        <f t="shared" si="8511"/>
        <v>0</v>
      </c>
      <c r="F2884" s="3">
        <v>340500</v>
      </c>
      <c r="G2884" s="11">
        <f t="shared" si="8511"/>
        <v>0</v>
      </c>
      <c r="H2884" s="3">
        <v>94500</v>
      </c>
      <c r="I2884" s="11">
        <f t="shared" ref="I2884:K2884" si="8692">+IF(H2884="N/A","",((H2884-H2883)/H2883))</f>
        <v>0</v>
      </c>
      <c r="J2884" s="3">
        <v>183800</v>
      </c>
      <c r="K2884" s="11">
        <f t="shared" si="8692"/>
        <v>0</v>
      </c>
      <c r="L2884" s="3">
        <v>308682.62</v>
      </c>
      <c r="M2884" s="11">
        <f t="shared" ref="M2884:O2884" si="8693">+IF(L2884="N/A","",((L2884-L2883)/L2883))</f>
        <v>0</v>
      </c>
      <c r="N2884" s="3">
        <v>378200</v>
      </c>
      <c r="O2884" s="11">
        <f t="shared" si="8693"/>
        <v>0</v>
      </c>
      <c r="P2884" s="3">
        <v>348500</v>
      </c>
      <c r="Q2884" s="11">
        <f t="shared" ref="Q2884:S2884" si="8694">+IF(P2884="N/A","",((P2884-P2883)/P2883))</f>
        <v>0</v>
      </c>
      <c r="R2884" s="3">
        <v>123309.20600000001</v>
      </c>
      <c r="S2884" s="11">
        <f t="shared" si="8694"/>
        <v>0</v>
      </c>
    </row>
    <row r="2885" spans="1:19">
      <c r="A2885" s="5">
        <v>14</v>
      </c>
      <c r="B2885" s="5">
        <v>1</v>
      </c>
      <c r="C2885" s="5">
        <v>2021</v>
      </c>
      <c r="D2885" s="3">
        <v>591200</v>
      </c>
      <c r="E2885" s="11">
        <f t="shared" si="8511"/>
        <v>0</v>
      </c>
      <c r="F2885" s="3">
        <v>340500</v>
      </c>
      <c r="G2885" s="11">
        <f t="shared" si="8511"/>
        <v>0</v>
      </c>
      <c r="H2885" s="3">
        <v>94500</v>
      </c>
      <c r="I2885" s="11">
        <f t="shared" ref="I2885:K2885" si="8695">+IF(H2885="N/A","",((H2885-H2884)/H2884))</f>
        <v>0</v>
      </c>
      <c r="J2885" s="3">
        <v>183800</v>
      </c>
      <c r="K2885" s="11">
        <f t="shared" si="8695"/>
        <v>0</v>
      </c>
      <c r="L2885" s="3">
        <v>308682.62</v>
      </c>
      <c r="M2885" s="11">
        <f t="shared" ref="M2885:O2885" si="8696">+IF(L2885="N/A","",((L2885-L2884)/L2884))</f>
        <v>0</v>
      </c>
      <c r="N2885" s="3">
        <v>378200</v>
      </c>
      <c r="O2885" s="11">
        <f t="shared" si="8696"/>
        <v>0</v>
      </c>
      <c r="P2885" s="3">
        <v>348500</v>
      </c>
      <c r="Q2885" s="11">
        <f t="shared" ref="Q2885:S2885" si="8697">+IF(P2885="N/A","",((P2885-P2884)/P2884))</f>
        <v>0</v>
      </c>
      <c r="R2885" s="3">
        <v>123309.20600000001</v>
      </c>
      <c r="S2885" s="11">
        <f t="shared" si="8697"/>
        <v>0</v>
      </c>
    </row>
    <row r="2886" spans="1:19">
      <c r="A2886" s="5">
        <v>15</v>
      </c>
      <c r="B2886" s="5">
        <v>1</v>
      </c>
      <c r="C2886" s="5">
        <v>2021</v>
      </c>
      <c r="D2886" s="3">
        <v>591200</v>
      </c>
      <c r="E2886" s="11">
        <f t="shared" si="8511"/>
        <v>0</v>
      </c>
      <c r="F2886" s="3">
        <v>340500</v>
      </c>
      <c r="G2886" s="11">
        <f t="shared" si="8511"/>
        <v>0</v>
      </c>
      <c r="H2886" s="3">
        <v>94500</v>
      </c>
      <c r="I2886" s="11">
        <f t="shared" ref="I2886:K2886" si="8698">+IF(H2886="N/A","",((H2886-H2885)/H2885))</f>
        <v>0</v>
      </c>
      <c r="J2886" s="3">
        <v>183800</v>
      </c>
      <c r="K2886" s="11">
        <f t="shared" si="8698"/>
        <v>0</v>
      </c>
      <c r="L2886" s="3">
        <v>308682.62</v>
      </c>
      <c r="M2886" s="11">
        <f t="shared" ref="M2886:O2886" si="8699">+IF(L2886="N/A","",((L2886-L2885)/L2885))</f>
        <v>0</v>
      </c>
      <c r="N2886" s="3">
        <v>378200</v>
      </c>
      <c r="O2886" s="11">
        <f t="shared" si="8699"/>
        <v>0</v>
      </c>
      <c r="P2886" s="3">
        <v>348500</v>
      </c>
      <c r="Q2886" s="11">
        <f t="shared" ref="Q2886:S2886" si="8700">+IF(P2886="N/A","",((P2886-P2885)/P2885))</f>
        <v>0</v>
      </c>
      <c r="R2886" s="3">
        <v>123309.20600000001</v>
      </c>
      <c r="S2886" s="11">
        <f t="shared" si="8700"/>
        <v>0</v>
      </c>
    </row>
    <row r="2887" spans="1:19">
      <c r="A2887" s="5">
        <v>18</v>
      </c>
      <c r="B2887" s="5">
        <v>1</v>
      </c>
      <c r="C2887" s="5">
        <v>2021</v>
      </c>
      <c r="D2887" s="3">
        <v>591200</v>
      </c>
      <c r="E2887" s="11">
        <f t="shared" si="8511"/>
        <v>0</v>
      </c>
      <c r="F2887" s="3">
        <v>340500</v>
      </c>
      <c r="G2887" s="11">
        <f t="shared" si="8511"/>
        <v>0</v>
      </c>
      <c r="H2887" s="3">
        <v>94500</v>
      </c>
      <c r="I2887" s="11">
        <f t="shared" ref="I2887:K2887" si="8701">+IF(H2887="N/A","",((H2887-H2886)/H2886))</f>
        <v>0</v>
      </c>
      <c r="J2887" s="3">
        <v>183800</v>
      </c>
      <c r="K2887" s="11">
        <f t="shared" si="8701"/>
        <v>0</v>
      </c>
      <c r="L2887" s="3">
        <v>308682.62</v>
      </c>
      <c r="M2887" s="11">
        <f t="shared" ref="M2887:O2887" si="8702">+IF(L2887="N/A","",((L2887-L2886)/L2886))</f>
        <v>0</v>
      </c>
      <c r="N2887" s="3">
        <v>378200</v>
      </c>
      <c r="O2887" s="11">
        <f t="shared" si="8702"/>
        <v>0</v>
      </c>
      <c r="P2887" s="3">
        <v>348500</v>
      </c>
      <c r="Q2887" s="11">
        <f t="shared" ref="Q2887:S2887" si="8703">+IF(P2887="N/A","",((P2887-P2886)/P2886))</f>
        <v>0</v>
      </c>
      <c r="R2887" s="3">
        <v>123309.20600000001</v>
      </c>
      <c r="S2887" s="11">
        <f t="shared" si="8703"/>
        <v>0</v>
      </c>
    </row>
    <row r="2888" spans="1:19">
      <c r="A2888" s="5">
        <v>19</v>
      </c>
      <c r="B2888" s="5">
        <v>1</v>
      </c>
      <c r="C2888" s="5">
        <v>2021</v>
      </c>
      <c r="D2888" s="3">
        <v>591200</v>
      </c>
      <c r="E2888" s="11">
        <f t="shared" ref="E2888:G2951" si="8704">+IF(D2888="N/A","",((D2888-D2887)/D2887))</f>
        <v>0</v>
      </c>
      <c r="F2888" s="3">
        <v>340500</v>
      </c>
      <c r="G2888" s="11">
        <f t="shared" si="8704"/>
        <v>0</v>
      </c>
      <c r="H2888" s="3">
        <v>94500</v>
      </c>
      <c r="I2888" s="11">
        <f t="shared" ref="I2888:K2888" si="8705">+IF(H2888="N/A","",((H2888-H2887)/H2887))</f>
        <v>0</v>
      </c>
      <c r="J2888" s="3">
        <v>183800</v>
      </c>
      <c r="K2888" s="11">
        <f t="shared" si="8705"/>
        <v>0</v>
      </c>
      <c r="L2888" s="3">
        <v>308682.62</v>
      </c>
      <c r="M2888" s="11">
        <f t="shared" ref="M2888:O2888" si="8706">+IF(L2888="N/A","",((L2888-L2887)/L2887))</f>
        <v>0</v>
      </c>
      <c r="N2888" s="3">
        <v>378200</v>
      </c>
      <c r="O2888" s="11">
        <f t="shared" si="8706"/>
        <v>0</v>
      </c>
      <c r="P2888" s="3">
        <v>348500</v>
      </c>
      <c r="Q2888" s="11">
        <f t="shared" ref="Q2888:S2888" si="8707">+IF(P2888="N/A","",((P2888-P2887)/P2887))</f>
        <v>0</v>
      </c>
      <c r="R2888" s="3">
        <v>123309.20600000001</v>
      </c>
      <c r="S2888" s="11">
        <f t="shared" si="8707"/>
        <v>0</v>
      </c>
    </row>
    <row r="2889" spans="1:19">
      <c r="A2889" s="5">
        <v>20</v>
      </c>
      <c r="B2889" s="5">
        <v>1</v>
      </c>
      <c r="C2889" s="5">
        <v>2021</v>
      </c>
      <c r="D2889" s="3">
        <v>591200</v>
      </c>
      <c r="E2889" s="11">
        <f t="shared" si="8704"/>
        <v>0</v>
      </c>
      <c r="F2889" s="3">
        <v>340500</v>
      </c>
      <c r="G2889" s="11">
        <f t="shared" si="8704"/>
        <v>0</v>
      </c>
      <c r="H2889" s="3">
        <v>94500</v>
      </c>
      <c r="I2889" s="11">
        <f t="shared" ref="I2889:K2889" si="8708">+IF(H2889="N/A","",((H2889-H2888)/H2888))</f>
        <v>0</v>
      </c>
      <c r="J2889" s="3">
        <v>183800</v>
      </c>
      <c r="K2889" s="11">
        <f t="shared" si="8708"/>
        <v>0</v>
      </c>
      <c r="L2889" s="3">
        <v>308682.62</v>
      </c>
      <c r="M2889" s="11">
        <f t="shared" ref="M2889:O2889" si="8709">+IF(L2889="N/A","",((L2889-L2888)/L2888))</f>
        <v>0</v>
      </c>
      <c r="N2889" s="3">
        <v>378200</v>
      </c>
      <c r="O2889" s="11">
        <f t="shared" si="8709"/>
        <v>0</v>
      </c>
      <c r="P2889" s="3">
        <v>348500</v>
      </c>
      <c r="Q2889" s="11">
        <f t="shared" ref="Q2889:S2889" si="8710">+IF(P2889="N/A","",((P2889-P2888)/P2888))</f>
        <v>0</v>
      </c>
      <c r="R2889" s="3">
        <v>123309.20600000001</v>
      </c>
      <c r="S2889" s="11">
        <f t="shared" si="8710"/>
        <v>0</v>
      </c>
    </row>
    <row r="2890" spans="1:19">
      <c r="A2890" s="5">
        <v>21</v>
      </c>
      <c r="B2890" s="5">
        <v>1</v>
      </c>
      <c r="C2890" s="5">
        <v>2021</v>
      </c>
      <c r="D2890" s="3">
        <v>591200</v>
      </c>
      <c r="E2890" s="11">
        <f t="shared" si="8704"/>
        <v>0</v>
      </c>
      <c r="F2890" s="3">
        <v>340500</v>
      </c>
      <c r="G2890" s="11">
        <f t="shared" si="8704"/>
        <v>0</v>
      </c>
      <c r="H2890" s="3">
        <v>94500</v>
      </c>
      <c r="I2890" s="11">
        <f t="shared" ref="I2890:K2890" si="8711">+IF(H2890="N/A","",((H2890-H2889)/H2889))</f>
        <v>0</v>
      </c>
      <c r="J2890" s="3">
        <v>183800</v>
      </c>
      <c r="K2890" s="11">
        <f t="shared" si="8711"/>
        <v>0</v>
      </c>
      <c r="L2890" s="3">
        <v>308682.62</v>
      </c>
      <c r="M2890" s="11">
        <f t="shared" ref="M2890:O2890" si="8712">+IF(L2890="N/A","",((L2890-L2889)/L2889))</f>
        <v>0</v>
      </c>
      <c r="N2890" s="3">
        <v>378200</v>
      </c>
      <c r="O2890" s="11">
        <f t="shared" si="8712"/>
        <v>0</v>
      </c>
      <c r="P2890" s="3">
        <v>348500</v>
      </c>
      <c r="Q2890" s="11">
        <f t="shared" ref="Q2890:S2890" si="8713">+IF(P2890="N/A","",((P2890-P2889)/P2889))</f>
        <v>0</v>
      </c>
      <c r="R2890" s="3">
        <v>123309.20600000001</v>
      </c>
      <c r="S2890" s="11">
        <f t="shared" si="8713"/>
        <v>0</v>
      </c>
    </row>
    <row r="2891" spans="1:19">
      <c r="A2891" s="5">
        <v>22</v>
      </c>
      <c r="B2891" s="5">
        <v>1</v>
      </c>
      <c r="C2891" s="5">
        <v>2021</v>
      </c>
      <c r="D2891" s="3">
        <v>591200</v>
      </c>
      <c r="E2891" s="11">
        <f t="shared" si="8704"/>
        <v>0</v>
      </c>
      <c r="F2891" s="3">
        <v>340500</v>
      </c>
      <c r="G2891" s="11">
        <f t="shared" si="8704"/>
        <v>0</v>
      </c>
      <c r="H2891" s="3">
        <v>94500</v>
      </c>
      <c r="I2891" s="11">
        <f t="shared" ref="I2891:K2891" si="8714">+IF(H2891="N/A","",((H2891-H2890)/H2890))</f>
        <v>0</v>
      </c>
      <c r="J2891" s="3">
        <v>183800</v>
      </c>
      <c r="K2891" s="11">
        <f t="shared" si="8714"/>
        <v>0</v>
      </c>
      <c r="L2891" s="3">
        <v>308682.62</v>
      </c>
      <c r="M2891" s="11">
        <f t="shared" ref="M2891:O2891" si="8715">+IF(L2891="N/A","",((L2891-L2890)/L2890))</f>
        <v>0</v>
      </c>
      <c r="N2891" s="3">
        <v>378200</v>
      </c>
      <c r="O2891" s="11">
        <f t="shared" si="8715"/>
        <v>0</v>
      </c>
      <c r="P2891" s="3">
        <v>348500</v>
      </c>
      <c r="Q2891" s="11">
        <f t="shared" ref="Q2891:S2891" si="8716">+IF(P2891="N/A","",((P2891-P2890)/P2890))</f>
        <v>0</v>
      </c>
      <c r="R2891" s="3">
        <v>123309.20600000001</v>
      </c>
      <c r="S2891" s="11">
        <f t="shared" si="8716"/>
        <v>0</v>
      </c>
    </row>
    <row r="2892" spans="1:19">
      <c r="A2892" s="5">
        <v>25</v>
      </c>
      <c r="B2892" s="5">
        <v>1</v>
      </c>
      <c r="C2892" s="5">
        <v>2021</v>
      </c>
      <c r="D2892" s="3">
        <v>591200</v>
      </c>
      <c r="E2892" s="11">
        <f t="shared" si="8704"/>
        <v>0</v>
      </c>
      <c r="F2892" s="3">
        <v>340500</v>
      </c>
      <c r="G2892" s="11">
        <f t="shared" si="8704"/>
        <v>0</v>
      </c>
      <c r="H2892" s="3">
        <v>94500</v>
      </c>
      <c r="I2892" s="11">
        <f t="shared" ref="I2892:K2892" si="8717">+IF(H2892="N/A","",((H2892-H2891)/H2891))</f>
        <v>0</v>
      </c>
      <c r="J2892" s="3">
        <v>183800</v>
      </c>
      <c r="K2892" s="11">
        <f t="shared" si="8717"/>
        <v>0</v>
      </c>
      <c r="L2892" s="3">
        <v>308682.62</v>
      </c>
      <c r="M2892" s="11">
        <f t="shared" ref="M2892:O2892" si="8718">+IF(L2892="N/A","",((L2892-L2891)/L2891))</f>
        <v>0</v>
      </c>
      <c r="N2892" s="3">
        <v>378200</v>
      </c>
      <c r="O2892" s="11">
        <f t="shared" si="8718"/>
        <v>0</v>
      </c>
      <c r="P2892" s="3">
        <v>348500</v>
      </c>
      <c r="Q2892" s="11">
        <f t="shared" ref="Q2892:S2892" si="8719">+IF(P2892="N/A","",((P2892-P2891)/P2891))</f>
        <v>0</v>
      </c>
      <c r="R2892" s="3">
        <v>123309.20600000001</v>
      </c>
      <c r="S2892" s="11">
        <f t="shared" si="8719"/>
        <v>0</v>
      </c>
    </row>
    <row r="2893" spans="1:19">
      <c r="A2893" s="5">
        <v>26</v>
      </c>
      <c r="B2893" s="5">
        <v>1</v>
      </c>
      <c r="C2893" s="5">
        <v>2021</v>
      </c>
      <c r="D2893" s="3">
        <v>591200</v>
      </c>
      <c r="E2893" s="11">
        <f t="shared" si="8704"/>
        <v>0</v>
      </c>
      <c r="F2893" s="3">
        <v>340500</v>
      </c>
      <c r="G2893" s="11">
        <f t="shared" si="8704"/>
        <v>0</v>
      </c>
      <c r="H2893" s="3">
        <v>94500</v>
      </c>
      <c r="I2893" s="11">
        <f t="shared" ref="I2893:K2893" si="8720">+IF(H2893="N/A","",((H2893-H2892)/H2892))</f>
        <v>0</v>
      </c>
      <c r="J2893" s="3">
        <v>183800</v>
      </c>
      <c r="K2893" s="11">
        <f t="shared" si="8720"/>
        <v>0</v>
      </c>
      <c r="L2893" s="3">
        <v>308682.62</v>
      </c>
      <c r="M2893" s="11">
        <f t="shared" ref="M2893:O2893" si="8721">+IF(L2893="N/A","",((L2893-L2892)/L2892))</f>
        <v>0</v>
      </c>
      <c r="N2893" s="3">
        <v>378200</v>
      </c>
      <c r="O2893" s="11">
        <f t="shared" si="8721"/>
        <v>0</v>
      </c>
      <c r="P2893" s="3">
        <v>348500</v>
      </c>
      <c r="Q2893" s="11">
        <f t="shared" ref="Q2893:S2893" si="8722">+IF(P2893="N/A","",((P2893-P2892)/P2892))</f>
        <v>0</v>
      </c>
      <c r="R2893" s="3">
        <v>123309.20600000001</v>
      </c>
      <c r="S2893" s="11">
        <f t="shared" si="8722"/>
        <v>0</v>
      </c>
    </row>
    <row r="2894" spans="1:19">
      <c r="A2894" s="5">
        <v>27</v>
      </c>
      <c r="B2894" s="5">
        <v>1</v>
      </c>
      <c r="C2894" s="5">
        <v>2021</v>
      </c>
      <c r="D2894" s="3">
        <v>591200</v>
      </c>
      <c r="E2894" s="11">
        <f t="shared" si="8704"/>
        <v>0</v>
      </c>
      <c r="F2894" s="3">
        <v>340500</v>
      </c>
      <c r="G2894" s="11">
        <f t="shared" si="8704"/>
        <v>0</v>
      </c>
      <c r="H2894" s="3">
        <v>94500</v>
      </c>
      <c r="I2894" s="11">
        <f t="shared" ref="I2894:K2894" si="8723">+IF(H2894="N/A","",((H2894-H2893)/H2893))</f>
        <v>0</v>
      </c>
      <c r="J2894" s="3">
        <v>183800</v>
      </c>
      <c r="K2894" s="11">
        <f t="shared" si="8723"/>
        <v>0</v>
      </c>
      <c r="L2894" s="3">
        <v>308682.62</v>
      </c>
      <c r="M2894" s="11">
        <f t="shared" ref="M2894:O2894" si="8724">+IF(L2894="N/A","",((L2894-L2893)/L2893))</f>
        <v>0</v>
      </c>
      <c r="N2894" s="3">
        <v>378200</v>
      </c>
      <c r="O2894" s="11">
        <f t="shared" si="8724"/>
        <v>0</v>
      </c>
      <c r="P2894" s="3">
        <v>348500</v>
      </c>
      <c r="Q2894" s="11">
        <f t="shared" ref="Q2894:S2894" si="8725">+IF(P2894="N/A","",((P2894-P2893)/P2893))</f>
        <v>0</v>
      </c>
      <c r="R2894" s="3">
        <v>123309.20600000001</v>
      </c>
      <c r="S2894" s="11">
        <f t="shared" si="8725"/>
        <v>0</v>
      </c>
    </row>
    <row r="2895" spans="1:19">
      <c r="A2895" s="5">
        <v>28</v>
      </c>
      <c r="B2895" s="5">
        <v>1</v>
      </c>
      <c r="C2895" s="5">
        <v>2021</v>
      </c>
      <c r="D2895" s="3">
        <v>591200</v>
      </c>
      <c r="E2895" s="11">
        <f t="shared" si="8704"/>
        <v>0</v>
      </c>
      <c r="F2895" s="3">
        <v>340500</v>
      </c>
      <c r="G2895" s="11">
        <f t="shared" si="8704"/>
        <v>0</v>
      </c>
      <c r="H2895" s="3">
        <v>94500</v>
      </c>
      <c r="I2895" s="11">
        <f t="shared" ref="I2895:K2895" si="8726">+IF(H2895="N/A","",((H2895-H2894)/H2894))</f>
        <v>0</v>
      </c>
      <c r="J2895" s="3">
        <v>183800</v>
      </c>
      <c r="K2895" s="11">
        <f t="shared" si="8726"/>
        <v>0</v>
      </c>
      <c r="L2895" s="3">
        <v>308682.62</v>
      </c>
      <c r="M2895" s="11">
        <f t="shared" ref="M2895:O2895" si="8727">+IF(L2895="N/A","",((L2895-L2894)/L2894))</f>
        <v>0</v>
      </c>
      <c r="N2895" s="3">
        <v>378200</v>
      </c>
      <c r="O2895" s="11">
        <f t="shared" si="8727"/>
        <v>0</v>
      </c>
      <c r="P2895" s="3">
        <v>348500</v>
      </c>
      <c r="Q2895" s="11">
        <f t="shared" ref="Q2895:S2895" si="8728">+IF(P2895="N/A","",((P2895-P2894)/P2894))</f>
        <v>0</v>
      </c>
      <c r="R2895" s="3">
        <v>123309.20600000001</v>
      </c>
      <c r="S2895" s="11">
        <f t="shared" si="8728"/>
        <v>0</v>
      </c>
    </row>
    <row r="2896" spans="1:19">
      <c r="A2896" s="5">
        <v>29</v>
      </c>
      <c r="B2896" s="5">
        <v>1</v>
      </c>
      <c r="C2896" s="5">
        <v>2021</v>
      </c>
      <c r="D2896" s="3">
        <v>591200</v>
      </c>
      <c r="E2896" s="11">
        <f t="shared" si="8704"/>
        <v>0</v>
      </c>
      <c r="F2896" s="3">
        <v>340500</v>
      </c>
      <c r="G2896" s="11">
        <f t="shared" si="8704"/>
        <v>0</v>
      </c>
      <c r="H2896" s="3">
        <v>94500</v>
      </c>
      <c r="I2896" s="11">
        <f t="shared" ref="I2896:K2896" si="8729">+IF(H2896="N/A","",((H2896-H2895)/H2895))</f>
        <v>0</v>
      </c>
      <c r="J2896" s="3">
        <v>183800</v>
      </c>
      <c r="K2896" s="11">
        <f t="shared" si="8729"/>
        <v>0</v>
      </c>
      <c r="L2896" s="3">
        <v>308682.62</v>
      </c>
      <c r="M2896" s="11">
        <f t="shared" ref="M2896:O2896" si="8730">+IF(L2896="N/A","",((L2896-L2895)/L2895))</f>
        <v>0</v>
      </c>
      <c r="N2896" s="3">
        <v>378200</v>
      </c>
      <c r="O2896" s="11">
        <f t="shared" si="8730"/>
        <v>0</v>
      </c>
      <c r="P2896" s="3">
        <v>348500</v>
      </c>
      <c r="Q2896" s="11">
        <f t="shared" ref="Q2896:S2896" si="8731">+IF(P2896="N/A","",((P2896-P2895)/P2895))</f>
        <v>0</v>
      </c>
      <c r="R2896" s="3">
        <v>123309.20600000001</v>
      </c>
      <c r="S2896" s="11">
        <f t="shared" si="8731"/>
        <v>0</v>
      </c>
    </row>
    <row r="2897" spans="1:19">
      <c r="A2897" s="5">
        <v>1</v>
      </c>
      <c r="B2897" s="5">
        <v>2</v>
      </c>
      <c r="C2897" s="5">
        <v>2021</v>
      </c>
      <c r="D2897" s="3">
        <v>591200</v>
      </c>
      <c r="E2897" s="11">
        <f t="shared" si="8704"/>
        <v>0</v>
      </c>
      <c r="F2897" s="3">
        <v>340500</v>
      </c>
      <c r="G2897" s="11">
        <f t="shared" si="8704"/>
        <v>0</v>
      </c>
      <c r="H2897" s="3">
        <v>94500</v>
      </c>
      <c r="I2897" s="11">
        <f t="shared" ref="I2897:K2897" si="8732">+IF(H2897="N/A","",((H2897-H2896)/H2896))</f>
        <v>0</v>
      </c>
      <c r="J2897" s="3">
        <v>183800</v>
      </c>
      <c r="K2897" s="11">
        <f t="shared" si="8732"/>
        <v>0</v>
      </c>
      <c r="L2897" s="3">
        <v>308682.62</v>
      </c>
      <c r="M2897" s="11">
        <f t="shared" ref="M2897:O2897" si="8733">+IF(L2897="N/A","",((L2897-L2896)/L2896))</f>
        <v>0</v>
      </c>
      <c r="N2897" s="3">
        <v>378200</v>
      </c>
      <c r="O2897" s="11">
        <f t="shared" si="8733"/>
        <v>0</v>
      </c>
      <c r="P2897" s="3">
        <v>348500</v>
      </c>
      <c r="Q2897" s="11">
        <f t="shared" ref="Q2897:S2897" si="8734">+IF(P2897="N/A","",((P2897-P2896)/P2896))</f>
        <v>0</v>
      </c>
      <c r="R2897" s="3">
        <v>123309.20600000001</v>
      </c>
      <c r="S2897" s="11">
        <f t="shared" si="8734"/>
        <v>0</v>
      </c>
    </row>
    <row r="2898" spans="1:19">
      <c r="A2898" s="5">
        <v>2</v>
      </c>
      <c r="B2898" s="5">
        <v>2</v>
      </c>
      <c r="C2898" s="5">
        <v>2021</v>
      </c>
      <c r="D2898" s="3">
        <v>591200</v>
      </c>
      <c r="E2898" s="11">
        <f t="shared" si="8704"/>
        <v>0</v>
      </c>
      <c r="F2898" s="3">
        <v>340500</v>
      </c>
      <c r="G2898" s="11">
        <f t="shared" si="8704"/>
        <v>0</v>
      </c>
      <c r="H2898" s="3">
        <v>94500</v>
      </c>
      <c r="I2898" s="11">
        <f t="shared" ref="I2898:K2898" si="8735">+IF(H2898="N/A","",((H2898-H2897)/H2897))</f>
        <v>0</v>
      </c>
      <c r="J2898" s="3">
        <v>183800</v>
      </c>
      <c r="K2898" s="11">
        <f t="shared" si="8735"/>
        <v>0</v>
      </c>
      <c r="L2898" s="3">
        <v>308682.62</v>
      </c>
      <c r="M2898" s="11">
        <f t="shared" ref="M2898:O2898" si="8736">+IF(L2898="N/A","",((L2898-L2897)/L2897))</f>
        <v>0</v>
      </c>
      <c r="N2898" s="3">
        <v>378200</v>
      </c>
      <c r="O2898" s="11">
        <f t="shared" si="8736"/>
        <v>0</v>
      </c>
      <c r="P2898" s="3">
        <v>348500</v>
      </c>
      <c r="Q2898" s="11">
        <f t="shared" ref="Q2898:S2898" si="8737">+IF(P2898="N/A","",((P2898-P2897)/P2897))</f>
        <v>0</v>
      </c>
      <c r="R2898" s="3">
        <v>123309.20600000001</v>
      </c>
      <c r="S2898" s="11">
        <f t="shared" si="8737"/>
        <v>0</v>
      </c>
    </row>
    <row r="2899" spans="1:19">
      <c r="A2899" s="5">
        <v>3</v>
      </c>
      <c r="B2899" s="5">
        <v>2</v>
      </c>
      <c r="C2899" s="5">
        <v>2021</v>
      </c>
      <c r="D2899" s="3">
        <v>591200</v>
      </c>
      <c r="E2899" s="11">
        <f t="shared" si="8704"/>
        <v>0</v>
      </c>
      <c r="F2899" s="3">
        <v>340500</v>
      </c>
      <c r="G2899" s="11">
        <f t="shared" si="8704"/>
        <v>0</v>
      </c>
      <c r="H2899" s="3">
        <v>94500</v>
      </c>
      <c r="I2899" s="11">
        <f t="shared" ref="I2899:K2899" si="8738">+IF(H2899="N/A","",((H2899-H2898)/H2898))</f>
        <v>0</v>
      </c>
      <c r="J2899" s="3">
        <v>183800</v>
      </c>
      <c r="K2899" s="11">
        <f t="shared" si="8738"/>
        <v>0</v>
      </c>
      <c r="L2899" s="3">
        <v>308682.62</v>
      </c>
      <c r="M2899" s="11">
        <f t="shared" ref="M2899:O2899" si="8739">+IF(L2899="N/A","",((L2899-L2898)/L2898))</f>
        <v>0</v>
      </c>
      <c r="N2899" s="3">
        <v>378200</v>
      </c>
      <c r="O2899" s="11">
        <f t="shared" si="8739"/>
        <v>0</v>
      </c>
      <c r="P2899" s="3">
        <v>348500</v>
      </c>
      <c r="Q2899" s="11">
        <f t="shared" ref="Q2899:S2899" si="8740">+IF(P2899="N/A","",((P2899-P2898)/P2898))</f>
        <v>0</v>
      </c>
      <c r="R2899" s="3">
        <v>123309.20600000001</v>
      </c>
      <c r="S2899" s="11">
        <f t="shared" si="8740"/>
        <v>0</v>
      </c>
    </row>
    <row r="2900" spans="1:19">
      <c r="A2900" s="5">
        <v>4</v>
      </c>
      <c r="B2900" s="5">
        <v>2</v>
      </c>
      <c r="C2900" s="5">
        <v>2021</v>
      </c>
      <c r="D2900" s="3">
        <v>591200</v>
      </c>
      <c r="E2900" s="11">
        <f t="shared" si="8704"/>
        <v>0</v>
      </c>
      <c r="F2900" s="3">
        <v>340500</v>
      </c>
      <c r="G2900" s="11">
        <f t="shared" si="8704"/>
        <v>0</v>
      </c>
      <c r="H2900" s="3">
        <v>94500</v>
      </c>
      <c r="I2900" s="11">
        <f t="shared" ref="I2900:K2900" si="8741">+IF(H2900="N/A","",((H2900-H2899)/H2899))</f>
        <v>0</v>
      </c>
      <c r="J2900" s="3">
        <v>183800</v>
      </c>
      <c r="K2900" s="11">
        <f t="shared" si="8741"/>
        <v>0</v>
      </c>
      <c r="L2900" s="3">
        <v>308682.62</v>
      </c>
      <c r="M2900" s="11">
        <f t="shared" ref="M2900:O2900" si="8742">+IF(L2900="N/A","",((L2900-L2899)/L2899))</f>
        <v>0</v>
      </c>
      <c r="N2900" s="3">
        <v>378200</v>
      </c>
      <c r="O2900" s="11">
        <f t="shared" si="8742"/>
        <v>0</v>
      </c>
      <c r="P2900" s="3">
        <v>348500</v>
      </c>
      <c r="Q2900" s="11">
        <f t="shared" ref="Q2900:S2900" si="8743">+IF(P2900="N/A","",((P2900-P2899)/P2899))</f>
        <v>0</v>
      </c>
      <c r="R2900" s="3">
        <v>123309.20600000001</v>
      </c>
      <c r="S2900" s="11">
        <f t="shared" si="8743"/>
        <v>0</v>
      </c>
    </row>
    <row r="2901" spans="1:19">
      <c r="A2901" s="5">
        <v>5</v>
      </c>
      <c r="B2901" s="5">
        <v>2</v>
      </c>
      <c r="C2901" s="5">
        <v>2021</v>
      </c>
      <c r="D2901" s="3">
        <v>591200</v>
      </c>
      <c r="E2901" s="11">
        <f t="shared" si="8704"/>
        <v>0</v>
      </c>
      <c r="F2901" s="3">
        <v>340500</v>
      </c>
      <c r="G2901" s="11">
        <f t="shared" si="8704"/>
        <v>0</v>
      </c>
      <c r="H2901" s="3">
        <v>94500</v>
      </c>
      <c r="I2901" s="11">
        <f t="shared" ref="I2901:K2901" si="8744">+IF(H2901="N/A","",((H2901-H2900)/H2900))</f>
        <v>0</v>
      </c>
      <c r="J2901" s="3">
        <v>183800</v>
      </c>
      <c r="K2901" s="11">
        <f t="shared" si="8744"/>
        <v>0</v>
      </c>
      <c r="L2901" s="3">
        <v>308682.62</v>
      </c>
      <c r="M2901" s="11">
        <f t="shared" ref="M2901:O2901" si="8745">+IF(L2901="N/A","",((L2901-L2900)/L2900))</f>
        <v>0</v>
      </c>
      <c r="N2901" s="3">
        <v>378200</v>
      </c>
      <c r="O2901" s="11">
        <f t="shared" si="8745"/>
        <v>0</v>
      </c>
      <c r="P2901" s="3">
        <v>348500</v>
      </c>
      <c r="Q2901" s="11">
        <f t="shared" ref="Q2901:S2901" si="8746">+IF(P2901="N/A","",((P2901-P2900)/P2900))</f>
        <v>0</v>
      </c>
      <c r="R2901" s="3">
        <v>123309.20600000001</v>
      </c>
      <c r="S2901" s="11">
        <f t="shared" si="8746"/>
        <v>0</v>
      </c>
    </row>
    <row r="2902" spans="1:19">
      <c r="A2902" s="5">
        <v>8</v>
      </c>
      <c r="B2902" s="5">
        <v>2</v>
      </c>
      <c r="C2902" s="5">
        <v>2021</v>
      </c>
      <c r="D2902" s="3">
        <v>591200</v>
      </c>
      <c r="E2902" s="11">
        <f t="shared" si="8704"/>
        <v>0</v>
      </c>
      <c r="F2902" s="3">
        <v>340500</v>
      </c>
      <c r="G2902" s="11">
        <f t="shared" si="8704"/>
        <v>0</v>
      </c>
      <c r="H2902" s="3">
        <v>94500</v>
      </c>
      <c r="I2902" s="11">
        <f t="shared" ref="I2902:K2902" si="8747">+IF(H2902="N/A","",((H2902-H2901)/H2901))</f>
        <v>0</v>
      </c>
      <c r="J2902" s="3">
        <v>183800</v>
      </c>
      <c r="K2902" s="11">
        <f t="shared" si="8747"/>
        <v>0</v>
      </c>
      <c r="L2902" s="3">
        <v>308682.62</v>
      </c>
      <c r="M2902" s="11">
        <f t="shared" ref="M2902:O2902" si="8748">+IF(L2902="N/A","",((L2902-L2901)/L2901))</f>
        <v>0</v>
      </c>
      <c r="N2902" s="3">
        <v>378200</v>
      </c>
      <c r="O2902" s="11">
        <f t="shared" si="8748"/>
        <v>0</v>
      </c>
      <c r="P2902" s="3">
        <v>348500</v>
      </c>
      <c r="Q2902" s="11">
        <f t="shared" ref="Q2902:S2902" si="8749">+IF(P2902="N/A","",((P2902-P2901)/P2901))</f>
        <v>0</v>
      </c>
      <c r="R2902" s="3">
        <v>123309.20600000001</v>
      </c>
      <c r="S2902" s="11">
        <f t="shared" si="8749"/>
        <v>0</v>
      </c>
    </row>
    <row r="2903" spans="1:19">
      <c r="A2903" s="5">
        <v>9</v>
      </c>
      <c r="B2903" s="5">
        <v>2</v>
      </c>
      <c r="C2903" s="5">
        <v>2021</v>
      </c>
      <c r="D2903" s="3">
        <v>591200</v>
      </c>
      <c r="E2903" s="11">
        <f t="shared" si="8704"/>
        <v>0</v>
      </c>
      <c r="F2903" s="3">
        <v>340500</v>
      </c>
      <c r="G2903" s="11">
        <f t="shared" si="8704"/>
        <v>0</v>
      </c>
      <c r="H2903" s="3">
        <v>94500</v>
      </c>
      <c r="I2903" s="11">
        <f t="shared" ref="I2903:K2903" si="8750">+IF(H2903="N/A","",((H2903-H2902)/H2902))</f>
        <v>0</v>
      </c>
      <c r="J2903" s="3">
        <v>183800</v>
      </c>
      <c r="K2903" s="11">
        <f t="shared" si="8750"/>
        <v>0</v>
      </c>
      <c r="L2903" s="3">
        <v>308682.62</v>
      </c>
      <c r="M2903" s="11">
        <f t="shared" ref="M2903:O2903" si="8751">+IF(L2903="N/A","",((L2903-L2902)/L2902))</f>
        <v>0</v>
      </c>
      <c r="N2903" s="3">
        <v>378200</v>
      </c>
      <c r="O2903" s="11">
        <f t="shared" si="8751"/>
        <v>0</v>
      </c>
      <c r="P2903" s="3">
        <v>348500</v>
      </c>
      <c r="Q2903" s="11">
        <f t="shared" ref="Q2903:S2903" si="8752">+IF(P2903="N/A","",((P2903-P2902)/P2902))</f>
        <v>0</v>
      </c>
      <c r="R2903" s="3">
        <v>123309.20600000001</v>
      </c>
      <c r="S2903" s="11">
        <f t="shared" si="8752"/>
        <v>0</v>
      </c>
    </row>
    <row r="2904" spans="1:19">
      <c r="A2904" s="5">
        <v>10</v>
      </c>
      <c r="B2904" s="5">
        <v>2</v>
      </c>
      <c r="C2904" s="5">
        <v>2021</v>
      </c>
      <c r="D2904" s="3">
        <v>591200</v>
      </c>
      <c r="E2904" s="11">
        <f t="shared" si="8704"/>
        <v>0</v>
      </c>
      <c r="F2904" s="3">
        <v>340500</v>
      </c>
      <c r="G2904" s="11">
        <f t="shared" si="8704"/>
        <v>0</v>
      </c>
      <c r="H2904" s="3">
        <v>94500</v>
      </c>
      <c r="I2904" s="11">
        <f t="shared" ref="I2904:K2904" si="8753">+IF(H2904="N/A","",((H2904-H2903)/H2903))</f>
        <v>0</v>
      </c>
      <c r="J2904" s="3">
        <v>183800</v>
      </c>
      <c r="K2904" s="11">
        <f t="shared" si="8753"/>
        <v>0</v>
      </c>
      <c r="L2904" s="3">
        <v>308682.62</v>
      </c>
      <c r="M2904" s="11">
        <f t="shared" ref="M2904:O2904" si="8754">+IF(L2904="N/A","",((L2904-L2903)/L2903))</f>
        <v>0</v>
      </c>
      <c r="N2904" s="3">
        <v>378200</v>
      </c>
      <c r="O2904" s="11">
        <f t="shared" si="8754"/>
        <v>0</v>
      </c>
      <c r="P2904" s="3">
        <v>348500</v>
      </c>
      <c r="Q2904" s="11">
        <f t="shared" ref="Q2904:S2904" si="8755">+IF(P2904="N/A","",((P2904-P2903)/P2903))</f>
        <v>0</v>
      </c>
      <c r="R2904" s="3">
        <v>123309.20600000001</v>
      </c>
      <c r="S2904" s="11">
        <f t="shared" si="8755"/>
        <v>0</v>
      </c>
    </row>
    <row r="2905" spans="1:19">
      <c r="A2905" s="5">
        <v>11</v>
      </c>
      <c r="B2905" s="5">
        <v>2</v>
      </c>
      <c r="C2905" s="5">
        <v>2021</v>
      </c>
      <c r="D2905" s="3">
        <v>591200</v>
      </c>
      <c r="E2905" s="11">
        <f t="shared" si="8704"/>
        <v>0</v>
      </c>
      <c r="F2905" s="3">
        <v>340500</v>
      </c>
      <c r="G2905" s="11">
        <f t="shared" si="8704"/>
        <v>0</v>
      </c>
      <c r="H2905" s="3">
        <v>94500</v>
      </c>
      <c r="I2905" s="11">
        <f t="shared" ref="I2905:K2905" si="8756">+IF(H2905="N/A","",((H2905-H2904)/H2904))</f>
        <v>0</v>
      </c>
      <c r="J2905" s="3">
        <v>183800</v>
      </c>
      <c r="K2905" s="11">
        <f t="shared" si="8756"/>
        <v>0</v>
      </c>
      <c r="L2905" s="3">
        <v>308682.62</v>
      </c>
      <c r="M2905" s="11">
        <f t="shared" ref="M2905:O2905" si="8757">+IF(L2905="N/A","",((L2905-L2904)/L2904))</f>
        <v>0</v>
      </c>
      <c r="N2905" s="3">
        <v>378200</v>
      </c>
      <c r="O2905" s="11">
        <f t="shared" si="8757"/>
        <v>0</v>
      </c>
      <c r="P2905" s="3">
        <v>348500</v>
      </c>
      <c r="Q2905" s="11">
        <f t="shared" ref="Q2905:S2905" si="8758">+IF(P2905="N/A","",((P2905-P2904)/P2904))</f>
        <v>0</v>
      </c>
      <c r="R2905" s="3">
        <v>123309.20600000001</v>
      </c>
      <c r="S2905" s="11">
        <f t="shared" si="8758"/>
        <v>0</v>
      </c>
    </row>
    <row r="2906" spans="1:19">
      <c r="A2906" s="5">
        <v>12</v>
      </c>
      <c r="B2906" s="5">
        <v>2</v>
      </c>
      <c r="C2906" s="5">
        <v>2021</v>
      </c>
      <c r="D2906" s="3">
        <v>591200</v>
      </c>
      <c r="E2906" s="11">
        <f t="shared" si="8704"/>
        <v>0</v>
      </c>
      <c r="F2906" s="3">
        <v>340500</v>
      </c>
      <c r="G2906" s="11">
        <f t="shared" si="8704"/>
        <v>0</v>
      </c>
      <c r="H2906" s="3">
        <v>94500</v>
      </c>
      <c r="I2906" s="11">
        <f t="shared" ref="I2906:K2906" si="8759">+IF(H2906="N/A","",((H2906-H2905)/H2905))</f>
        <v>0</v>
      </c>
      <c r="J2906" s="3">
        <v>183800</v>
      </c>
      <c r="K2906" s="11">
        <f t="shared" si="8759"/>
        <v>0</v>
      </c>
      <c r="L2906" s="3">
        <v>308682.62</v>
      </c>
      <c r="M2906" s="11">
        <f t="shared" ref="M2906:O2906" si="8760">+IF(L2906="N/A","",((L2906-L2905)/L2905))</f>
        <v>0</v>
      </c>
      <c r="N2906" s="3">
        <v>378200</v>
      </c>
      <c r="O2906" s="11">
        <f t="shared" si="8760"/>
        <v>0</v>
      </c>
      <c r="P2906" s="3">
        <v>348500</v>
      </c>
      <c r="Q2906" s="11">
        <f t="shared" ref="Q2906:S2906" si="8761">+IF(P2906="N/A","",((P2906-P2905)/P2905))</f>
        <v>0</v>
      </c>
      <c r="R2906" s="3">
        <v>123309.20600000001</v>
      </c>
      <c r="S2906" s="11">
        <f t="shared" si="8761"/>
        <v>0</v>
      </c>
    </row>
    <row r="2907" spans="1:19">
      <c r="A2907" s="5">
        <v>15</v>
      </c>
      <c r="B2907" s="5">
        <v>2</v>
      </c>
      <c r="C2907" s="5">
        <v>2021</v>
      </c>
      <c r="D2907" s="3">
        <v>591200</v>
      </c>
      <c r="E2907" s="11">
        <f t="shared" si="8704"/>
        <v>0</v>
      </c>
      <c r="F2907" s="3">
        <v>340500</v>
      </c>
      <c r="G2907" s="11">
        <f t="shared" si="8704"/>
        <v>0</v>
      </c>
      <c r="H2907" s="3">
        <v>94500</v>
      </c>
      <c r="I2907" s="11">
        <f t="shared" ref="I2907:K2907" si="8762">+IF(H2907="N/A","",((H2907-H2906)/H2906))</f>
        <v>0</v>
      </c>
      <c r="J2907" s="3">
        <v>183800</v>
      </c>
      <c r="K2907" s="11">
        <f t="shared" si="8762"/>
        <v>0</v>
      </c>
      <c r="L2907" s="3">
        <v>308682.62</v>
      </c>
      <c r="M2907" s="11">
        <f t="shared" ref="M2907:O2907" si="8763">+IF(L2907="N/A","",((L2907-L2906)/L2906))</f>
        <v>0</v>
      </c>
      <c r="N2907" s="3">
        <v>378200</v>
      </c>
      <c r="O2907" s="11">
        <f t="shared" si="8763"/>
        <v>0</v>
      </c>
      <c r="P2907" s="3">
        <v>348500</v>
      </c>
      <c r="Q2907" s="11">
        <f t="shared" ref="Q2907:S2907" si="8764">+IF(P2907="N/A","",((P2907-P2906)/P2906))</f>
        <v>0</v>
      </c>
      <c r="R2907" s="3">
        <v>123309.20600000001</v>
      </c>
      <c r="S2907" s="11">
        <f t="shared" si="8764"/>
        <v>0</v>
      </c>
    </row>
    <row r="2908" spans="1:19">
      <c r="A2908" s="5">
        <v>16</v>
      </c>
      <c r="B2908" s="5">
        <v>2</v>
      </c>
      <c r="C2908" s="5">
        <v>2021</v>
      </c>
      <c r="D2908" s="3">
        <v>591200</v>
      </c>
      <c r="E2908" s="11">
        <f t="shared" si="8704"/>
        <v>0</v>
      </c>
      <c r="F2908" s="3">
        <v>340500</v>
      </c>
      <c r="G2908" s="11">
        <f t="shared" si="8704"/>
        <v>0</v>
      </c>
      <c r="H2908" s="3">
        <v>94500</v>
      </c>
      <c r="I2908" s="11">
        <f t="shared" ref="I2908:K2908" si="8765">+IF(H2908="N/A","",((H2908-H2907)/H2907))</f>
        <v>0</v>
      </c>
      <c r="J2908" s="3">
        <v>183800</v>
      </c>
      <c r="K2908" s="11">
        <f t="shared" si="8765"/>
        <v>0</v>
      </c>
      <c r="L2908" s="3">
        <v>308682.62</v>
      </c>
      <c r="M2908" s="11">
        <f t="shared" ref="M2908:O2908" si="8766">+IF(L2908="N/A","",((L2908-L2907)/L2907))</f>
        <v>0</v>
      </c>
      <c r="N2908" s="3">
        <v>378200</v>
      </c>
      <c r="O2908" s="11">
        <f t="shared" si="8766"/>
        <v>0</v>
      </c>
      <c r="P2908" s="3">
        <v>348500</v>
      </c>
      <c r="Q2908" s="11">
        <f t="shared" ref="Q2908:S2908" si="8767">+IF(P2908="N/A","",((P2908-P2907)/P2907))</f>
        <v>0</v>
      </c>
      <c r="R2908" s="3">
        <v>123309.20600000001</v>
      </c>
      <c r="S2908" s="11">
        <f t="shared" si="8767"/>
        <v>0</v>
      </c>
    </row>
    <row r="2909" spans="1:19">
      <c r="A2909" s="5">
        <v>17</v>
      </c>
      <c r="B2909" s="5">
        <v>2</v>
      </c>
      <c r="C2909" s="5">
        <v>2021</v>
      </c>
      <c r="D2909" s="3">
        <v>591200</v>
      </c>
      <c r="E2909" s="11">
        <f t="shared" si="8704"/>
        <v>0</v>
      </c>
      <c r="F2909" s="3">
        <v>340500</v>
      </c>
      <c r="G2909" s="11">
        <f t="shared" si="8704"/>
        <v>0</v>
      </c>
      <c r="H2909" s="3">
        <v>94500</v>
      </c>
      <c r="I2909" s="11">
        <f t="shared" ref="I2909:K2909" si="8768">+IF(H2909="N/A","",((H2909-H2908)/H2908))</f>
        <v>0</v>
      </c>
      <c r="J2909" s="3">
        <v>183800</v>
      </c>
      <c r="K2909" s="11">
        <f t="shared" si="8768"/>
        <v>0</v>
      </c>
      <c r="L2909" s="3">
        <v>308682.62</v>
      </c>
      <c r="M2909" s="11">
        <f t="shared" ref="M2909:O2909" si="8769">+IF(L2909="N/A","",((L2909-L2908)/L2908))</f>
        <v>0</v>
      </c>
      <c r="N2909" s="3">
        <v>378200</v>
      </c>
      <c r="O2909" s="11">
        <f t="shared" si="8769"/>
        <v>0</v>
      </c>
      <c r="P2909" s="3">
        <v>348500</v>
      </c>
      <c r="Q2909" s="11">
        <f t="shared" ref="Q2909:S2909" si="8770">+IF(P2909="N/A","",((P2909-P2908)/P2908))</f>
        <v>0</v>
      </c>
      <c r="R2909" s="3">
        <v>123309.20600000001</v>
      </c>
      <c r="S2909" s="11">
        <f t="shared" si="8770"/>
        <v>0</v>
      </c>
    </row>
    <row r="2910" spans="1:19">
      <c r="A2910" s="5">
        <v>18</v>
      </c>
      <c r="B2910" s="5">
        <v>2</v>
      </c>
      <c r="C2910" s="5">
        <v>2021</v>
      </c>
      <c r="D2910" s="3">
        <v>591200</v>
      </c>
      <c r="E2910" s="11">
        <f t="shared" si="8704"/>
        <v>0</v>
      </c>
      <c r="F2910" s="3">
        <v>340500</v>
      </c>
      <c r="G2910" s="11">
        <f t="shared" si="8704"/>
        <v>0</v>
      </c>
      <c r="H2910" s="3">
        <v>94500</v>
      </c>
      <c r="I2910" s="11">
        <f t="shared" ref="I2910:K2910" si="8771">+IF(H2910="N/A","",((H2910-H2909)/H2909))</f>
        <v>0</v>
      </c>
      <c r="J2910" s="3">
        <v>183800</v>
      </c>
      <c r="K2910" s="11">
        <f t="shared" si="8771"/>
        <v>0</v>
      </c>
      <c r="L2910" s="3">
        <v>308682.62</v>
      </c>
      <c r="M2910" s="11">
        <f t="shared" ref="M2910:O2910" si="8772">+IF(L2910="N/A","",((L2910-L2909)/L2909))</f>
        <v>0</v>
      </c>
      <c r="N2910" s="3">
        <v>378200</v>
      </c>
      <c r="O2910" s="11">
        <f t="shared" si="8772"/>
        <v>0</v>
      </c>
      <c r="P2910" s="3">
        <v>348500</v>
      </c>
      <c r="Q2910" s="11">
        <f t="shared" ref="Q2910:S2910" si="8773">+IF(P2910="N/A","",((P2910-P2909)/P2909))</f>
        <v>0</v>
      </c>
      <c r="R2910" s="3">
        <v>123309.20600000001</v>
      </c>
      <c r="S2910" s="11">
        <f t="shared" si="8773"/>
        <v>0</v>
      </c>
    </row>
    <row r="2911" spans="1:19">
      <c r="A2911" s="5">
        <v>19</v>
      </c>
      <c r="B2911" s="5">
        <v>2</v>
      </c>
      <c r="C2911" s="5">
        <v>2021</v>
      </c>
      <c r="D2911" s="3">
        <v>591200</v>
      </c>
      <c r="E2911" s="11">
        <f t="shared" si="8704"/>
        <v>0</v>
      </c>
      <c r="F2911" s="3">
        <v>340500</v>
      </c>
      <c r="G2911" s="11">
        <f t="shared" si="8704"/>
        <v>0</v>
      </c>
      <c r="H2911" s="3">
        <v>94500</v>
      </c>
      <c r="I2911" s="11">
        <f t="shared" ref="I2911:K2911" si="8774">+IF(H2911="N/A","",((H2911-H2910)/H2910))</f>
        <v>0</v>
      </c>
      <c r="J2911" s="3">
        <v>183800</v>
      </c>
      <c r="K2911" s="11">
        <f t="shared" si="8774"/>
        <v>0</v>
      </c>
      <c r="L2911" s="3">
        <v>308682.62</v>
      </c>
      <c r="M2911" s="11">
        <f t="shared" ref="M2911:O2911" si="8775">+IF(L2911="N/A","",((L2911-L2910)/L2910))</f>
        <v>0</v>
      </c>
      <c r="N2911" s="3">
        <v>378200</v>
      </c>
      <c r="O2911" s="11">
        <f t="shared" si="8775"/>
        <v>0</v>
      </c>
      <c r="P2911" s="3">
        <v>348500</v>
      </c>
      <c r="Q2911" s="11">
        <f t="shared" ref="Q2911:S2911" si="8776">+IF(P2911="N/A","",((P2911-P2910)/P2910))</f>
        <v>0</v>
      </c>
      <c r="R2911" s="3">
        <v>123309.20600000001</v>
      </c>
      <c r="S2911" s="11">
        <f t="shared" si="8776"/>
        <v>0</v>
      </c>
    </row>
    <row r="2912" spans="1:19">
      <c r="A2912" s="5">
        <v>22</v>
      </c>
      <c r="B2912" s="5">
        <v>2</v>
      </c>
      <c r="C2912" s="5">
        <v>2021</v>
      </c>
      <c r="D2912" s="3">
        <v>591200</v>
      </c>
      <c r="E2912" s="11">
        <f t="shared" si="8704"/>
        <v>0</v>
      </c>
      <c r="F2912" s="3">
        <v>340500</v>
      </c>
      <c r="G2912" s="11">
        <f t="shared" si="8704"/>
        <v>0</v>
      </c>
      <c r="H2912" s="3">
        <v>94500</v>
      </c>
      <c r="I2912" s="11">
        <f t="shared" ref="I2912:K2912" si="8777">+IF(H2912="N/A","",((H2912-H2911)/H2911))</f>
        <v>0</v>
      </c>
      <c r="J2912" s="3">
        <v>183800</v>
      </c>
      <c r="K2912" s="11">
        <f t="shared" si="8777"/>
        <v>0</v>
      </c>
      <c r="L2912" s="3">
        <v>308682.62</v>
      </c>
      <c r="M2912" s="11">
        <f t="shared" ref="M2912:O2912" si="8778">+IF(L2912="N/A","",((L2912-L2911)/L2911))</f>
        <v>0</v>
      </c>
      <c r="N2912" s="3">
        <v>378200</v>
      </c>
      <c r="O2912" s="11">
        <f t="shared" si="8778"/>
        <v>0</v>
      </c>
      <c r="P2912" s="3">
        <v>348500</v>
      </c>
      <c r="Q2912" s="11">
        <f t="shared" ref="Q2912:S2912" si="8779">+IF(P2912="N/A","",((P2912-P2911)/P2911))</f>
        <v>0</v>
      </c>
      <c r="R2912" s="3">
        <v>123309.20600000001</v>
      </c>
      <c r="S2912" s="11">
        <f t="shared" si="8779"/>
        <v>0</v>
      </c>
    </row>
    <row r="2913" spans="1:19">
      <c r="A2913" s="5">
        <v>23</v>
      </c>
      <c r="B2913" s="5">
        <v>2</v>
      </c>
      <c r="C2913" s="5">
        <v>2021</v>
      </c>
      <c r="D2913" s="3">
        <v>591200</v>
      </c>
      <c r="E2913" s="11">
        <f t="shared" si="8704"/>
        <v>0</v>
      </c>
      <c r="F2913" s="3">
        <v>340500</v>
      </c>
      <c r="G2913" s="11">
        <f t="shared" si="8704"/>
        <v>0</v>
      </c>
      <c r="H2913" s="3">
        <v>94500</v>
      </c>
      <c r="I2913" s="11">
        <f t="shared" ref="I2913:K2913" si="8780">+IF(H2913="N/A","",((H2913-H2912)/H2912))</f>
        <v>0</v>
      </c>
      <c r="J2913" s="3">
        <v>183800</v>
      </c>
      <c r="K2913" s="11">
        <f t="shared" si="8780"/>
        <v>0</v>
      </c>
      <c r="L2913" s="3">
        <v>308682.62</v>
      </c>
      <c r="M2913" s="11">
        <f t="shared" ref="M2913:O2913" si="8781">+IF(L2913="N/A","",((L2913-L2912)/L2912))</f>
        <v>0</v>
      </c>
      <c r="N2913" s="3">
        <v>378200</v>
      </c>
      <c r="O2913" s="11">
        <f t="shared" si="8781"/>
        <v>0</v>
      </c>
      <c r="P2913" s="3">
        <v>348500</v>
      </c>
      <c r="Q2913" s="11">
        <f t="shared" ref="Q2913:S2913" si="8782">+IF(P2913="N/A","",((P2913-P2912)/P2912))</f>
        <v>0</v>
      </c>
      <c r="R2913" s="3">
        <v>123309.20600000001</v>
      </c>
      <c r="S2913" s="11">
        <f t="shared" si="8782"/>
        <v>0</v>
      </c>
    </row>
    <row r="2914" spans="1:19">
      <c r="A2914" s="5">
        <v>24</v>
      </c>
      <c r="B2914" s="5">
        <v>2</v>
      </c>
      <c r="C2914" s="5">
        <v>2021</v>
      </c>
      <c r="D2914" s="3">
        <v>591200</v>
      </c>
      <c r="E2914" s="11">
        <f t="shared" si="8704"/>
        <v>0</v>
      </c>
      <c r="F2914" s="3">
        <v>340500</v>
      </c>
      <c r="G2914" s="11">
        <f t="shared" si="8704"/>
        <v>0</v>
      </c>
      <c r="H2914" s="3">
        <v>94500</v>
      </c>
      <c r="I2914" s="11">
        <f t="shared" ref="I2914:K2914" si="8783">+IF(H2914="N/A","",((H2914-H2913)/H2913))</f>
        <v>0</v>
      </c>
      <c r="J2914" s="3">
        <v>183800</v>
      </c>
      <c r="K2914" s="11">
        <f t="shared" si="8783"/>
        <v>0</v>
      </c>
      <c r="L2914" s="3">
        <v>308682.62</v>
      </c>
      <c r="M2914" s="11">
        <f t="shared" ref="M2914:O2914" si="8784">+IF(L2914="N/A","",((L2914-L2913)/L2913))</f>
        <v>0</v>
      </c>
      <c r="N2914" s="3">
        <v>378200</v>
      </c>
      <c r="O2914" s="11">
        <f t="shared" si="8784"/>
        <v>0</v>
      </c>
      <c r="P2914" s="3">
        <v>348500</v>
      </c>
      <c r="Q2914" s="11">
        <f t="shared" ref="Q2914:S2914" si="8785">+IF(P2914="N/A","",((P2914-P2913)/P2913))</f>
        <v>0</v>
      </c>
      <c r="R2914" s="3">
        <v>123309.20600000001</v>
      </c>
      <c r="S2914" s="11">
        <f t="shared" si="8785"/>
        <v>0</v>
      </c>
    </row>
    <row r="2915" spans="1:19">
      <c r="A2915" s="5">
        <v>25</v>
      </c>
      <c r="B2915" s="5">
        <v>2</v>
      </c>
      <c r="C2915" s="5">
        <v>2021</v>
      </c>
      <c r="D2915" s="3">
        <v>591200</v>
      </c>
      <c r="E2915" s="11">
        <f t="shared" si="8704"/>
        <v>0</v>
      </c>
      <c r="F2915" s="3">
        <v>340500</v>
      </c>
      <c r="G2915" s="11">
        <f t="shared" si="8704"/>
        <v>0</v>
      </c>
      <c r="H2915" s="3">
        <v>94500</v>
      </c>
      <c r="I2915" s="11">
        <f t="shared" ref="I2915:K2915" si="8786">+IF(H2915="N/A","",((H2915-H2914)/H2914))</f>
        <v>0</v>
      </c>
      <c r="J2915" s="3">
        <v>183800</v>
      </c>
      <c r="K2915" s="11">
        <f t="shared" si="8786"/>
        <v>0</v>
      </c>
      <c r="L2915" s="3">
        <v>308682.62</v>
      </c>
      <c r="M2915" s="11">
        <f t="shared" ref="M2915:O2915" si="8787">+IF(L2915="N/A","",((L2915-L2914)/L2914))</f>
        <v>0</v>
      </c>
      <c r="N2915" s="3">
        <v>378200</v>
      </c>
      <c r="O2915" s="11">
        <f t="shared" si="8787"/>
        <v>0</v>
      </c>
      <c r="P2915" s="3">
        <v>348500</v>
      </c>
      <c r="Q2915" s="11">
        <f t="shared" ref="Q2915:S2915" si="8788">+IF(P2915="N/A","",((P2915-P2914)/P2914))</f>
        <v>0</v>
      </c>
      <c r="R2915" s="3">
        <v>123309.20600000001</v>
      </c>
      <c r="S2915" s="11">
        <f t="shared" si="8788"/>
        <v>0</v>
      </c>
    </row>
    <row r="2916" spans="1:19">
      <c r="A2916" s="5">
        <v>26</v>
      </c>
      <c r="B2916" s="5">
        <v>2</v>
      </c>
      <c r="C2916" s="5">
        <v>2021</v>
      </c>
      <c r="D2916" s="3">
        <v>591200</v>
      </c>
      <c r="E2916" s="11">
        <f t="shared" si="8704"/>
        <v>0</v>
      </c>
      <c r="F2916" s="3">
        <v>340500</v>
      </c>
      <c r="G2916" s="11">
        <f t="shared" si="8704"/>
        <v>0</v>
      </c>
      <c r="H2916" s="3">
        <v>94500</v>
      </c>
      <c r="I2916" s="11">
        <f t="shared" ref="I2916:K2916" si="8789">+IF(H2916="N/A","",((H2916-H2915)/H2915))</f>
        <v>0</v>
      </c>
      <c r="J2916" s="3">
        <v>183800</v>
      </c>
      <c r="K2916" s="11">
        <f t="shared" si="8789"/>
        <v>0</v>
      </c>
      <c r="L2916" s="3">
        <v>308682.62</v>
      </c>
      <c r="M2916" s="11">
        <f t="shared" ref="M2916:O2916" si="8790">+IF(L2916="N/A","",((L2916-L2915)/L2915))</f>
        <v>0</v>
      </c>
      <c r="N2916" s="3">
        <v>378200</v>
      </c>
      <c r="O2916" s="11">
        <f t="shared" si="8790"/>
        <v>0</v>
      </c>
      <c r="P2916" s="3">
        <v>348500</v>
      </c>
      <c r="Q2916" s="11">
        <f t="shared" ref="Q2916:S2916" si="8791">+IF(P2916="N/A","",((P2916-P2915)/P2915))</f>
        <v>0</v>
      </c>
      <c r="R2916" s="3">
        <v>123309.20600000001</v>
      </c>
      <c r="S2916" s="11">
        <f t="shared" si="8791"/>
        <v>0</v>
      </c>
    </row>
    <row r="2917" spans="1:19">
      <c r="A2917" s="5">
        <v>1</v>
      </c>
      <c r="B2917" s="5">
        <v>3</v>
      </c>
      <c r="C2917" s="5">
        <v>2021</v>
      </c>
      <c r="D2917" s="3">
        <v>591200</v>
      </c>
      <c r="E2917" s="11">
        <f t="shared" si="8704"/>
        <v>0</v>
      </c>
      <c r="F2917" s="3">
        <v>340500</v>
      </c>
      <c r="G2917" s="11">
        <f t="shared" si="8704"/>
        <v>0</v>
      </c>
      <c r="H2917" s="3">
        <v>94500</v>
      </c>
      <c r="I2917" s="11">
        <f t="shared" ref="I2917:K2917" si="8792">+IF(H2917="N/A","",((H2917-H2916)/H2916))</f>
        <v>0</v>
      </c>
      <c r="J2917" s="3">
        <v>183800</v>
      </c>
      <c r="K2917" s="11">
        <f t="shared" si="8792"/>
        <v>0</v>
      </c>
      <c r="L2917" s="3">
        <v>308682.62</v>
      </c>
      <c r="M2917" s="11">
        <f t="shared" ref="M2917:O2917" si="8793">+IF(L2917="N/A","",((L2917-L2916)/L2916))</f>
        <v>0</v>
      </c>
      <c r="N2917" s="3">
        <v>378200</v>
      </c>
      <c r="O2917" s="11">
        <f t="shared" si="8793"/>
        <v>0</v>
      </c>
      <c r="P2917" s="3">
        <v>348500</v>
      </c>
      <c r="Q2917" s="11">
        <f t="shared" ref="Q2917:S2917" si="8794">+IF(P2917="N/A","",((P2917-P2916)/P2916))</f>
        <v>0</v>
      </c>
      <c r="R2917" s="3">
        <v>123309.20600000001</v>
      </c>
      <c r="S2917" s="11">
        <f t="shared" si="8794"/>
        <v>0</v>
      </c>
    </row>
    <row r="2918" spans="1:19">
      <c r="A2918" s="5">
        <v>2</v>
      </c>
      <c r="B2918" s="5">
        <v>3</v>
      </c>
      <c r="C2918" s="5">
        <v>2021</v>
      </c>
      <c r="D2918" s="3">
        <v>591200</v>
      </c>
      <c r="E2918" s="11">
        <f t="shared" si="8704"/>
        <v>0</v>
      </c>
      <c r="F2918" s="3">
        <v>340500</v>
      </c>
      <c r="G2918" s="11">
        <f t="shared" si="8704"/>
        <v>0</v>
      </c>
      <c r="H2918" s="3">
        <v>94500</v>
      </c>
      <c r="I2918" s="11">
        <f t="shared" ref="I2918:K2918" si="8795">+IF(H2918="N/A","",((H2918-H2917)/H2917))</f>
        <v>0</v>
      </c>
      <c r="J2918" s="3">
        <v>183800</v>
      </c>
      <c r="K2918" s="11">
        <f t="shared" si="8795"/>
        <v>0</v>
      </c>
      <c r="L2918" s="3">
        <v>308682.62</v>
      </c>
      <c r="M2918" s="11">
        <f t="shared" ref="M2918:O2918" si="8796">+IF(L2918="N/A","",((L2918-L2917)/L2917))</f>
        <v>0</v>
      </c>
      <c r="N2918" s="3">
        <v>378200</v>
      </c>
      <c r="O2918" s="11">
        <f t="shared" si="8796"/>
        <v>0</v>
      </c>
      <c r="P2918" s="3">
        <v>348500</v>
      </c>
      <c r="Q2918" s="11">
        <f t="shared" ref="Q2918:S2918" si="8797">+IF(P2918="N/A","",((P2918-P2917)/P2917))</f>
        <v>0</v>
      </c>
      <c r="R2918" s="3">
        <v>123309.20600000001</v>
      </c>
      <c r="S2918" s="11">
        <f t="shared" si="8797"/>
        <v>0</v>
      </c>
    </row>
    <row r="2919" spans="1:19">
      <c r="A2919" s="5">
        <v>3</v>
      </c>
      <c r="B2919" s="5">
        <v>3</v>
      </c>
      <c r="C2919" s="5">
        <v>2021</v>
      </c>
      <c r="D2919" s="3">
        <v>591200</v>
      </c>
      <c r="E2919" s="11">
        <f t="shared" si="8704"/>
        <v>0</v>
      </c>
      <c r="F2919" s="3">
        <v>340500</v>
      </c>
      <c r="G2919" s="11">
        <f t="shared" si="8704"/>
        <v>0</v>
      </c>
      <c r="H2919" s="3">
        <v>94500</v>
      </c>
      <c r="I2919" s="11">
        <f t="shared" ref="I2919:K2919" si="8798">+IF(H2919="N/A","",((H2919-H2918)/H2918))</f>
        <v>0</v>
      </c>
      <c r="J2919" s="3">
        <v>261650</v>
      </c>
      <c r="K2919" s="11">
        <f t="shared" si="8798"/>
        <v>0.42355821545157779</v>
      </c>
      <c r="L2919" s="3">
        <v>308682.62</v>
      </c>
      <c r="M2919" s="11">
        <f t="shared" ref="M2919:O2919" si="8799">+IF(L2919="N/A","",((L2919-L2918)/L2918))</f>
        <v>0</v>
      </c>
      <c r="N2919" s="3">
        <v>378200</v>
      </c>
      <c r="O2919" s="11">
        <f t="shared" si="8799"/>
        <v>0</v>
      </c>
      <c r="P2919" s="3">
        <v>348500</v>
      </c>
      <c r="Q2919" s="11">
        <f t="shared" ref="Q2919:S2919" si="8800">+IF(P2919="N/A","",((P2919-P2918)/P2918))</f>
        <v>0</v>
      </c>
      <c r="R2919" s="3">
        <v>123309.20600000001</v>
      </c>
      <c r="S2919" s="11">
        <f t="shared" si="8800"/>
        <v>0</v>
      </c>
    </row>
    <row r="2920" spans="1:19">
      <c r="A2920" s="5">
        <v>4</v>
      </c>
      <c r="B2920" s="5">
        <v>3</v>
      </c>
      <c r="C2920" s="5">
        <v>2021</v>
      </c>
      <c r="D2920" s="3">
        <v>591200</v>
      </c>
      <c r="E2920" s="11">
        <f t="shared" si="8704"/>
        <v>0</v>
      </c>
      <c r="F2920" s="3">
        <v>340500</v>
      </c>
      <c r="G2920" s="11">
        <f t="shared" si="8704"/>
        <v>0</v>
      </c>
      <c r="H2920" s="3">
        <v>94500</v>
      </c>
      <c r="I2920" s="11">
        <f t="shared" ref="I2920:K2920" si="8801">+IF(H2920="N/A","",((H2920-H2919)/H2919))</f>
        <v>0</v>
      </c>
      <c r="J2920" s="3">
        <v>261650</v>
      </c>
      <c r="K2920" s="11">
        <f t="shared" si="8801"/>
        <v>0</v>
      </c>
      <c r="L2920" s="3">
        <v>308682.62</v>
      </c>
      <c r="M2920" s="11">
        <f t="shared" ref="M2920:O2920" si="8802">+IF(L2920="N/A","",((L2920-L2919)/L2919))</f>
        <v>0</v>
      </c>
      <c r="N2920" s="3">
        <v>378200</v>
      </c>
      <c r="O2920" s="11">
        <f t="shared" si="8802"/>
        <v>0</v>
      </c>
      <c r="P2920" s="3">
        <v>348500</v>
      </c>
      <c r="Q2920" s="11">
        <f t="shared" ref="Q2920:S2920" si="8803">+IF(P2920="N/A","",((P2920-P2919)/P2919))</f>
        <v>0</v>
      </c>
      <c r="R2920" s="3">
        <v>123309.20600000001</v>
      </c>
      <c r="S2920" s="11">
        <f t="shared" si="8803"/>
        <v>0</v>
      </c>
    </row>
    <row r="2921" spans="1:19">
      <c r="A2921" s="5">
        <v>5</v>
      </c>
      <c r="B2921" s="5">
        <v>3</v>
      </c>
      <c r="C2921" s="5">
        <v>2021</v>
      </c>
      <c r="D2921" s="3">
        <v>591200</v>
      </c>
      <c r="E2921" s="11">
        <f t="shared" si="8704"/>
        <v>0</v>
      </c>
      <c r="F2921" s="3">
        <v>340500</v>
      </c>
      <c r="G2921" s="11">
        <f t="shared" si="8704"/>
        <v>0</v>
      </c>
      <c r="H2921" s="3">
        <v>94500</v>
      </c>
      <c r="I2921" s="11">
        <f t="shared" ref="I2921:K2921" si="8804">+IF(H2921="N/A","",((H2921-H2920)/H2920))</f>
        <v>0</v>
      </c>
      <c r="J2921" s="3">
        <v>261650</v>
      </c>
      <c r="K2921" s="11">
        <f t="shared" si="8804"/>
        <v>0</v>
      </c>
      <c r="L2921" s="3">
        <v>308682.62</v>
      </c>
      <c r="M2921" s="11">
        <f t="shared" ref="M2921:O2921" si="8805">+IF(L2921="N/A","",((L2921-L2920)/L2920))</f>
        <v>0</v>
      </c>
      <c r="N2921" s="3">
        <v>378200</v>
      </c>
      <c r="O2921" s="11">
        <f t="shared" si="8805"/>
        <v>0</v>
      </c>
      <c r="P2921" s="3">
        <v>348500</v>
      </c>
      <c r="Q2921" s="11">
        <f t="shared" ref="Q2921:S2921" si="8806">+IF(P2921="N/A","",((P2921-P2920)/P2920))</f>
        <v>0</v>
      </c>
      <c r="R2921" s="3">
        <v>123309.20600000001</v>
      </c>
      <c r="S2921" s="11">
        <f t="shared" si="8806"/>
        <v>0</v>
      </c>
    </row>
    <row r="2922" spans="1:19">
      <c r="A2922" s="5">
        <v>8</v>
      </c>
      <c r="B2922" s="5">
        <v>3</v>
      </c>
      <c r="C2922" s="5">
        <v>2021</v>
      </c>
      <c r="D2922" s="3">
        <v>591200</v>
      </c>
      <c r="E2922" s="11">
        <f t="shared" si="8704"/>
        <v>0</v>
      </c>
      <c r="F2922" s="3">
        <v>340500</v>
      </c>
      <c r="G2922" s="11">
        <f t="shared" si="8704"/>
        <v>0</v>
      </c>
      <c r="H2922" s="3">
        <v>94500</v>
      </c>
      <c r="I2922" s="11">
        <f t="shared" ref="I2922:K2922" si="8807">+IF(H2922="N/A","",((H2922-H2921)/H2921))</f>
        <v>0</v>
      </c>
      <c r="J2922" s="3">
        <v>261650</v>
      </c>
      <c r="K2922" s="11">
        <f t="shared" si="8807"/>
        <v>0</v>
      </c>
      <c r="L2922" s="3">
        <v>308682.62</v>
      </c>
      <c r="M2922" s="11">
        <f t="shared" ref="M2922:O2922" si="8808">+IF(L2922="N/A","",((L2922-L2921)/L2921))</f>
        <v>0</v>
      </c>
      <c r="N2922" s="3">
        <v>378200</v>
      </c>
      <c r="O2922" s="11">
        <f t="shared" si="8808"/>
        <v>0</v>
      </c>
      <c r="P2922" s="3">
        <v>348500</v>
      </c>
      <c r="Q2922" s="11">
        <f t="shared" ref="Q2922:S2922" si="8809">+IF(P2922="N/A","",((P2922-P2921)/P2921))</f>
        <v>0</v>
      </c>
      <c r="R2922" s="3">
        <v>123309.20600000001</v>
      </c>
      <c r="S2922" s="11">
        <f t="shared" si="8809"/>
        <v>0</v>
      </c>
    </row>
    <row r="2923" spans="1:19">
      <c r="A2923" s="5">
        <v>9</v>
      </c>
      <c r="B2923" s="5">
        <v>3</v>
      </c>
      <c r="C2923" s="5">
        <v>2021</v>
      </c>
      <c r="D2923" s="3">
        <v>591200</v>
      </c>
      <c r="E2923" s="11">
        <f t="shared" si="8704"/>
        <v>0</v>
      </c>
      <c r="F2923" s="3">
        <v>340500</v>
      </c>
      <c r="G2923" s="11">
        <f t="shared" si="8704"/>
        <v>0</v>
      </c>
      <c r="H2923" s="3">
        <v>94500</v>
      </c>
      <c r="I2923" s="11">
        <f t="shared" ref="I2923:K2923" si="8810">+IF(H2923="N/A","",((H2923-H2922)/H2922))</f>
        <v>0</v>
      </c>
      <c r="J2923" s="3">
        <v>261650</v>
      </c>
      <c r="K2923" s="11">
        <f t="shared" si="8810"/>
        <v>0</v>
      </c>
      <c r="L2923" s="3">
        <v>308682.62</v>
      </c>
      <c r="M2923" s="11">
        <f t="shared" ref="M2923:O2923" si="8811">+IF(L2923="N/A","",((L2923-L2922)/L2922))</f>
        <v>0</v>
      </c>
      <c r="N2923" s="3">
        <v>378200</v>
      </c>
      <c r="O2923" s="11">
        <f t="shared" si="8811"/>
        <v>0</v>
      </c>
      <c r="P2923" s="3">
        <v>348500</v>
      </c>
      <c r="Q2923" s="11">
        <f t="shared" ref="Q2923:S2923" si="8812">+IF(P2923="N/A","",((P2923-P2922)/P2922))</f>
        <v>0</v>
      </c>
      <c r="R2923" s="3">
        <v>123309.20600000001</v>
      </c>
      <c r="S2923" s="11">
        <f t="shared" si="8812"/>
        <v>0</v>
      </c>
    </row>
    <row r="2924" spans="1:19">
      <c r="A2924" s="5">
        <v>10</v>
      </c>
      <c r="B2924" s="5">
        <v>3</v>
      </c>
      <c r="C2924" s="5">
        <v>2021</v>
      </c>
      <c r="D2924" s="3">
        <v>591200</v>
      </c>
      <c r="E2924" s="11">
        <f t="shared" si="8704"/>
        <v>0</v>
      </c>
      <c r="F2924" s="3">
        <v>340500</v>
      </c>
      <c r="G2924" s="11">
        <f t="shared" si="8704"/>
        <v>0</v>
      </c>
      <c r="H2924" s="3">
        <v>94500</v>
      </c>
      <c r="I2924" s="11">
        <f t="shared" ref="I2924:K2924" si="8813">+IF(H2924="N/A","",((H2924-H2923)/H2923))</f>
        <v>0</v>
      </c>
      <c r="J2924" s="3">
        <v>261650</v>
      </c>
      <c r="K2924" s="11">
        <f t="shared" si="8813"/>
        <v>0</v>
      </c>
      <c r="L2924" s="3">
        <v>308682.62</v>
      </c>
      <c r="M2924" s="11">
        <f t="shared" ref="M2924:O2924" si="8814">+IF(L2924="N/A","",((L2924-L2923)/L2923))</f>
        <v>0</v>
      </c>
      <c r="N2924" s="3">
        <v>378200</v>
      </c>
      <c r="O2924" s="11">
        <f t="shared" si="8814"/>
        <v>0</v>
      </c>
      <c r="P2924" s="3">
        <v>348500</v>
      </c>
      <c r="Q2924" s="11">
        <f t="shared" ref="Q2924:S2924" si="8815">+IF(P2924="N/A","",((P2924-P2923)/P2923))</f>
        <v>0</v>
      </c>
      <c r="R2924" s="3">
        <v>123309.20600000001</v>
      </c>
      <c r="S2924" s="11">
        <f t="shared" si="8815"/>
        <v>0</v>
      </c>
    </row>
    <row r="2925" spans="1:19">
      <c r="A2925" s="5">
        <v>11</v>
      </c>
      <c r="B2925" s="5">
        <v>3</v>
      </c>
      <c r="C2925" s="5">
        <v>2021</v>
      </c>
      <c r="D2925" s="3">
        <v>591200</v>
      </c>
      <c r="E2925" s="11">
        <f t="shared" si="8704"/>
        <v>0</v>
      </c>
      <c r="F2925" s="3">
        <v>340500</v>
      </c>
      <c r="G2925" s="11">
        <f t="shared" si="8704"/>
        <v>0</v>
      </c>
      <c r="H2925" s="3">
        <v>94500</v>
      </c>
      <c r="I2925" s="11">
        <f t="shared" ref="I2925:K2925" si="8816">+IF(H2925="N/A","",((H2925-H2924)/H2924))</f>
        <v>0</v>
      </c>
      <c r="J2925" s="3">
        <v>261650</v>
      </c>
      <c r="K2925" s="11">
        <f t="shared" si="8816"/>
        <v>0</v>
      </c>
      <c r="L2925" s="3">
        <v>308682.62</v>
      </c>
      <c r="M2925" s="11">
        <f t="shared" ref="M2925:O2925" si="8817">+IF(L2925="N/A","",((L2925-L2924)/L2924))</f>
        <v>0</v>
      </c>
      <c r="N2925" s="3">
        <v>378200</v>
      </c>
      <c r="O2925" s="11">
        <f t="shared" si="8817"/>
        <v>0</v>
      </c>
      <c r="P2925" s="3">
        <v>348500</v>
      </c>
      <c r="Q2925" s="11">
        <f t="shared" ref="Q2925:S2925" si="8818">+IF(P2925="N/A","",((P2925-P2924)/P2924))</f>
        <v>0</v>
      </c>
      <c r="R2925" s="3">
        <v>123309.20600000001</v>
      </c>
      <c r="S2925" s="11">
        <f t="shared" si="8818"/>
        <v>0</v>
      </c>
    </row>
    <row r="2926" spans="1:19">
      <c r="A2926" s="5">
        <v>12</v>
      </c>
      <c r="B2926" s="5">
        <v>3</v>
      </c>
      <c r="C2926" s="5">
        <v>2021</v>
      </c>
      <c r="D2926" s="3">
        <v>591200</v>
      </c>
      <c r="E2926" s="11">
        <f t="shared" si="8704"/>
        <v>0</v>
      </c>
      <c r="F2926" s="3">
        <v>340500</v>
      </c>
      <c r="G2926" s="11">
        <f t="shared" si="8704"/>
        <v>0</v>
      </c>
      <c r="H2926" s="3">
        <v>94500</v>
      </c>
      <c r="I2926" s="11">
        <f t="shared" ref="I2926:K2926" si="8819">+IF(H2926="N/A","",((H2926-H2925)/H2925))</f>
        <v>0</v>
      </c>
      <c r="J2926" s="3">
        <v>261650</v>
      </c>
      <c r="K2926" s="11">
        <f t="shared" si="8819"/>
        <v>0</v>
      </c>
      <c r="L2926" s="3">
        <v>308682.62</v>
      </c>
      <c r="M2926" s="11">
        <f t="shared" ref="M2926:O2926" si="8820">+IF(L2926="N/A","",((L2926-L2925)/L2925))</f>
        <v>0</v>
      </c>
      <c r="N2926" s="3">
        <v>378200</v>
      </c>
      <c r="O2926" s="11">
        <f t="shared" si="8820"/>
        <v>0</v>
      </c>
      <c r="P2926" s="3">
        <v>348500</v>
      </c>
      <c r="Q2926" s="11">
        <f t="shared" ref="Q2926:S2926" si="8821">+IF(P2926="N/A","",((P2926-P2925)/P2925))</f>
        <v>0</v>
      </c>
      <c r="R2926" s="3">
        <v>123309.20600000001</v>
      </c>
      <c r="S2926" s="11">
        <f t="shared" si="8821"/>
        <v>0</v>
      </c>
    </row>
    <row r="2927" spans="1:19">
      <c r="A2927" s="5">
        <v>15</v>
      </c>
      <c r="B2927" s="5">
        <v>3</v>
      </c>
      <c r="C2927" s="5">
        <v>2021</v>
      </c>
      <c r="D2927" s="3">
        <v>591200</v>
      </c>
      <c r="E2927" s="11">
        <f t="shared" si="8704"/>
        <v>0</v>
      </c>
      <c r="F2927" s="3">
        <v>340500</v>
      </c>
      <c r="G2927" s="11">
        <f t="shared" si="8704"/>
        <v>0</v>
      </c>
      <c r="H2927" s="3">
        <v>94500</v>
      </c>
      <c r="I2927" s="11">
        <f t="shared" ref="I2927:K2927" si="8822">+IF(H2927="N/A","",((H2927-H2926)/H2926))</f>
        <v>0</v>
      </c>
      <c r="J2927" s="3">
        <v>261650</v>
      </c>
      <c r="K2927" s="11">
        <f t="shared" si="8822"/>
        <v>0</v>
      </c>
      <c r="L2927" s="3">
        <v>308682.62</v>
      </c>
      <c r="M2927" s="11">
        <f t="shared" ref="M2927:O2927" si="8823">+IF(L2927="N/A","",((L2927-L2926)/L2926))</f>
        <v>0</v>
      </c>
      <c r="N2927" s="3">
        <v>378200</v>
      </c>
      <c r="O2927" s="11">
        <f t="shared" si="8823"/>
        <v>0</v>
      </c>
      <c r="P2927" s="3">
        <v>348500</v>
      </c>
      <c r="Q2927" s="11">
        <f t="shared" ref="Q2927:S2927" si="8824">+IF(P2927="N/A","",((P2927-P2926)/P2926))</f>
        <v>0</v>
      </c>
      <c r="R2927" s="3">
        <v>123309.20600000001</v>
      </c>
      <c r="S2927" s="11">
        <f t="shared" si="8824"/>
        <v>0</v>
      </c>
    </row>
    <row r="2928" spans="1:19">
      <c r="A2928" s="5">
        <v>16</v>
      </c>
      <c r="B2928" s="5">
        <v>3</v>
      </c>
      <c r="C2928" s="5">
        <v>2021</v>
      </c>
      <c r="D2928" s="3">
        <v>591200</v>
      </c>
      <c r="E2928" s="11">
        <f t="shared" si="8704"/>
        <v>0</v>
      </c>
      <c r="F2928" s="3">
        <v>340500</v>
      </c>
      <c r="G2928" s="11">
        <f t="shared" si="8704"/>
        <v>0</v>
      </c>
      <c r="H2928" s="3">
        <v>94500</v>
      </c>
      <c r="I2928" s="11">
        <f t="shared" ref="I2928:K2928" si="8825">+IF(H2928="N/A","",((H2928-H2927)/H2927))</f>
        <v>0</v>
      </c>
      <c r="J2928" s="3">
        <v>261650</v>
      </c>
      <c r="K2928" s="11">
        <f t="shared" si="8825"/>
        <v>0</v>
      </c>
      <c r="L2928" s="3">
        <v>308682.62</v>
      </c>
      <c r="M2928" s="11">
        <f t="shared" ref="M2928:O2928" si="8826">+IF(L2928="N/A","",((L2928-L2927)/L2927))</f>
        <v>0</v>
      </c>
      <c r="N2928" s="3">
        <v>378200</v>
      </c>
      <c r="O2928" s="11">
        <f t="shared" si="8826"/>
        <v>0</v>
      </c>
      <c r="P2928" s="3">
        <v>348500</v>
      </c>
      <c r="Q2928" s="11">
        <f t="shared" ref="Q2928:S2928" si="8827">+IF(P2928="N/A","",((P2928-P2927)/P2927))</f>
        <v>0</v>
      </c>
      <c r="R2928" s="3">
        <v>123309.20600000001</v>
      </c>
      <c r="S2928" s="11">
        <f t="shared" si="8827"/>
        <v>0</v>
      </c>
    </row>
    <row r="2929" spans="1:19">
      <c r="A2929" s="5">
        <v>17</v>
      </c>
      <c r="B2929" s="5">
        <v>3</v>
      </c>
      <c r="C2929" s="5">
        <v>2021</v>
      </c>
      <c r="D2929" s="3">
        <v>591200</v>
      </c>
      <c r="E2929" s="11">
        <f t="shared" si="8704"/>
        <v>0</v>
      </c>
      <c r="F2929" s="3">
        <v>340500</v>
      </c>
      <c r="G2929" s="11">
        <f t="shared" si="8704"/>
        <v>0</v>
      </c>
      <c r="H2929" s="3">
        <v>94500</v>
      </c>
      <c r="I2929" s="11">
        <f t="shared" ref="I2929:K2929" si="8828">+IF(H2929="N/A","",((H2929-H2928)/H2928))</f>
        <v>0</v>
      </c>
      <c r="J2929" s="3">
        <v>261650</v>
      </c>
      <c r="K2929" s="11">
        <f t="shared" si="8828"/>
        <v>0</v>
      </c>
      <c r="L2929" s="3">
        <v>308682.62</v>
      </c>
      <c r="M2929" s="11">
        <f t="shared" ref="M2929:O2929" si="8829">+IF(L2929="N/A","",((L2929-L2928)/L2928))</f>
        <v>0</v>
      </c>
      <c r="N2929" s="3">
        <v>378200</v>
      </c>
      <c r="O2929" s="11">
        <f t="shared" si="8829"/>
        <v>0</v>
      </c>
      <c r="P2929" s="3">
        <v>348500</v>
      </c>
      <c r="Q2929" s="11">
        <f t="shared" ref="Q2929:S2929" si="8830">+IF(P2929="N/A","",((P2929-P2928)/P2928))</f>
        <v>0</v>
      </c>
      <c r="R2929" s="3">
        <v>123309.20600000001</v>
      </c>
      <c r="S2929" s="11">
        <f t="shared" si="8830"/>
        <v>0</v>
      </c>
    </row>
    <row r="2930" spans="1:19">
      <c r="A2930" s="5">
        <v>18</v>
      </c>
      <c r="B2930" s="5">
        <v>3</v>
      </c>
      <c r="C2930" s="5">
        <v>2021</v>
      </c>
      <c r="D2930" s="3">
        <v>591200</v>
      </c>
      <c r="E2930" s="11">
        <f t="shared" si="8704"/>
        <v>0</v>
      </c>
      <c r="F2930" s="3">
        <v>340500</v>
      </c>
      <c r="G2930" s="11">
        <f t="shared" si="8704"/>
        <v>0</v>
      </c>
      <c r="H2930" s="3">
        <v>94500</v>
      </c>
      <c r="I2930" s="11">
        <f t="shared" ref="I2930:K2930" si="8831">+IF(H2930="N/A","",((H2930-H2929)/H2929))</f>
        <v>0</v>
      </c>
      <c r="J2930" s="3">
        <v>261650</v>
      </c>
      <c r="K2930" s="11">
        <f t="shared" si="8831"/>
        <v>0</v>
      </c>
      <c r="L2930" s="3">
        <v>308682.62</v>
      </c>
      <c r="M2930" s="11">
        <f t="shared" ref="M2930:O2930" si="8832">+IF(L2930="N/A","",((L2930-L2929)/L2929))</f>
        <v>0</v>
      </c>
      <c r="N2930" s="3">
        <v>378200</v>
      </c>
      <c r="O2930" s="11">
        <f t="shared" si="8832"/>
        <v>0</v>
      </c>
      <c r="P2930" s="3">
        <v>348500</v>
      </c>
      <c r="Q2930" s="11">
        <f t="shared" ref="Q2930:S2930" si="8833">+IF(P2930="N/A","",((P2930-P2929)/P2929))</f>
        <v>0</v>
      </c>
      <c r="R2930" s="3">
        <v>123309.20600000001</v>
      </c>
      <c r="S2930" s="11">
        <f t="shared" si="8833"/>
        <v>0</v>
      </c>
    </row>
    <row r="2931" spans="1:19">
      <c r="A2931" s="5">
        <v>19</v>
      </c>
      <c r="B2931" s="5">
        <v>3</v>
      </c>
      <c r="C2931" s="5">
        <v>2021</v>
      </c>
      <c r="D2931" s="3">
        <v>591200</v>
      </c>
      <c r="E2931" s="11">
        <f t="shared" si="8704"/>
        <v>0</v>
      </c>
      <c r="F2931" s="3">
        <v>340500</v>
      </c>
      <c r="G2931" s="11">
        <f t="shared" si="8704"/>
        <v>0</v>
      </c>
      <c r="H2931" s="3">
        <v>94500</v>
      </c>
      <c r="I2931" s="11">
        <f t="shared" ref="I2931:K2931" si="8834">+IF(H2931="N/A","",((H2931-H2930)/H2930))</f>
        <v>0</v>
      </c>
      <c r="J2931" s="3">
        <v>261650</v>
      </c>
      <c r="K2931" s="11">
        <f t="shared" si="8834"/>
        <v>0</v>
      </c>
      <c r="L2931" s="3">
        <v>308682.62</v>
      </c>
      <c r="M2931" s="11">
        <f t="shared" ref="M2931:O2931" si="8835">+IF(L2931="N/A","",((L2931-L2930)/L2930))</f>
        <v>0</v>
      </c>
      <c r="N2931" s="3">
        <v>378200</v>
      </c>
      <c r="O2931" s="11">
        <f t="shared" si="8835"/>
        <v>0</v>
      </c>
      <c r="P2931" s="3">
        <v>348500</v>
      </c>
      <c r="Q2931" s="11">
        <f t="shared" ref="Q2931:S2931" si="8836">+IF(P2931="N/A","",((P2931-P2930)/P2930))</f>
        <v>0</v>
      </c>
      <c r="R2931" s="3">
        <v>123309.20600000001</v>
      </c>
      <c r="S2931" s="11">
        <f t="shared" si="8836"/>
        <v>0</v>
      </c>
    </row>
    <row r="2932" spans="1:19">
      <c r="A2932" s="5">
        <v>22</v>
      </c>
      <c r="B2932" s="5">
        <v>3</v>
      </c>
      <c r="C2932" s="5">
        <v>2021</v>
      </c>
      <c r="D2932" s="3">
        <v>591200</v>
      </c>
      <c r="E2932" s="11">
        <f t="shared" si="8704"/>
        <v>0</v>
      </c>
      <c r="F2932" s="3">
        <v>340500</v>
      </c>
      <c r="G2932" s="11">
        <f t="shared" si="8704"/>
        <v>0</v>
      </c>
      <c r="H2932" s="3">
        <v>94500</v>
      </c>
      <c r="I2932" s="11">
        <f t="shared" ref="I2932:K2932" si="8837">+IF(H2932="N/A","",((H2932-H2931)/H2931))</f>
        <v>0</v>
      </c>
      <c r="J2932" s="3">
        <v>261650</v>
      </c>
      <c r="K2932" s="11">
        <f t="shared" si="8837"/>
        <v>0</v>
      </c>
      <c r="L2932" s="3">
        <v>308682.62</v>
      </c>
      <c r="M2932" s="11">
        <f t="shared" ref="M2932:O2932" si="8838">+IF(L2932="N/A","",((L2932-L2931)/L2931))</f>
        <v>0</v>
      </c>
      <c r="N2932" s="3">
        <v>378200</v>
      </c>
      <c r="O2932" s="11">
        <f t="shared" si="8838"/>
        <v>0</v>
      </c>
      <c r="P2932" s="3">
        <v>348500</v>
      </c>
      <c r="Q2932" s="11">
        <f t="shared" ref="Q2932:S2932" si="8839">+IF(P2932="N/A","",((P2932-P2931)/P2931))</f>
        <v>0</v>
      </c>
      <c r="R2932" s="3">
        <v>123309.20600000001</v>
      </c>
      <c r="S2932" s="11">
        <f t="shared" si="8839"/>
        <v>0</v>
      </c>
    </row>
    <row r="2933" spans="1:19">
      <c r="A2933" s="5">
        <v>23</v>
      </c>
      <c r="B2933" s="5">
        <v>3</v>
      </c>
      <c r="C2933" s="5">
        <v>2021</v>
      </c>
      <c r="D2933" s="3">
        <v>591200</v>
      </c>
      <c r="E2933" s="11">
        <f t="shared" si="8704"/>
        <v>0</v>
      </c>
      <c r="F2933" s="3">
        <v>340500</v>
      </c>
      <c r="G2933" s="11">
        <f t="shared" si="8704"/>
        <v>0</v>
      </c>
      <c r="H2933" s="3">
        <v>94500</v>
      </c>
      <c r="I2933" s="11">
        <f t="shared" ref="I2933:K2933" si="8840">+IF(H2933="N/A","",((H2933-H2932)/H2932))</f>
        <v>0</v>
      </c>
      <c r="J2933" s="3">
        <v>261650</v>
      </c>
      <c r="K2933" s="11">
        <f t="shared" si="8840"/>
        <v>0</v>
      </c>
      <c r="L2933" s="3">
        <v>308682.62</v>
      </c>
      <c r="M2933" s="11">
        <f t="shared" ref="M2933:O2933" si="8841">+IF(L2933="N/A","",((L2933-L2932)/L2932))</f>
        <v>0</v>
      </c>
      <c r="N2933" s="3">
        <v>378200</v>
      </c>
      <c r="O2933" s="11">
        <f t="shared" si="8841"/>
        <v>0</v>
      </c>
      <c r="P2933" s="3">
        <v>348500</v>
      </c>
      <c r="Q2933" s="11">
        <f t="shared" ref="Q2933:S2933" si="8842">+IF(P2933="N/A","",((P2933-P2932)/P2932))</f>
        <v>0</v>
      </c>
      <c r="R2933" s="3">
        <v>123309.20600000001</v>
      </c>
      <c r="S2933" s="11">
        <f t="shared" si="8842"/>
        <v>0</v>
      </c>
    </row>
    <row r="2934" spans="1:19">
      <c r="A2934" s="5">
        <v>24</v>
      </c>
      <c r="B2934" s="5">
        <v>3</v>
      </c>
      <c r="C2934" s="5">
        <v>2021</v>
      </c>
      <c r="D2934" s="3">
        <v>591200</v>
      </c>
      <c r="E2934" s="11">
        <f t="shared" si="8704"/>
        <v>0</v>
      </c>
      <c r="F2934" s="3">
        <v>340500</v>
      </c>
      <c r="G2934" s="11">
        <f t="shared" si="8704"/>
        <v>0</v>
      </c>
      <c r="H2934" s="3">
        <v>94500</v>
      </c>
      <c r="I2934" s="11">
        <f t="shared" ref="I2934:K2934" si="8843">+IF(H2934="N/A","",((H2934-H2933)/H2933))</f>
        <v>0</v>
      </c>
      <c r="J2934" s="3">
        <v>261650</v>
      </c>
      <c r="K2934" s="11">
        <f t="shared" si="8843"/>
        <v>0</v>
      </c>
      <c r="L2934" s="3">
        <v>308682.62</v>
      </c>
      <c r="M2934" s="11">
        <f t="shared" ref="M2934:O2934" si="8844">+IF(L2934="N/A","",((L2934-L2933)/L2933))</f>
        <v>0</v>
      </c>
      <c r="N2934" s="3">
        <v>378200</v>
      </c>
      <c r="O2934" s="11">
        <f t="shared" si="8844"/>
        <v>0</v>
      </c>
      <c r="P2934" s="3">
        <v>348500</v>
      </c>
      <c r="Q2934" s="11">
        <f t="shared" ref="Q2934:S2934" si="8845">+IF(P2934="N/A","",((P2934-P2933)/P2933))</f>
        <v>0</v>
      </c>
      <c r="R2934" s="3">
        <v>123309.20600000001</v>
      </c>
      <c r="S2934" s="11">
        <f t="shared" si="8845"/>
        <v>0</v>
      </c>
    </row>
    <row r="2935" spans="1:19">
      <c r="A2935" s="5">
        <v>25</v>
      </c>
      <c r="B2935" s="5">
        <v>3</v>
      </c>
      <c r="C2935" s="5">
        <v>2021</v>
      </c>
      <c r="D2935" s="3">
        <v>591200</v>
      </c>
      <c r="E2935" s="11">
        <f t="shared" si="8704"/>
        <v>0</v>
      </c>
      <c r="F2935" s="3">
        <v>340500</v>
      </c>
      <c r="G2935" s="11">
        <f t="shared" si="8704"/>
        <v>0</v>
      </c>
      <c r="H2935" s="3">
        <v>94500</v>
      </c>
      <c r="I2935" s="11">
        <f t="shared" ref="I2935:K2935" si="8846">+IF(H2935="N/A","",((H2935-H2934)/H2934))</f>
        <v>0</v>
      </c>
      <c r="J2935" s="3">
        <v>261650</v>
      </c>
      <c r="K2935" s="11">
        <f t="shared" si="8846"/>
        <v>0</v>
      </c>
      <c r="L2935" s="3">
        <v>308682.62</v>
      </c>
      <c r="M2935" s="11">
        <f t="shared" ref="M2935:O2935" si="8847">+IF(L2935="N/A","",((L2935-L2934)/L2934))</f>
        <v>0</v>
      </c>
      <c r="N2935" s="3">
        <v>378200</v>
      </c>
      <c r="O2935" s="11">
        <f t="shared" si="8847"/>
        <v>0</v>
      </c>
      <c r="P2935" s="3">
        <v>348500</v>
      </c>
      <c r="Q2935" s="11">
        <f t="shared" ref="Q2935:S2935" si="8848">+IF(P2935="N/A","",((P2935-P2934)/P2934))</f>
        <v>0</v>
      </c>
      <c r="R2935" s="3">
        <v>123309.20600000001</v>
      </c>
      <c r="S2935" s="11">
        <f t="shared" si="8848"/>
        <v>0</v>
      </c>
    </row>
    <row r="2936" spans="1:19">
      <c r="A2936" s="5">
        <v>26</v>
      </c>
      <c r="B2936" s="5">
        <v>3</v>
      </c>
      <c r="C2936" s="5">
        <v>2021</v>
      </c>
      <c r="D2936" s="3">
        <v>591200</v>
      </c>
      <c r="E2936" s="11">
        <f t="shared" si="8704"/>
        <v>0</v>
      </c>
      <c r="F2936" s="3">
        <v>340500</v>
      </c>
      <c r="G2936" s="11">
        <f t="shared" si="8704"/>
        <v>0</v>
      </c>
      <c r="H2936" s="3">
        <v>94500</v>
      </c>
      <c r="I2936" s="11">
        <f t="shared" ref="I2936:K2936" si="8849">+IF(H2936="N/A","",((H2936-H2935)/H2935))</f>
        <v>0</v>
      </c>
      <c r="J2936" s="3">
        <v>261650</v>
      </c>
      <c r="K2936" s="11">
        <f t="shared" si="8849"/>
        <v>0</v>
      </c>
      <c r="L2936" s="3">
        <v>308682.62</v>
      </c>
      <c r="M2936" s="11">
        <f t="shared" ref="M2936:O2936" si="8850">+IF(L2936="N/A","",((L2936-L2935)/L2935))</f>
        <v>0</v>
      </c>
      <c r="N2936" s="3">
        <v>378200</v>
      </c>
      <c r="O2936" s="11">
        <f t="shared" si="8850"/>
        <v>0</v>
      </c>
      <c r="P2936" s="3">
        <v>348500</v>
      </c>
      <c r="Q2936" s="11">
        <f t="shared" ref="Q2936:S2936" si="8851">+IF(P2936="N/A","",((P2936-P2935)/P2935))</f>
        <v>0</v>
      </c>
      <c r="R2936" s="3">
        <v>123309.20600000001</v>
      </c>
      <c r="S2936" s="11">
        <f t="shared" si="8851"/>
        <v>0</v>
      </c>
    </row>
    <row r="2937" spans="1:19">
      <c r="A2937" s="5">
        <v>29</v>
      </c>
      <c r="B2937" s="5">
        <v>3</v>
      </c>
      <c r="C2937" s="5">
        <v>2021</v>
      </c>
      <c r="D2937" s="3">
        <v>591200</v>
      </c>
      <c r="E2937" s="11">
        <f t="shared" si="8704"/>
        <v>0</v>
      </c>
      <c r="F2937" s="3">
        <v>340500</v>
      </c>
      <c r="G2937" s="11">
        <f t="shared" si="8704"/>
        <v>0</v>
      </c>
      <c r="H2937" s="3">
        <v>94500</v>
      </c>
      <c r="I2937" s="11">
        <f t="shared" ref="I2937:K2937" si="8852">+IF(H2937="N/A","",((H2937-H2936)/H2936))</f>
        <v>0</v>
      </c>
      <c r="J2937" s="3">
        <v>261650</v>
      </c>
      <c r="K2937" s="11">
        <f t="shared" si="8852"/>
        <v>0</v>
      </c>
      <c r="L2937" s="3">
        <v>308682.62</v>
      </c>
      <c r="M2937" s="11">
        <f t="shared" ref="M2937:O2937" si="8853">+IF(L2937="N/A","",((L2937-L2936)/L2936))</f>
        <v>0</v>
      </c>
      <c r="N2937" s="3">
        <v>378200</v>
      </c>
      <c r="O2937" s="11">
        <f t="shared" si="8853"/>
        <v>0</v>
      </c>
      <c r="P2937" s="3">
        <v>348500</v>
      </c>
      <c r="Q2937" s="11">
        <f t="shared" ref="Q2937:S2937" si="8854">+IF(P2937="N/A","",((P2937-P2936)/P2936))</f>
        <v>0</v>
      </c>
      <c r="R2937" s="3">
        <v>123309.20600000001</v>
      </c>
      <c r="S2937" s="11">
        <f t="shared" si="8854"/>
        <v>0</v>
      </c>
    </row>
    <row r="2938" spans="1:19">
      <c r="A2938" s="5">
        <v>30</v>
      </c>
      <c r="B2938" s="5">
        <v>3</v>
      </c>
      <c r="C2938" s="5">
        <v>2021</v>
      </c>
      <c r="D2938" s="3">
        <v>591200</v>
      </c>
      <c r="E2938" s="11">
        <f t="shared" si="8704"/>
        <v>0</v>
      </c>
      <c r="F2938" s="3">
        <v>340500</v>
      </c>
      <c r="G2938" s="11">
        <f t="shared" si="8704"/>
        <v>0</v>
      </c>
      <c r="H2938" s="3">
        <v>94500</v>
      </c>
      <c r="I2938" s="11">
        <f t="shared" ref="I2938:K2938" si="8855">+IF(H2938="N/A","",((H2938-H2937)/H2937))</f>
        <v>0</v>
      </c>
      <c r="J2938" s="3">
        <v>261650</v>
      </c>
      <c r="K2938" s="11">
        <f t="shared" si="8855"/>
        <v>0</v>
      </c>
      <c r="L2938" s="3">
        <v>308682.62</v>
      </c>
      <c r="M2938" s="11">
        <f t="shared" ref="M2938:O2938" si="8856">+IF(L2938="N/A","",((L2938-L2937)/L2937))</f>
        <v>0</v>
      </c>
      <c r="N2938" s="3">
        <v>378200</v>
      </c>
      <c r="O2938" s="11">
        <f t="shared" si="8856"/>
        <v>0</v>
      </c>
      <c r="P2938" s="3">
        <v>348500</v>
      </c>
      <c r="Q2938" s="11">
        <f t="shared" ref="Q2938:S2938" si="8857">+IF(P2938="N/A","",((P2938-P2937)/P2937))</f>
        <v>0</v>
      </c>
      <c r="R2938" s="3">
        <v>123309.20600000001</v>
      </c>
      <c r="S2938" s="11">
        <f t="shared" si="8857"/>
        <v>0</v>
      </c>
    </row>
    <row r="2939" spans="1:19">
      <c r="A2939" s="5">
        <v>31</v>
      </c>
      <c r="B2939" s="5">
        <v>3</v>
      </c>
      <c r="C2939" s="5">
        <v>2021</v>
      </c>
      <c r="D2939" s="3">
        <v>591200</v>
      </c>
      <c r="E2939" s="11">
        <f t="shared" si="8704"/>
        <v>0</v>
      </c>
      <c r="F2939" s="3">
        <v>340500</v>
      </c>
      <c r="G2939" s="11">
        <f t="shared" si="8704"/>
        <v>0</v>
      </c>
      <c r="H2939" s="3">
        <v>94500</v>
      </c>
      <c r="I2939" s="11">
        <f t="shared" ref="I2939:K2939" si="8858">+IF(H2939="N/A","",((H2939-H2938)/H2938))</f>
        <v>0</v>
      </c>
      <c r="J2939" s="3">
        <v>261650</v>
      </c>
      <c r="K2939" s="11">
        <f t="shared" si="8858"/>
        <v>0</v>
      </c>
      <c r="L2939" s="3">
        <v>308682.62</v>
      </c>
      <c r="M2939" s="11">
        <f t="shared" ref="M2939:O2939" si="8859">+IF(L2939="N/A","",((L2939-L2938)/L2938))</f>
        <v>0</v>
      </c>
      <c r="N2939" s="3">
        <v>378200</v>
      </c>
      <c r="O2939" s="11">
        <f t="shared" si="8859"/>
        <v>0</v>
      </c>
      <c r="P2939" s="3">
        <v>348500</v>
      </c>
      <c r="Q2939" s="11">
        <f t="shared" ref="Q2939:S2939" si="8860">+IF(P2939="N/A","",((P2939-P2938)/P2938))</f>
        <v>0</v>
      </c>
      <c r="R2939" s="3">
        <v>123309.20600000001</v>
      </c>
      <c r="S2939" s="11">
        <f t="shared" si="8860"/>
        <v>0</v>
      </c>
    </row>
    <row r="2940" spans="1:19">
      <c r="A2940" s="5">
        <v>1</v>
      </c>
      <c r="B2940" s="5">
        <v>4</v>
      </c>
      <c r="C2940" s="5">
        <v>2021</v>
      </c>
      <c r="D2940" s="3">
        <v>591200</v>
      </c>
      <c r="E2940" s="11">
        <f t="shared" si="8704"/>
        <v>0</v>
      </c>
      <c r="F2940" s="3">
        <v>340500</v>
      </c>
      <c r="G2940" s="11">
        <f t="shared" si="8704"/>
        <v>0</v>
      </c>
      <c r="H2940" s="3">
        <v>94500</v>
      </c>
      <c r="I2940" s="11">
        <f t="shared" ref="I2940:K2940" si="8861">+IF(H2940="N/A","",((H2940-H2939)/H2939))</f>
        <v>0</v>
      </c>
      <c r="J2940" s="3">
        <v>261650</v>
      </c>
      <c r="K2940" s="11">
        <f t="shared" si="8861"/>
        <v>0</v>
      </c>
      <c r="L2940" s="3">
        <v>308682.62</v>
      </c>
      <c r="M2940" s="11">
        <f t="shared" ref="M2940:O2940" si="8862">+IF(L2940="N/A","",((L2940-L2939)/L2939))</f>
        <v>0</v>
      </c>
      <c r="N2940" s="3">
        <v>378200</v>
      </c>
      <c r="O2940" s="11">
        <f t="shared" si="8862"/>
        <v>0</v>
      </c>
      <c r="P2940" s="3">
        <v>348500</v>
      </c>
      <c r="Q2940" s="11">
        <f t="shared" ref="Q2940:S2940" si="8863">+IF(P2940="N/A","",((P2940-P2939)/P2939))</f>
        <v>0</v>
      </c>
      <c r="R2940" s="3">
        <v>123309.20600000001</v>
      </c>
      <c r="S2940" s="11">
        <f t="shared" si="8863"/>
        <v>0</v>
      </c>
    </row>
    <row r="2941" spans="1:19">
      <c r="A2941" s="5">
        <v>2</v>
      </c>
      <c r="B2941" s="5">
        <v>4</v>
      </c>
      <c r="C2941" s="5">
        <v>2021</v>
      </c>
      <c r="D2941" s="3">
        <v>591200</v>
      </c>
      <c r="E2941" s="11">
        <f t="shared" si="8704"/>
        <v>0</v>
      </c>
      <c r="F2941" s="3">
        <v>340500</v>
      </c>
      <c r="G2941" s="11">
        <f t="shared" si="8704"/>
        <v>0</v>
      </c>
      <c r="H2941" s="3">
        <v>94500</v>
      </c>
      <c r="I2941" s="11">
        <f t="shared" ref="I2941:K2941" si="8864">+IF(H2941="N/A","",((H2941-H2940)/H2940))</f>
        <v>0</v>
      </c>
      <c r="J2941" s="3">
        <v>261650</v>
      </c>
      <c r="K2941" s="11">
        <f t="shared" si="8864"/>
        <v>0</v>
      </c>
      <c r="L2941" s="3">
        <v>308682.62</v>
      </c>
      <c r="M2941" s="11">
        <f t="shared" ref="M2941:O2941" si="8865">+IF(L2941="N/A","",((L2941-L2940)/L2940))</f>
        <v>0</v>
      </c>
      <c r="N2941" s="3">
        <v>378200</v>
      </c>
      <c r="O2941" s="11">
        <f t="shared" si="8865"/>
        <v>0</v>
      </c>
      <c r="P2941" s="3">
        <v>348500</v>
      </c>
      <c r="Q2941" s="11">
        <f t="shared" ref="Q2941:S2941" si="8866">+IF(P2941="N/A","",((P2941-P2940)/P2940))</f>
        <v>0</v>
      </c>
      <c r="R2941" s="3">
        <v>123309.20600000001</v>
      </c>
      <c r="S2941" s="11">
        <f t="shared" si="8866"/>
        <v>0</v>
      </c>
    </row>
    <row r="2942" spans="1:19">
      <c r="A2942" s="5">
        <v>5</v>
      </c>
      <c r="B2942" s="5">
        <v>4</v>
      </c>
      <c r="C2942" s="5">
        <v>2021</v>
      </c>
      <c r="D2942" s="3">
        <v>591200</v>
      </c>
      <c r="E2942" s="11">
        <f t="shared" si="8704"/>
        <v>0</v>
      </c>
      <c r="F2942" s="3">
        <v>340500</v>
      </c>
      <c r="G2942" s="11">
        <f t="shared" si="8704"/>
        <v>0</v>
      </c>
      <c r="H2942" s="3">
        <v>94500</v>
      </c>
      <c r="I2942" s="11">
        <f t="shared" ref="I2942:K2942" si="8867">+IF(H2942="N/A","",((H2942-H2941)/H2941))</f>
        <v>0</v>
      </c>
      <c r="J2942" s="3">
        <v>261650</v>
      </c>
      <c r="K2942" s="11">
        <f t="shared" si="8867"/>
        <v>0</v>
      </c>
      <c r="L2942" s="3">
        <v>308682.62</v>
      </c>
      <c r="M2942" s="11">
        <f t="shared" ref="M2942:O2942" si="8868">+IF(L2942="N/A","",((L2942-L2941)/L2941))</f>
        <v>0</v>
      </c>
      <c r="N2942" s="3">
        <v>378200</v>
      </c>
      <c r="O2942" s="11">
        <f t="shared" si="8868"/>
        <v>0</v>
      </c>
      <c r="P2942" s="3">
        <v>348500</v>
      </c>
      <c r="Q2942" s="11">
        <f t="shared" ref="Q2942:S2942" si="8869">+IF(P2942="N/A","",((P2942-P2941)/P2941))</f>
        <v>0</v>
      </c>
      <c r="R2942" s="3">
        <v>123309.20600000001</v>
      </c>
      <c r="S2942" s="11">
        <f t="shared" si="8869"/>
        <v>0</v>
      </c>
    </row>
    <row r="2943" spans="1:19">
      <c r="A2943" s="5">
        <v>6</v>
      </c>
      <c r="B2943" s="5">
        <v>4</v>
      </c>
      <c r="C2943" s="5">
        <v>2021</v>
      </c>
      <c r="D2943" s="3">
        <v>591200</v>
      </c>
      <c r="E2943" s="11">
        <f t="shared" si="8704"/>
        <v>0</v>
      </c>
      <c r="F2943" s="3">
        <v>340500</v>
      </c>
      <c r="G2943" s="11">
        <f t="shared" si="8704"/>
        <v>0</v>
      </c>
      <c r="H2943" s="3">
        <v>94500</v>
      </c>
      <c r="I2943" s="11">
        <f t="shared" ref="I2943:K2943" si="8870">+IF(H2943="N/A","",((H2943-H2942)/H2942))</f>
        <v>0</v>
      </c>
      <c r="J2943" s="3">
        <v>261650</v>
      </c>
      <c r="K2943" s="11">
        <f t="shared" si="8870"/>
        <v>0</v>
      </c>
      <c r="L2943" s="3">
        <v>308682.62</v>
      </c>
      <c r="M2943" s="11">
        <f t="shared" ref="M2943:O2943" si="8871">+IF(L2943="N/A","",((L2943-L2942)/L2942))</f>
        <v>0</v>
      </c>
      <c r="N2943" s="3">
        <v>378200</v>
      </c>
      <c r="O2943" s="11">
        <f t="shared" si="8871"/>
        <v>0</v>
      </c>
      <c r="P2943" s="3">
        <v>348500</v>
      </c>
      <c r="Q2943" s="11">
        <f t="shared" ref="Q2943:S2943" si="8872">+IF(P2943="N/A","",((P2943-P2942)/P2942))</f>
        <v>0</v>
      </c>
      <c r="R2943" s="3">
        <v>123309.20600000001</v>
      </c>
      <c r="S2943" s="11">
        <f t="shared" si="8872"/>
        <v>0</v>
      </c>
    </row>
    <row r="2944" spans="1:19">
      <c r="A2944" s="5">
        <v>7</v>
      </c>
      <c r="B2944" s="5">
        <v>4</v>
      </c>
      <c r="C2944" s="5">
        <v>2021</v>
      </c>
      <c r="D2944" s="3">
        <v>591200</v>
      </c>
      <c r="E2944" s="11">
        <f t="shared" si="8704"/>
        <v>0</v>
      </c>
      <c r="F2944" s="3">
        <v>340500</v>
      </c>
      <c r="G2944" s="11">
        <f t="shared" si="8704"/>
        <v>0</v>
      </c>
      <c r="H2944" s="3">
        <v>94500</v>
      </c>
      <c r="I2944" s="11">
        <f t="shared" ref="I2944:K2944" si="8873">+IF(H2944="N/A","",((H2944-H2943)/H2943))</f>
        <v>0</v>
      </c>
      <c r="J2944" s="3">
        <v>261650</v>
      </c>
      <c r="K2944" s="11">
        <f t="shared" si="8873"/>
        <v>0</v>
      </c>
      <c r="L2944" s="3">
        <v>308682.62</v>
      </c>
      <c r="M2944" s="11">
        <f t="shared" ref="M2944:O2944" si="8874">+IF(L2944="N/A","",((L2944-L2943)/L2943))</f>
        <v>0</v>
      </c>
      <c r="N2944" s="3">
        <v>378200</v>
      </c>
      <c r="O2944" s="11">
        <f t="shared" si="8874"/>
        <v>0</v>
      </c>
      <c r="P2944" s="3">
        <v>348500</v>
      </c>
      <c r="Q2944" s="11">
        <f t="shared" ref="Q2944:S2944" si="8875">+IF(P2944="N/A","",((P2944-P2943)/P2943))</f>
        <v>0</v>
      </c>
      <c r="R2944" s="3">
        <v>123309.20600000001</v>
      </c>
      <c r="S2944" s="11">
        <f t="shared" si="8875"/>
        <v>0</v>
      </c>
    </row>
    <row r="2945" spans="1:19">
      <c r="A2945" s="5">
        <v>8</v>
      </c>
      <c r="B2945" s="5">
        <v>4</v>
      </c>
      <c r="C2945" s="5">
        <v>2021</v>
      </c>
      <c r="D2945" s="3">
        <v>591200</v>
      </c>
      <c r="E2945" s="11">
        <f t="shared" si="8704"/>
        <v>0</v>
      </c>
      <c r="F2945" s="3">
        <v>340500</v>
      </c>
      <c r="G2945" s="11">
        <f t="shared" si="8704"/>
        <v>0</v>
      </c>
      <c r="H2945" s="3">
        <v>94500</v>
      </c>
      <c r="I2945" s="11">
        <f t="shared" ref="I2945:K2945" si="8876">+IF(H2945="N/A","",((H2945-H2944)/H2944))</f>
        <v>0</v>
      </c>
      <c r="J2945" s="3">
        <v>261650</v>
      </c>
      <c r="K2945" s="11">
        <f t="shared" si="8876"/>
        <v>0</v>
      </c>
      <c r="L2945" s="3">
        <v>308682.62</v>
      </c>
      <c r="M2945" s="11">
        <f t="shared" ref="M2945:O2945" si="8877">+IF(L2945="N/A","",((L2945-L2944)/L2944))</f>
        <v>0</v>
      </c>
      <c r="N2945" s="3">
        <v>378200</v>
      </c>
      <c r="O2945" s="11">
        <f t="shared" si="8877"/>
        <v>0</v>
      </c>
      <c r="P2945" s="3">
        <v>348500</v>
      </c>
      <c r="Q2945" s="11">
        <f t="shared" ref="Q2945:S2945" si="8878">+IF(P2945="N/A","",((P2945-P2944)/P2944))</f>
        <v>0</v>
      </c>
      <c r="R2945" s="3">
        <v>123309.20600000001</v>
      </c>
      <c r="S2945" s="11">
        <f t="shared" si="8878"/>
        <v>0</v>
      </c>
    </row>
    <row r="2946" spans="1:19">
      <c r="A2946" s="5">
        <v>9</v>
      </c>
      <c r="B2946" s="5">
        <v>4</v>
      </c>
      <c r="C2946" s="5">
        <v>2021</v>
      </c>
      <c r="D2946" s="3">
        <v>591200</v>
      </c>
      <c r="E2946" s="11">
        <f t="shared" si="8704"/>
        <v>0</v>
      </c>
      <c r="F2946" s="3">
        <v>340500</v>
      </c>
      <c r="G2946" s="11">
        <f t="shared" si="8704"/>
        <v>0</v>
      </c>
      <c r="H2946" s="3">
        <v>94500</v>
      </c>
      <c r="I2946" s="11">
        <f t="shared" ref="I2946:K2946" si="8879">+IF(H2946="N/A","",((H2946-H2945)/H2945))</f>
        <v>0</v>
      </c>
      <c r="J2946" s="3">
        <v>261650</v>
      </c>
      <c r="K2946" s="11">
        <f t="shared" si="8879"/>
        <v>0</v>
      </c>
      <c r="L2946" s="3">
        <v>308682.62</v>
      </c>
      <c r="M2946" s="11">
        <f t="shared" ref="M2946:O2946" si="8880">+IF(L2946="N/A","",((L2946-L2945)/L2945))</f>
        <v>0</v>
      </c>
      <c r="N2946" s="3">
        <v>378200</v>
      </c>
      <c r="O2946" s="11">
        <f t="shared" si="8880"/>
        <v>0</v>
      </c>
      <c r="P2946" s="3">
        <v>348500</v>
      </c>
      <c r="Q2946" s="11">
        <f t="shared" ref="Q2946:S2946" si="8881">+IF(P2946="N/A","",((P2946-P2945)/P2945))</f>
        <v>0</v>
      </c>
      <c r="R2946" s="3">
        <v>123309.20600000001</v>
      </c>
      <c r="S2946" s="11">
        <f t="shared" si="8881"/>
        <v>0</v>
      </c>
    </row>
    <row r="2947" spans="1:19">
      <c r="A2947" s="5">
        <v>12</v>
      </c>
      <c r="B2947" s="5">
        <v>4</v>
      </c>
      <c r="C2947" s="5">
        <v>2021</v>
      </c>
      <c r="D2947" s="3">
        <v>591200</v>
      </c>
      <c r="E2947" s="11">
        <f t="shared" si="8704"/>
        <v>0</v>
      </c>
      <c r="F2947" s="3">
        <v>340500</v>
      </c>
      <c r="G2947" s="11">
        <f t="shared" si="8704"/>
        <v>0</v>
      </c>
      <c r="H2947" s="3">
        <v>94500</v>
      </c>
      <c r="I2947" s="11">
        <f t="shared" ref="I2947:K2947" si="8882">+IF(H2947="N/A","",((H2947-H2946)/H2946))</f>
        <v>0</v>
      </c>
      <c r="J2947" s="3">
        <v>261650</v>
      </c>
      <c r="K2947" s="11">
        <f t="shared" si="8882"/>
        <v>0</v>
      </c>
      <c r="L2947" s="3">
        <v>308682.62</v>
      </c>
      <c r="M2947" s="11">
        <f t="shared" ref="M2947:O2947" si="8883">+IF(L2947="N/A","",((L2947-L2946)/L2946))</f>
        <v>0</v>
      </c>
      <c r="N2947" s="3">
        <v>378200</v>
      </c>
      <c r="O2947" s="11">
        <f t="shared" si="8883"/>
        <v>0</v>
      </c>
      <c r="P2947" s="3">
        <v>348500</v>
      </c>
      <c r="Q2947" s="11">
        <f t="shared" ref="Q2947:S2947" si="8884">+IF(P2947="N/A","",((P2947-P2946)/P2946))</f>
        <v>0</v>
      </c>
      <c r="R2947" s="3">
        <v>123309.20600000001</v>
      </c>
      <c r="S2947" s="11">
        <f t="shared" si="8884"/>
        <v>0</v>
      </c>
    </row>
    <row r="2948" spans="1:19">
      <c r="A2948" s="5">
        <v>13</v>
      </c>
      <c r="B2948" s="5">
        <v>4</v>
      </c>
      <c r="C2948" s="5">
        <v>2021</v>
      </c>
      <c r="D2948" s="3">
        <v>591200</v>
      </c>
      <c r="E2948" s="11">
        <f t="shared" si="8704"/>
        <v>0</v>
      </c>
      <c r="F2948" s="3">
        <v>340500</v>
      </c>
      <c r="G2948" s="11">
        <f t="shared" si="8704"/>
        <v>0</v>
      </c>
      <c r="H2948" s="3">
        <v>94500</v>
      </c>
      <c r="I2948" s="11">
        <f t="shared" ref="I2948:K2948" si="8885">+IF(H2948="N/A","",((H2948-H2947)/H2947))</f>
        <v>0</v>
      </c>
      <c r="J2948" s="3">
        <v>261650</v>
      </c>
      <c r="K2948" s="11">
        <f t="shared" si="8885"/>
        <v>0</v>
      </c>
      <c r="L2948" s="3">
        <v>308682.62</v>
      </c>
      <c r="M2948" s="11">
        <f t="shared" ref="M2948:O2948" si="8886">+IF(L2948="N/A","",((L2948-L2947)/L2947))</f>
        <v>0</v>
      </c>
      <c r="N2948" s="3">
        <v>378200</v>
      </c>
      <c r="O2948" s="11">
        <f t="shared" si="8886"/>
        <v>0</v>
      </c>
      <c r="P2948" s="3">
        <v>348500</v>
      </c>
      <c r="Q2948" s="11">
        <f t="shared" ref="Q2948:S2948" si="8887">+IF(P2948="N/A","",((P2948-P2947)/P2947))</f>
        <v>0</v>
      </c>
      <c r="R2948" s="3">
        <v>123309.20600000001</v>
      </c>
      <c r="S2948" s="11">
        <f t="shared" si="8887"/>
        <v>0</v>
      </c>
    </row>
    <row r="2949" spans="1:19">
      <c r="A2949" s="5">
        <v>14</v>
      </c>
      <c r="B2949" s="5">
        <v>4</v>
      </c>
      <c r="C2949" s="5">
        <v>2021</v>
      </c>
      <c r="D2949" s="3">
        <v>591200</v>
      </c>
      <c r="E2949" s="11">
        <f t="shared" si="8704"/>
        <v>0</v>
      </c>
      <c r="F2949" s="3">
        <v>340500</v>
      </c>
      <c r="G2949" s="11">
        <f t="shared" si="8704"/>
        <v>0</v>
      </c>
      <c r="H2949" s="3">
        <v>94500</v>
      </c>
      <c r="I2949" s="11">
        <f t="shared" ref="I2949:K2949" si="8888">+IF(H2949="N/A","",((H2949-H2948)/H2948))</f>
        <v>0</v>
      </c>
      <c r="J2949" s="3">
        <v>261650</v>
      </c>
      <c r="K2949" s="11">
        <f t="shared" si="8888"/>
        <v>0</v>
      </c>
      <c r="L2949" s="3">
        <v>308682.62</v>
      </c>
      <c r="M2949" s="11">
        <f t="shared" ref="M2949:O2949" si="8889">+IF(L2949="N/A","",((L2949-L2948)/L2948))</f>
        <v>0</v>
      </c>
      <c r="N2949" s="3">
        <v>378200</v>
      </c>
      <c r="O2949" s="11">
        <f t="shared" si="8889"/>
        <v>0</v>
      </c>
      <c r="P2949" s="3">
        <v>348500</v>
      </c>
      <c r="Q2949" s="11">
        <f t="shared" ref="Q2949:S2949" si="8890">+IF(P2949="N/A","",((P2949-P2948)/P2948))</f>
        <v>0</v>
      </c>
      <c r="R2949" s="3">
        <v>123309.20600000001</v>
      </c>
      <c r="S2949" s="11">
        <f t="shared" si="8890"/>
        <v>0</v>
      </c>
    </row>
    <row r="2950" spans="1:19">
      <c r="A2950" s="5">
        <v>15</v>
      </c>
      <c r="B2950" s="5">
        <v>4</v>
      </c>
      <c r="C2950" s="5">
        <v>2021</v>
      </c>
      <c r="D2950" s="3">
        <v>591200</v>
      </c>
      <c r="E2950" s="11">
        <f t="shared" si="8704"/>
        <v>0</v>
      </c>
      <c r="F2950" s="3">
        <v>340500</v>
      </c>
      <c r="G2950" s="11">
        <f t="shared" si="8704"/>
        <v>0</v>
      </c>
      <c r="H2950" s="3">
        <v>94500</v>
      </c>
      <c r="I2950" s="11">
        <f t="shared" ref="I2950:K2950" si="8891">+IF(H2950="N/A","",((H2950-H2949)/H2949))</f>
        <v>0</v>
      </c>
      <c r="J2950" s="3">
        <v>261650</v>
      </c>
      <c r="K2950" s="11">
        <f t="shared" si="8891"/>
        <v>0</v>
      </c>
      <c r="L2950" s="3">
        <v>308682.62</v>
      </c>
      <c r="M2950" s="11">
        <f t="shared" ref="M2950:O2950" si="8892">+IF(L2950="N/A","",((L2950-L2949)/L2949))</f>
        <v>0</v>
      </c>
      <c r="N2950" s="3">
        <v>378200</v>
      </c>
      <c r="O2950" s="11">
        <f t="shared" si="8892"/>
        <v>0</v>
      </c>
      <c r="P2950" s="3">
        <v>348500</v>
      </c>
      <c r="Q2950" s="11">
        <f t="shared" ref="Q2950:S2950" si="8893">+IF(P2950="N/A","",((P2950-P2949)/P2949))</f>
        <v>0</v>
      </c>
      <c r="R2950" s="3">
        <v>123309.20600000001</v>
      </c>
      <c r="S2950" s="11">
        <f t="shared" si="8893"/>
        <v>0</v>
      </c>
    </row>
    <row r="2951" spans="1:19">
      <c r="A2951" s="5">
        <v>16</v>
      </c>
      <c r="B2951" s="5">
        <v>4</v>
      </c>
      <c r="C2951" s="5">
        <v>2021</v>
      </c>
      <c r="D2951" s="3">
        <v>591200</v>
      </c>
      <c r="E2951" s="11">
        <f t="shared" si="8704"/>
        <v>0</v>
      </c>
      <c r="F2951" s="3">
        <v>340500</v>
      </c>
      <c r="G2951" s="11">
        <f t="shared" si="8704"/>
        <v>0</v>
      </c>
      <c r="H2951" s="3">
        <v>94500</v>
      </c>
      <c r="I2951" s="11">
        <f t="shared" ref="I2951:K2951" si="8894">+IF(H2951="N/A","",((H2951-H2950)/H2950))</f>
        <v>0</v>
      </c>
      <c r="J2951" s="3">
        <v>261650</v>
      </c>
      <c r="K2951" s="11">
        <f t="shared" si="8894"/>
        <v>0</v>
      </c>
      <c r="L2951" s="3">
        <v>308682.62</v>
      </c>
      <c r="M2951" s="11">
        <f t="shared" ref="M2951:O2951" si="8895">+IF(L2951="N/A","",((L2951-L2950)/L2950))</f>
        <v>0</v>
      </c>
      <c r="N2951" s="3">
        <v>378200</v>
      </c>
      <c r="O2951" s="11">
        <f t="shared" si="8895"/>
        <v>0</v>
      </c>
      <c r="P2951" s="3">
        <v>348500</v>
      </c>
      <c r="Q2951" s="11">
        <f t="shared" ref="Q2951:S2951" si="8896">+IF(P2951="N/A","",((P2951-P2950)/P2950))</f>
        <v>0</v>
      </c>
      <c r="R2951" s="3">
        <v>123309.20600000001</v>
      </c>
      <c r="S2951" s="11">
        <f t="shared" si="8896"/>
        <v>0</v>
      </c>
    </row>
    <row r="2952" spans="1:19">
      <c r="A2952" s="5">
        <v>19</v>
      </c>
      <c r="B2952" s="5">
        <v>4</v>
      </c>
      <c r="C2952" s="5">
        <v>2021</v>
      </c>
      <c r="D2952" s="3">
        <v>591200</v>
      </c>
      <c r="E2952" s="11">
        <f t="shared" ref="E2952:G3015" si="8897">+IF(D2952="N/A","",((D2952-D2951)/D2951))</f>
        <v>0</v>
      </c>
      <c r="F2952" s="3">
        <v>340500</v>
      </c>
      <c r="G2952" s="11">
        <f t="shared" si="8897"/>
        <v>0</v>
      </c>
      <c r="H2952" s="3">
        <v>94500</v>
      </c>
      <c r="I2952" s="11">
        <f t="shared" ref="I2952:K2952" si="8898">+IF(H2952="N/A","",((H2952-H2951)/H2951))</f>
        <v>0</v>
      </c>
      <c r="J2952" s="3">
        <v>261650</v>
      </c>
      <c r="K2952" s="11">
        <f t="shared" si="8898"/>
        <v>0</v>
      </c>
      <c r="L2952" s="3">
        <v>308682.62</v>
      </c>
      <c r="M2952" s="11">
        <f t="shared" ref="M2952:O2952" si="8899">+IF(L2952="N/A","",((L2952-L2951)/L2951))</f>
        <v>0</v>
      </c>
      <c r="N2952" s="3">
        <v>378200</v>
      </c>
      <c r="O2952" s="11">
        <f t="shared" si="8899"/>
        <v>0</v>
      </c>
      <c r="P2952" s="3">
        <v>348500</v>
      </c>
      <c r="Q2952" s="11">
        <f t="shared" ref="Q2952:S2952" si="8900">+IF(P2952="N/A","",((P2952-P2951)/P2951))</f>
        <v>0</v>
      </c>
      <c r="R2952" s="3">
        <v>123309.20600000001</v>
      </c>
      <c r="S2952" s="11">
        <f t="shared" si="8900"/>
        <v>0</v>
      </c>
    </row>
    <row r="2953" spans="1:19">
      <c r="A2953" s="5">
        <v>20</v>
      </c>
      <c r="B2953" s="5">
        <v>4</v>
      </c>
      <c r="C2953" s="5">
        <v>2021</v>
      </c>
      <c r="D2953" s="3">
        <v>591200</v>
      </c>
      <c r="E2953" s="11">
        <f t="shared" si="8897"/>
        <v>0</v>
      </c>
      <c r="F2953" s="3">
        <v>340500</v>
      </c>
      <c r="G2953" s="11">
        <f t="shared" si="8897"/>
        <v>0</v>
      </c>
      <c r="H2953" s="3">
        <v>94500</v>
      </c>
      <c r="I2953" s="11">
        <f t="shared" ref="I2953:K2953" si="8901">+IF(H2953="N/A","",((H2953-H2952)/H2952))</f>
        <v>0</v>
      </c>
      <c r="J2953" s="3">
        <v>261650</v>
      </c>
      <c r="K2953" s="11">
        <f t="shared" si="8901"/>
        <v>0</v>
      </c>
      <c r="L2953" s="3">
        <v>308682.62</v>
      </c>
      <c r="M2953" s="11">
        <f t="shared" ref="M2953:O2953" si="8902">+IF(L2953="N/A","",((L2953-L2952)/L2952))</f>
        <v>0</v>
      </c>
      <c r="N2953" s="3">
        <v>378200</v>
      </c>
      <c r="O2953" s="11">
        <f t="shared" si="8902"/>
        <v>0</v>
      </c>
      <c r="P2953" s="3">
        <v>348500</v>
      </c>
      <c r="Q2953" s="11">
        <f t="shared" ref="Q2953:S2953" si="8903">+IF(P2953="N/A","",((P2953-P2952)/P2952))</f>
        <v>0</v>
      </c>
      <c r="R2953" s="3">
        <v>123309.20600000001</v>
      </c>
      <c r="S2953" s="11">
        <f t="shared" si="8903"/>
        <v>0</v>
      </c>
    </row>
    <row r="2954" spans="1:19">
      <c r="A2954" s="5">
        <v>21</v>
      </c>
      <c r="B2954" s="5">
        <v>4</v>
      </c>
      <c r="C2954" s="5">
        <v>2021</v>
      </c>
      <c r="D2954" s="3">
        <v>591200</v>
      </c>
      <c r="E2954" s="11">
        <f t="shared" si="8897"/>
        <v>0</v>
      </c>
      <c r="F2954" s="3">
        <v>340500</v>
      </c>
      <c r="G2954" s="11">
        <f t="shared" si="8897"/>
        <v>0</v>
      </c>
      <c r="H2954" s="3">
        <v>94500</v>
      </c>
      <c r="I2954" s="11">
        <f t="shared" ref="I2954:K2954" si="8904">+IF(H2954="N/A","",((H2954-H2953)/H2953))</f>
        <v>0</v>
      </c>
      <c r="J2954" s="3">
        <v>261650</v>
      </c>
      <c r="K2954" s="11">
        <f t="shared" si="8904"/>
        <v>0</v>
      </c>
      <c r="L2954" s="3">
        <v>308682.62</v>
      </c>
      <c r="M2954" s="11">
        <f t="shared" ref="M2954:O2954" si="8905">+IF(L2954="N/A","",((L2954-L2953)/L2953))</f>
        <v>0</v>
      </c>
      <c r="N2954" s="3">
        <v>378200</v>
      </c>
      <c r="O2954" s="11">
        <f t="shared" si="8905"/>
        <v>0</v>
      </c>
      <c r="P2954" s="3">
        <v>348500</v>
      </c>
      <c r="Q2954" s="11">
        <f t="shared" ref="Q2954:S2954" si="8906">+IF(P2954="N/A","",((P2954-P2953)/P2953))</f>
        <v>0</v>
      </c>
      <c r="R2954" s="3">
        <v>123309.20600000001</v>
      </c>
      <c r="S2954" s="11">
        <f t="shared" si="8906"/>
        <v>0</v>
      </c>
    </row>
    <row r="2955" spans="1:19">
      <c r="A2955" s="5">
        <v>22</v>
      </c>
      <c r="B2955" s="5">
        <v>4</v>
      </c>
      <c r="C2955" s="5">
        <v>2021</v>
      </c>
      <c r="D2955" s="3">
        <v>591200</v>
      </c>
      <c r="E2955" s="11">
        <f t="shared" si="8897"/>
        <v>0</v>
      </c>
      <c r="F2955" s="3">
        <v>340500</v>
      </c>
      <c r="G2955" s="11">
        <f t="shared" si="8897"/>
        <v>0</v>
      </c>
      <c r="H2955" s="3">
        <v>94500</v>
      </c>
      <c r="I2955" s="11">
        <f t="shared" ref="I2955:K2955" si="8907">+IF(H2955="N/A","",((H2955-H2954)/H2954))</f>
        <v>0</v>
      </c>
      <c r="J2955" s="3">
        <v>261650</v>
      </c>
      <c r="K2955" s="11">
        <f t="shared" si="8907"/>
        <v>0</v>
      </c>
      <c r="L2955" s="3">
        <v>308682.62</v>
      </c>
      <c r="M2955" s="11">
        <f t="shared" ref="M2955:O2955" si="8908">+IF(L2955="N/A","",((L2955-L2954)/L2954))</f>
        <v>0</v>
      </c>
      <c r="N2955" s="3">
        <v>378200</v>
      </c>
      <c r="O2955" s="11">
        <f t="shared" si="8908"/>
        <v>0</v>
      </c>
      <c r="P2955" s="3">
        <v>348500</v>
      </c>
      <c r="Q2955" s="11">
        <f t="shared" ref="Q2955:S2955" si="8909">+IF(P2955="N/A","",((P2955-P2954)/P2954))</f>
        <v>0</v>
      </c>
      <c r="R2955" s="3">
        <v>123309.20600000001</v>
      </c>
      <c r="S2955" s="11">
        <f t="shared" si="8909"/>
        <v>0</v>
      </c>
    </row>
    <row r="2956" spans="1:19">
      <c r="A2956" s="5">
        <v>23</v>
      </c>
      <c r="B2956" s="5">
        <v>4</v>
      </c>
      <c r="C2956" s="5">
        <v>2021</v>
      </c>
      <c r="D2956" s="3">
        <v>591200</v>
      </c>
      <c r="E2956" s="11">
        <f t="shared" si="8897"/>
        <v>0</v>
      </c>
      <c r="F2956" s="3">
        <v>340500</v>
      </c>
      <c r="G2956" s="11">
        <f t="shared" si="8897"/>
        <v>0</v>
      </c>
      <c r="H2956" s="3">
        <v>94500</v>
      </c>
      <c r="I2956" s="11">
        <f t="shared" ref="I2956:K2956" si="8910">+IF(H2956="N/A","",((H2956-H2955)/H2955))</f>
        <v>0</v>
      </c>
      <c r="J2956" s="3">
        <v>261650</v>
      </c>
      <c r="K2956" s="11">
        <f t="shared" si="8910"/>
        <v>0</v>
      </c>
      <c r="L2956" s="3">
        <v>308682.62</v>
      </c>
      <c r="M2956" s="11">
        <f t="shared" ref="M2956:O2956" si="8911">+IF(L2956="N/A","",((L2956-L2955)/L2955))</f>
        <v>0</v>
      </c>
      <c r="N2956" s="3">
        <v>378200</v>
      </c>
      <c r="O2956" s="11">
        <f t="shared" si="8911"/>
        <v>0</v>
      </c>
      <c r="P2956" s="3">
        <v>348500</v>
      </c>
      <c r="Q2956" s="11">
        <f t="shared" ref="Q2956:S2956" si="8912">+IF(P2956="N/A","",((P2956-P2955)/P2955))</f>
        <v>0</v>
      </c>
      <c r="R2956" s="3">
        <v>123309.20600000001</v>
      </c>
      <c r="S2956" s="11">
        <f t="shared" si="8912"/>
        <v>0</v>
      </c>
    </row>
    <row r="2957" spans="1:19">
      <c r="A2957" s="5">
        <v>26</v>
      </c>
      <c r="B2957" s="5">
        <v>4</v>
      </c>
      <c r="C2957" s="5">
        <v>2021</v>
      </c>
      <c r="D2957" s="3">
        <v>591200</v>
      </c>
      <c r="E2957" s="11">
        <f t="shared" si="8897"/>
        <v>0</v>
      </c>
      <c r="F2957" s="3">
        <v>340500</v>
      </c>
      <c r="G2957" s="11">
        <f t="shared" si="8897"/>
        <v>0</v>
      </c>
      <c r="H2957" s="3">
        <v>94500</v>
      </c>
      <c r="I2957" s="11">
        <f t="shared" ref="I2957:K2957" si="8913">+IF(H2957="N/A","",((H2957-H2956)/H2956))</f>
        <v>0</v>
      </c>
      <c r="J2957" s="3">
        <v>261650</v>
      </c>
      <c r="K2957" s="11">
        <f t="shared" si="8913"/>
        <v>0</v>
      </c>
      <c r="L2957" s="3">
        <v>308682.62</v>
      </c>
      <c r="M2957" s="11">
        <f t="shared" ref="M2957:O2957" si="8914">+IF(L2957="N/A","",((L2957-L2956)/L2956))</f>
        <v>0</v>
      </c>
      <c r="N2957" s="3">
        <v>378200</v>
      </c>
      <c r="O2957" s="11">
        <f t="shared" si="8914"/>
        <v>0</v>
      </c>
      <c r="P2957" s="3">
        <v>348500</v>
      </c>
      <c r="Q2957" s="11">
        <f t="shared" ref="Q2957:S2957" si="8915">+IF(P2957="N/A","",((P2957-P2956)/P2956))</f>
        <v>0</v>
      </c>
      <c r="R2957" s="3">
        <v>123309.20600000001</v>
      </c>
      <c r="S2957" s="11">
        <f t="shared" si="8915"/>
        <v>0</v>
      </c>
    </row>
    <row r="2958" spans="1:19">
      <c r="A2958" s="5">
        <v>27</v>
      </c>
      <c r="B2958" s="5">
        <v>4</v>
      </c>
      <c r="C2958" s="5">
        <v>2021</v>
      </c>
      <c r="D2958" s="3">
        <v>591200</v>
      </c>
      <c r="E2958" s="11">
        <f t="shared" si="8897"/>
        <v>0</v>
      </c>
      <c r="F2958" s="3">
        <v>340500</v>
      </c>
      <c r="G2958" s="11">
        <f t="shared" si="8897"/>
        <v>0</v>
      </c>
      <c r="H2958" s="3">
        <v>94500</v>
      </c>
      <c r="I2958" s="11">
        <f t="shared" ref="I2958:K2958" si="8916">+IF(H2958="N/A","",((H2958-H2957)/H2957))</f>
        <v>0</v>
      </c>
      <c r="J2958" s="3">
        <v>261650</v>
      </c>
      <c r="K2958" s="11">
        <f t="shared" si="8916"/>
        <v>0</v>
      </c>
      <c r="L2958" s="3">
        <v>308682.62</v>
      </c>
      <c r="M2958" s="11">
        <f t="shared" ref="M2958:O2958" si="8917">+IF(L2958="N/A","",((L2958-L2957)/L2957))</f>
        <v>0</v>
      </c>
      <c r="N2958" s="3">
        <v>378200</v>
      </c>
      <c r="O2958" s="11">
        <f t="shared" si="8917"/>
        <v>0</v>
      </c>
      <c r="P2958" s="3">
        <v>348500</v>
      </c>
      <c r="Q2958" s="11">
        <f t="shared" ref="Q2958:S2958" si="8918">+IF(P2958="N/A","",((P2958-P2957)/P2957))</f>
        <v>0</v>
      </c>
      <c r="R2958" s="3">
        <v>123309.20600000001</v>
      </c>
      <c r="S2958" s="11">
        <f t="shared" si="8918"/>
        <v>0</v>
      </c>
    </row>
    <row r="2959" spans="1:19">
      <c r="A2959" s="5">
        <v>28</v>
      </c>
      <c r="B2959" s="5">
        <v>4</v>
      </c>
      <c r="C2959" s="5">
        <v>2021</v>
      </c>
      <c r="D2959" s="3">
        <v>591200</v>
      </c>
      <c r="E2959" s="11">
        <f t="shared" si="8897"/>
        <v>0</v>
      </c>
      <c r="F2959" s="3">
        <v>340500</v>
      </c>
      <c r="G2959" s="11">
        <f t="shared" si="8897"/>
        <v>0</v>
      </c>
      <c r="H2959" s="3">
        <v>94500</v>
      </c>
      <c r="I2959" s="11">
        <f t="shared" ref="I2959:K2959" si="8919">+IF(H2959="N/A","",((H2959-H2958)/H2958))</f>
        <v>0</v>
      </c>
      <c r="J2959" s="3">
        <v>261650</v>
      </c>
      <c r="K2959" s="11">
        <f t="shared" si="8919"/>
        <v>0</v>
      </c>
      <c r="L2959" s="3">
        <v>308682.62</v>
      </c>
      <c r="M2959" s="11">
        <f t="shared" ref="M2959:O2959" si="8920">+IF(L2959="N/A","",((L2959-L2958)/L2958))</f>
        <v>0</v>
      </c>
      <c r="N2959" s="3">
        <v>378200</v>
      </c>
      <c r="O2959" s="11">
        <f t="shared" si="8920"/>
        <v>0</v>
      </c>
      <c r="P2959" s="3">
        <v>348500</v>
      </c>
      <c r="Q2959" s="11">
        <f t="shared" ref="Q2959:S2959" si="8921">+IF(P2959="N/A","",((P2959-P2958)/P2958))</f>
        <v>0</v>
      </c>
      <c r="R2959" s="3">
        <v>123309.20600000001</v>
      </c>
      <c r="S2959" s="11">
        <f t="shared" si="8921"/>
        <v>0</v>
      </c>
    </row>
    <row r="2960" spans="1:19">
      <c r="A2960" s="5">
        <v>29</v>
      </c>
      <c r="B2960" s="5">
        <v>4</v>
      </c>
      <c r="C2960" s="5">
        <v>2021</v>
      </c>
      <c r="D2960" s="3">
        <v>591200</v>
      </c>
      <c r="E2960" s="11">
        <f t="shared" si="8897"/>
        <v>0</v>
      </c>
      <c r="F2960" s="3">
        <v>340500</v>
      </c>
      <c r="G2960" s="11">
        <f t="shared" si="8897"/>
        <v>0</v>
      </c>
      <c r="H2960" s="3">
        <v>94500</v>
      </c>
      <c r="I2960" s="11">
        <f t="shared" ref="I2960:K2960" si="8922">+IF(H2960="N/A","",((H2960-H2959)/H2959))</f>
        <v>0</v>
      </c>
      <c r="J2960" s="3">
        <v>261650</v>
      </c>
      <c r="K2960" s="11">
        <f t="shared" si="8922"/>
        <v>0</v>
      </c>
      <c r="L2960" s="3">
        <v>308682.62</v>
      </c>
      <c r="M2960" s="11">
        <f t="shared" ref="M2960:O2960" si="8923">+IF(L2960="N/A","",((L2960-L2959)/L2959))</f>
        <v>0</v>
      </c>
      <c r="N2960" s="3">
        <v>378200</v>
      </c>
      <c r="O2960" s="11">
        <f t="shared" si="8923"/>
        <v>0</v>
      </c>
      <c r="P2960" s="3">
        <v>348500</v>
      </c>
      <c r="Q2960" s="11">
        <f t="shared" ref="Q2960:S2960" si="8924">+IF(P2960="N/A","",((P2960-P2959)/P2959))</f>
        <v>0</v>
      </c>
      <c r="R2960" s="3">
        <v>123309.20600000001</v>
      </c>
      <c r="S2960" s="11">
        <f t="shared" si="8924"/>
        <v>0</v>
      </c>
    </row>
    <row r="2961" spans="1:19">
      <c r="A2961" s="5">
        <v>30</v>
      </c>
      <c r="B2961" s="5">
        <v>4</v>
      </c>
      <c r="C2961" s="5">
        <v>2021</v>
      </c>
      <c r="D2961" s="3">
        <v>591200</v>
      </c>
      <c r="E2961" s="11">
        <f t="shared" si="8897"/>
        <v>0</v>
      </c>
      <c r="F2961" s="3">
        <v>340500</v>
      </c>
      <c r="G2961" s="11">
        <f t="shared" si="8897"/>
        <v>0</v>
      </c>
      <c r="H2961" s="3">
        <v>94500</v>
      </c>
      <c r="I2961" s="11">
        <f t="shared" ref="I2961:K2961" si="8925">+IF(H2961="N/A","",((H2961-H2960)/H2960))</f>
        <v>0</v>
      </c>
      <c r="J2961" s="3">
        <v>261650</v>
      </c>
      <c r="K2961" s="11">
        <f t="shared" si="8925"/>
        <v>0</v>
      </c>
      <c r="L2961" s="3">
        <v>308682.62</v>
      </c>
      <c r="M2961" s="11">
        <f t="shared" ref="M2961:O2961" si="8926">+IF(L2961="N/A","",((L2961-L2960)/L2960))</f>
        <v>0</v>
      </c>
      <c r="N2961" s="3">
        <v>378200</v>
      </c>
      <c r="O2961" s="11">
        <f t="shared" si="8926"/>
        <v>0</v>
      </c>
      <c r="P2961" s="3">
        <v>348500</v>
      </c>
      <c r="Q2961" s="11">
        <f t="shared" ref="Q2961:S2961" si="8927">+IF(P2961="N/A","",((P2961-P2960)/P2960))</f>
        <v>0</v>
      </c>
      <c r="R2961" s="3">
        <v>123309.20600000001</v>
      </c>
      <c r="S2961" s="11">
        <f t="shared" si="8927"/>
        <v>0</v>
      </c>
    </row>
    <row r="2962" spans="1:19">
      <c r="A2962" s="5">
        <v>3</v>
      </c>
      <c r="B2962" s="5">
        <v>5</v>
      </c>
      <c r="C2962" s="5">
        <v>2021</v>
      </c>
      <c r="D2962" s="3">
        <v>591200</v>
      </c>
      <c r="E2962" s="11">
        <f t="shared" si="8897"/>
        <v>0</v>
      </c>
      <c r="F2962" s="3">
        <v>340500</v>
      </c>
      <c r="G2962" s="11">
        <f t="shared" si="8897"/>
        <v>0</v>
      </c>
      <c r="H2962" s="3">
        <v>94500</v>
      </c>
      <c r="I2962" s="11">
        <f t="shared" ref="I2962:K2962" si="8928">+IF(H2962="N/A","",((H2962-H2961)/H2961))</f>
        <v>0</v>
      </c>
      <c r="J2962" s="3">
        <v>261650</v>
      </c>
      <c r="K2962" s="11">
        <f t="shared" si="8928"/>
        <v>0</v>
      </c>
      <c r="L2962" s="3">
        <v>308682.62</v>
      </c>
      <c r="M2962" s="11">
        <f t="shared" ref="M2962:O2962" si="8929">+IF(L2962="N/A","",((L2962-L2961)/L2961))</f>
        <v>0</v>
      </c>
      <c r="N2962" s="3">
        <v>378200</v>
      </c>
      <c r="O2962" s="11">
        <f t="shared" si="8929"/>
        <v>0</v>
      </c>
      <c r="P2962" s="3">
        <v>348500</v>
      </c>
      <c r="Q2962" s="11">
        <f t="shared" ref="Q2962:S2962" si="8930">+IF(P2962="N/A","",((P2962-P2961)/P2961))</f>
        <v>0</v>
      </c>
      <c r="R2962" s="3">
        <v>123309.20600000001</v>
      </c>
      <c r="S2962" s="11">
        <f t="shared" si="8930"/>
        <v>0</v>
      </c>
    </row>
    <row r="2963" spans="1:19">
      <c r="A2963" s="5">
        <v>4</v>
      </c>
      <c r="B2963" s="5">
        <v>5</v>
      </c>
      <c r="C2963" s="5">
        <v>2021</v>
      </c>
      <c r="D2963" s="3">
        <v>591200</v>
      </c>
      <c r="E2963" s="11">
        <f t="shared" si="8897"/>
        <v>0</v>
      </c>
      <c r="F2963" s="3">
        <v>340500</v>
      </c>
      <c r="G2963" s="11">
        <f t="shared" si="8897"/>
        <v>0</v>
      </c>
      <c r="H2963" s="3">
        <v>94500</v>
      </c>
      <c r="I2963" s="11">
        <f t="shared" ref="I2963:K2963" si="8931">+IF(H2963="N/A","",((H2963-H2962)/H2962))</f>
        <v>0</v>
      </c>
      <c r="J2963" s="3">
        <v>261650</v>
      </c>
      <c r="K2963" s="11">
        <f t="shared" si="8931"/>
        <v>0</v>
      </c>
      <c r="L2963" s="3">
        <v>308682.62</v>
      </c>
      <c r="M2963" s="11">
        <f t="shared" ref="M2963:O2963" si="8932">+IF(L2963="N/A","",((L2963-L2962)/L2962))</f>
        <v>0</v>
      </c>
      <c r="N2963" s="3">
        <v>378200</v>
      </c>
      <c r="O2963" s="11">
        <f t="shared" si="8932"/>
        <v>0</v>
      </c>
      <c r="P2963" s="3">
        <v>348500</v>
      </c>
      <c r="Q2963" s="11">
        <f t="shared" ref="Q2963:S2963" si="8933">+IF(P2963="N/A","",((P2963-P2962)/P2962))</f>
        <v>0</v>
      </c>
      <c r="R2963" s="3">
        <v>123309.20600000001</v>
      </c>
      <c r="S2963" s="11">
        <f t="shared" si="8933"/>
        <v>0</v>
      </c>
    </row>
    <row r="2964" spans="1:19">
      <c r="A2964" s="5">
        <v>5</v>
      </c>
      <c r="B2964" s="5">
        <v>5</v>
      </c>
      <c r="C2964" s="5">
        <v>2021</v>
      </c>
      <c r="D2964" s="3">
        <v>591200</v>
      </c>
      <c r="E2964" s="11">
        <f t="shared" si="8897"/>
        <v>0</v>
      </c>
      <c r="F2964" s="3">
        <v>340500</v>
      </c>
      <c r="G2964" s="11">
        <f t="shared" si="8897"/>
        <v>0</v>
      </c>
      <c r="H2964" s="3">
        <v>94500</v>
      </c>
      <c r="I2964" s="11">
        <f t="shared" ref="I2964:K2964" si="8934">+IF(H2964="N/A","",((H2964-H2963)/H2963))</f>
        <v>0</v>
      </c>
      <c r="J2964" s="3">
        <v>261650</v>
      </c>
      <c r="K2964" s="11">
        <f t="shared" si="8934"/>
        <v>0</v>
      </c>
      <c r="L2964" s="3">
        <v>308682.62</v>
      </c>
      <c r="M2964" s="11">
        <f t="shared" ref="M2964:O2964" si="8935">+IF(L2964="N/A","",((L2964-L2963)/L2963))</f>
        <v>0</v>
      </c>
      <c r="N2964" s="3">
        <v>378200</v>
      </c>
      <c r="O2964" s="11">
        <f t="shared" si="8935"/>
        <v>0</v>
      </c>
      <c r="P2964" s="3">
        <v>348500</v>
      </c>
      <c r="Q2964" s="11">
        <f t="shared" ref="Q2964:S2964" si="8936">+IF(P2964="N/A","",((P2964-P2963)/P2963))</f>
        <v>0</v>
      </c>
      <c r="R2964" s="3">
        <v>123309.20600000001</v>
      </c>
      <c r="S2964" s="11">
        <f t="shared" si="8936"/>
        <v>0</v>
      </c>
    </row>
    <row r="2965" spans="1:19">
      <c r="A2965" s="5">
        <v>6</v>
      </c>
      <c r="B2965" s="5">
        <v>5</v>
      </c>
      <c r="C2965" s="5">
        <v>2021</v>
      </c>
      <c r="D2965" s="3">
        <v>591200</v>
      </c>
      <c r="E2965" s="11">
        <f t="shared" si="8897"/>
        <v>0</v>
      </c>
      <c r="F2965" s="3">
        <v>340500</v>
      </c>
      <c r="G2965" s="11">
        <f t="shared" si="8897"/>
        <v>0</v>
      </c>
      <c r="H2965" s="3">
        <v>94500</v>
      </c>
      <c r="I2965" s="11">
        <f t="shared" ref="I2965:K2965" si="8937">+IF(H2965="N/A","",((H2965-H2964)/H2964))</f>
        <v>0</v>
      </c>
      <c r="J2965" s="3">
        <v>261650</v>
      </c>
      <c r="K2965" s="11">
        <f t="shared" si="8937"/>
        <v>0</v>
      </c>
      <c r="L2965" s="3">
        <v>308682.62</v>
      </c>
      <c r="M2965" s="11">
        <f t="shared" ref="M2965:O2965" si="8938">+IF(L2965="N/A","",((L2965-L2964)/L2964))</f>
        <v>0</v>
      </c>
      <c r="N2965" s="3">
        <v>378200</v>
      </c>
      <c r="O2965" s="11">
        <f t="shared" si="8938"/>
        <v>0</v>
      </c>
      <c r="P2965" s="3">
        <v>348500</v>
      </c>
      <c r="Q2965" s="11">
        <f t="shared" ref="Q2965:S2965" si="8939">+IF(P2965="N/A","",((P2965-P2964)/P2964))</f>
        <v>0</v>
      </c>
      <c r="R2965" s="3">
        <v>123309.20600000001</v>
      </c>
      <c r="S2965" s="11">
        <f t="shared" si="8939"/>
        <v>0</v>
      </c>
    </row>
    <row r="2966" spans="1:19">
      <c r="A2966" s="5">
        <v>7</v>
      </c>
      <c r="B2966" s="5">
        <v>5</v>
      </c>
      <c r="C2966" s="5">
        <v>2021</v>
      </c>
      <c r="D2966" s="3">
        <v>591200</v>
      </c>
      <c r="E2966" s="11">
        <f t="shared" si="8897"/>
        <v>0</v>
      </c>
      <c r="F2966" s="3">
        <v>340500</v>
      </c>
      <c r="G2966" s="11">
        <f t="shared" si="8897"/>
        <v>0</v>
      </c>
      <c r="H2966" s="3">
        <v>94500</v>
      </c>
      <c r="I2966" s="11">
        <f t="shared" ref="I2966:K2966" si="8940">+IF(H2966="N/A","",((H2966-H2965)/H2965))</f>
        <v>0</v>
      </c>
      <c r="J2966" s="3">
        <v>261650</v>
      </c>
      <c r="K2966" s="11">
        <f t="shared" si="8940"/>
        <v>0</v>
      </c>
      <c r="L2966" s="3">
        <v>308682.62</v>
      </c>
      <c r="M2966" s="11">
        <f t="shared" ref="M2966:O2966" si="8941">+IF(L2966="N/A","",((L2966-L2965)/L2965))</f>
        <v>0</v>
      </c>
      <c r="N2966" s="3">
        <v>378200</v>
      </c>
      <c r="O2966" s="11">
        <f t="shared" si="8941"/>
        <v>0</v>
      </c>
      <c r="P2966" s="3">
        <v>348500</v>
      </c>
      <c r="Q2966" s="11">
        <f t="shared" ref="Q2966:S2966" si="8942">+IF(P2966="N/A","",((P2966-P2965)/P2965))</f>
        <v>0</v>
      </c>
      <c r="R2966" s="3">
        <v>123309.20600000001</v>
      </c>
      <c r="S2966" s="11">
        <f t="shared" si="8942"/>
        <v>0</v>
      </c>
    </row>
    <row r="2967" spans="1:19">
      <c r="A2967" s="5">
        <v>10</v>
      </c>
      <c r="B2967" s="5">
        <v>5</v>
      </c>
      <c r="C2967" s="5">
        <v>2021</v>
      </c>
      <c r="D2967" s="3">
        <v>591200</v>
      </c>
      <c r="E2967" s="11">
        <f t="shared" si="8897"/>
        <v>0</v>
      </c>
      <c r="F2967" s="3">
        <v>340500</v>
      </c>
      <c r="G2967" s="11">
        <f t="shared" si="8897"/>
        <v>0</v>
      </c>
      <c r="H2967" s="3">
        <v>94500</v>
      </c>
      <c r="I2967" s="11">
        <f t="shared" ref="I2967:K2967" si="8943">+IF(H2967="N/A","",((H2967-H2966)/H2966))</f>
        <v>0</v>
      </c>
      <c r="J2967" s="3">
        <v>261650</v>
      </c>
      <c r="K2967" s="11">
        <f t="shared" si="8943"/>
        <v>0</v>
      </c>
      <c r="L2967" s="3">
        <v>308682.62</v>
      </c>
      <c r="M2967" s="11">
        <f t="shared" ref="M2967:O2967" si="8944">+IF(L2967="N/A","",((L2967-L2966)/L2966))</f>
        <v>0</v>
      </c>
      <c r="N2967" s="3">
        <v>378200</v>
      </c>
      <c r="O2967" s="11">
        <f t="shared" si="8944"/>
        <v>0</v>
      </c>
      <c r="P2967" s="3">
        <v>348500</v>
      </c>
      <c r="Q2967" s="11">
        <f t="shared" ref="Q2967:S2967" si="8945">+IF(P2967="N/A","",((P2967-P2966)/P2966))</f>
        <v>0</v>
      </c>
      <c r="R2967" s="3">
        <v>123309.20600000001</v>
      </c>
      <c r="S2967" s="11">
        <f t="shared" si="8945"/>
        <v>0</v>
      </c>
    </row>
    <row r="2968" spans="1:19">
      <c r="A2968" s="5">
        <v>11</v>
      </c>
      <c r="B2968" s="5">
        <v>5</v>
      </c>
      <c r="C2968" s="5">
        <v>2021</v>
      </c>
      <c r="D2968" s="3">
        <v>591200</v>
      </c>
      <c r="E2968" s="11">
        <f t="shared" si="8897"/>
        <v>0</v>
      </c>
      <c r="F2968" s="3">
        <v>340500</v>
      </c>
      <c r="G2968" s="11">
        <f t="shared" si="8897"/>
        <v>0</v>
      </c>
      <c r="H2968" s="3">
        <v>94500</v>
      </c>
      <c r="I2968" s="11">
        <f t="shared" ref="I2968:K2968" si="8946">+IF(H2968="N/A","",((H2968-H2967)/H2967))</f>
        <v>0</v>
      </c>
      <c r="J2968" s="3">
        <v>261650</v>
      </c>
      <c r="K2968" s="11">
        <f t="shared" si="8946"/>
        <v>0</v>
      </c>
      <c r="L2968" s="3">
        <v>308682.62</v>
      </c>
      <c r="M2968" s="11">
        <f t="shared" ref="M2968:O2968" si="8947">+IF(L2968="N/A","",((L2968-L2967)/L2967))</f>
        <v>0</v>
      </c>
      <c r="N2968" s="3">
        <v>378200</v>
      </c>
      <c r="O2968" s="11">
        <f t="shared" si="8947"/>
        <v>0</v>
      </c>
      <c r="P2968" s="3">
        <v>348500</v>
      </c>
      <c r="Q2968" s="11">
        <f t="shared" ref="Q2968:S2968" si="8948">+IF(P2968="N/A","",((P2968-P2967)/P2967))</f>
        <v>0</v>
      </c>
      <c r="R2968" s="3">
        <v>123309.20600000001</v>
      </c>
      <c r="S2968" s="11">
        <f t="shared" si="8948"/>
        <v>0</v>
      </c>
    </row>
    <row r="2969" spans="1:19">
      <c r="A2969" s="5">
        <v>12</v>
      </c>
      <c r="B2969" s="5">
        <v>5</v>
      </c>
      <c r="C2969" s="5">
        <v>2021</v>
      </c>
      <c r="D2969" s="3">
        <v>591200</v>
      </c>
      <c r="E2969" s="11">
        <f t="shared" si="8897"/>
        <v>0</v>
      </c>
      <c r="F2969" s="3">
        <v>340500</v>
      </c>
      <c r="G2969" s="11">
        <f t="shared" si="8897"/>
        <v>0</v>
      </c>
      <c r="H2969" s="3">
        <v>94500</v>
      </c>
      <c r="I2969" s="11">
        <f t="shared" ref="I2969:K2969" si="8949">+IF(H2969="N/A","",((H2969-H2968)/H2968))</f>
        <v>0</v>
      </c>
      <c r="J2969" s="3">
        <v>261650</v>
      </c>
      <c r="K2969" s="11">
        <f t="shared" si="8949"/>
        <v>0</v>
      </c>
      <c r="L2969" s="3">
        <v>308682.62</v>
      </c>
      <c r="M2969" s="11">
        <f t="shared" ref="M2969:O2969" si="8950">+IF(L2969="N/A","",((L2969-L2968)/L2968))</f>
        <v>0</v>
      </c>
      <c r="N2969" s="3">
        <v>378200</v>
      </c>
      <c r="O2969" s="11">
        <f t="shared" si="8950"/>
        <v>0</v>
      </c>
      <c r="P2969" s="3">
        <v>348500</v>
      </c>
      <c r="Q2969" s="11">
        <f t="shared" ref="Q2969:S2969" si="8951">+IF(P2969="N/A","",((P2969-P2968)/P2968))</f>
        <v>0</v>
      </c>
      <c r="R2969" s="3">
        <v>123309.20600000001</v>
      </c>
      <c r="S2969" s="11">
        <f t="shared" si="8951"/>
        <v>0</v>
      </c>
    </row>
    <row r="2970" spans="1:19">
      <c r="A2970" s="5">
        <v>13</v>
      </c>
      <c r="B2970" s="5">
        <v>5</v>
      </c>
      <c r="C2970" s="5">
        <v>2021</v>
      </c>
      <c r="D2970" s="3">
        <v>591200</v>
      </c>
      <c r="E2970" s="11">
        <f t="shared" si="8897"/>
        <v>0</v>
      </c>
      <c r="F2970" s="3">
        <v>340500</v>
      </c>
      <c r="G2970" s="11">
        <f t="shared" si="8897"/>
        <v>0</v>
      </c>
      <c r="H2970" s="3">
        <v>94500</v>
      </c>
      <c r="I2970" s="11">
        <f t="shared" ref="I2970:K2970" si="8952">+IF(H2970="N/A","",((H2970-H2969)/H2969))</f>
        <v>0</v>
      </c>
      <c r="J2970" s="3">
        <v>261650</v>
      </c>
      <c r="K2970" s="11">
        <f t="shared" si="8952"/>
        <v>0</v>
      </c>
      <c r="L2970" s="3">
        <v>308682.62</v>
      </c>
      <c r="M2970" s="11">
        <f t="shared" ref="M2970:O2970" si="8953">+IF(L2970="N/A","",((L2970-L2969)/L2969))</f>
        <v>0</v>
      </c>
      <c r="N2970" s="3">
        <v>378200</v>
      </c>
      <c r="O2970" s="11">
        <f t="shared" si="8953"/>
        <v>0</v>
      </c>
      <c r="P2970" s="3">
        <v>348500</v>
      </c>
      <c r="Q2970" s="11">
        <f t="shared" ref="Q2970:S2970" si="8954">+IF(P2970="N/A","",((P2970-P2969)/P2969))</f>
        <v>0</v>
      </c>
      <c r="R2970" s="3">
        <v>123309.20600000001</v>
      </c>
      <c r="S2970" s="11">
        <f t="shared" si="8954"/>
        <v>0</v>
      </c>
    </row>
    <row r="2971" spans="1:19">
      <c r="A2971" s="5">
        <v>14</v>
      </c>
      <c r="B2971" s="5">
        <v>5</v>
      </c>
      <c r="C2971" s="5">
        <v>2021</v>
      </c>
      <c r="D2971" s="3">
        <v>591200</v>
      </c>
      <c r="E2971" s="11">
        <f t="shared" si="8897"/>
        <v>0</v>
      </c>
      <c r="F2971" s="3">
        <v>340500</v>
      </c>
      <c r="G2971" s="11">
        <f t="shared" si="8897"/>
        <v>0</v>
      </c>
      <c r="H2971" s="3">
        <v>94500</v>
      </c>
      <c r="I2971" s="11">
        <f t="shared" ref="I2971:K2971" si="8955">+IF(H2971="N/A","",((H2971-H2970)/H2970))</f>
        <v>0</v>
      </c>
      <c r="J2971" s="3">
        <v>261650</v>
      </c>
      <c r="K2971" s="11">
        <f t="shared" si="8955"/>
        <v>0</v>
      </c>
      <c r="L2971" s="3">
        <v>308682.62</v>
      </c>
      <c r="M2971" s="11">
        <f t="shared" ref="M2971:O2971" si="8956">+IF(L2971="N/A","",((L2971-L2970)/L2970))</f>
        <v>0</v>
      </c>
      <c r="N2971" s="3">
        <v>378200</v>
      </c>
      <c r="O2971" s="11">
        <f t="shared" si="8956"/>
        <v>0</v>
      </c>
      <c r="P2971" s="3">
        <v>348500</v>
      </c>
      <c r="Q2971" s="11">
        <f t="shared" ref="Q2971:S2971" si="8957">+IF(P2971="N/A","",((P2971-P2970)/P2970))</f>
        <v>0</v>
      </c>
      <c r="R2971" s="3">
        <v>123309.20600000001</v>
      </c>
      <c r="S2971" s="11">
        <f t="shared" si="8957"/>
        <v>0</v>
      </c>
    </row>
    <row r="2972" spans="1:19">
      <c r="A2972" s="5">
        <v>17</v>
      </c>
      <c r="B2972" s="5">
        <v>5</v>
      </c>
      <c r="C2972" s="5">
        <v>2021</v>
      </c>
      <c r="D2972" s="3">
        <v>591200</v>
      </c>
      <c r="E2972" s="11">
        <f t="shared" si="8897"/>
        <v>0</v>
      </c>
      <c r="F2972" s="3">
        <v>340500</v>
      </c>
      <c r="G2972" s="11">
        <f t="shared" si="8897"/>
        <v>0</v>
      </c>
      <c r="H2972" s="3">
        <v>94500</v>
      </c>
      <c r="I2972" s="11">
        <f t="shared" ref="I2972:K2972" si="8958">+IF(H2972="N/A","",((H2972-H2971)/H2971))</f>
        <v>0</v>
      </c>
      <c r="J2972" s="3">
        <v>261650</v>
      </c>
      <c r="K2972" s="11">
        <f t="shared" si="8958"/>
        <v>0</v>
      </c>
      <c r="L2972" s="3">
        <v>308682.62</v>
      </c>
      <c r="M2972" s="11">
        <f t="shared" ref="M2972:O2972" si="8959">+IF(L2972="N/A","",((L2972-L2971)/L2971))</f>
        <v>0</v>
      </c>
      <c r="N2972" s="3">
        <v>378200</v>
      </c>
      <c r="O2972" s="11">
        <f t="shared" si="8959"/>
        <v>0</v>
      </c>
      <c r="P2972" s="3">
        <v>348500</v>
      </c>
      <c r="Q2972" s="11">
        <f t="shared" ref="Q2972:S2972" si="8960">+IF(P2972="N/A","",((P2972-P2971)/P2971))</f>
        <v>0</v>
      </c>
      <c r="R2972" s="3">
        <v>123309.20600000001</v>
      </c>
      <c r="S2972" s="11">
        <f t="shared" si="8960"/>
        <v>0</v>
      </c>
    </row>
    <row r="2973" spans="1:19">
      <c r="A2973" s="5">
        <v>18</v>
      </c>
      <c r="B2973" s="5">
        <v>5</v>
      </c>
      <c r="C2973" s="5">
        <v>2021</v>
      </c>
      <c r="D2973" s="3">
        <v>591200</v>
      </c>
      <c r="E2973" s="11">
        <f t="shared" si="8897"/>
        <v>0</v>
      </c>
      <c r="F2973" s="3">
        <v>340500</v>
      </c>
      <c r="G2973" s="11">
        <f t="shared" si="8897"/>
        <v>0</v>
      </c>
      <c r="H2973" s="3">
        <v>94500</v>
      </c>
      <c r="I2973" s="11">
        <f t="shared" ref="I2973:K2973" si="8961">+IF(H2973="N/A","",((H2973-H2972)/H2972))</f>
        <v>0</v>
      </c>
      <c r="J2973" s="3">
        <v>261650</v>
      </c>
      <c r="K2973" s="11">
        <f t="shared" si="8961"/>
        <v>0</v>
      </c>
      <c r="L2973" s="3">
        <v>308682.62</v>
      </c>
      <c r="M2973" s="11">
        <f t="shared" ref="M2973:O2973" si="8962">+IF(L2973="N/A","",((L2973-L2972)/L2972))</f>
        <v>0</v>
      </c>
      <c r="N2973" s="3">
        <v>378200</v>
      </c>
      <c r="O2973" s="11">
        <f t="shared" si="8962"/>
        <v>0</v>
      </c>
      <c r="P2973" s="3">
        <v>348500</v>
      </c>
      <c r="Q2973" s="11">
        <f t="shared" ref="Q2973:S2973" si="8963">+IF(P2973="N/A","",((P2973-P2972)/P2972))</f>
        <v>0</v>
      </c>
      <c r="R2973" s="3">
        <v>123309.20600000001</v>
      </c>
      <c r="S2973" s="11">
        <f t="shared" si="8963"/>
        <v>0</v>
      </c>
    </row>
    <row r="2974" spans="1:19">
      <c r="A2974" s="5">
        <v>19</v>
      </c>
      <c r="B2974" s="5">
        <v>5</v>
      </c>
      <c r="C2974" s="5">
        <v>2021</v>
      </c>
      <c r="D2974" s="3">
        <v>591200</v>
      </c>
      <c r="E2974" s="11">
        <f t="shared" si="8897"/>
        <v>0</v>
      </c>
      <c r="F2974" s="3">
        <v>340500</v>
      </c>
      <c r="G2974" s="11">
        <f t="shared" si="8897"/>
        <v>0</v>
      </c>
      <c r="H2974" s="3">
        <v>94500</v>
      </c>
      <c r="I2974" s="11">
        <f t="shared" ref="I2974:K2974" si="8964">+IF(H2974="N/A","",((H2974-H2973)/H2973))</f>
        <v>0</v>
      </c>
      <c r="J2974" s="3">
        <v>261650</v>
      </c>
      <c r="K2974" s="11">
        <f t="shared" si="8964"/>
        <v>0</v>
      </c>
      <c r="L2974" s="3">
        <v>308682.62</v>
      </c>
      <c r="M2974" s="11">
        <f t="shared" ref="M2974:O2974" si="8965">+IF(L2974="N/A","",((L2974-L2973)/L2973))</f>
        <v>0</v>
      </c>
      <c r="N2974" s="3">
        <v>378200</v>
      </c>
      <c r="O2974" s="11">
        <f t="shared" si="8965"/>
        <v>0</v>
      </c>
      <c r="P2974" s="3">
        <v>348500</v>
      </c>
      <c r="Q2974" s="11">
        <f t="shared" ref="Q2974:S2974" si="8966">+IF(P2974="N/A","",((P2974-P2973)/P2973))</f>
        <v>0</v>
      </c>
      <c r="R2974" s="3">
        <v>123309.20600000001</v>
      </c>
      <c r="S2974" s="11">
        <f t="shared" si="8966"/>
        <v>0</v>
      </c>
    </row>
    <row r="2975" spans="1:19">
      <c r="A2975" s="5">
        <v>20</v>
      </c>
      <c r="B2975" s="5">
        <v>5</v>
      </c>
      <c r="C2975" s="5">
        <v>2021</v>
      </c>
      <c r="D2975" s="3">
        <v>591200</v>
      </c>
      <c r="E2975" s="11">
        <f t="shared" si="8897"/>
        <v>0</v>
      </c>
      <c r="F2975" s="3">
        <v>340500</v>
      </c>
      <c r="G2975" s="11">
        <f t="shared" si="8897"/>
        <v>0</v>
      </c>
      <c r="H2975" s="3">
        <v>94500</v>
      </c>
      <c r="I2975" s="11">
        <f t="shared" ref="I2975:K2975" si="8967">+IF(H2975="N/A","",((H2975-H2974)/H2974))</f>
        <v>0</v>
      </c>
      <c r="J2975" s="3">
        <v>261650</v>
      </c>
      <c r="K2975" s="11">
        <f t="shared" si="8967"/>
        <v>0</v>
      </c>
      <c r="L2975" s="3">
        <v>308682.62</v>
      </c>
      <c r="M2975" s="11">
        <f t="shared" ref="M2975:O2975" si="8968">+IF(L2975="N/A","",((L2975-L2974)/L2974))</f>
        <v>0</v>
      </c>
      <c r="N2975" s="3">
        <v>378200</v>
      </c>
      <c r="O2975" s="11">
        <f t="shared" si="8968"/>
        <v>0</v>
      </c>
      <c r="P2975" s="3">
        <v>348500</v>
      </c>
      <c r="Q2975" s="11">
        <f t="shared" ref="Q2975:S2975" si="8969">+IF(P2975="N/A","",((P2975-P2974)/P2974))</f>
        <v>0</v>
      </c>
      <c r="R2975" s="3">
        <v>123309.20600000001</v>
      </c>
      <c r="S2975" s="11">
        <f t="shared" si="8969"/>
        <v>0</v>
      </c>
    </row>
    <row r="2976" spans="1:19">
      <c r="A2976" s="5">
        <v>21</v>
      </c>
      <c r="B2976" s="5">
        <v>5</v>
      </c>
      <c r="C2976" s="5">
        <v>2021</v>
      </c>
      <c r="D2976" s="3">
        <v>591200</v>
      </c>
      <c r="E2976" s="11">
        <f t="shared" si="8897"/>
        <v>0</v>
      </c>
      <c r="F2976" s="3">
        <v>340500</v>
      </c>
      <c r="G2976" s="11">
        <f t="shared" si="8897"/>
        <v>0</v>
      </c>
      <c r="H2976" s="3">
        <v>94500</v>
      </c>
      <c r="I2976" s="11">
        <f t="shared" ref="I2976:K2976" si="8970">+IF(H2976="N/A","",((H2976-H2975)/H2975))</f>
        <v>0</v>
      </c>
      <c r="J2976" s="3">
        <v>261650</v>
      </c>
      <c r="K2976" s="11">
        <f t="shared" si="8970"/>
        <v>0</v>
      </c>
      <c r="L2976" s="3">
        <v>308682.62</v>
      </c>
      <c r="M2976" s="11">
        <f t="shared" ref="M2976:O2976" si="8971">+IF(L2976="N/A","",((L2976-L2975)/L2975))</f>
        <v>0</v>
      </c>
      <c r="N2976" s="3">
        <v>378200</v>
      </c>
      <c r="O2976" s="11">
        <f t="shared" si="8971"/>
        <v>0</v>
      </c>
      <c r="P2976" s="3">
        <v>348500</v>
      </c>
      <c r="Q2976" s="11">
        <f t="shared" ref="Q2976:S2976" si="8972">+IF(P2976="N/A","",((P2976-P2975)/P2975))</f>
        <v>0</v>
      </c>
      <c r="R2976" s="3">
        <v>123309.20600000001</v>
      </c>
      <c r="S2976" s="11">
        <f t="shared" si="8972"/>
        <v>0</v>
      </c>
    </row>
    <row r="2977" spans="1:19">
      <c r="A2977" s="5">
        <v>24</v>
      </c>
      <c r="B2977" s="5">
        <v>5</v>
      </c>
      <c r="C2977" s="5">
        <v>2021</v>
      </c>
      <c r="D2977" s="3">
        <v>591200</v>
      </c>
      <c r="E2977" s="11">
        <f t="shared" si="8897"/>
        <v>0</v>
      </c>
      <c r="F2977" s="3">
        <v>340500</v>
      </c>
      <c r="G2977" s="11">
        <f t="shared" si="8897"/>
        <v>0</v>
      </c>
      <c r="H2977" s="3">
        <v>94500</v>
      </c>
      <c r="I2977" s="11">
        <f t="shared" ref="I2977:K2977" si="8973">+IF(H2977="N/A","",((H2977-H2976)/H2976))</f>
        <v>0</v>
      </c>
      <c r="J2977" s="3">
        <v>261650</v>
      </c>
      <c r="K2977" s="11">
        <f t="shared" si="8973"/>
        <v>0</v>
      </c>
      <c r="L2977" s="3">
        <v>308682.62</v>
      </c>
      <c r="M2977" s="11">
        <f t="shared" ref="M2977:O2977" si="8974">+IF(L2977="N/A","",((L2977-L2976)/L2976))</f>
        <v>0</v>
      </c>
      <c r="N2977" s="3">
        <v>378200</v>
      </c>
      <c r="O2977" s="11">
        <f t="shared" si="8974"/>
        <v>0</v>
      </c>
      <c r="P2977" s="3">
        <v>348500</v>
      </c>
      <c r="Q2977" s="11">
        <f t="shared" ref="Q2977:S2977" si="8975">+IF(P2977="N/A","",((P2977-P2976)/P2976))</f>
        <v>0</v>
      </c>
      <c r="R2977" s="3">
        <v>123309.20600000001</v>
      </c>
      <c r="S2977" s="11">
        <f t="shared" si="8975"/>
        <v>0</v>
      </c>
    </row>
    <row r="2978" spans="1:19">
      <c r="A2978" s="5">
        <v>25</v>
      </c>
      <c r="B2978" s="5">
        <v>5</v>
      </c>
      <c r="C2978" s="5">
        <v>2021</v>
      </c>
      <c r="D2978" s="3">
        <v>591200</v>
      </c>
      <c r="E2978" s="11">
        <f t="shared" si="8897"/>
        <v>0</v>
      </c>
      <c r="F2978" s="3">
        <v>340500</v>
      </c>
      <c r="G2978" s="11">
        <f t="shared" si="8897"/>
        <v>0</v>
      </c>
      <c r="H2978" s="3">
        <v>94500</v>
      </c>
      <c r="I2978" s="11">
        <f t="shared" ref="I2978:K2978" si="8976">+IF(H2978="N/A","",((H2978-H2977)/H2977))</f>
        <v>0</v>
      </c>
      <c r="J2978" s="3">
        <v>261650</v>
      </c>
      <c r="K2978" s="11">
        <f t="shared" si="8976"/>
        <v>0</v>
      </c>
      <c r="L2978" s="3">
        <v>308682.62</v>
      </c>
      <c r="M2978" s="11">
        <f t="shared" ref="M2978:O2978" si="8977">+IF(L2978="N/A","",((L2978-L2977)/L2977))</f>
        <v>0</v>
      </c>
      <c r="N2978" s="3">
        <v>378200</v>
      </c>
      <c r="O2978" s="11">
        <f t="shared" si="8977"/>
        <v>0</v>
      </c>
      <c r="P2978" s="3">
        <v>348500</v>
      </c>
      <c r="Q2978" s="11">
        <f t="shared" ref="Q2978:S2978" si="8978">+IF(P2978="N/A","",((P2978-P2977)/P2977))</f>
        <v>0</v>
      </c>
      <c r="R2978" s="3">
        <v>123309.20600000001</v>
      </c>
      <c r="S2978" s="11">
        <f t="shared" si="8978"/>
        <v>0</v>
      </c>
    </row>
    <row r="2979" spans="1:19">
      <c r="A2979" s="5">
        <v>26</v>
      </c>
      <c r="B2979" s="5">
        <v>5</v>
      </c>
      <c r="C2979" s="5">
        <v>2021</v>
      </c>
      <c r="D2979" s="3">
        <v>591200</v>
      </c>
      <c r="E2979" s="11">
        <f t="shared" si="8897"/>
        <v>0</v>
      </c>
      <c r="F2979" s="3">
        <v>340500</v>
      </c>
      <c r="G2979" s="11">
        <f t="shared" si="8897"/>
        <v>0</v>
      </c>
      <c r="H2979" s="3">
        <v>94500</v>
      </c>
      <c r="I2979" s="11">
        <f t="shared" ref="I2979:K2979" si="8979">+IF(H2979="N/A","",((H2979-H2978)/H2978))</f>
        <v>0</v>
      </c>
      <c r="J2979" s="3">
        <v>261650</v>
      </c>
      <c r="K2979" s="11">
        <f t="shared" si="8979"/>
        <v>0</v>
      </c>
      <c r="L2979" s="3">
        <v>308682.62</v>
      </c>
      <c r="M2979" s="11">
        <f t="shared" ref="M2979:O2979" si="8980">+IF(L2979="N/A","",((L2979-L2978)/L2978))</f>
        <v>0</v>
      </c>
      <c r="N2979" s="3">
        <v>378200</v>
      </c>
      <c r="O2979" s="11">
        <f t="shared" si="8980"/>
        <v>0</v>
      </c>
      <c r="P2979" s="3">
        <v>348500</v>
      </c>
      <c r="Q2979" s="11">
        <f t="shared" ref="Q2979:S2979" si="8981">+IF(P2979="N/A","",((P2979-P2978)/P2978))</f>
        <v>0</v>
      </c>
      <c r="R2979" s="3">
        <v>123309.20600000001</v>
      </c>
      <c r="S2979" s="11">
        <f t="shared" si="8981"/>
        <v>0</v>
      </c>
    </row>
    <row r="2980" spans="1:19">
      <c r="A2980" s="5">
        <v>27</v>
      </c>
      <c r="B2980" s="5">
        <v>5</v>
      </c>
      <c r="C2980" s="5">
        <v>2021</v>
      </c>
      <c r="D2980" s="3">
        <v>591200</v>
      </c>
      <c r="E2980" s="11">
        <f t="shared" si="8897"/>
        <v>0</v>
      </c>
      <c r="F2980" s="3">
        <v>340500</v>
      </c>
      <c r="G2980" s="11">
        <f t="shared" si="8897"/>
        <v>0</v>
      </c>
      <c r="H2980" s="3">
        <v>94500</v>
      </c>
      <c r="I2980" s="11">
        <f t="shared" ref="I2980:K2980" si="8982">+IF(H2980="N/A","",((H2980-H2979)/H2979))</f>
        <v>0</v>
      </c>
      <c r="J2980" s="3">
        <v>261650</v>
      </c>
      <c r="K2980" s="11">
        <f t="shared" si="8982"/>
        <v>0</v>
      </c>
      <c r="L2980" s="3">
        <v>308682.62</v>
      </c>
      <c r="M2980" s="11">
        <f t="shared" ref="M2980:O2980" si="8983">+IF(L2980="N/A","",((L2980-L2979)/L2979))</f>
        <v>0</v>
      </c>
      <c r="N2980" s="3">
        <v>378200</v>
      </c>
      <c r="O2980" s="11">
        <f t="shared" si="8983"/>
        <v>0</v>
      </c>
      <c r="P2980" s="3">
        <v>348500</v>
      </c>
      <c r="Q2980" s="11">
        <f t="shared" ref="Q2980:S2980" si="8984">+IF(P2980="N/A","",((P2980-P2979)/P2979))</f>
        <v>0</v>
      </c>
      <c r="R2980" s="3">
        <v>123309.20600000001</v>
      </c>
      <c r="S2980" s="11">
        <f t="shared" si="8984"/>
        <v>0</v>
      </c>
    </row>
    <row r="2981" spans="1:19">
      <c r="A2981" s="5">
        <v>28</v>
      </c>
      <c r="B2981" s="5">
        <v>5</v>
      </c>
      <c r="C2981" s="5">
        <v>2021</v>
      </c>
      <c r="D2981" s="3">
        <v>591200</v>
      </c>
      <c r="E2981" s="11">
        <f t="shared" si="8897"/>
        <v>0</v>
      </c>
      <c r="F2981" s="3">
        <v>340500</v>
      </c>
      <c r="G2981" s="11">
        <f t="shared" si="8897"/>
        <v>0</v>
      </c>
      <c r="H2981" s="3">
        <v>94500</v>
      </c>
      <c r="I2981" s="11">
        <f t="shared" ref="I2981:K2981" si="8985">+IF(H2981="N/A","",((H2981-H2980)/H2980))</f>
        <v>0</v>
      </c>
      <c r="J2981" s="3">
        <v>261650</v>
      </c>
      <c r="K2981" s="11">
        <f t="shared" si="8985"/>
        <v>0</v>
      </c>
      <c r="L2981" s="3">
        <v>308682.62</v>
      </c>
      <c r="M2981" s="11">
        <f t="shared" ref="M2981:O2981" si="8986">+IF(L2981="N/A","",((L2981-L2980)/L2980))</f>
        <v>0</v>
      </c>
      <c r="N2981" s="3">
        <v>378200</v>
      </c>
      <c r="O2981" s="11">
        <f t="shared" si="8986"/>
        <v>0</v>
      </c>
      <c r="P2981" s="3">
        <v>348500</v>
      </c>
      <c r="Q2981" s="11">
        <f t="shared" ref="Q2981:S2981" si="8987">+IF(P2981="N/A","",((P2981-P2980)/P2980))</f>
        <v>0</v>
      </c>
      <c r="R2981" s="3">
        <v>123309.20600000001</v>
      </c>
      <c r="S2981" s="11">
        <f t="shared" si="8987"/>
        <v>0</v>
      </c>
    </row>
    <row r="2982" spans="1:19">
      <c r="A2982" s="5">
        <v>31</v>
      </c>
      <c r="B2982" s="5">
        <v>5</v>
      </c>
      <c r="C2982" s="5">
        <v>2021</v>
      </c>
      <c r="D2982" s="3">
        <v>591200</v>
      </c>
      <c r="E2982" s="11">
        <f t="shared" si="8897"/>
        <v>0</v>
      </c>
      <c r="F2982" s="3">
        <v>340500</v>
      </c>
      <c r="G2982" s="11">
        <f t="shared" si="8897"/>
        <v>0</v>
      </c>
      <c r="H2982" s="3">
        <v>94500</v>
      </c>
      <c r="I2982" s="11">
        <f t="shared" ref="I2982:K2982" si="8988">+IF(H2982="N/A","",((H2982-H2981)/H2981))</f>
        <v>0</v>
      </c>
      <c r="J2982" s="3">
        <v>261650</v>
      </c>
      <c r="K2982" s="11">
        <f t="shared" si="8988"/>
        <v>0</v>
      </c>
      <c r="L2982" s="3">
        <v>308682.62</v>
      </c>
      <c r="M2982" s="11">
        <f t="shared" ref="M2982:O2982" si="8989">+IF(L2982="N/A","",((L2982-L2981)/L2981))</f>
        <v>0</v>
      </c>
      <c r="N2982" s="3">
        <v>378200</v>
      </c>
      <c r="O2982" s="11">
        <f t="shared" si="8989"/>
        <v>0</v>
      </c>
      <c r="P2982" s="3">
        <v>348500</v>
      </c>
      <c r="Q2982" s="11">
        <f t="shared" ref="Q2982:S2982" si="8990">+IF(P2982="N/A","",((P2982-P2981)/P2981))</f>
        <v>0</v>
      </c>
      <c r="R2982" s="3">
        <v>123309.20600000001</v>
      </c>
      <c r="S2982" s="11">
        <f t="shared" si="8990"/>
        <v>0</v>
      </c>
    </row>
    <row r="2983" spans="1:19">
      <c r="A2983" s="5">
        <v>1</v>
      </c>
      <c r="B2983" s="5">
        <v>6</v>
      </c>
      <c r="C2983" s="5">
        <v>2021</v>
      </c>
      <c r="D2983" s="3">
        <v>591200</v>
      </c>
      <c r="E2983" s="11">
        <f t="shared" si="8897"/>
        <v>0</v>
      </c>
      <c r="F2983" s="3">
        <v>340500</v>
      </c>
      <c r="G2983" s="11">
        <f t="shared" si="8897"/>
        <v>0</v>
      </c>
      <c r="H2983" s="3">
        <v>94500</v>
      </c>
      <c r="I2983" s="11">
        <f t="shared" ref="I2983:K2983" si="8991">+IF(H2983="N/A","",((H2983-H2982)/H2982))</f>
        <v>0</v>
      </c>
      <c r="J2983" s="3">
        <v>261650</v>
      </c>
      <c r="K2983" s="11">
        <f t="shared" si="8991"/>
        <v>0</v>
      </c>
      <c r="L2983" s="3">
        <v>308682.62</v>
      </c>
      <c r="M2983" s="11">
        <f t="shared" ref="M2983:O2983" si="8992">+IF(L2983="N/A","",((L2983-L2982)/L2982))</f>
        <v>0</v>
      </c>
      <c r="N2983" s="3">
        <v>378200</v>
      </c>
      <c r="O2983" s="11">
        <f t="shared" si="8992"/>
        <v>0</v>
      </c>
      <c r="P2983" s="3">
        <v>348500</v>
      </c>
      <c r="Q2983" s="11">
        <f t="shared" ref="Q2983:S2983" si="8993">+IF(P2983="N/A","",((P2983-P2982)/P2982))</f>
        <v>0</v>
      </c>
      <c r="R2983" s="3">
        <v>123309.20600000001</v>
      </c>
      <c r="S2983" s="11">
        <f t="shared" si="8993"/>
        <v>0</v>
      </c>
    </row>
    <row r="2984" spans="1:19">
      <c r="A2984" s="5">
        <v>2</v>
      </c>
      <c r="B2984" s="5">
        <v>6</v>
      </c>
      <c r="C2984" s="5">
        <v>2021</v>
      </c>
      <c r="D2984" s="3">
        <v>591200</v>
      </c>
      <c r="E2984" s="11">
        <f t="shared" si="8897"/>
        <v>0</v>
      </c>
      <c r="F2984" s="3">
        <v>340500</v>
      </c>
      <c r="G2984" s="11">
        <f t="shared" si="8897"/>
        <v>0</v>
      </c>
      <c r="H2984" s="3">
        <v>94500</v>
      </c>
      <c r="I2984" s="11">
        <f t="shared" ref="I2984:K2984" si="8994">+IF(H2984="N/A","",((H2984-H2983)/H2983))</f>
        <v>0</v>
      </c>
      <c r="J2984" s="3">
        <v>261650</v>
      </c>
      <c r="K2984" s="11">
        <f t="shared" si="8994"/>
        <v>0</v>
      </c>
      <c r="L2984" s="3">
        <v>308682.62</v>
      </c>
      <c r="M2984" s="11">
        <f t="shared" ref="M2984:O2984" si="8995">+IF(L2984="N/A","",((L2984-L2983)/L2983))</f>
        <v>0</v>
      </c>
      <c r="N2984" s="3">
        <v>378200</v>
      </c>
      <c r="O2984" s="11">
        <f t="shared" si="8995"/>
        <v>0</v>
      </c>
      <c r="P2984" s="3">
        <v>348500</v>
      </c>
      <c r="Q2984" s="11">
        <f t="shared" ref="Q2984:S2984" si="8996">+IF(P2984="N/A","",((P2984-P2983)/P2983))</f>
        <v>0</v>
      </c>
      <c r="R2984" s="3">
        <v>123309.20600000001</v>
      </c>
      <c r="S2984" s="11">
        <f t="shared" si="8996"/>
        <v>0</v>
      </c>
    </row>
    <row r="2985" spans="1:19">
      <c r="A2985" s="5">
        <v>3</v>
      </c>
      <c r="B2985" s="5">
        <v>6</v>
      </c>
      <c r="C2985" s="5">
        <v>2021</v>
      </c>
      <c r="D2985" s="3">
        <v>591200</v>
      </c>
      <c r="E2985" s="11">
        <f t="shared" si="8897"/>
        <v>0</v>
      </c>
      <c r="F2985" s="3">
        <v>340500</v>
      </c>
      <c r="G2985" s="11">
        <f t="shared" si="8897"/>
        <v>0</v>
      </c>
      <c r="H2985" s="3">
        <v>94500</v>
      </c>
      <c r="I2985" s="11">
        <f t="shared" ref="I2985:K2985" si="8997">+IF(H2985="N/A","",((H2985-H2984)/H2984))</f>
        <v>0</v>
      </c>
      <c r="J2985" s="3">
        <v>261650</v>
      </c>
      <c r="K2985" s="11">
        <f t="shared" si="8997"/>
        <v>0</v>
      </c>
      <c r="L2985" s="3">
        <v>308682.62</v>
      </c>
      <c r="M2985" s="11">
        <f t="shared" ref="M2985:O2985" si="8998">+IF(L2985="N/A","",((L2985-L2984)/L2984))</f>
        <v>0</v>
      </c>
      <c r="N2985" s="3">
        <v>378200</v>
      </c>
      <c r="O2985" s="11">
        <f t="shared" si="8998"/>
        <v>0</v>
      </c>
      <c r="P2985" s="3">
        <v>348500</v>
      </c>
      <c r="Q2985" s="11">
        <f t="shared" ref="Q2985:S2985" si="8999">+IF(P2985="N/A","",((P2985-P2984)/P2984))</f>
        <v>0</v>
      </c>
      <c r="R2985" s="3">
        <v>123309.20600000001</v>
      </c>
      <c r="S2985" s="11">
        <f t="shared" si="8999"/>
        <v>0</v>
      </c>
    </row>
    <row r="2986" spans="1:19">
      <c r="A2986" s="5">
        <v>4</v>
      </c>
      <c r="B2986" s="5">
        <v>6</v>
      </c>
      <c r="C2986" s="5">
        <v>2021</v>
      </c>
      <c r="D2986" s="3">
        <v>591200</v>
      </c>
      <c r="E2986" s="11">
        <f t="shared" si="8897"/>
        <v>0</v>
      </c>
      <c r="F2986" s="3">
        <v>340500</v>
      </c>
      <c r="G2986" s="11">
        <f t="shared" si="8897"/>
        <v>0</v>
      </c>
      <c r="H2986" s="3">
        <v>94500</v>
      </c>
      <c r="I2986" s="11">
        <f t="shared" ref="I2986:K2986" si="9000">+IF(H2986="N/A","",((H2986-H2985)/H2985))</f>
        <v>0</v>
      </c>
      <c r="J2986" s="3">
        <v>261650</v>
      </c>
      <c r="K2986" s="11">
        <f t="shared" si="9000"/>
        <v>0</v>
      </c>
      <c r="L2986" s="3">
        <v>308682.62</v>
      </c>
      <c r="M2986" s="11">
        <f t="shared" ref="M2986:O2986" si="9001">+IF(L2986="N/A","",((L2986-L2985)/L2985))</f>
        <v>0</v>
      </c>
      <c r="N2986" s="3">
        <v>378200</v>
      </c>
      <c r="O2986" s="11">
        <f t="shared" si="9001"/>
        <v>0</v>
      </c>
      <c r="P2986" s="3">
        <v>348500</v>
      </c>
      <c r="Q2986" s="11">
        <f t="shared" ref="Q2986:S2986" si="9002">+IF(P2986="N/A","",((P2986-P2985)/P2985))</f>
        <v>0</v>
      </c>
      <c r="R2986" s="3">
        <v>123309.20600000001</v>
      </c>
      <c r="S2986" s="11">
        <f t="shared" si="9002"/>
        <v>0</v>
      </c>
    </row>
    <row r="2987" spans="1:19">
      <c r="A2987" s="5">
        <v>7</v>
      </c>
      <c r="B2987" s="5">
        <v>6</v>
      </c>
      <c r="C2987" s="5">
        <v>2021</v>
      </c>
      <c r="D2987" s="3">
        <v>591200</v>
      </c>
      <c r="E2987" s="11">
        <f t="shared" si="8897"/>
        <v>0</v>
      </c>
      <c r="F2987" s="3">
        <v>340500</v>
      </c>
      <c r="G2987" s="11">
        <f t="shared" si="8897"/>
        <v>0</v>
      </c>
      <c r="H2987" s="3">
        <v>94500</v>
      </c>
      <c r="I2987" s="11">
        <f t="shared" ref="I2987:K2987" si="9003">+IF(H2987="N/A","",((H2987-H2986)/H2986))</f>
        <v>0</v>
      </c>
      <c r="J2987" s="3">
        <v>261650</v>
      </c>
      <c r="K2987" s="11">
        <f t="shared" si="9003"/>
        <v>0</v>
      </c>
      <c r="L2987" s="3">
        <v>308682.62</v>
      </c>
      <c r="M2987" s="11">
        <f t="shared" ref="M2987:O2987" si="9004">+IF(L2987="N/A","",((L2987-L2986)/L2986))</f>
        <v>0</v>
      </c>
      <c r="N2987" s="3">
        <v>378200</v>
      </c>
      <c r="O2987" s="11">
        <f t="shared" si="9004"/>
        <v>0</v>
      </c>
      <c r="P2987" s="3">
        <v>348500</v>
      </c>
      <c r="Q2987" s="11">
        <f t="shared" ref="Q2987:S2987" si="9005">+IF(P2987="N/A","",((P2987-P2986)/P2986))</f>
        <v>0</v>
      </c>
      <c r="R2987" s="3">
        <v>123309.20600000001</v>
      </c>
      <c r="S2987" s="11">
        <f t="shared" si="9005"/>
        <v>0</v>
      </c>
    </row>
    <row r="2988" spans="1:19">
      <c r="A2988" s="5">
        <v>8</v>
      </c>
      <c r="B2988" s="5">
        <v>6</v>
      </c>
      <c r="C2988" s="5">
        <v>2021</v>
      </c>
      <c r="D2988" s="3">
        <v>591200</v>
      </c>
      <c r="E2988" s="11">
        <f t="shared" si="8897"/>
        <v>0</v>
      </c>
      <c r="F2988" s="3">
        <v>340500</v>
      </c>
      <c r="G2988" s="11">
        <f t="shared" si="8897"/>
        <v>0</v>
      </c>
      <c r="H2988" s="3">
        <v>94500</v>
      </c>
      <c r="I2988" s="11">
        <f t="shared" ref="I2988:K2988" si="9006">+IF(H2988="N/A","",((H2988-H2987)/H2987))</f>
        <v>0</v>
      </c>
      <c r="J2988" s="3">
        <v>261650</v>
      </c>
      <c r="K2988" s="11">
        <f t="shared" si="9006"/>
        <v>0</v>
      </c>
      <c r="L2988" s="3">
        <v>308682.62</v>
      </c>
      <c r="M2988" s="11">
        <f t="shared" ref="M2988:O2988" si="9007">+IF(L2988="N/A","",((L2988-L2987)/L2987))</f>
        <v>0</v>
      </c>
      <c r="N2988" s="3">
        <v>378200</v>
      </c>
      <c r="O2988" s="11">
        <f t="shared" si="9007"/>
        <v>0</v>
      </c>
      <c r="P2988" s="3">
        <v>348500</v>
      </c>
      <c r="Q2988" s="11">
        <f t="shared" ref="Q2988:S2988" si="9008">+IF(P2988="N/A","",((P2988-P2987)/P2987))</f>
        <v>0</v>
      </c>
      <c r="R2988" s="3">
        <v>123309.20600000001</v>
      </c>
      <c r="S2988" s="11">
        <f t="shared" si="9008"/>
        <v>0</v>
      </c>
    </row>
    <row r="2989" spans="1:19">
      <c r="A2989" s="5">
        <v>9</v>
      </c>
      <c r="B2989" s="5">
        <v>6</v>
      </c>
      <c r="C2989" s="5">
        <v>2021</v>
      </c>
      <c r="D2989" s="3">
        <v>591200</v>
      </c>
      <c r="E2989" s="11">
        <f t="shared" si="8897"/>
        <v>0</v>
      </c>
      <c r="F2989" s="3">
        <v>340500</v>
      </c>
      <c r="G2989" s="11">
        <f t="shared" si="8897"/>
        <v>0</v>
      </c>
      <c r="H2989" s="3">
        <v>94500</v>
      </c>
      <c r="I2989" s="11">
        <f t="shared" ref="I2989:K2989" si="9009">+IF(H2989="N/A","",((H2989-H2988)/H2988))</f>
        <v>0</v>
      </c>
      <c r="J2989" s="3">
        <v>261650</v>
      </c>
      <c r="K2989" s="11">
        <f t="shared" si="9009"/>
        <v>0</v>
      </c>
      <c r="L2989" s="3">
        <v>308682.62</v>
      </c>
      <c r="M2989" s="11">
        <f t="shared" ref="M2989:O2989" si="9010">+IF(L2989="N/A","",((L2989-L2988)/L2988))</f>
        <v>0</v>
      </c>
      <c r="N2989" s="3">
        <v>378200</v>
      </c>
      <c r="O2989" s="11">
        <f t="shared" si="9010"/>
        <v>0</v>
      </c>
      <c r="P2989" s="3">
        <v>348500</v>
      </c>
      <c r="Q2989" s="11">
        <f t="shared" ref="Q2989:S2989" si="9011">+IF(P2989="N/A","",((P2989-P2988)/P2988))</f>
        <v>0</v>
      </c>
      <c r="R2989" s="3">
        <v>123309.20600000001</v>
      </c>
      <c r="S2989" s="11">
        <f t="shared" si="9011"/>
        <v>0</v>
      </c>
    </row>
    <row r="2990" spans="1:19">
      <c r="A2990" s="5">
        <v>10</v>
      </c>
      <c r="B2990" s="5">
        <v>6</v>
      </c>
      <c r="C2990" s="5">
        <v>2021</v>
      </c>
      <c r="D2990" s="3">
        <v>591200</v>
      </c>
      <c r="E2990" s="11">
        <f t="shared" si="8897"/>
        <v>0</v>
      </c>
      <c r="F2990" s="3">
        <v>340500</v>
      </c>
      <c r="G2990" s="11">
        <f t="shared" si="8897"/>
        <v>0</v>
      </c>
      <c r="H2990" s="3">
        <v>94500</v>
      </c>
      <c r="I2990" s="11">
        <f t="shared" ref="I2990:K2990" si="9012">+IF(H2990="N/A","",((H2990-H2989)/H2989))</f>
        <v>0</v>
      </c>
      <c r="J2990" s="3">
        <v>261650</v>
      </c>
      <c r="K2990" s="11">
        <f t="shared" si="9012"/>
        <v>0</v>
      </c>
      <c r="L2990" s="3">
        <v>308682.62</v>
      </c>
      <c r="M2990" s="11">
        <f t="shared" ref="M2990:O2990" si="9013">+IF(L2990="N/A","",((L2990-L2989)/L2989))</f>
        <v>0</v>
      </c>
      <c r="N2990" s="3">
        <v>378200</v>
      </c>
      <c r="O2990" s="11">
        <f t="shared" si="9013"/>
        <v>0</v>
      </c>
      <c r="P2990" s="3">
        <v>348500</v>
      </c>
      <c r="Q2990" s="11">
        <f t="shared" ref="Q2990:S2990" si="9014">+IF(P2990="N/A","",((P2990-P2989)/P2989))</f>
        <v>0</v>
      </c>
      <c r="R2990" s="3">
        <v>123309.20600000001</v>
      </c>
      <c r="S2990" s="11">
        <f t="shared" si="9014"/>
        <v>0</v>
      </c>
    </row>
    <row r="2991" spans="1:19">
      <c r="A2991" s="5">
        <v>11</v>
      </c>
      <c r="B2991" s="5">
        <v>6</v>
      </c>
      <c r="C2991" s="5">
        <v>2021</v>
      </c>
      <c r="D2991" s="3">
        <v>591200</v>
      </c>
      <c r="E2991" s="11">
        <f t="shared" si="8897"/>
        <v>0</v>
      </c>
      <c r="F2991" s="3">
        <v>340500</v>
      </c>
      <c r="G2991" s="11">
        <f t="shared" si="8897"/>
        <v>0</v>
      </c>
      <c r="H2991" s="3">
        <v>94500</v>
      </c>
      <c r="I2991" s="11">
        <f t="shared" ref="I2991:K2991" si="9015">+IF(H2991="N/A","",((H2991-H2990)/H2990))</f>
        <v>0</v>
      </c>
      <c r="J2991" s="3">
        <v>261650</v>
      </c>
      <c r="K2991" s="11">
        <f t="shared" si="9015"/>
        <v>0</v>
      </c>
      <c r="L2991" s="3">
        <v>308682.62</v>
      </c>
      <c r="M2991" s="11">
        <f t="shared" ref="M2991:O2991" si="9016">+IF(L2991="N/A","",((L2991-L2990)/L2990))</f>
        <v>0</v>
      </c>
      <c r="N2991" s="3">
        <v>378200</v>
      </c>
      <c r="O2991" s="11">
        <f t="shared" si="9016"/>
        <v>0</v>
      </c>
      <c r="P2991" s="3">
        <v>348500</v>
      </c>
      <c r="Q2991" s="11">
        <f t="shared" ref="Q2991:S2991" si="9017">+IF(P2991="N/A","",((P2991-P2990)/P2990))</f>
        <v>0</v>
      </c>
      <c r="R2991" s="3">
        <v>123309.20600000001</v>
      </c>
      <c r="S2991" s="11">
        <f t="shared" si="9017"/>
        <v>0</v>
      </c>
    </row>
    <row r="2992" spans="1:19">
      <c r="A2992" s="5">
        <v>14</v>
      </c>
      <c r="B2992" s="5">
        <v>6</v>
      </c>
      <c r="C2992" s="5">
        <v>2021</v>
      </c>
      <c r="D2992" s="3">
        <v>591200</v>
      </c>
      <c r="E2992" s="11">
        <f t="shared" si="8897"/>
        <v>0</v>
      </c>
      <c r="F2992" s="3">
        <v>340500</v>
      </c>
      <c r="G2992" s="11">
        <f t="shared" si="8897"/>
        <v>0</v>
      </c>
      <c r="H2992" s="3">
        <v>94500</v>
      </c>
      <c r="I2992" s="11">
        <f t="shared" ref="I2992:K2992" si="9018">+IF(H2992="N/A","",((H2992-H2991)/H2991))</f>
        <v>0</v>
      </c>
      <c r="J2992" s="3">
        <v>261650</v>
      </c>
      <c r="K2992" s="11">
        <f t="shared" si="9018"/>
        <v>0</v>
      </c>
      <c r="L2992" s="3">
        <v>308682.62</v>
      </c>
      <c r="M2992" s="11">
        <f t="shared" ref="M2992:O2992" si="9019">+IF(L2992="N/A","",((L2992-L2991)/L2991))</f>
        <v>0</v>
      </c>
      <c r="N2992" s="3">
        <v>378200</v>
      </c>
      <c r="O2992" s="11">
        <f t="shared" si="9019"/>
        <v>0</v>
      </c>
      <c r="P2992" s="3">
        <v>348500</v>
      </c>
      <c r="Q2992" s="11">
        <f t="shared" ref="Q2992:S2992" si="9020">+IF(P2992="N/A","",((P2992-P2991)/P2991))</f>
        <v>0</v>
      </c>
      <c r="R2992" s="3">
        <v>123309.20600000001</v>
      </c>
      <c r="S2992" s="11">
        <f t="shared" si="9020"/>
        <v>0</v>
      </c>
    </row>
    <row r="2993" spans="1:19">
      <c r="A2993" s="5">
        <v>15</v>
      </c>
      <c r="B2993" s="5">
        <v>6</v>
      </c>
      <c r="C2993" s="5">
        <v>2021</v>
      </c>
      <c r="D2993" s="3">
        <v>591200</v>
      </c>
      <c r="E2993" s="11">
        <f t="shared" si="8897"/>
        <v>0</v>
      </c>
      <c r="F2993" s="3">
        <v>340500</v>
      </c>
      <c r="G2993" s="11">
        <f t="shared" si="8897"/>
        <v>0</v>
      </c>
      <c r="H2993" s="3">
        <v>94500</v>
      </c>
      <c r="I2993" s="11">
        <f t="shared" ref="I2993:K2993" si="9021">+IF(H2993="N/A","",((H2993-H2992)/H2992))</f>
        <v>0</v>
      </c>
      <c r="J2993" s="3">
        <v>261650</v>
      </c>
      <c r="K2993" s="11">
        <f t="shared" si="9021"/>
        <v>0</v>
      </c>
      <c r="L2993" s="3">
        <v>308682.62</v>
      </c>
      <c r="M2993" s="11">
        <f t="shared" ref="M2993:O2993" si="9022">+IF(L2993="N/A","",((L2993-L2992)/L2992))</f>
        <v>0</v>
      </c>
      <c r="N2993" s="3">
        <v>378200</v>
      </c>
      <c r="O2993" s="11">
        <f t="shared" si="9022"/>
        <v>0</v>
      </c>
      <c r="P2993" s="3">
        <v>348500</v>
      </c>
      <c r="Q2993" s="11">
        <f t="shared" ref="Q2993:S2993" si="9023">+IF(P2993="N/A","",((P2993-P2992)/P2992))</f>
        <v>0</v>
      </c>
      <c r="R2993" s="3">
        <v>123309.20600000001</v>
      </c>
      <c r="S2993" s="11">
        <f t="shared" si="9023"/>
        <v>0</v>
      </c>
    </row>
    <row r="2994" spans="1:19">
      <c r="A2994" s="5">
        <v>16</v>
      </c>
      <c r="B2994" s="5">
        <v>6</v>
      </c>
      <c r="C2994" s="5">
        <v>2021</v>
      </c>
      <c r="D2994" s="3">
        <v>591200</v>
      </c>
      <c r="E2994" s="11">
        <f t="shared" si="8897"/>
        <v>0</v>
      </c>
      <c r="F2994" s="3">
        <v>340500</v>
      </c>
      <c r="G2994" s="11">
        <f t="shared" si="8897"/>
        <v>0</v>
      </c>
      <c r="H2994" s="3">
        <v>94500</v>
      </c>
      <c r="I2994" s="11">
        <f t="shared" ref="I2994:K2994" si="9024">+IF(H2994="N/A","",((H2994-H2993)/H2993))</f>
        <v>0</v>
      </c>
      <c r="J2994" s="3">
        <v>261650</v>
      </c>
      <c r="K2994" s="11">
        <f t="shared" si="9024"/>
        <v>0</v>
      </c>
      <c r="L2994" s="3">
        <v>308682.62</v>
      </c>
      <c r="M2994" s="11">
        <f t="shared" ref="M2994:O2994" si="9025">+IF(L2994="N/A","",((L2994-L2993)/L2993))</f>
        <v>0</v>
      </c>
      <c r="N2994" s="3">
        <v>378200</v>
      </c>
      <c r="O2994" s="11">
        <f t="shared" si="9025"/>
        <v>0</v>
      </c>
      <c r="P2994" s="3">
        <v>348500</v>
      </c>
      <c r="Q2994" s="11">
        <f t="shared" ref="Q2994:S2994" si="9026">+IF(P2994="N/A","",((P2994-P2993)/P2993))</f>
        <v>0</v>
      </c>
      <c r="R2994" s="3">
        <v>123309.20600000001</v>
      </c>
      <c r="S2994" s="11">
        <f t="shared" si="9026"/>
        <v>0</v>
      </c>
    </row>
    <row r="2995" spans="1:19">
      <c r="A2995" s="5">
        <v>17</v>
      </c>
      <c r="B2995" s="5">
        <v>6</v>
      </c>
      <c r="C2995" s="5">
        <v>2021</v>
      </c>
      <c r="D2995" s="3">
        <v>591200</v>
      </c>
      <c r="E2995" s="11">
        <f t="shared" si="8897"/>
        <v>0</v>
      </c>
      <c r="F2995" s="3">
        <v>340500</v>
      </c>
      <c r="G2995" s="11">
        <f t="shared" si="8897"/>
        <v>0</v>
      </c>
      <c r="H2995" s="3">
        <v>94500</v>
      </c>
      <c r="I2995" s="11">
        <f t="shared" ref="I2995:K2995" si="9027">+IF(H2995="N/A","",((H2995-H2994)/H2994))</f>
        <v>0</v>
      </c>
      <c r="J2995" s="3">
        <v>261650</v>
      </c>
      <c r="K2995" s="11">
        <f t="shared" si="9027"/>
        <v>0</v>
      </c>
      <c r="L2995" s="3">
        <v>308682.62</v>
      </c>
      <c r="M2995" s="11">
        <f t="shared" ref="M2995:O2995" si="9028">+IF(L2995="N/A","",((L2995-L2994)/L2994))</f>
        <v>0</v>
      </c>
      <c r="N2995" s="3">
        <v>378200</v>
      </c>
      <c r="O2995" s="11">
        <f t="shared" si="9028"/>
        <v>0</v>
      </c>
      <c r="P2995" s="3">
        <v>348500</v>
      </c>
      <c r="Q2995" s="11">
        <f t="shared" ref="Q2995:S2995" si="9029">+IF(P2995="N/A","",((P2995-P2994)/P2994))</f>
        <v>0</v>
      </c>
      <c r="R2995" s="3">
        <v>123309.20600000001</v>
      </c>
      <c r="S2995" s="11">
        <f t="shared" si="9029"/>
        <v>0</v>
      </c>
    </row>
    <row r="2996" spans="1:19">
      <c r="A2996" s="5">
        <v>18</v>
      </c>
      <c r="B2996" s="5">
        <v>6</v>
      </c>
      <c r="C2996" s="5">
        <v>2021</v>
      </c>
      <c r="D2996" s="3">
        <v>591200</v>
      </c>
      <c r="E2996" s="11">
        <f t="shared" si="8897"/>
        <v>0</v>
      </c>
      <c r="F2996" s="3">
        <v>340500</v>
      </c>
      <c r="G2996" s="11">
        <f t="shared" si="8897"/>
        <v>0</v>
      </c>
      <c r="H2996" s="3">
        <v>94500</v>
      </c>
      <c r="I2996" s="11">
        <f t="shared" ref="I2996:K2996" si="9030">+IF(H2996="N/A","",((H2996-H2995)/H2995))</f>
        <v>0</v>
      </c>
      <c r="J2996" s="3">
        <v>261650</v>
      </c>
      <c r="K2996" s="11">
        <f t="shared" si="9030"/>
        <v>0</v>
      </c>
      <c r="L2996" s="3">
        <v>308682.62</v>
      </c>
      <c r="M2996" s="11">
        <f t="shared" ref="M2996:O2996" si="9031">+IF(L2996="N/A","",((L2996-L2995)/L2995))</f>
        <v>0</v>
      </c>
      <c r="N2996" s="3">
        <v>378200</v>
      </c>
      <c r="O2996" s="11">
        <f t="shared" si="9031"/>
        <v>0</v>
      </c>
      <c r="P2996" s="3">
        <v>348500</v>
      </c>
      <c r="Q2996" s="11">
        <f t="shared" ref="Q2996:S2996" si="9032">+IF(P2996="N/A","",((P2996-P2995)/P2995))</f>
        <v>0</v>
      </c>
      <c r="R2996" s="3">
        <v>123309.20600000001</v>
      </c>
      <c r="S2996" s="11">
        <f t="shared" si="9032"/>
        <v>0</v>
      </c>
    </row>
    <row r="2997" spans="1:19">
      <c r="A2997" s="5">
        <v>21</v>
      </c>
      <c r="B2997" s="5">
        <v>6</v>
      </c>
      <c r="C2997" s="5">
        <v>2021</v>
      </c>
      <c r="D2997" s="3">
        <v>591200</v>
      </c>
      <c r="E2997" s="11">
        <f t="shared" si="8897"/>
        <v>0</v>
      </c>
      <c r="F2997" s="3">
        <v>340500</v>
      </c>
      <c r="G2997" s="11">
        <f t="shared" si="8897"/>
        <v>0</v>
      </c>
      <c r="H2997" s="3">
        <v>94500</v>
      </c>
      <c r="I2997" s="11">
        <f t="shared" ref="I2997:K2997" si="9033">+IF(H2997="N/A","",((H2997-H2996)/H2996))</f>
        <v>0</v>
      </c>
      <c r="J2997" s="3">
        <v>261650</v>
      </c>
      <c r="K2997" s="11">
        <f t="shared" si="9033"/>
        <v>0</v>
      </c>
      <c r="L2997" s="3">
        <v>308682.62</v>
      </c>
      <c r="M2997" s="11">
        <f t="shared" ref="M2997:O2997" si="9034">+IF(L2997="N/A","",((L2997-L2996)/L2996))</f>
        <v>0</v>
      </c>
      <c r="N2997" s="3">
        <v>378200</v>
      </c>
      <c r="O2997" s="11">
        <f t="shared" si="9034"/>
        <v>0</v>
      </c>
      <c r="P2997" s="3">
        <v>348500</v>
      </c>
      <c r="Q2997" s="11">
        <f t="shared" ref="Q2997:S2997" si="9035">+IF(P2997="N/A","",((P2997-P2996)/P2996))</f>
        <v>0</v>
      </c>
      <c r="R2997" s="3">
        <v>123309.20600000001</v>
      </c>
      <c r="S2997" s="11">
        <f t="shared" si="9035"/>
        <v>0</v>
      </c>
    </row>
    <row r="2998" spans="1:19">
      <c r="A2998" s="5">
        <v>22</v>
      </c>
      <c r="B2998" s="5">
        <v>6</v>
      </c>
      <c r="C2998" s="5">
        <v>2021</v>
      </c>
      <c r="D2998" s="3">
        <v>591200</v>
      </c>
      <c r="E2998" s="11">
        <f t="shared" si="8897"/>
        <v>0</v>
      </c>
      <c r="F2998" s="3">
        <v>340500</v>
      </c>
      <c r="G2998" s="11">
        <f t="shared" si="8897"/>
        <v>0</v>
      </c>
      <c r="H2998" s="3">
        <v>94500</v>
      </c>
      <c r="I2998" s="11">
        <f t="shared" ref="I2998:K2998" si="9036">+IF(H2998="N/A","",((H2998-H2997)/H2997))</f>
        <v>0</v>
      </c>
      <c r="J2998" s="3">
        <v>261650</v>
      </c>
      <c r="K2998" s="11">
        <f t="shared" si="9036"/>
        <v>0</v>
      </c>
      <c r="L2998" s="3">
        <v>308682.62</v>
      </c>
      <c r="M2998" s="11">
        <f t="shared" ref="M2998:O2998" si="9037">+IF(L2998="N/A","",((L2998-L2997)/L2997))</f>
        <v>0</v>
      </c>
      <c r="N2998" s="3">
        <v>378200</v>
      </c>
      <c r="O2998" s="11">
        <f t="shared" si="9037"/>
        <v>0</v>
      </c>
      <c r="P2998" s="3">
        <v>348500</v>
      </c>
      <c r="Q2998" s="11">
        <f t="shared" ref="Q2998:S2998" si="9038">+IF(P2998="N/A","",((P2998-P2997)/P2997))</f>
        <v>0</v>
      </c>
      <c r="R2998" s="3">
        <v>123309.20600000001</v>
      </c>
      <c r="S2998" s="11">
        <f t="shared" si="9038"/>
        <v>0</v>
      </c>
    </row>
    <row r="2999" spans="1:19">
      <c r="A2999" s="5">
        <v>23</v>
      </c>
      <c r="B2999" s="5">
        <v>6</v>
      </c>
      <c r="C2999" s="5">
        <v>2021</v>
      </c>
      <c r="D2999" s="3">
        <v>591200</v>
      </c>
      <c r="E2999" s="11">
        <f t="shared" si="8897"/>
        <v>0</v>
      </c>
      <c r="F2999" s="3">
        <v>340500</v>
      </c>
      <c r="G2999" s="11">
        <f t="shared" si="8897"/>
        <v>0</v>
      </c>
      <c r="H2999" s="3">
        <v>94500</v>
      </c>
      <c r="I2999" s="11">
        <f t="shared" ref="I2999:K2999" si="9039">+IF(H2999="N/A","",((H2999-H2998)/H2998))</f>
        <v>0</v>
      </c>
      <c r="J2999" s="3">
        <v>261650</v>
      </c>
      <c r="K2999" s="11">
        <f t="shared" si="9039"/>
        <v>0</v>
      </c>
      <c r="L2999" s="3">
        <v>308682.62</v>
      </c>
      <c r="M2999" s="11">
        <f t="shared" ref="M2999:O2999" si="9040">+IF(L2999="N/A","",((L2999-L2998)/L2998))</f>
        <v>0</v>
      </c>
      <c r="N2999" s="3">
        <v>378200</v>
      </c>
      <c r="O2999" s="11">
        <f t="shared" si="9040"/>
        <v>0</v>
      </c>
      <c r="P2999" s="3">
        <v>348500</v>
      </c>
      <c r="Q2999" s="11">
        <f t="shared" ref="Q2999:S2999" si="9041">+IF(P2999="N/A","",((P2999-P2998)/P2998))</f>
        <v>0</v>
      </c>
      <c r="R2999" s="3">
        <v>123309.20600000001</v>
      </c>
      <c r="S2999" s="11">
        <f t="shared" si="9041"/>
        <v>0</v>
      </c>
    </row>
    <row r="3000" spans="1:19">
      <c r="A3000" s="5">
        <v>24</v>
      </c>
      <c r="B3000" s="5">
        <v>6</v>
      </c>
      <c r="C3000" s="5">
        <v>2021</v>
      </c>
      <c r="D3000" s="3">
        <v>591200</v>
      </c>
      <c r="E3000" s="11">
        <f t="shared" si="8897"/>
        <v>0</v>
      </c>
      <c r="F3000" s="3">
        <v>340500</v>
      </c>
      <c r="G3000" s="11">
        <f t="shared" si="8897"/>
        <v>0</v>
      </c>
      <c r="H3000" s="3">
        <v>94500</v>
      </c>
      <c r="I3000" s="11">
        <f t="shared" ref="I3000:K3000" si="9042">+IF(H3000="N/A","",((H3000-H2999)/H2999))</f>
        <v>0</v>
      </c>
      <c r="J3000" s="3">
        <v>261650</v>
      </c>
      <c r="K3000" s="11">
        <f t="shared" si="9042"/>
        <v>0</v>
      </c>
      <c r="L3000" s="3">
        <v>308682.62</v>
      </c>
      <c r="M3000" s="11">
        <f t="shared" ref="M3000:O3000" si="9043">+IF(L3000="N/A","",((L3000-L2999)/L2999))</f>
        <v>0</v>
      </c>
      <c r="N3000" s="3">
        <v>378200</v>
      </c>
      <c r="O3000" s="11">
        <f t="shared" si="9043"/>
        <v>0</v>
      </c>
      <c r="P3000" s="3">
        <v>348500</v>
      </c>
      <c r="Q3000" s="11">
        <f t="shared" ref="Q3000:S3000" si="9044">+IF(P3000="N/A","",((P3000-P2999)/P2999))</f>
        <v>0</v>
      </c>
      <c r="R3000" s="3">
        <v>123309.20600000001</v>
      </c>
      <c r="S3000" s="11">
        <f t="shared" si="9044"/>
        <v>0</v>
      </c>
    </row>
    <row r="3001" spans="1:19">
      <c r="A3001" s="5">
        <v>25</v>
      </c>
      <c r="B3001" s="5">
        <v>6</v>
      </c>
      <c r="C3001" s="5">
        <v>2021</v>
      </c>
      <c r="D3001" s="3">
        <v>591200</v>
      </c>
      <c r="E3001" s="11">
        <f t="shared" si="8897"/>
        <v>0</v>
      </c>
      <c r="F3001" s="3">
        <v>340500</v>
      </c>
      <c r="G3001" s="11">
        <f t="shared" si="8897"/>
        <v>0</v>
      </c>
      <c r="H3001" s="3">
        <v>94500</v>
      </c>
      <c r="I3001" s="11">
        <f t="shared" ref="I3001:K3001" si="9045">+IF(H3001="N/A","",((H3001-H3000)/H3000))</f>
        <v>0</v>
      </c>
      <c r="J3001" s="3">
        <v>261650</v>
      </c>
      <c r="K3001" s="11">
        <f t="shared" si="9045"/>
        <v>0</v>
      </c>
      <c r="L3001" s="3">
        <v>308682.62</v>
      </c>
      <c r="M3001" s="11">
        <f t="shared" ref="M3001:O3001" si="9046">+IF(L3001="N/A","",((L3001-L3000)/L3000))</f>
        <v>0</v>
      </c>
      <c r="N3001" s="3">
        <v>378200</v>
      </c>
      <c r="O3001" s="11">
        <f t="shared" si="9046"/>
        <v>0</v>
      </c>
      <c r="P3001" s="3">
        <v>348500</v>
      </c>
      <c r="Q3001" s="11">
        <f t="shared" ref="Q3001:S3001" si="9047">+IF(P3001="N/A","",((P3001-P3000)/P3000))</f>
        <v>0</v>
      </c>
      <c r="R3001" s="3">
        <v>123309.20600000001</v>
      </c>
      <c r="S3001" s="11">
        <f t="shared" si="9047"/>
        <v>0</v>
      </c>
    </row>
    <row r="3002" spans="1:19">
      <c r="A3002" s="5">
        <v>28</v>
      </c>
      <c r="B3002" s="5">
        <v>6</v>
      </c>
      <c r="C3002" s="5">
        <v>2021</v>
      </c>
      <c r="D3002" s="3">
        <v>591200</v>
      </c>
      <c r="E3002" s="11">
        <f t="shared" si="8897"/>
        <v>0</v>
      </c>
      <c r="F3002" s="3">
        <v>340500</v>
      </c>
      <c r="G3002" s="11">
        <f t="shared" si="8897"/>
        <v>0</v>
      </c>
      <c r="H3002" s="3">
        <v>94500</v>
      </c>
      <c r="I3002" s="11">
        <f t="shared" ref="I3002:K3002" si="9048">+IF(H3002="N/A","",((H3002-H3001)/H3001))</f>
        <v>0</v>
      </c>
      <c r="J3002" s="3">
        <v>261650</v>
      </c>
      <c r="K3002" s="11">
        <f t="shared" si="9048"/>
        <v>0</v>
      </c>
      <c r="L3002" s="3">
        <v>308682.62</v>
      </c>
      <c r="M3002" s="11">
        <f t="shared" ref="M3002:O3002" si="9049">+IF(L3002="N/A","",((L3002-L3001)/L3001))</f>
        <v>0</v>
      </c>
      <c r="N3002" s="3">
        <v>378200</v>
      </c>
      <c r="O3002" s="11">
        <f t="shared" si="9049"/>
        <v>0</v>
      </c>
      <c r="P3002" s="3">
        <v>348500</v>
      </c>
      <c r="Q3002" s="11">
        <f t="shared" ref="Q3002:S3002" si="9050">+IF(P3002="N/A","",((P3002-P3001)/P3001))</f>
        <v>0</v>
      </c>
      <c r="R3002" s="3">
        <v>123309.20600000001</v>
      </c>
      <c r="S3002" s="11">
        <f t="shared" si="9050"/>
        <v>0</v>
      </c>
    </row>
    <row r="3003" spans="1:19">
      <c r="A3003" s="5">
        <v>29</v>
      </c>
      <c r="B3003" s="5">
        <v>6</v>
      </c>
      <c r="C3003" s="5">
        <v>2021</v>
      </c>
      <c r="D3003" s="3">
        <v>591200</v>
      </c>
      <c r="E3003" s="11">
        <f t="shared" si="8897"/>
        <v>0</v>
      </c>
      <c r="F3003" s="3">
        <v>340500</v>
      </c>
      <c r="G3003" s="11">
        <f t="shared" si="8897"/>
        <v>0</v>
      </c>
      <c r="H3003" s="3">
        <v>94500</v>
      </c>
      <c r="I3003" s="11">
        <f t="shared" ref="I3003:K3003" si="9051">+IF(H3003="N/A","",((H3003-H3002)/H3002))</f>
        <v>0</v>
      </c>
      <c r="J3003" s="3">
        <v>261650</v>
      </c>
      <c r="K3003" s="11">
        <f t="shared" si="9051"/>
        <v>0</v>
      </c>
      <c r="L3003" s="3">
        <v>308682.62</v>
      </c>
      <c r="M3003" s="11">
        <f t="shared" ref="M3003:O3003" si="9052">+IF(L3003="N/A","",((L3003-L3002)/L3002))</f>
        <v>0</v>
      </c>
      <c r="N3003" s="3">
        <v>378200</v>
      </c>
      <c r="O3003" s="11">
        <f t="shared" si="9052"/>
        <v>0</v>
      </c>
      <c r="P3003" s="3">
        <v>348500</v>
      </c>
      <c r="Q3003" s="11">
        <f t="shared" ref="Q3003:S3003" si="9053">+IF(P3003="N/A","",((P3003-P3002)/P3002))</f>
        <v>0</v>
      </c>
      <c r="R3003" s="3">
        <v>123309.20600000001</v>
      </c>
      <c r="S3003" s="11">
        <f t="shared" si="9053"/>
        <v>0</v>
      </c>
    </row>
    <row r="3004" spans="1:19">
      <c r="A3004" s="5">
        <v>30</v>
      </c>
      <c r="B3004" s="5">
        <v>6</v>
      </c>
      <c r="C3004" s="5">
        <v>2021</v>
      </c>
      <c r="D3004" s="3">
        <v>591200</v>
      </c>
      <c r="E3004" s="11">
        <f t="shared" si="8897"/>
        <v>0</v>
      </c>
      <c r="F3004" s="3">
        <v>340500</v>
      </c>
      <c r="G3004" s="11">
        <f t="shared" si="8897"/>
        <v>0</v>
      </c>
      <c r="H3004" s="3">
        <v>94500</v>
      </c>
      <c r="I3004" s="11">
        <f t="shared" ref="I3004:K3004" si="9054">+IF(H3004="N/A","",((H3004-H3003)/H3003))</f>
        <v>0</v>
      </c>
      <c r="J3004" s="3">
        <v>261650</v>
      </c>
      <c r="K3004" s="11">
        <f t="shared" si="9054"/>
        <v>0</v>
      </c>
      <c r="L3004" s="3">
        <v>308682.62</v>
      </c>
      <c r="M3004" s="11">
        <f t="shared" ref="M3004:O3004" si="9055">+IF(L3004="N/A","",((L3004-L3003)/L3003))</f>
        <v>0</v>
      </c>
      <c r="N3004" s="3">
        <v>378200</v>
      </c>
      <c r="O3004" s="11">
        <f t="shared" si="9055"/>
        <v>0</v>
      </c>
      <c r="P3004" s="3">
        <v>348500</v>
      </c>
      <c r="Q3004" s="11">
        <f t="shared" ref="Q3004:S3004" si="9056">+IF(P3004="N/A","",((P3004-P3003)/P3003))</f>
        <v>0</v>
      </c>
      <c r="R3004" s="3">
        <v>123309.20600000001</v>
      </c>
      <c r="S3004" s="11">
        <f t="shared" si="9056"/>
        <v>0</v>
      </c>
    </row>
    <row r="3005" spans="1:19">
      <c r="A3005" s="5">
        <v>1</v>
      </c>
      <c r="B3005" s="5">
        <v>7</v>
      </c>
      <c r="C3005" s="5">
        <v>2021</v>
      </c>
      <c r="D3005" s="3">
        <v>591200</v>
      </c>
      <c r="E3005" s="11">
        <f t="shared" si="8897"/>
        <v>0</v>
      </c>
      <c r="F3005" s="3">
        <v>340500</v>
      </c>
      <c r="G3005" s="11">
        <f t="shared" si="8897"/>
        <v>0</v>
      </c>
      <c r="H3005" s="3">
        <v>94500</v>
      </c>
      <c r="I3005" s="11">
        <f t="shared" ref="I3005:K3005" si="9057">+IF(H3005="N/A","",((H3005-H3004)/H3004))</f>
        <v>0</v>
      </c>
      <c r="J3005" s="3">
        <v>261650</v>
      </c>
      <c r="K3005" s="11">
        <f t="shared" si="9057"/>
        <v>0</v>
      </c>
      <c r="L3005" s="3">
        <v>308682.62</v>
      </c>
      <c r="M3005" s="11">
        <f t="shared" ref="M3005:O3005" si="9058">+IF(L3005="N/A","",((L3005-L3004)/L3004))</f>
        <v>0</v>
      </c>
      <c r="N3005" s="3">
        <v>378200</v>
      </c>
      <c r="O3005" s="11">
        <f t="shared" si="9058"/>
        <v>0</v>
      </c>
      <c r="P3005" s="3">
        <v>348500</v>
      </c>
      <c r="Q3005" s="11">
        <f t="shared" ref="Q3005:S3005" si="9059">+IF(P3005="N/A","",((P3005-P3004)/P3004))</f>
        <v>0</v>
      </c>
      <c r="R3005" s="3">
        <v>123309.20600000001</v>
      </c>
      <c r="S3005" s="11">
        <f t="shared" si="9059"/>
        <v>0</v>
      </c>
    </row>
    <row r="3006" spans="1:19">
      <c r="A3006" s="5">
        <v>2</v>
      </c>
      <c r="B3006" s="5">
        <v>7</v>
      </c>
      <c r="C3006" s="5">
        <v>2021</v>
      </c>
      <c r="D3006" s="3">
        <v>591200</v>
      </c>
      <c r="E3006" s="11">
        <f t="shared" si="8897"/>
        <v>0</v>
      </c>
      <c r="F3006" s="3">
        <v>340500</v>
      </c>
      <c r="G3006" s="11">
        <f t="shared" si="8897"/>
        <v>0</v>
      </c>
      <c r="H3006" s="3">
        <v>94500</v>
      </c>
      <c r="I3006" s="11">
        <f t="shared" ref="I3006:K3006" si="9060">+IF(H3006="N/A","",((H3006-H3005)/H3005))</f>
        <v>0</v>
      </c>
      <c r="J3006" s="3">
        <v>261650</v>
      </c>
      <c r="K3006" s="11">
        <f t="shared" si="9060"/>
        <v>0</v>
      </c>
      <c r="L3006" s="3">
        <v>308682.62</v>
      </c>
      <c r="M3006" s="11">
        <f t="shared" ref="M3006:O3006" si="9061">+IF(L3006="N/A","",((L3006-L3005)/L3005))</f>
        <v>0</v>
      </c>
      <c r="N3006" s="3">
        <v>378200</v>
      </c>
      <c r="O3006" s="11">
        <f t="shared" si="9061"/>
        <v>0</v>
      </c>
      <c r="P3006" s="3">
        <v>348500</v>
      </c>
      <c r="Q3006" s="11">
        <f t="shared" ref="Q3006:S3006" si="9062">+IF(P3006="N/A","",((P3006-P3005)/P3005))</f>
        <v>0</v>
      </c>
      <c r="R3006" s="3">
        <v>123309.20600000001</v>
      </c>
      <c r="S3006" s="11">
        <f t="shared" si="9062"/>
        <v>0</v>
      </c>
    </row>
    <row r="3007" spans="1:19">
      <c r="A3007" s="5">
        <v>5</v>
      </c>
      <c r="B3007" s="5">
        <v>7</v>
      </c>
      <c r="C3007" s="5">
        <v>2021</v>
      </c>
      <c r="D3007" s="3">
        <v>591200</v>
      </c>
      <c r="E3007" s="11">
        <f t="shared" si="8897"/>
        <v>0</v>
      </c>
      <c r="F3007" s="3">
        <v>340500</v>
      </c>
      <c r="G3007" s="11">
        <f t="shared" si="8897"/>
        <v>0</v>
      </c>
      <c r="H3007" s="3">
        <v>94500</v>
      </c>
      <c r="I3007" s="11">
        <f t="shared" ref="I3007:K3007" si="9063">+IF(H3007="N/A","",((H3007-H3006)/H3006))</f>
        <v>0</v>
      </c>
      <c r="J3007" s="3">
        <v>261650</v>
      </c>
      <c r="K3007" s="11">
        <f t="shared" si="9063"/>
        <v>0</v>
      </c>
      <c r="L3007" s="3">
        <v>308682.62</v>
      </c>
      <c r="M3007" s="11">
        <f t="shared" ref="M3007:O3007" si="9064">+IF(L3007="N/A","",((L3007-L3006)/L3006))</f>
        <v>0</v>
      </c>
      <c r="N3007" s="3">
        <v>378200</v>
      </c>
      <c r="O3007" s="11">
        <f t="shared" si="9064"/>
        <v>0</v>
      </c>
      <c r="P3007" s="3">
        <v>348500</v>
      </c>
      <c r="Q3007" s="11">
        <f t="shared" ref="Q3007:S3007" si="9065">+IF(P3007="N/A","",((P3007-P3006)/P3006))</f>
        <v>0</v>
      </c>
      <c r="R3007" s="3">
        <v>123309.20600000001</v>
      </c>
      <c r="S3007" s="11">
        <f t="shared" si="9065"/>
        <v>0</v>
      </c>
    </row>
    <row r="3008" spans="1:19">
      <c r="A3008" s="5">
        <v>6</v>
      </c>
      <c r="B3008" s="5">
        <v>7</v>
      </c>
      <c r="C3008" s="5">
        <v>2021</v>
      </c>
      <c r="D3008" s="3">
        <v>591200</v>
      </c>
      <c r="E3008" s="11">
        <f t="shared" si="8897"/>
        <v>0</v>
      </c>
      <c r="F3008" s="3">
        <v>340500</v>
      </c>
      <c r="G3008" s="11">
        <f t="shared" si="8897"/>
        <v>0</v>
      </c>
      <c r="H3008" s="3">
        <v>94500</v>
      </c>
      <c r="I3008" s="11">
        <f t="shared" ref="I3008:K3008" si="9066">+IF(H3008="N/A","",((H3008-H3007)/H3007))</f>
        <v>0</v>
      </c>
      <c r="J3008" s="3">
        <v>261650</v>
      </c>
      <c r="K3008" s="11">
        <f t="shared" si="9066"/>
        <v>0</v>
      </c>
      <c r="L3008" s="3">
        <v>308682.62</v>
      </c>
      <c r="M3008" s="11">
        <f t="shared" ref="M3008:O3008" si="9067">+IF(L3008="N/A","",((L3008-L3007)/L3007))</f>
        <v>0</v>
      </c>
      <c r="N3008" s="3">
        <v>378200</v>
      </c>
      <c r="O3008" s="11">
        <f t="shared" si="9067"/>
        <v>0</v>
      </c>
      <c r="P3008" s="3">
        <v>348500</v>
      </c>
      <c r="Q3008" s="11">
        <f t="shared" ref="Q3008:S3008" si="9068">+IF(P3008="N/A","",((P3008-P3007)/P3007))</f>
        <v>0</v>
      </c>
      <c r="R3008" s="3">
        <v>123309.20600000001</v>
      </c>
      <c r="S3008" s="11">
        <f t="shared" si="9068"/>
        <v>0</v>
      </c>
    </row>
    <row r="3009" spans="1:19">
      <c r="A3009" s="5">
        <v>7</v>
      </c>
      <c r="B3009" s="5">
        <v>7</v>
      </c>
      <c r="C3009" s="5">
        <v>2021</v>
      </c>
      <c r="D3009" s="3">
        <v>591200</v>
      </c>
      <c r="E3009" s="11">
        <f t="shared" si="8897"/>
        <v>0</v>
      </c>
      <c r="F3009" s="3">
        <v>340500</v>
      </c>
      <c r="G3009" s="11">
        <f t="shared" si="8897"/>
        <v>0</v>
      </c>
      <c r="H3009" s="3">
        <v>94500</v>
      </c>
      <c r="I3009" s="11">
        <f t="shared" ref="I3009:K3009" si="9069">+IF(H3009="N/A","",((H3009-H3008)/H3008))</f>
        <v>0</v>
      </c>
      <c r="J3009" s="3">
        <v>261650</v>
      </c>
      <c r="K3009" s="11">
        <f t="shared" si="9069"/>
        <v>0</v>
      </c>
      <c r="L3009" s="3">
        <v>308682.62</v>
      </c>
      <c r="M3009" s="11">
        <f t="shared" ref="M3009:O3009" si="9070">+IF(L3009="N/A","",((L3009-L3008)/L3008))</f>
        <v>0</v>
      </c>
      <c r="N3009" s="3">
        <v>378200</v>
      </c>
      <c r="O3009" s="11">
        <f t="shared" si="9070"/>
        <v>0</v>
      </c>
      <c r="P3009" s="3">
        <v>348500</v>
      </c>
      <c r="Q3009" s="11">
        <f t="shared" ref="Q3009:S3009" si="9071">+IF(P3009="N/A","",((P3009-P3008)/P3008))</f>
        <v>0</v>
      </c>
      <c r="R3009" s="3">
        <v>123309.20600000001</v>
      </c>
      <c r="S3009" s="11">
        <f t="shared" si="9071"/>
        <v>0</v>
      </c>
    </row>
    <row r="3010" spans="1:19">
      <c r="A3010" s="5">
        <v>8</v>
      </c>
      <c r="B3010" s="5">
        <v>7</v>
      </c>
      <c r="C3010" s="5">
        <v>2021</v>
      </c>
      <c r="D3010" s="3">
        <v>591200</v>
      </c>
      <c r="E3010" s="11">
        <f t="shared" si="8897"/>
        <v>0</v>
      </c>
      <c r="F3010" s="3">
        <v>340500</v>
      </c>
      <c r="G3010" s="11">
        <f t="shared" si="8897"/>
        <v>0</v>
      </c>
      <c r="H3010" s="3">
        <v>94500</v>
      </c>
      <c r="I3010" s="11">
        <f t="shared" ref="I3010:K3010" si="9072">+IF(H3010="N/A","",((H3010-H3009)/H3009))</f>
        <v>0</v>
      </c>
      <c r="J3010" s="3">
        <v>261650</v>
      </c>
      <c r="K3010" s="11">
        <f t="shared" si="9072"/>
        <v>0</v>
      </c>
      <c r="L3010" s="3">
        <v>308682.62</v>
      </c>
      <c r="M3010" s="11">
        <f t="shared" ref="M3010:O3010" si="9073">+IF(L3010="N/A","",((L3010-L3009)/L3009))</f>
        <v>0</v>
      </c>
      <c r="N3010" s="3">
        <v>378200</v>
      </c>
      <c r="O3010" s="11">
        <f t="shared" si="9073"/>
        <v>0</v>
      </c>
      <c r="P3010" s="3">
        <v>348500</v>
      </c>
      <c r="Q3010" s="11">
        <f t="shared" ref="Q3010:S3010" si="9074">+IF(P3010="N/A","",((P3010-P3009)/P3009))</f>
        <v>0</v>
      </c>
      <c r="R3010" s="3">
        <v>123309.20600000001</v>
      </c>
      <c r="S3010" s="11">
        <f t="shared" si="9074"/>
        <v>0</v>
      </c>
    </row>
    <row r="3011" spans="1:19">
      <c r="A3011" s="5">
        <v>9</v>
      </c>
      <c r="B3011" s="5">
        <v>7</v>
      </c>
      <c r="C3011" s="5">
        <v>2021</v>
      </c>
      <c r="D3011" s="3">
        <v>591200</v>
      </c>
      <c r="E3011" s="11">
        <f t="shared" si="8897"/>
        <v>0</v>
      </c>
      <c r="F3011" s="3">
        <v>340500</v>
      </c>
      <c r="G3011" s="11">
        <f t="shared" si="8897"/>
        <v>0</v>
      </c>
      <c r="H3011" s="3">
        <v>94500</v>
      </c>
      <c r="I3011" s="11">
        <f t="shared" ref="I3011:K3011" si="9075">+IF(H3011="N/A","",((H3011-H3010)/H3010))</f>
        <v>0</v>
      </c>
      <c r="J3011" s="3">
        <v>261650</v>
      </c>
      <c r="K3011" s="11">
        <f t="shared" si="9075"/>
        <v>0</v>
      </c>
      <c r="L3011" s="3">
        <v>308682.62</v>
      </c>
      <c r="M3011" s="11">
        <f t="shared" ref="M3011:O3011" si="9076">+IF(L3011="N/A","",((L3011-L3010)/L3010))</f>
        <v>0</v>
      </c>
      <c r="N3011" s="3">
        <v>378200</v>
      </c>
      <c r="O3011" s="11">
        <f t="shared" si="9076"/>
        <v>0</v>
      </c>
      <c r="P3011" s="3">
        <v>348500</v>
      </c>
      <c r="Q3011" s="11">
        <f t="shared" ref="Q3011:S3011" si="9077">+IF(P3011="N/A","",((P3011-P3010)/P3010))</f>
        <v>0</v>
      </c>
      <c r="R3011" s="3">
        <v>123309.20600000001</v>
      </c>
      <c r="S3011" s="11">
        <f t="shared" si="9077"/>
        <v>0</v>
      </c>
    </row>
    <row r="3012" spans="1:19">
      <c r="A3012" s="5">
        <v>12</v>
      </c>
      <c r="B3012" s="5">
        <v>7</v>
      </c>
      <c r="C3012" s="5">
        <v>2021</v>
      </c>
      <c r="D3012" s="3">
        <v>591200</v>
      </c>
      <c r="E3012" s="11">
        <f t="shared" si="8897"/>
        <v>0</v>
      </c>
      <c r="F3012" s="3">
        <v>340500</v>
      </c>
      <c r="G3012" s="11">
        <f t="shared" si="8897"/>
        <v>0</v>
      </c>
      <c r="H3012" s="3">
        <v>94500</v>
      </c>
      <c r="I3012" s="11">
        <f t="shared" ref="I3012:K3012" si="9078">+IF(H3012="N/A","",((H3012-H3011)/H3011))</f>
        <v>0</v>
      </c>
      <c r="J3012" s="3">
        <v>261650</v>
      </c>
      <c r="K3012" s="11">
        <f t="shared" si="9078"/>
        <v>0</v>
      </c>
      <c r="L3012" s="3">
        <v>308682.62</v>
      </c>
      <c r="M3012" s="11">
        <f t="shared" ref="M3012:O3012" si="9079">+IF(L3012="N/A","",((L3012-L3011)/L3011))</f>
        <v>0</v>
      </c>
      <c r="N3012" s="3">
        <v>378200</v>
      </c>
      <c r="O3012" s="11">
        <f t="shared" si="9079"/>
        <v>0</v>
      </c>
      <c r="P3012" s="3">
        <v>348500</v>
      </c>
      <c r="Q3012" s="11">
        <f t="shared" ref="Q3012:S3012" si="9080">+IF(P3012="N/A","",((P3012-P3011)/P3011))</f>
        <v>0</v>
      </c>
      <c r="R3012" s="3">
        <v>123309.20600000001</v>
      </c>
      <c r="S3012" s="11">
        <f t="shared" si="9080"/>
        <v>0</v>
      </c>
    </row>
    <row r="3013" spans="1:19">
      <c r="A3013" s="5">
        <v>13</v>
      </c>
      <c r="B3013" s="5">
        <v>7</v>
      </c>
      <c r="C3013" s="5">
        <v>2021</v>
      </c>
      <c r="D3013" s="3">
        <v>591200</v>
      </c>
      <c r="E3013" s="11">
        <f t="shared" si="8897"/>
        <v>0</v>
      </c>
      <c r="F3013" s="3">
        <v>340500</v>
      </c>
      <c r="G3013" s="11">
        <f t="shared" si="8897"/>
        <v>0</v>
      </c>
      <c r="H3013" s="3">
        <v>94500</v>
      </c>
      <c r="I3013" s="11">
        <f t="shared" ref="I3013:K3013" si="9081">+IF(H3013="N/A","",((H3013-H3012)/H3012))</f>
        <v>0</v>
      </c>
      <c r="J3013" s="3">
        <v>261650</v>
      </c>
      <c r="K3013" s="11">
        <f t="shared" si="9081"/>
        <v>0</v>
      </c>
      <c r="L3013" s="3">
        <v>308682.62</v>
      </c>
      <c r="M3013" s="11">
        <f t="shared" ref="M3013:O3013" si="9082">+IF(L3013="N/A","",((L3013-L3012)/L3012))</f>
        <v>0</v>
      </c>
      <c r="N3013" s="3">
        <v>378200</v>
      </c>
      <c r="O3013" s="11">
        <f t="shared" si="9082"/>
        <v>0</v>
      </c>
      <c r="P3013" s="3">
        <v>348500</v>
      </c>
      <c r="Q3013" s="11">
        <f t="shared" ref="Q3013:S3013" si="9083">+IF(P3013="N/A","",((P3013-P3012)/P3012))</f>
        <v>0</v>
      </c>
      <c r="R3013" s="3">
        <v>123309.20600000001</v>
      </c>
      <c r="S3013" s="11">
        <f t="shared" si="9083"/>
        <v>0</v>
      </c>
    </row>
    <row r="3014" spans="1:19">
      <c r="A3014" s="5">
        <v>14</v>
      </c>
      <c r="B3014" s="5">
        <v>7</v>
      </c>
      <c r="C3014" s="5">
        <v>2021</v>
      </c>
      <c r="D3014" s="3">
        <v>591200</v>
      </c>
      <c r="E3014" s="11">
        <f t="shared" si="8897"/>
        <v>0</v>
      </c>
      <c r="F3014" s="3">
        <v>340500</v>
      </c>
      <c r="G3014" s="11">
        <f t="shared" si="8897"/>
        <v>0</v>
      </c>
      <c r="H3014" s="3">
        <v>94500</v>
      </c>
      <c r="I3014" s="11">
        <f t="shared" ref="I3014:K3014" si="9084">+IF(H3014="N/A","",((H3014-H3013)/H3013))</f>
        <v>0</v>
      </c>
      <c r="J3014" s="3">
        <v>261650</v>
      </c>
      <c r="K3014" s="11">
        <f t="shared" si="9084"/>
        <v>0</v>
      </c>
      <c r="L3014" s="3">
        <v>308682.62</v>
      </c>
      <c r="M3014" s="11">
        <f t="shared" ref="M3014:O3014" si="9085">+IF(L3014="N/A","",((L3014-L3013)/L3013))</f>
        <v>0</v>
      </c>
      <c r="N3014" s="3">
        <v>378200</v>
      </c>
      <c r="O3014" s="11">
        <f t="shared" si="9085"/>
        <v>0</v>
      </c>
      <c r="P3014" s="3">
        <v>348500</v>
      </c>
      <c r="Q3014" s="11">
        <f t="shared" ref="Q3014:S3014" si="9086">+IF(P3014="N/A","",((P3014-P3013)/P3013))</f>
        <v>0</v>
      </c>
      <c r="R3014" s="3">
        <v>123309.20600000001</v>
      </c>
      <c r="S3014" s="11">
        <f t="shared" si="9086"/>
        <v>0</v>
      </c>
    </row>
    <row r="3015" spans="1:19">
      <c r="A3015" s="5">
        <v>15</v>
      </c>
      <c r="B3015" s="5">
        <v>7</v>
      </c>
      <c r="C3015" s="5">
        <v>2021</v>
      </c>
      <c r="D3015" s="3">
        <v>591200</v>
      </c>
      <c r="E3015" s="11">
        <f t="shared" si="8897"/>
        <v>0</v>
      </c>
      <c r="F3015" s="3">
        <v>340500</v>
      </c>
      <c r="G3015" s="11">
        <f t="shared" si="8897"/>
        <v>0</v>
      </c>
      <c r="H3015" s="3">
        <v>94500</v>
      </c>
      <c r="I3015" s="11">
        <f t="shared" ref="I3015:K3015" si="9087">+IF(H3015="N/A","",((H3015-H3014)/H3014))</f>
        <v>0</v>
      </c>
      <c r="J3015" s="3">
        <v>261650</v>
      </c>
      <c r="K3015" s="11">
        <f t="shared" si="9087"/>
        <v>0</v>
      </c>
      <c r="L3015" s="3">
        <v>308682.62</v>
      </c>
      <c r="M3015" s="11">
        <f t="shared" ref="M3015:O3015" si="9088">+IF(L3015="N/A","",((L3015-L3014)/L3014))</f>
        <v>0</v>
      </c>
      <c r="N3015" s="3">
        <v>378200</v>
      </c>
      <c r="O3015" s="11">
        <f t="shared" si="9088"/>
        <v>0</v>
      </c>
      <c r="P3015" s="3">
        <v>348500</v>
      </c>
      <c r="Q3015" s="11">
        <f t="shared" ref="Q3015:S3015" si="9089">+IF(P3015="N/A","",((P3015-P3014)/P3014))</f>
        <v>0</v>
      </c>
      <c r="R3015" s="3">
        <v>123309.20600000001</v>
      </c>
      <c r="S3015" s="11">
        <f t="shared" si="9089"/>
        <v>0</v>
      </c>
    </row>
    <row r="3016" spans="1:19">
      <c r="A3016" s="5">
        <v>16</v>
      </c>
      <c r="B3016" s="5">
        <v>7</v>
      </c>
      <c r="C3016" s="5">
        <v>2021</v>
      </c>
      <c r="D3016" s="3">
        <v>591200</v>
      </c>
      <c r="E3016" s="11">
        <f t="shared" ref="E3016:G3079" si="9090">+IF(D3016="N/A","",((D3016-D3015)/D3015))</f>
        <v>0</v>
      </c>
      <c r="F3016" s="3">
        <v>340500</v>
      </c>
      <c r="G3016" s="11">
        <f t="shared" si="9090"/>
        <v>0</v>
      </c>
      <c r="H3016" s="3">
        <v>94500</v>
      </c>
      <c r="I3016" s="11">
        <f t="shared" ref="I3016:K3016" si="9091">+IF(H3016="N/A","",((H3016-H3015)/H3015))</f>
        <v>0</v>
      </c>
      <c r="J3016" s="3">
        <v>261650</v>
      </c>
      <c r="K3016" s="11">
        <f t="shared" si="9091"/>
        <v>0</v>
      </c>
      <c r="L3016" s="3">
        <v>308682.62</v>
      </c>
      <c r="M3016" s="11">
        <f t="shared" ref="M3016:O3016" si="9092">+IF(L3016="N/A","",((L3016-L3015)/L3015))</f>
        <v>0</v>
      </c>
      <c r="N3016" s="3">
        <v>378200</v>
      </c>
      <c r="O3016" s="11">
        <f t="shared" si="9092"/>
        <v>0</v>
      </c>
      <c r="P3016" s="3">
        <v>348500</v>
      </c>
      <c r="Q3016" s="11">
        <f t="shared" ref="Q3016:S3016" si="9093">+IF(P3016="N/A","",((P3016-P3015)/P3015))</f>
        <v>0</v>
      </c>
      <c r="R3016" s="3">
        <v>123309.20600000001</v>
      </c>
      <c r="S3016" s="11">
        <f t="shared" si="9093"/>
        <v>0</v>
      </c>
    </row>
    <row r="3017" spans="1:19">
      <c r="A3017" s="5">
        <v>19</v>
      </c>
      <c r="B3017" s="5">
        <v>7</v>
      </c>
      <c r="C3017" s="5">
        <v>2021</v>
      </c>
      <c r="D3017" s="3">
        <v>591200</v>
      </c>
      <c r="E3017" s="11">
        <f t="shared" si="9090"/>
        <v>0</v>
      </c>
      <c r="F3017" s="3">
        <v>340500</v>
      </c>
      <c r="G3017" s="11">
        <f t="shared" si="9090"/>
        <v>0</v>
      </c>
      <c r="H3017" s="3">
        <v>94500</v>
      </c>
      <c r="I3017" s="11">
        <f t="shared" ref="I3017:K3017" si="9094">+IF(H3017="N/A","",((H3017-H3016)/H3016))</f>
        <v>0</v>
      </c>
      <c r="J3017" s="3">
        <v>261650</v>
      </c>
      <c r="K3017" s="11">
        <f t="shared" si="9094"/>
        <v>0</v>
      </c>
      <c r="L3017" s="3">
        <v>308682.62</v>
      </c>
      <c r="M3017" s="11">
        <f t="shared" ref="M3017:O3017" si="9095">+IF(L3017="N/A","",((L3017-L3016)/L3016))</f>
        <v>0</v>
      </c>
      <c r="N3017" s="3">
        <v>378200</v>
      </c>
      <c r="O3017" s="11">
        <f t="shared" si="9095"/>
        <v>0</v>
      </c>
      <c r="P3017" s="3">
        <v>348500</v>
      </c>
      <c r="Q3017" s="11">
        <f t="shared" ref="Q3017:S3017" si="9096">+IF(P3017="N/A","",((P3017-P3016)/P3016))</f>
        <v>0</v>
      </c>
      <c r="R3017" s="3">
        <v>123309.20600000001</v>
      </c>
      <c r="S3017" s="11">
        <f t="shared" si="9096"/>
        <v>0</v>
      </c>
    </row>
    <row r="3018" spans="1:19">
      <c r="A3018" s="5">
        <v>20</v>
      </c>
      <c r="B3018" s="5">
        <v>7</v>
      </c>
      <c r="C3018" s="5">
        <v>2021</v>
      </c>
      <c r="D3018" s="3">
        <v>591200</v>
      </c>
      <c r="E3018" s="11">
        <f t="shared" si="9090"/>
        <v>0</v>
      </c>
      <c r="F3018" s="3">
        <v>340500</v>
      </c>
      <c r="G3018" s="11">
        <f t="shared" si="9090"/>
        <v>0</v>
      </c>
      <c r="H3018" s="3">
        <v>94500</v>
      </c>
      <c r="I3018" s="11">
        <f t="shared" ref="I3018:K3018" si="9097">+IF(H3018="N/A","",((H3018-H3017)/H3017))</f>
        <v>0</v>
      </c>
      <c r="J3018" s="3">
        <v>261650</v>
      </c>
      <c r="K3018" s="11">
        <f t="shared" si="9097"/>
        <v>0</v>
      </c>
      <c r="L3018" s="3">
        <v>308682.62</v>
      </c>
      <c r="M3018" s="11">
        <f t="shared" ref="M3018:O3018" si="9098">+IF(L3018="N/A","",((L3018-L3017)/L3017))</f>
        <v>0</v>
      </c>
      <c r="N3018" s="3">
        <v>378200</v>
      </c>
      <c r="O3018" s="11">
        <f t="shared" si="9098"/>
        <v>0</v>
      </c>
      <c r="P3018" s="3">
        <v>348500</v>
      </c>
      <c r="Q3018" s="11">
        <f t="shared" ref="Q3018:S3018" si="9099">+IF(P3018="N/A","",((P3018-P3017)/P3017))</f>
        <v>0</v>
      </c>
      <c r="R3018" s="3">
        <v>123309.20600000001</v>
      </c>
      <c r="S3018" s="11">
        <f t="shared" si="9099"/>
        <v>0</v>
      </c>
    </row>
    <row r="3019" spans="1:19">
      <c r="A3019" s="5">
        <v>21</v>
      </c>
      <c r="B3019" s="5">
        <v>7</v>
      </c>
      <c r="C3019" s="5">
        <v>2021</v>
      </c>
      <c r="D3019" s="3">
        <v>591200</v>
      </c>
      <c r="E3019" s="11">
        <f t="shared" si="9090"/>
        <v>0</v>
      </c>
      <c r="F3019" s="3">
        <v>340500</v>
      </c>
      <c r="G3019" s="11">
        <f t="shared" si="9090"/>
        <v>0</v>
      </c>
      <c r="H3019" s="3">
        <v>94500</v>
      </c>
      <c r="I3019" s="11">
        <f t="shared" ref="I3019:K3019" si="9100">+IF(H3019="N/A","",((H3019-H3018)/H3018))</f>
        <v>0</v>
      </c>
      <c r="J3019" s="3">
        <v>261650</v>
      </c>
      <c r="K3019" s="11">
        <f t="shared" si="9100"/>
        <v>0</v>
      </c>
      <c r="L3019" s="3">
        <v>308682.62</v>
      </c>
      <c r="M3019" s="11">
        <f t="shared" ref="M3019:O3019" si="9101">+IF(L3019="N/A","",((L3019-L3018)/L3018))</f>
        <v>0</v>
      </c>
      <c r="N3019" s="3">
        <v>378200</v>
      </c>
      <c r="O3019" s="11">
        <f t="shared" si="9101"/>
        <v>0</v>
      </c>
      <c r="P3019" s="3">
        <v>348500</v>
      </c>
      <c r="Q3019" s="11">
        <f t="shared" ref="Q3019:S3019" si="9102">+IF(P3019="N/A","",((P3019-P3018)/P3018))</f>
        <v>0</v>
      </c>
      <c r="R3019" s="3">
        <v>123309.20600000001</v>
      </c>
      <c r="S3019" s="11">
        <f t="shared" si="9102"/>
        <v>0</v>
      </c>
    </row>
    <row r="3020" spans="1:19">
      <c r="A3020" s="5">
        <v>22</v>
      </c>
      <c r="B3020" s="5">
        <v>7</v>
      </c>
      <c r="C3020" s="5">
        <v>2021</v>
      </c>
      <c r="D3020" s="3">
        <v>591200</v>
      </c>
      <c r="E3020" s="11">
        <f t="shared" si="9090"/>
        <v>0</v>
      </c>
      <c r="F3020" s="3">
        <v>340500</v>
      </c>
      <c r="G3020" s="11">
        <f t="shared" si="9090"/>
        <v>0</v>
      </c>
      <c r="H3020" s="3">
        <v>94500</v>
      </c>
      <c r="I3020" s="11">
        <f t="shared" ref="I3020:K3020" si="9103">+IF(H3020="N/A","",((H3020-H3019)/H3019))</f>
        <v>0</v>
      </c>
      <c r="J3020" s="3">
        <v>261650</v>
      </c>
      <c r="K3020" s="11">
        <f t="shared" si="9103"/>
        <v>0</v>
      </c>
      <c r="L3020" s="3">
        <v>308682.62</v>
      </c>
      <c r="M3020" s="11">
        <f t="shared" ref="M3020:O3020" si="9104">+IF(L3020="N/A","",((L3020-L3019)/L3019))</f>
        <v>0</v>
      </c>
      <c r="N3020" s="3">
        <v>378200</v>
      </c>
      <c r="O3020" s="11">
        <f t="shared" si="9104"/>
        <v>0</v>
      </c>
      <c r="P3020" s="3">
        <v>348500</v>
      </c>
      <c r="Q3020" s="11">
        <f t="shared" ref="Q3020:S3020" si="9105">+IF(P3020="N/A","",((P3020-P3019)/P3019))</f>
        <v>0</v>
      </c>
      <c r="R3020" s="3">
        <v>123309.20600000001</v>
      </c>
      <c r="S3020" s="11">
        <f t="shared" si="9105"/>
        <v>0</v>
      </c>
    </row>
    <row r="3021" spans="1:19">
      <c r="A3021" s="5">
        <v>23</v>
      </c>
      <c r="B3021" s="5">
        <v>7</v>
      </c>
      <c r="C3021" s="5">
        <v>2021</v>
      </c>
      <c r="D3021" s="3">
        <v>591200</v>
      </c>
      <c r="E3021" s="11">
        <f t="shared" si="9090"/>
        <v>0</v>
      </c>
      <c r="F3021" s="3">
        <v>340500</v>
      </c>
      <c r="G3021" s="11">
        <f t="shared" si="9090"/>
        <v>0</v>
      </c>
      <c r="H3021" s="3">
        <v>94500</v>
      </c>
      <c r="I3021" s="11">
        <f t="shared" ref="I3021:K3021" si="9106">+IF(H3021="N/A","",((H3021-H3020)/H3020))</f>
        <v>0</v>
      </c>
      <c r="J3021" s="3">
        <v>261650</v>
      </c>
      <c r="K3021" s="11">
        <f t="shared" si="9106"/>
        <v>0</v>
      </c>
      <c r="L3021" s="3">
        <v>308682.62</v>
      </c>
      <c r="M3021" s="11">
        <f t="shared" ref="M3021:O3021" si="9107">+IF(L3021="N/A","",((L3021-L3020)/L3020))</f>
        <v>0</v>
      </c>
      <c r="N3021" s="3">
        <v>378200</v>
      </c>
      <c r="O3021" s="11">
        <f t="shared" si="9107"/>
        <v>0</v>
      </c>
      <c r="P3021" s="3">
        <v>348500</v>
      </c>
      <c r="Q3021" s="11">
        <f t="shared" ref="Q3021:S3021" si="9108">+IF(P3021="N/A","",((P3021-P3020)/P3020))</f>
        <v>0</v>
      </c>
      <c r="R3021" s="3">
        <v>123309.20600000001</v>
      </c>
      <c r="S3021" s="11">
        <f t="shared" si="9108"/>
        <v>0</v>
      </c>
    </row>
    <row r="3022" spans="1:19">
      <c r="A3022" s="5">
        <v>26</v>
      </c>
      <c r="B3022" s="5">
        <v>7</v>
      </c>
      <c r="C3022" s="5">
        <v>2021</v>
      </c>
      <c r="D3022" s="3">
        <v>591200</v>
      </c>
      <c r="E3022" s="11">
        <f t="shared" si="9090"/>
        <v>0</v>
      </c>
      <c r="F3022" s="3">
        <v>340500</v>
      </c>
      <c r="G3022" s="11">
        <f t="shared" si="9090"/>
        <v>0</v>
      </c>
      <c r="H3022" s="3">
        <v>94500</v>
      </c>
      <c r="I3022" s="11">
        <f t="shared" ref="I3022:K3022" si="9109">+IF(H3022="N/A","",((H3022-H3021)/H3021))</f>
        <v>0</v>
      </c>
      <c r="J3022" s="3">
        <v>261650</v>
      </c>
      <c r="K3022" s="11">
        <f t="shared" si="9109"/>
        <v>0</v>
      </c>
      <c r="L3022" s="3">
        <v>308682.62</v>
      </c>
      <c r="M3022" s="11">
        <f t="shared" ref="M3022:O3022" si="9110">+IF(L3022="N/A","",((L3022-L3021)/L3021))</f>
        <v>0</v>
      </c>
      <c r="N3022" s="3">
        <v>378200</v>
      </c>
      <c r="O3022" s="11">
        <f t="shared" si="9110"/>
        <v>0</v>
      </c>
      <c r="P3022" s="3">
        <v>348500</v>
      </c>
      <c r="Q3022" s="11">
        <f t="shared" ref="Q3022:S3022" si="9111">+IF(P3022="N/A","",((P3022-P3021)/P3021))</f>
        <v>0</v>
      </c>
      <c r="R3022" s="3">
        <v>123309.20600000001</v>
      </c>
      <c r="S3022" s="11">
        <f t="shared" si="9111"/>
        <v>0</v>
      </c>
    </row>
    <row r="3023" spans="1:19">
      <c r="A3023" s="5">
        <v>27</v>
      </c>
      <c r="B3023" s="5">
        <v>7</v>
      </c>
      <c r="C3023" s="5">
        <v>2021</v>
      </c>
      <c r="D3023" s="3">
        <v>591200</v>
      </c>
      <c r="E3023" s="11">
        <f t="shared" si="9090"/>
        <v>0</v>
      </c>
      <c r="F3023" s="3">
        <v>340500</v>
      </c>
      <c r="G3023" s="11">
        <f t="shared" si="9090"/>
        <v>0</v>
      </c>
      <c r="H3023" s="3">
        <v>94500</v>
      </c>
      <c r="I3023" s="11">
        <f t="shared" ref="I3023:K3023" si="9112">+IF(H3023="N/A","",((H3023-H3022)/H3022))</f>
        <v>0</v>
      </c>
      <c r="J3023" s="3">
        <v>261650</v>
      </c>
      <c r="K3023" s="11">
        <f t="shared" si="9112"/>
        <v>0</v>
      </c>
      <c r="L3023" s="3">
        <v>308682.62</v>
      </c>
      <c r="M3023" s="11">
        <f t="shared" ref="M3023:O3023" si="9113">+IF(L3023="N/A","",((L3023-L3022)/L3022))</f>
        <v>0</v>
      </c>
      <c r="N3023" s="3">
        <v>378200</v>
      </c>
      <c r="O3023" s="11">
        <f t="shared" si="9113"/>
        <v>0</v>
      </c>
      <c r="P3023" s="3">
        <v>348500</v>
      </c>
      <c r="Q3023" s="11">
        <f t="shared" ref="Q3023:S3023" si="9114">+IF(P3023="N/A","",((P3023-P3022)/P3022))</f>
        <v>0</v>
      </c>
      <c r="R3023" s="3">
        <v>123309.20600000001</v>
      </c>
      <c r="S3023" s="11">
        <f t="shared" si="9114"/>
        <v>0</v>
      </c>
    </row>
    <row r="3024" spans="1:19">
      <c r="A3024" s="5">
        <v>28</v>
      </c>
      <c r="B3024" s="5">
        <v>7</v>
      </c>
      <c r="C3024" s="5">
        <v>2021</v>
      </c>
      <c r="D3024" s="3">
        <v>591200</v>
      </c>
      <c r="E3024" s="11">
        <f t="shared" si="9090"/>
        <v>0</v>
      </c>
      <c r="F3024" s="3">
        <v>340500</v>
      </c>
      <c r="G3024" s="11">
        <f t="shared" si="9090"/>
        <v>0</v>
      </c>
      <c r="H3024" s="3">
        <v>94500</v>
      </c>
      <c r="I3024" s="11">
        <f t="shared" ref="I3024:K3024" si="9115">+IF(H3024="N/A","",((H3024-H3023)/H3023))</f>
        <v>0</v>
      </c>
      <c r="J3024" s="3">
        <v>261650</v>
      </c>
      <c r="K3024" s="11">
        <f t="shared" si="9115"/>
        <v>0</v>
      </c>
      <c r="L3024" s="3">
        <v>308682.62</v>
      </c>
      <c r="M3024" s="11">
        <f t="shared" ref="M3024:O3024" si="9116">+IF(L3024="N/A","",((L3024-L3023)/L3023))</f>
        <v>0</v>
      </c>
      <c r="N3024" s="3">
        <v>378200</v>
      </c>
      <c r="O3024" s="11">
        <f t="shared" si="9116"/>
        <v>0</v>
      </c>
      <c r="P3024" s="3">
        <v>348500</v>
      </c>
      <c r="Q3024" s="11">
        <f t="shared" ref="Q3024:S3024" si="9117">+IF(P3024="N/A","",((P3024-P3023)/P3023))</f>
        <v>0</v>
      </c>
      <c r="R3024" s="3">
        <v>123309.20600000001</v>
      </c>
      <c r="S3024" s="11">
        <f t="shared" si="9117"/>
        <v>0</v>
      </c>
    </row>
    <row r="3025" spans="1:19">
      <c r="A3025" s="5">
        <v>29</v>
      </c>
      <c r="B3025" s="5">
        <v>7</v>
      </c>
      <c r="C3025" s="5">
        <v>2021</v>
      </c>
      <c r="D3025" s="3">
        <v>591200</v>
      </c>
      <c r="E3025" s="11">
        <f t="shared" si="9090"/>
        <v>0</v>
      </c>
      <c r="F3025" s="3">
        <v>340500</v>
      </c>
      <c r="G3025" s="11">
        <f t="shared" si="9090"/>
        <v>0</v>
      </c>
      <c r="H3025" s="3">
        <v>94500</v>
      </c>
      <c r="I3025" s="11">
        <f t="shared" ref="I3025:K3025" si="9118">+IF(H3025="N/A","",((H3025-H3024)/H3024))</f>
        <v>0</v>
      </c>
      <c r="J3025" s="3">
        <v>261650</v>
      </c>
      <c r="K3025" s="11">
        <f t="shared" si="9118"/>
        <v>0</v>
      </c>
      <c r="L3025" s="3">
        <v>308682.62</v>
      </c>
      <c r="M3025" s="11">
        <f t="shared" ref="M3025:O3025" si="9119">+IF(L3025="N/A","",((L3025-L3024)/L3024))</f>
        <v>0</v>
      </c>
      <c r="N3025" s="3">
        <v>378200</v>
      </c>
      <c r="O3025" s="11">
        <f t="shared" si="9119"/>
        <v>0</v>
      </c>
      <c r="P3025" s="3">
        <v>348500</v>
      </c>
      <c r="Q3025" s="11">
        <f t="shared" ref="Q3025:S3025" si="9120">+IF(P3025="N/A","",((P3025-P3024)/P3024))</f>
        <v>0</v>
      </c>
      <c r="R3025" s="3">
        <v>123309.20600000001</v>
      </c>
      <c r="S3025" s="11">
        <f t="shared" si="9120"/>
        <v>0</v>
      </c>
    </row>
    <row r="3026" spans="1:19">
      <c r="A3026" s="5">
        <v>30</v>
      </c>
      <c r="B3026" s="5">
        <v>7</v>
      </c>
      <c r="C3026" s="5">
        <v>2021</v>
      </c>
      <c r="D3026" s="3">
        <v>591200</v>
      </c>
      <c r="E3026" s="11">
        <f t="shared" si="9090"/>
        <v>0</v>
      </c>
      <c r="F3026" s="3">
        <v>340500</v>
      </c>
      <c r="G3026" s="11">
        <f t="shared" si="9090"/>
        <v>0</v>
      </c>
      <c r="H3026" s="3">
        <v>94500</v>
      </c>
      <c r="I3026" s="11">
        <f t="shared" ref="I3026:K3026" si="9121">+IF(H3026="N/A","",((H3026-H3025)/H3025))</f>
        <v>0</v>
      </c>
      <c r="J3026" s="3">
        <v>261650</v>
      </c>
      <c r="K3026" s="11">
        <f t="shared" si="9121"/>
        <v>0</v>
      </c>
      <c r="L3026" s="3">
        <v>308682.62</v>
      </c>
      <c r="M3026" s="11">
        <f t="shared" ref="M3026:O3026" si="9122">+IF(L3026="N/A","",((L3026-L3025)/L3025))</f>
        <v>0</v>
      </c>
      <c r="N3026" s="3">
        <v>378200</v>
      </c>
      <c r="O3026" s="11">
        <f t="shared" si="9122"/>
        <v>0</v>
      </c>
      <c r="P3026" s="3">
        <v>348500</v>
      </c>
      <c r="Q3026" s="11">
        <f t="shared" ref="Q3026:S3026" si="9123">+IF(P3026="N/A","",((P3026-P3025)/P3025))</f>
        <v>0</v>
      </c>
      <c r="R3026" s="3">
        <v>123309.20600000001</v>
      </c>
      <c r="S3026" s="11">
        <f t="shared" si="9123"/>
        <v>0</v>
      </c>
    </row>
    <row r="3027" spans="1:19">
      <c r="A3027" s="5">
        <v>2</v>
      </c>
      <c r="B3027" s="5">
        <v>8</v>
      </c>
      <c r="C3027" s="5">
        <v>2021</v>
      </c>
      <c r="D3027" s="3">
        <v>591200</v>
      </c>
      <c r="E3027" s="11">
        <f t="shared" si="9090"/>
        <v>0</v>
      </c>
      <c r="F3027" s="3">
        <v>340500</v>
      </c>
      <c r="G3027" s="11">
        <f t="shared" si="9090"/>
        <v>0</v>
      </c>
      <c r="H3027" s="3">
        <v>94500</v>
      </c>
      <c r="I3027" s="11">
        <f t="shared" ref="I3027:K3027" si="9124">+IF(H3027="N/A","",((H3027-H3026)/H3026))</f>
        <v>0</v>
      </c>
      <c r="J3027" s="3">
        <v>261650</v>
      </c>
      <c r="K3027" s="11">
        <f t="shared" si="9124"/>
        <v>0</v>
      </c>
      <c r="L3027" s="3">
        <v>308682.62</v>
      </c>
      <c r="M3027" s="11">
        <f t="shared" ref="M3027:O3027" si="9125">+IF(L3027="N/A","",((L3027-L3026)/L3026))</f>
        <v>0</v>
      </c>
      <c r="N3027" s="3">
        <v>378200</v>
      </c>
      <c r="O3027" s="11">
        <f t="shared" si="9125"/>
        <v>0</v>
      </c>
      <c r="P3027" s="3">
        <v>348500</v>
      </c>
      <c r="Q3027" s="11">
        <f t="shared" ref="Q3027:S3027" si="9126">+IF(P3027="N/A","",((P3027-P3026)/P3026))</f>
        <v>0</v>
      </c>
      <c r="R3027" s="3">
        <v>123309.20600000001</v>
      </c>
      <c r="S3027" s="11">
        <f t="shared" si="9126"/>
        <v>0</v>
      </c>
    </row>
    <row r="3028" spans="1:19">
      <c r="A3028" s="5">
        <v>3</v>
      </c>
      <c r="B3028" s="5">
        <v>8</v>
      </c>
      <c r="C3028" s="5">
        <v>2021</v>
      </c>
      <c r="D3028" s="3">
        <v>591200</v>
      </c>
      <c r="E3028" s="11">
        <f t="shared" si="9090"/>
        <v>0</v>
      </c>
      <c r="F3028" s="3">
        <v>340500</v>
      </c>
      <c r="G3028" s="11">
        <f t="shared" si="9090"/>
        <v>0</v>
      </c>
      <c r="H3028" s="3">
        <v>94500</v>
      </c>
      <c r="I3028" s="11">
        <f t="shared" ref="I3028:K3028" si="9127">+IF(H3028="N/A","",((H3028-H3027)/H3027))</f>
        <v>0</v>
      </c>
      <c r="J3028" s="3">
        <v>261650</v>
      </c>
      <c r="K3028" s="11">
        <f t="shared" si="9127"/>
        <v>0</v>
      </c>
      <c r="L3028" s="3">
        <v>308682.62</v>
      </c>
      <c r="M3028" s="11">
        <f t="shared" ref="M3028:O3028" si="9128">+IF(L3028="N/A","",((L3028-L3027)/L3027))</f>
        <v>0</v>
      </c>
      <c r="N3028" s="3">
        <v>378200</v>
      </c>
      <c r="O3028" s="11">
        <f t="shared" si="9128"/>
        <v>0</v>
      </c>
      <c r="P3028" s="3">
        <v>348500</v>
      </c>
      <c r="Q3028" s="11">
        <f t="shared" ref="Q3028:S3028" si="9129">+IF(P3028="N/A","",((P3028-P3027)/P3027))</f>
        <v>0</v>
      </c>
      <c r="R3028" s="3">
        <v>123309.20600000001</v>
      </c>
      <c r="S3028" s="11">
        <f t="shared" si="9129"/>
        <v>0</v>
      </c>
    </row>
    <row r="3029" spans="1:19">
      <c r="A3029" s="5">
        <v>4</v>
      </c>
      <c r="B3029" s="5">
        <v>8</v>
      </c>
      <c r="C3029" s="5">
        <v>2021</v>
      </c>
      <c r="D3029" s="3">
        <v>591200</v>
      </c>
      <c r="E3029" s="11">
        <f t="shared" si="9090"/>
        <v>0</v>
      </c>
      <c r="F3029" s="3">
        <v>340500</v>
      </c>
      <c r="G3029" s="11">
        <f t="shared" si="9090"/>
        <v>0</v>
      </c>
      <c r="H3029" s="3">
        <v>94500</v>
      </c>
      <c r="I3029" s="11">
        <f t="shared" ref="I3029:K3029" si="9130">+IF(H3029="N/A","",((H3029-H3028)/H3028))</f>
        <v>0</v>
      </c>
      <c r="J3029" s="3">
        <v>261650</v>
      </c>
      <c r="K3029" s="11">
        <f t="shared" si="9130"/>
        <v>0</v>
      </c>
      <c r="L3029" s="3">
        <v>308682.62</v>
      </c>
      <c r="M3029" s="11">
        <f t="shared" ref="M3029:O3029" si="9131">+IF(L3029="N/A","",((L3029-L3028)/L3028))</f>
        <v>0</v>
      </c>
      <c r="N3029" s="3">
        <v>378200</v>
      </c>
      <c r="O3029" s="11">
        <f t="shared" si="9131"/>
        <v>0</v>
      </c>
      <c r="P3029" s="3">
        <v>348500</v>
      </c>
      <c r="Q3029" s="11">
        <f t="shared" ref="Q3029:S3029" si="9132">+IF(P3029="N/A","",((P3029-P3028)/P3028))</f>
        <v>0</v>
      </c>
      <c r="R3029" s="3">
        <v>123309.20600000001</v>
      </c>
      <c r="S3029" s="11">
        <f t="shared" si="9132"/>
        <v>0</v>
      </c>
    </row>
    <row r="3030" spans="1:19">
      <c r="A3030" s="5">
        <v>5</v>
      </c>
      <c r="B3030" s="5">
        <v>8</v>
      </c>
      <c r="C3030" s="5">
        <v>2021</v>
      </c>
      <c r="D3030" s="3">
        <v>591200</v>
      </c>
      <c r="E3030" s="11">
        <f t="shared" si="9090"/>
        <v>0</v>
      </c>
      <c r="F3030" s="3">
        <v>340500</v>
      </c>
      <c r="G3030" s="11">
        <f t="shared" si="9090"/>
        <v>0</v>
      </c>
      <c r="H3030" s="3">
        <v>94500</v>
      </c>
      <c r="I3030" s="11">
        <f t="shared" ref="I3030:K3030" si="9133">+IF(H3030="N/A","",((H3030-H3029)/H3029))</f>
        <v>0</v>
      </c>
      <c r="J3030" s="3">
        <v>261650</v>
      </c>
      <c r="K3030" s="11">
        <f t="shared" si="9133"/>
        <v>0</v>
      </c>
      <c r="L3030" s="3">
        <v>308682.62</v>
      </c>
      <c r="M3030" s="11">
        <f t="shared" ref="M3030:O3030" si="9134">+IF(L3030="N/A","",((L3030-L3029)/L3029))</f>
        <v>0</v>
      </c>
      <c r="N3030" s="3">
        <v>378200</v>
      </c>
      <c r="O3030" s="11">
        <f t="shared" si="9134"/>
        <v>0</v>
      </c>
      <c r="P3030" s="3">
        <v>348500</v>
      </c>
      <c r="Q3030" s="11">
        <f t="shared" ref="Q3030:S3030" si="9135">+IF(P3030="N/A","",((P3030-P3029)/P3029))</f>
        <v>0</v>
      </c>
      <c r="R3030" s="3">
        <v>123309.20600000001</v>
      </c>
      <c r="S3030" s="11">
        <f t="shared" si="9135"/>
        <v>0</v>
      </c>
    </row>
    <row r="3031" spans="1:19">
      <c r="A3031" s="5">
        <v>6</v>
      </c>
      <c r="B3031" s="5">
        <v>8</v>
      </c>
      <c r="C3031" s="5">
        <v>2021</v>
      </c>
      <c r="D3031" s="3">
        <v>591200</v>
      </c>
      <c r="E3031" s="11">
        <f t="shared" si="9090"/>
        <v>0</v>
      </c>
      <c r="F3031" s="3">
        <v>340500</v>
      </c>
      <c r="G3031" s="11">
        <f t="shared" si="9090"/>
        <v>0</v>
      </c>
      <c r="H3031" s="3">
        <v>94500</v>
      </c>
      <c r="I3031" s="11">
        <f t="shared" ref="I3031:K3031" si="9136">+IF(H3031="N/A","",((H3031-H3030)/H3030))</f>
        <v>0</v>
      </c>
      <c r="J3031" s="3">
        <v>261650</v>
      </c>
      <c r="K3031" s="11">
        <f t="shared" si="9136"/>
        <v>0</v>
      </c>
      <c r="L3031" s="3">
        <v>308682.62</v>
      </c>
      <c r="M3031" s="11">
        <f t="shared" ref="M3031:O3031" si="9137">+IF(L3031="N/A","",((L3031-L3030)/L3030))</f>
        <v>0</v>
      </c>
      <c r="N3031" s="3">
        <v>378200</v>
      </c>
      <c r="O3031" s="11">
        <f t="shared" si="9137"/>
        <v>0</v>
      </c>
      <c r="P3031" s="3">
        <v>348500</v>
      </c>
      <c r="Q3031" s="11">
        <f t="shared" ref="Q3031:S3031" si="9138">+IF(P3031="N/A","",((P3031-P3030)/P3030))</f>
        <v>0</v>
      </c>
      <c r="R3031" s="3">
        <v>123309.20600000001</v>
      </c>
      <c r="S3031" s="11">
        <f t="shared" si="9138"/>
        <v>0</v>
      </c>
    </row>
    <row r="3032" spans="1:19">
      <c r="A3032" s="5">
        <v>9</v>
      </c>
      <c r="B3032" s="5">
        <v>8</v>
      </c>
      <c r="C3032" s="5">
        <v>2021</v>
      </c>
      <c r="D3032" s="3">
        <v>591200</v>
      </c>
      <c r="E3032" s="11">
        <f t="shared" si="9090"/>
        <v>0</v>
      </c>
      <c r="F3032" s="3">
        <v>340500</v>
      </c>
      <c r="G3032" s="11">
        <f t="shared" si="9090"/>
        <v>0</v>
      </c>
      <c r="H3032" s="3">
        <v>94500</v>
      </c>
      <c r="I3032" s="11">
        <f t="shared" ref="I3032:K3032" si="9139">+IF(H3032="N/A","",((H3032-H3031)/H3031))</f>
        <v>0</v>
      </c>
      <c r="J3032" s="3">
        <v>261650</v>
      </c>
      <c r="K3032" s="11">
        <f t="shared" si="9139"/>
        <v>0</v>
      </c>
      <c r="L3032" s="3">
        <v>308682.62</v>
      </c>
      <c r="M3032" s="11">
        <f t="shared" ref="M3032:O3032" si="9140">+IF(L3032="N/A","",((L3032-L3031)/L3031))</f>
        <v>0</v>
      </c>
      <c r="N3032" s="3">
        <v>378200</v>
      </c>
      <c r="O3032" s="11">
        <f t="shared" si="9140"/>
        <v>0</v>
      </c>
      <c r="P3032" s="3">
        <v>348500</v>
      </c>
      <c r="Q3032" s="11">
        <f t="shared" ref="Q3032:S3032" si="9141">+IF(P3032="N/A","",((P3032-P3031)/P3031))</f>
        <v>0</v>
      </c>
      <c r="R3032" s="3">
        <v>123309.20600000001</v>
      </c>
      <c r="S3032" s="11">
        <f t="shared" si="9141"/>
        <v>0</v>
      </c>
    </row>
    <row r="3033" spans="1:19">
      <c r="A3033" s="5">
        <v>10</v>
      </c>
      <c r="B3033" s="5">
        <v>8</v>
      </c>
      <c r="C3033" s="5">
        <v>2021</v>
      </c>
      <c r="D3033" s="3">
        <v>591200</v>
      </c>
      <c r="E3033" s="11">
        <f t="shared" si="9090"/>
        <v>0</v>
      </c>
      <c r="F3033" s="3">
        <v>340500</v>
      </c>
      <c r="G3033" s="11">
        <f t="shared" si="9090"/>
        <v>0</v>
      </c>
      <c r="H3033" s="3">
        <v>94500</v>
      </c>
      <c r="I3033" s="11">
        <f t="shared" ref="I3033:K3033" si="9142">+IF(H3033="N/A","",((H3033-H3032)/H3032))</f>
        <v>0</v>
      </c>
      <c r="J3033" s="3">
        <v>261650</v>
      </c>
      <c r="K3033" s="11">
        <f t="shared" si="9142"/>
        <v>0</v>
      </c>
      <c r="L3033" s="3">
        <v>308682.62</v>
      </c>
      <c r="M3033" s="11">
        <f t="shared" ref="M3033:O3033" si="9143">+IF(L3033="N/A","",((L3033-L3032)/L3032))</f>
        <v>0</v>
      </c>
      <c r="N3033" s="3">
        <v>378200</v>
      </c>
      <c r="O3033" s="11">
        <f t="shared" si="9143"/>
        <v>0</v>
      </c>
      <c r="P3033" s="3">
        <v>348500</v>
      </c>
      <c r="Q3033" s="11">
        <f t="shared" ref="Q3033:S3033" si="9144">+IF(P3033="N/A","",((P3033-P3032)/P3032))</f>
        <v>0</v>
      </c>
      <c r="R3033" s="3">
        <v>123309.20600000001</v>
      </c>
      <c r="S3033" s="11">
        <f t="shared" si="9144"/>
        <v>0</v>
      </c>
    </row>
    <row r="3034" spans="1:19">
      <c r="A3034" s="5">
        <v>11</v>
      </c>
      <c r="B3034" s="5">
        <v>8</v>
      </c>
      <c r="C3034" s="5">
        <v>2021</v>
      </c>
      <c r="D3034" s="3">
        <v>591200</v>
      </c>
      <c r="E3034" s="11">
        <f t="shared" si="9090"/>
        <v>0</v>
      </c>
      <c r="F3034" s="3">
        <v>340500</v>
      </c>
      <c r="G3034" s="11">
        <f t="shared" si="9090"/>
        <v>0</v>
      </c>
      <c r="H3034" s="3">
        <v>94500</v>
      </c>
      <c r="I3034" s="11">
        <f t="shared" ref="I3034:K3034" si="9145">+IF(H3034="N/A","",((H3034-H3033)/H3033))</f>
        <v>0</v>
      </c>
      <c r="J3034" s="3">
        <v>261650</v>
      </c>
      <c r="K3034" s="11">
        <f t="shared" si="9145"/>
        <v>0</v>
      </c>
      <c r="L3034" s="3">
        <v>308682.62</v>
      </c>
      <c r="M3034" s="11">
        <f t="shared" ref="M3034:O3034" si="9146">+IF(L3034="N/A","",((L3034-L3033)/L3033))</f>
        <v>0</v>
      </c>
      <c r="N3034" s="3">
        <v>378200</v>
      </c>
      <c r="O3034" s="11">
        <f t="shared" si="9146"/>
        <v>0</v>
      </c>
      <c r="P3034" s="3">
        <v>348500</v>
      </c>
      <c r="Q3034" s="11">
        <f t="shared" ref="Q3034:S3034" si="9147">+IF(P3034="N/A","",((P3034-P3033)/P3033))</f>
        <v>0</v>
      </c>
      <c r="R3034" s="3">
        <v>123309.20600000001</v>
      </c>
      <c r="S3034" s="11">
        <f t="shared" si="9147"/>
        <v>0</v>
      </c>
    </row>
    <row r="3035" spans="1:19">
      <c r="A3035" s="5">
        <v>12</v>
      </c>
      <c r="B3035" s="5">
        <v>8</v>
      </c>
      <c r="C3035" s="5">
        <v>2021</v>
      </c>
      <c r="D3035" s="3">
        <v>591200</v>
      </c>
      <c r="E3035" s="11">
        <f t="shared" si="9090"/>
        <v>0</v>
      </c>
      <c r="F3035" s="3">
        <v>340500</v>
      </c>
      <c r="G3035" s="11">
        <f t="shared" si="9090"/>
        <v>0</v>
      </c>
      <c r="H3035" s="3">
        <v>94500</v>
      </c>
      <c r="I3035" s="11">
        <f t="shared" ref="I3035:K3035" si="9148">+IF(H3035="N/A","",((H3035-H3034)/H3034))</f>
        <v>0</v>
      </c>
      <c r="J3035" s="3">
        <v>261650</v>
      </c>
      <c r="K3035" s="11">
        <f t="shared" si="9148"/>
        <v>0</v>
      </c>
      <c r="L3035" s="3">
        <v>308682.62</v>
      </c>
      <c r="M3035" s="11">
        <f t="shared" ref="M3035:O3035" si="9149">+IF(L3035="N/A","",((L3035-L3034)/L3034))</f>
        <v>0</v>
      </c>
      <c r="N3035" s="3">
        <v>378200</v>
      </c>
      <c r="O3035" s="11">
        <f t="shared" si="9149"/>
        <v>0</v>
      </c>
      <c r="P3035" s="3">
        <v>348500</v>
      </c>
      <c r="Q3035" s="11">
        <f t="shared" ref="Q3035:S3035" si="9150">+IF(P3035="N/A","",((P3035-P3034)/P3034))</f>
        <v>0</v>
      </c>
      <c r="R3035" s="3">
        <v>123309.20600000001</v>
      </c>
      <c r="S3035" s="11">
        <f t="shared" si="9150"/>
        <v>0</v>
      </c>
    </row>
    <row r="3036" spans="1:19">
      <c r="A3036" s="5">
        <v>13</v>
      </c>
      <c r="B3036" s="5">
        <v>8</v>
      </c>
      <c r="C3036" s="5">
        <v>2021</v>
      </c>
      <c r="D3036" s="3">
        <v>591200</v>
      </c>
      <c r="E3036" s="11">
        <f t="shared" si="9090"/>
        <v>0</v>
      </c>
      <c r="F3036" s="3">
        <v>340500</v>
      </c>
      <c r="G3036" s="11">
        <f t="shared" si="9090"/>
        <v>0</v>
      </c>
      <c r="H3036" s="3">
        <v>94500</v>
      </c>
      <c r="I3036" s="11">
        <f t="shared" ref="I3036:K3036" si="9151">+IF(H3036="N/A","",((H3036-H3035)/H3035))</f>
        <v>0</v>
      </c>
      <c r="J3036" s="3">
        <v>261650</v>
      </c>
      <c r="K3036" s="11">
        <f t="shared" si="9151"/>
        <v>0</v>
      </c>
      <c r="L3036" s="3">
        <v>308682.62</v>
      </c>
      <c r="M3036" s="11">
        <f t="shared" ref="M3036:O3036" si="9152">+IF(L3036="N/A","",((L3036-L3035)/L3035))</f>
        <v>0</v>
      </c>
      <c r="N3036" s="3">
        <v>378200</v>
      </c>
      <c r="O3036" s="11">
        <f t="shared" si="9152"/>
        <v>0</v>
      </c>
      <c r="P3036" s="3">
        <v>348500</v>
      </c>
      <c r="Q3036" s="11">
        <f t="shared" ref="Q3036:S3036" si="9153">+IF(P3036="N/A","",((P3036-P3035)/P3035))</f>
        <v>0</v>
      </c>
      <c r="R3036" s="3">
        <v>123309.20600000001</v>
      </c>
      <c r="S3036" s="11">
        <f t="shared" si="9153"/>
        <v>0</v>
      </c>
    </row>
    <row r="3037" spans="1:19">
      <c r="A3037" s="5">
        <v>16</v>
      </c>
      <c r="B3037" s="5">
        <v>8</v>
      </c>
      <c r="C3037" s="5">
        <v>2021</v>
      </c>
      <c r="D3037" s="3">
        <v>591200</v>
      </c>
      <c r="E3037" s="11">
        <f t="shared" si="9090"/>
        <v>0</v>
      </c>
      <c r="F3037" s="3">
        <v>340500</v>
      </c>
      <c r="G3037" s="11">
        <f t="shared" si="9090"/>
        <v>0</v>
      </c>
      <c r="H3037" s="3">
        <v>94500</v>
      </c>
      <c r="I3037" s="11">
        <f t="shared" ref="I3037:K3037" si="9154">+IF(H3037="N/A","",((H3037-H3036)/H3036))</f>
        <v>0</v>
      </c>
      <c r="J3037" s="3">
        <v>261650</v>
      </c>
      <c r="K3037" s="11">
        <f t="shared" si="9154"/>
        <v>0</v>
      </c>
      <c r="L3037" s="3">
        <v>308682.62</v>
      </c>
      <c r="M3037" s="11">
        <f t="shared" ref="M3037:O3037" si="9155">+IF(L3037="N/A","",((L3037-L3036)/L3036))</f>
        <v>0</v>
      </c>
      <c r="N3037" s="3">
        <v>378200</v>
      </c>
      <c r="O3037" s="11">
        <f t="shared" si="9155"/>
        <v>0</v>
      </c>
      <c r="P3037" s="3">
        <v>348500</v>
      </c>
      <c r="Q3037" s="11">
        <f t="shared" ref="Q3037:S3037" si="9156">+IF(P3037="N/A","",((P3037-P3036)/P3036))</f>
        <v>0</v>
      </c>
      <c r="R3037" s="3">
        <v>123309.20600000001</v>
      </c>
      <c r="S3037" s="11">
        <f t="shared" si="9156"/>
        <v>0</v>
      </c>
    </row>
    <row r="3038" spans="1:19">
      <c r="A3038" s="5">
        <v>17</v>
      </c>
      <c r="B3038" s="5">
        <v>8</v>
      </c>
      <c r="C3038" s="5">
        <v>2021</v>
      </c>
      <c r="D3038" s="3">
        <v>591200</v>
      </c>
      <c r="E3038" s="11">
        <f t="shared" si="9090"/>
        <v>0</v>
      </c>
      <c r="F3038" s="3">
        <v>340500</v>
      </c>
      <c r="G3038" s="11">
        <f t="shared" si="9090"/>
        <v>0</v>
      </c>
      <c r="H3038" s="3">
        <v>94500</v>
      </c>
      <c r="I3038" s="11">
        <f t="shared" ref="I3038:K3038" si="9157">+IF(H3038="N/A","",((H3038-H3037)/H3037))</f>
        <v>0</v>
      </c>
      <c r="J3038" s="3">
        <v>261650</v>
      </c>
      <c r="K3038" s="11">
        <f t="shared" si="9157"/>
        <v>0</v>
      </c>
      <c r="L3038" s="3">
        <v>308682.62</v>
      </c>
      <c r="M3038" s="11">
        <f t="shared" ref="M3038:O3038" si="9158">+IF(L3038="N/A","",((L3038-L3037)/L3037))</f>
        <v>0</v>
      </c>
      <c r="N3038" s="3">
        <v>378200</v>
      </c>
      <c r="O3038" s="11">
        <f t="shared" si="9158"/>
        <v>0</v>
      </c>
      <c r="P3038" s="3">
        <v>348500</v>
      </c>
      <c r="Q3038" s="11">
        <f t="shared" ref="Q3038:S3038" si="9159">+IF(P3038="N/A","",((P3038-P3037)/P3037))</f>
        <v>0</v>
      </c>
      <c r="R3038" s="3">
        <v>123309.20600000001</v>
      </c>
      <c r="S3038" s="11">
        <f t="shared" si="9159"/>
        <v>0</v>
      </c>
    </row>
    <row r="3039" spans="1:19">
      <c r="A3039" s="5">
        <v>18</v>
      </c>
      <c r="B3039" s="5">
        <v>8</v>
      </c>
      <c r="C3039" s="5">
        <v>2021</v>
      </c>
      <c r="D3039" s="3">
        <v>591200</v>
      </c>
      <c r="E3039" s="11">
        <f t="shared" si="9090"/>
        <v>0</v>
      </c>
      <c r="F3039" s="3">
        <v>340500</v>
      </c>
      <c r="G3039" s="11">
        <f t="shared" si="9090"/>
        <v>0</v>
      </c>
      <c r="H3039" s="3">
        <v>94500</v>
      </c>
      <c r="I3039" s="11">
        <f t="shared" ref="I3039:K3039" si="9160">+IF(H3039="N/A","",((H3039-H3038)/H3038))</f>
        <v>0</v>
      </c>
      <c r="J3039" s="3">
        <v>261650</v>
      </c>
      <c r="K3039" s="11">
        <f t="shared" si="9160"/>
        <v>0</v>
      </c>
      <c r="L3039" s="3">
        <v>308682.62</v>
      </c>
      <c r="M3039" s="11">
        <f t="shared" ref="M3039:O3039" si="9161">+IF(L3039="N/A","",((L3039-L3038)/L3038))</f>
        <v>0</v>
      </c>
      <c r="N3039" s="3">
        <v>378200</v>
      </c>
      <c r="O3039" s="11">
        <f t="shared" si="9161"/>
        <v>0</v>
      </c>
      <c r="P3039" s="3">
        <v>348500</v>
      </c>
      <c r="Q3039" s="11">
        <f t="shared" ref="Q3039:S3039" si="9162">+IF(P3039="N/A","",((P3039-P3038)/P3038))</f>
        <v>0</v>
      </c>
      <c r="R3039" s="3">
        <v>123309.20600000001</v>
      </c>
      <c r="S3039" s="11">
        <f t="shared" si="9162"/>
        <v>0</v>
      </c>
    </row>
    <row r="3040" spans="1:19">
      <c r="A3040" s="5">
        <v>19</v>
      </c>
      <c r="B3040" s="5">
        <v>8</v>
      </c>
      <c r="C3040" s="5">
        <v>2021</v>
      </c>
      <c r="D3040" s="3">
        <v>591200</v>
      </c>
      <c r="E3040" s="11">
        <f t="shared" si="9090"/>
        <v>0</v>
      </c>
      <c r="F3040" s="3">
        <v>340500</v>
      </c>
      <c r="G3040" s="11">
        <f t="shared" si="9090"/>
        <v>0</v>
      </c>
      <c r="H3040" s="3">
        <v>94500</v>
      </c>
      <c r="I3040" s="11">
        <f t="shared" ref="I3040:K3040" si="9163">+IF(H3040="N/A","",((H3040-H3039)/H3039))</f>
        <v>0</v>
      </c>
      <c r="J3040" s="3">
        <v>261650</v>
      </c>
      <c r="K3040" s="11">
        <f t="shared" si="9163"/>
        <v>0</v>
      </c>
      <c r="L3040" s="3">
        <v>308682.62</v>
      </c>
      <c r="M3040" s="11">
        <f t="shared" ref="M3040:O3040" si="9164">+IF(L3040="N/A","",((L3040-L3039)/L3039))</f>
        <v>0</v>
      </c>
      <c r="N3040" s="3">
        <v>378200</v>
      </c>
      <c r="O3040" s="11">
        <f t="shared" si="9164"/>
        <v>0</v>
      </c>
      <c r="P3040" s="3">
        <v>348500</v>
      </c>
      <c r="Q3040" s="11">
        <f t="shared" ref="Q3040:S3040" si="9165">+IF(P3040="N/A","",((P3040-P3039)/P3039))</f>
        <v>0</v>
      </c>
      <c r="R3040" s="3">
        <v>123309.20600000001</v>
      </c>
      <c r="S3040" s="11">
        <f t="shared" si="9165"/>
        <v>0</v>
      </c>
    </row>
    <row r="3041" spans="1:19">
      <c r="A3041" s="5">
        <v>20</v>
      </c>
      <c r="B3041" s="5">
        <v>8</v>
      </c>
      <c r="C3041" s="5">
        <v>2021</v>
      </c>
      <c r="D3041" s="3">
        <v>591200</v>
      </c>
      <c r="E3041" s="11">
        <f t="shared" si="9090"/>
        <v>0</v>
      </c>
      <c r="F3041" s="3">
        <v>340500</v>
      </c>
      <c r="G3041" s="11">
        <f t="shared" si="9090"/>
        <v>0</v>
      </c>
      <c r="H3041" s="3">
        <v>94500</v>
      </c>
      <c r="I3041" s="11">
        <f t="shared" ref="I3041:K3041" si="9166">+IF(H3041="N/A","",((H3041-H3040)/H3040))</f>
        <v>0</v>
      </c>
      <c r="J3041" s="3">
        <v>261650</v>
      </c>
      <c r="K3041" s="11">
        <f t="shared" si="9166"/>
        <v>0</v>
      </c>
      <c r="L3041" s="3">
        <v>308682.62</v>
      </c>
      <c r="M3041" s="11">
        <f t="shared" ref="M3041:O3041" si="9167">+IF(L3041="N/A","",((L3041-L3040)/L3040))</f>
        <v>0</v>
      </c>
      <c r="N3041" s="3">
        <v>378200</v>
      </c>
      <c r="O3041" s="11">
        <f t="shared" si="9167"/>
        <v>0</v>
      </c>
      <c r="P3041" s="3">
        <v>348500</v>
      </c>
      <c r="Q3041" s="11">
        <f t="shared" ref="Q3041:S3041" si="9168">+IF(P3041="N/A","",((P3041-P3040)/P3040))</f>
        <v>0</v>
      </c>
      <c r="R3041" s="3">
        <v>123309.20600000001</v>
      </c>
      <c r="S3041" s="11">
        <f t="shared" si="9168"/>
        <v>0</v>
      </c>
    </row>
    <row r="3042" spans="1:19">
      <c r="A3042" s="5">
        <v>23</v>
      </c>
      <c r="B3042" s="5">
        <v>8</v>
      </c>
      <c r="C3042" s="5">
        <v>2021</v>
      </c>
      <c r="D3042" s="3">
        <v>591200</v>
      </c>
      <c r="E3042" s="11">
        <f t="shared" si="9090"/>
        <v>0</v>
      </c>
      <c r="F3042" s="3">
        <v>340500</v>
      </c>
      <c r="G3042" s="11">
        <f t="shared" si="9090"/>
        <v>0</v>
      </c>
      <c r="H3042" s="3">
        <v>94500</v>
      </c>
      <c r="I3042" s="11">
        <f t="shared" ref="I3042:K3042" si="9169">+IF(H3042="N/A","",((H3042-H3041)/H3041))</f>
        <v>0</v>
      </c>
      <c r="J3042" s="3">
        <v>261650</v>
      </c>
      <c r="K3042" s="11">
        <f t="shared" si="9169"/>
        <v>0</v>
      </c>
      <c r="L3042" s="3">
        <v>308682.62</v>
      </c>
      <c r="M3042" s="11">
        <f t="shared" ref="M3042:O3042" si="9170">+IF(L3042="N/A","",((L3042-L3041)/L3041))</f>
        <v>0</v>
      </c>
      <c r="N3042" s="3">
        <v>378200</v>
      </c>
      <c r="O3042" s="11">
        <f t="shared" si="9170"/>
        <v>0</v>
      </c>
      <c r="P3042" s="3">
        <v>348500</v>
      </c>
      <c r="Q3042" s="11">
        <f t="shared" ref="Q3042:S3042" si="9171">+IF(P3042="N/A","",((P3042-P3041)/P3041))</f>
        <v>0</v>
      </c>
      <c r="R3042" s="3">
        <v>123309.20600000001</v>
      </c>
      <c r="S3042" s="11">
        <f t="shared" si="9171"/>
        <v>0</v>
      </c>
    </row>
    <row r="3043" spans="1:19">
      <c r="A3043" s="5">
        <v>24</v>
      </c>
      <c r="B3043" s="5">
        <v>8</v>
      </c>
      <c r="C3043" s="5">
        <v>2021</v>
      </c>
      <c r="D3043" s="3">
        <v>591200</v>
      </c>
      <c r="E3043" s="11">
        <f t="shared" si="9090"/>
        <v>0</v>
      </c>
      <c r="F3043" s="3">
        <v>340500</v>
      </c>
      <c r="G3043" s="11">
        <f t="shared" si="9090"/>
        <v>0</v>
      </c>
      <c r="H3043" s="3">
        <v>94500</v>
      </c>
      <c r="I3043" s="11">
        <f t="shared" ref="I3043:K3043" si="9172">+IF(H3043="N/A","",((H3043-H3042)/H3042))</f>
        <v>0</v>
      </c>
      <c r="J3043" s="3">
        <v>261650</v>
      </c>
      <c r="K3043" s="11">
        <f t="shared" si="9172"/>
        <v>0</v>
      </c>
      <c r="L3043" s="3">
        <v>308682.62</v>
      </c>
      <c r="M3043" s="11">
        <f t="shared" ref="M3043:O3043" si="9173">+IF(L3043="N/A","",((L3043-L3042)/L3042))</f>
        <v>0</v>
      </c>
      <c r="N3043" s="3">
        <v>378200</v>
      </c>
      <c r="O3043" s="11">
        <f t="shared" si="9173"/>
        <v>0</v>
      </c>
      <c r="P3043" s="3">
        <v>348500</v>
      </c>
      <c r="Q3043" s="11">
        <f t="shared" ref="Q3043:S3043" si="9174">+IF(P3043="N/A","",((P3043-P3042)/P3042))</f>
        <v>0</v>
      </c>
      <c r="R3043" s="3">
        <v>123309.20600000001</v>
      </c>
      <c r="S3043" s="11">
        <f t="shared" si="9174"/>
        <v>0</v>
      </c>
    </row>
    <row r="3044" spans="1:19">
      <c r="A3044" s="5">
        <v>25</v>
      </c>
      <c r="B3044" s="5">
        <v>8</v>
      </c>
      <c r="C3044" s="5">
        <v>2021</v>
      </c>
      <c r="D3044" s="3">
        <v>591200</v>
      </c>
      <c r="E3044" s="11">
        <f t="shared" si="9090"/>
        <v>0</v>
      </c>
      <c r="F3044" s="3">
        <v>340500</v>
      </c>
      <c r="G3044" s="11">
        <f t="shared" si="9090"/>
        <v>0</v>
      </c>
      <c r="H3044" s="3">
        <v>94500</v>
      </c>
      <c r="I3044" s="11">
        <f t="shared" ref="I3044:K3044" si="9175">+IF(H3044="N/A","",((H3044-H3043)/H3043))</f>
        <v>0</v>
      </c>
      <c r="J3044" s="3">
        <v>261650</v>
      </c>
      <c r="K3044" s="11">
        <f t="shared" si="9175"/>
        <v>0</v>
      </c>
      <c r="L3044" s="3">
        <v>308682.62</v>
      </c>
      <c r="M3044" s="11">
        <f t="shared" ref="M3044:O3044" si="9176">+IF(L3044="N/A","",((L3044-L3043)/L3043))</f>
        <v>0</v>
      </c>
      <c r="N3044" s="3">
        <v>378200</v>
      </c>
      <c r="O3044" s="11">
        <f t="shared" si="9176"/>
        <v>0</v>
      </c>
      <c r="P3044" s="3">
        <v>348500</v>
      </c>
      <c r="Q3044" s="11">
        <f t="shared" ref="Q3044:S3044" si="9177">+IF(P3044="N/A","",((P3044-P3043)/P3043))</f>
        <v>0</v>
      </c>
      <c r="R3044" s="3">
        <v>123309.20600000001</v>
      </c>
      <c r="S3044" s="11">
        <f t="shared" si="9177"/>
        <v>0</v>
      </c>
    </row>
    <row r="3045" spans="1:19">
      <c r="A3045" s="5">
        <v>26</v>
      </c>
      <c r="B3045" s="5">
        <v>8</v>
      </c>
      <c r="C3045" s="5">
        <v>2021</v>
      </c>
      <c r="D3045" s="3">
        <v>591200</v>
      </c>
      <c r="E3045" s="11">
        <f t="shared" si="9090"/>
        <v>0</v>
      </c>
      <c r="F3045" s="3">
        <v>340500</v>
      </c>
      <c r="G3045" s="11">
        <f t="shared" si="9090"/>
        <v>0</v>
      </c>
      <c r="H3045" s="3">
        <v>94500</v>
      </c>
      <c r="I3045" s="11">
        <f t="shared" ref="I3045:K3045" si="9178">+IF(H3045="N/A","",((H3045-H3044)/H3044))</f>
        <v>0</v>
      </c>
      <c r="J3045" s="3">
        <v>261650</v>
      </c>
      <c r="K3045" s="11">
        <f t="shared" si="9178"/>
        <v>0</v>
      </c>
      <c r="L3045" s="3">
        <v>308682.62</v>
      </c>
      <c r="M3045" s="11">
        <f t="shared" ref="M3045:O3045" si="9179">+IF(L3045="N/A","",((L3045-L3044)/L3044))</f>
        <v>0</v>
      </c>
      <c r="N3045" s="3">
        <v>378200</v>
      </c>
      <c r="O3045" s="11">
        <f t="shared" si="9179"/>
        <v>0</v>
      </c>
      <c r="P3045" s="3">
        <v>348500</v>
      </c>
      <c r="Q3045" s="11">
        <f t="shared" ref="Q3045:S3045" si="9180">+IF(P3045="N/A","",((P3045-P3044)/P3044))</f>
        <v>0</v>
      </c>
      <c r="R3045" s="3">
        <v>123309.20600000001</v>
      </c>
      <c r="S3045" s="11">
        <f t="shared" si="9180"/>
        <v>0</v>
      </c>
    </row>
    <row r="3046" spans="1:19">
      <c r="A3046" s="5">
        <v>27</v>
      </c>
      <c r="B3046" s="5">
        <v>8</v>
      </c>
      <c r="C3046" s="5">
        <v>2021</v>
      </c>
      <c r="D3046" s="3">
        <v>591200</v>
      </c>
      <c r="E3046" s="11">
        <f t="shared" si="9090"/>
        <v>0</v>
      </c>
      <c r="F3046" s="3">
        <v>340500</v>
      </c>
      <c r="G3046" s="11">
        <f t="shared" si="9090"/>
        <v>0</v>
      </c>
      <c r="H3046" s="3">
        <v>94500</v>
      </c>
      <c r="I3046" s="11">
        <f t="shared" ref="I3046:K3046" si="9181">+IF(H3046="N/A","",((H3046-H3045)/H3045))</f>
        <v>0</v>
      </c>
      <c r="J3046" s="3">
        <v>261650</v>
      </c>
      <c r="K3046" s="11">
        <f t="shared" si="9181"/>
        <v>0</v>
      </c>
      <c r="L3046" s="3">
        <v>308682.62</v>
      </c>
      <c r="M3046" s="11">
        <f t="shared" ref="M3046:O3046" si="9182">+IF(L3046="N/A","",((L3046-L3045)/L3045))</f>
        <v>0</v>
      </c>
      <c r="N3046" s="3">
        <v>378200</v>
      </c>
      <c r="O3046" s="11">
        <f t="shared" si="9182"/>
        <v>0</v>
      </c>
      <c r="P3046" s="3">
        <v>348500</v>
      </c>
      <c r="Q3046" s="11">
        <f t="shared" ref="Q3046:S3046" si="9183">+IF(P3046="N/A","",((P3046-P3045)/P3045))</f>
        <v>0</v>
      </c>
      <c r="R3046" s="3">
        <v>123309.20600000001</v>
      </c>
      <c r="S3046" s="11">
        <f t="shared" si="9183"/>
        <v>0</v>
      </c>
    </row>
    <row r="3047" spans="1:19">
      <c r="A3047" s="5">
        <v>30</v>
      </c>
      <c r="B3047" s="5">
        <v>8</v>
      </c>
      <c r="C3047" s="5">
        <v>2021</v>
      </c>
      <c r="D3047" s="3">
        <v>591200</v>
      </c>
      <c r="E3047" s="11">
        <f t="shared" si="9090"/>
        <v>0</v>
      </c>
      <c r="F3047" s="3">
        <v>340500</v>
      </c>
      <c r="G3047" s="11">
        <f t="shared" si="9090"/>
        <v>0</v>
      </c>
      <c r="H3047" s="3">
        <v>94500</v>
      </c>
      <c r="I3047" s="11">
        <f t="shared" ref="I3047:K3047" si="9184">+IF(H3047="N/A","",((H3047-H3046)/H3046))</f>
        <v>0</v>
      </c>
      <c r="J3047" s="3">
        <v>261650</v>
      </c>
      <c r="K3047" s="11">
        <f t="shared" si="9184"/>
        <v>0</v>
      </c>
      <c r="L3047" s="3">
        <v>308682.62</v>
      </c>
      <c r="M3047" s="11">
        <f t="shared" ref="M3047:O3047" si="9185">+IF(L3047="N/A","",((L3047-L3046)/L3046))</f>
        <v>0</v>
      </c>
      <c r="N3047" s="3">
        <v>378200</v>
      </c>
      <c r="O3047" s="11">
        <f t="shared" si="9185"/>
        <v>0</v>
      </c>
      <c r="P3047" s="3">
        <v>348500</v>
      </c>
      <c r="Q3047" s="11">
        <f t="shared" ref="Q3047:S3047" si="9186">+IF(P3047="N/A","",((P3047-P3046)/P3046))</f>
        <v>0</v>
      </c>
      <c r="R3047" s="3">
        <v>123309.20600000001</v>
      </c>
      <c r="S3047" s="11">
        <f t="shared" si="9186"/>
        <v>0</v>
      </c>
    </row>
    <row r="3048" spans="1:19">
      <c r="A3048" s="5">
        <v>31</v>
      </c>
      <c r="B3048" s="5">
        <v>8</v>
      </c>
      <c r="C3048" s="5">
        <v>2021</v>
      </c>
      <c r="D3048" s="3">
        <v>591200</v>
      </c>
      <c r="E3048" s="11">
        <f t="shared" si="9090"/>
        <v>0</v>
      </c>
      <c r="F3048" s="3">
        <v>340500</v>
      </c>
      <c r="G3048" s="11">
        <f t="shared" si="9090"/>
        <v>0</v>
      </c>
      <c r="H3048" s="3">
        <v>94500</v>
      </c>
      <c r="I3048" s="11">
        <f t="shared" ref="I3048:K3048" si="9187">+IF(H3048="N/A","",((H3048-H3047)/H3047))</f>
        <v>0</v>
      </c>
      <c r="J3048" s="3">
        <v>261650</v>
      </c>
      <c r="K3048" s="11">
        <f t="shared" si="9187"/>
        <v>0</v>
      </c>
      <c r="L3048" s="3">
        <v>308682.62</v>
      </c>
      <c r="M3048" s="11">
        <f t="shared" ref="M3048:O3048" si="9188">+IF(L3048="N/A","",((L3048-L3047)/L3047))</f>
        <v>0</v>
      </c>
      <c r="N3048" s="3">
        <v>378200</v>
      </c>
      <c r="O3048" s="11">
        <f t="shared" si="9188"/>
        <v>0</v>
      </c>
      <c r="P3048" s="3">
        <v>348500</v>
      </c>
      <c r="Q3048" s="11">
        <f t="shared" ref="Q3048:S3048" si="9189">+IF(P3048="N/A","",((P3048-P3047)/P3047))</f>
        <v>0</v>
      </c>
      <c r="R3048" s="3">
        <v>123309.20600000001</v>
      </c>
      <c r="S3048" s="11">
        <f t="shared" si="9189"/>
        <v>0</v>
      </c>
    </row>
    <row r="3049" spans="1:19">
      <c r="A3049" s="5">
        <v>1</v>
      </c>
      <c r="B3049" s="5">
        <v>9</v>
      </c>
      <c r="C3049" s="5">
        <v>2021</v>
      </c>
      <c r="D3049" s="3">
        <v>591200</v>
      </c>
      <c r="E3049" s="11">
        <f t="shared" si="9090"/>
        <v>0</v>
      </c>
      <c r="F3049" s="3">
        <v>340500</v>
      </c>
      <c r="G3049" s="11">
        <f t="shared" si="9090"/>
        <v>0</v>
      </c>
      <c r="H3049" s="3">
        <v>94500</v>
      </c>
      <c r="I3049" s="11">
        <f t="shared" ref="I3049:K3049" si="9190">+IF(H3049="N/A","",((H3049-H3048)/H3048))</f>
        <v>0</v>
      </c>
      <c r="J3049" s="3">
        <v>261650</v>
      </c>
      <c r="K3049" s="11">
        <f t="shared" si="9190"/>
        <v>0</v>
      </c>
      <c r="L3049" s="3">
        <v>308682.62</v>
      </c>
      <c r="M3049" s="11">
        <f t="shared" ref="M3049:O3049" si="9191">+IF(L3049="N/A","",((L3049-L3048)/L3048))</f>
        <v>0</v>
      </c>
      <c r="N3049" s="3">
        <v>378200</v>
      </c>
      <c r="O3049" s="11">
        <f t="shared" si="9191"/>
        <v>0</v>
      </c>
      <c r="P3049" s="3">
        <v>348500</v>
      </c>
      <c r="Q3049" s="11">
        <f t="shared" ref="Q3049:S3049" si="9192">+IF(P3049="N/A","",((P3049-P3048)/P3048))</f>
        <v>0</v>
      </c>
      <c r="R3049" s="3">
        <v>123309.20600000001</v>
      </c>
      <c r="S3049" s="11">
        <f t="shared" si="9192"/>
        <v>0</v>
      </c>
    </row>
    <row r="3050" spans="1:19">
      <c r="A3050" s="5">
        <v>2</v>
      </c>
      <c r="B3050" s="5">
        <v>9</v>
      </c>
      <c r="C3050" s="5">
        <v>2021</v>
      </c>
      <c r="D3050" s="3">
        <v>591200</v>
      </c>
      <c r="E3050" s="11">
        <f t="shared" si="9090"/>
        <v>0</v>
      </c>
      <c r="F3050" s="3">
        <v>340500</v>
      </c>
      <c r="G3050" s="11">
        <f t="shared" si="9090"/>
        <v>0</v>
      </c>
      <c r="H3050" s="3">
        <v>94500</v>
      </c>
      <c r="I3050" s="11">
        <f t="shared" ref="I3050:K3050" si="9193">+IF(H3050="N/A","",((H3050-H3049)/H3049))</f>
        <v>0</v>
      </c>
      <c r="J3050" s="3">
        <v>261650</v>
      </c>
      <c r="K3050" s="11">
        <f t="shared" si="9193"/>
        <v>0</v>
      </c>
      <c r="L3050" s="3">
        <v>308682.62</v>
      </c>
      <c r="M3050" s="11">
        <f t="shared" ref="M3050:O3050" si="9194">+IF(L3050="N/A","",((L3050-L3049)/L3049))</f>
        <v>0</v>
      </c>
      <c r="N3050" s="3">
        <v>378200</v>
      </c>
      <c r="O3050" s="11">
        <f t="shared" si="9194"/>
        <v>0</v>
      </c>
      <c r="P3050" s="3">
        <v>348500</v>
      </c>
      <c r="Q3050" s="11">
        <f t="shared" ref="Q3050:S3050" si="9195">+IF(P3050="N/A","",((P3050-P3049)/P3049))</f>
        <v>0</v>
      </c>
      <c r="R3050" s="3">
        <v>123309.20600000001</v>
      </c>
      <c r="S3050" s="11">
        <f t="shared" si="9195"/>
        <v>0</v>
      </c>
    </row>
    <row r="3051" spans="1:19">
      <c r="A3051" s="5">
        <v>3</v>
      </c>
      <c r="B3051" s="5">
        <v>9</v>
      </c>
      <c r="C3051" s="5">
        <v>2021</v>
      </c>
      <c r="D3051" s="3">
        <v>591200</v>
      </c>
      <c r="E3051" s="11">
        <f t="shared" si="9090"/>
        <v>0</v>
      </c>
      <c r="F3051" s="3">
        <v>340500</v>
      </c>
      <c r="G3051" s="11">
        <f t="shared" si="9090"/>
        <v>0</v>
      </c>
      <c r="H3051" s="3">
        <v>94500</v>
      </c>
      <c r="I3051" s="11">
        <f t="shared" ref="I3051:K3051" si="9196">+IF(H3051="N/A","",((H3051-H3050)/H3050))</f>
        <v>0</v>
      </c>
      <c r="J3051" s="3">
        <v>261650</v>
      </c>
      <c r="K3051" s="11">
        <f t="shared" si="9196"/>
        <v>0</v>
      </c>
      <c r="L3051" s="3">
        <v>308682.62</v>
      </c>
      <c r="M3051" s="11">
        <f t="shared" ref="M3051:O3051" si="9197">+IF(L3051="N/A","",((L3051-L3050)/L3050))</f>
        <v>0</v>
      </c>
      <c r="N3051" s="3">
        <v>378200</v>
      </c>
      <c r="O3051" s="11">
        <f t="shared" si="9197"/>
        <v>0</v>
      </c>
      <c r="P3051" s="3">
        <v>348500</v>
      </c>
      <c r="Q3051" s="11">
        <f t="shared" ref="Q3051:S3051" si="9198">+IF(P3051="N/A","",((P3051-P3050)/P3050))</f>
        <v>0</v>
      </c>
      <c r="R3051" s="3">
        <v>123309.20600000001</v>
      </c>
      <c r="S3051" s="11">
        <f t="shared" si="9198"/>
        <v>0</v>
      </c>
    </row>
    <row r="3052" spans="1:19">
      <c r="A3052" s="5">
        <v>6</v>
      </c>
      <c r="B3052" s="5">
        <v>9</v>
      </c>
      <c r="C3052" s="5">
        <v>2021</v>
      </c>
      <c r="D3052" s="3">
        <v>591200</v>
      </c>
      <c r="E3052" s="11">
        <f t="shared" si="9090"/>
        <v>0</v>
      </c>
      <c r="F3052" s="3">
        <v>340500</v>
      </c>
      <c r="G3052" s="11">
        <f t="shared" si="9090"/>
        <v>0</v>
      </c>
      <c r="H3052" s="3">
        <v>94500</v>
      </c>
      <c r="I3052" s="11">
        <f t="shared" ref="I3052:K3052" si="9199">+IF(H3052="N/A","",((H3052-H3051)/H3051))</f>
        <v>0</v>
      </c>
      <c r="J3052" s="3">
        <v>261650</v>
      </c>
      <c r="K3052" s="11">
        <f t="shared" si="9199"/>
        <v>0</v>
      </c>
      <c r="L3052" s="3">
        <v>308682.62</v>
      </c>
      <c r="M3052" s="11">
        <f t="shared" ref="M3052:O3052" si="9200">+IF(L3052="N/A","",((L3052-L3051)/L3051))</f>
        <v>0</v>
      </c>
      <c r="N3052" s="3">
        <v>378200</v>
      </c>
      <c r="O3052" s="11">
        <f t="shared" si="9200"/>
        <v>0</v>
      </c>
      <c r="P3052" s="3">
        <v>348500</v>
      </c>
      <c r="Q3052" s="11">
        <f t="shared" ref="Q3052:S3052" si="9201">+IF(P3052="N/A","",((P3052-P3051)/P3051))</f>
        <v>0</v>
      </c>
      <c r="R3052" s="3">
        <v>123309.20600000001</v>
      </c>
      <c r="S3052" s="11">
        <f t="shared" si="9201"/>
        <v>0</v>
      </c>
    </row>
    <row r="3053" spans="1:19">
      <c r="A3053" s="5">
        <v>7</v>
      </c>
      <c r="B3053" s="5">
        <v>9</v>
      </c>
      <c r="C3053" s="5">
        <v>2021</v>
      </c>
      <c r="D3053" s="3">
        <v>591200</v>
      </c>
      <c r="E3053" s="11">
        <f t="shared" si="9090"/>
        <v>0</v>
      </c>
      <c r="F3053" s="3">
        <v>340500</v>
      </c>
      <c r="G3053" s="11">
        <f t="shared" si="9090"/>
        <v>0</v>
      </c>
      <c r="H3053" s="3">
        <v>94500</v>
      </c>
      <c r="I3053" s="11">
        <f t="shared" ref="I3053:K3053" si="9202">+IF(H3053="N/A","",((H3053-H3052)/H3052))</f>
        <v>0</v>
      </c>
      <c r="J3053" s="3">
        <v>261650</v>
      </c>
      <c r="K3053" s="11">
        <f t="shared" si="9202"/>
        <v>0</v>
      </c>
      <c r="L3053" s="3">
        <v>308682.62</v>
      </c>
      <c r="M3053" s="11">
        <f t="shared" ref="M3053:O3053" si="9203">+IF(L3053="N/A","",((L3053-L3052)/L3052))</f>
        <v>0</v>
      </c>
      <c r="N3053" s="3">
        <v>378200</v>
      </c>
      <c r="O3053" s="11">
        <f t="shared" si="9203"/>
        <v>0</v>
      </c>
      <c r="P3053" s="3">
        <v>348500</v>
      </c>
      <c r="Q3053" s="11">
        <f t="shared" ref="Q3053:S3053" si="9204">+IF(P3053="N/A","",((P3053-P3052)/P3052))</f>
        <v>0</v>
      </c>
      <c r="R3053" s="3">
        <v>123309.20600000001</v>
      </c>
      <c r="S3053" s="11">
        <f t="shared" si="9204"/>
        <v>0</v>
      </c>
    </row>
    <row r="3054" spans="1:19">
      <c r="A3054" s="5">
        <v>8</v>
      </c>
      <c r="B3054" s="5">
        <v>9</v>
      </c>
      <c r="C3054" s="5">
        <v>2021</v>
      </c>
      <c r="D3054" s="3">
        <v>591200</v>
      </c>
      <c r="E3054" s="11">
        <f t="shared" si="9090"/>
        <v>0</v>
      </c>
      <c r="F3054" s="3">
        <v>340500</v>
      </c>
      <c r="G3054" s="11">
        <f t="shared" si="9090"/>
        <v>0</v>
      </c>
      <c r="H3054" s="3">
        <v>94500</v>
      </c>
      <c r="I3054" s="11">
        <f t="shared" ref="I3054:K3054" si="9205">+IF(H3054="N/A","",((H3054-H3053)/H3053))</f>
        <v>0</v>
      </c>
      <c r="J3054" s="3">
        <v>261650</v>
      </c>
      <c r="K3054" s="11">
        <f t="shared" si="9205"/>
        <v>0</v>
      </c>
      <c r="L3054" s="3">
        <v>308682.62</v>
      </c>
      <c r="M3054" s="11">
        <f t="shared" ref="M3054:O3054" si="9206">+IF(L3054="N/A","",((L3054-L3053)/L3053))</f>
        <v>0</v>
      </c>
      <c r="N3054" s="3">
        <v>378200</v>
      </c>
      <c r="O3054" s="11">
        <f t="shared" si="9206"/>
        <v>0</v>
      </c>
      <c r="P3054" s="3">
        <v>348500</v>
      </c>
      <c r="Q3054" s="11">
        <f t="shared" ref="Q3054:S3054" si="9207">+IF(P3054="N/A","",((P3054-P3053)/P3053))</f>
        <v>0</v>
      </c>
      <c r="R3054" s="3">
        <v>123309.20600000001</v>
      </c>
      <c r="S3054" s="11">
        <f t="shared" si="9207"/>
        <v>0</v>
      </c>
    </row>
    <row r="3055" spans="1:19">
      <c r="A3055" s="5">
        <v>9</v>
      </c>
      <c r="B3055" s="5">
        <v>9</v>
      </c>
      <c r="C3055" s="5">
        <v>2021</v>
      </c>
      <c r="D3055" s="3">
        <v>591200</v>
      </c>
      <c r="E3055" s="11">
        <f t="shared" si="9090"/>
        <v>0</v>
      </c>
      <c r="F3055" s="3">
        <v>340500</v>
      </c>
      <c r="G3055" s="11">
        <f t="shared" si="9090"/>
        <v>0</v>
      </c>
      <c r="H3055" s="3">
        <v>94500</v>
      </c>
      <c r="I3055" s="11">
        <f t="shared" ref="I3055:K3055" si="9208">+IF(H3055="N/A","",((H3055-H3054)/H3054))</f>
        <v>0</v>
      </c>
      <c r="J3055" s="3">
        <v>261650</v>
      </c>
      <c r="K3055" s="11">
        <f t="shared" si="9208"/>
        <v>0</v>
      </c>
      <c r="L3055" s="3">
        <v>308682.62</v>
      </c>
      <c r="M3055" s="11">
        <f t="shared" ref="M3055:O3055" si="9209">+IF(L3055="N/A","",((L3055-L3054)/L3054))</f>
        <v>0</v>
      </c>
      <c r="N3055" s="3">
        <v>378200</v>
      </c>
      <c r="O3055" s="11">
        <f t="shared" si="9209"/>
        <v>0</v>
      </c>
      <c r="P3055" s="3">
        <v>348500</v>
      </c>
      <c r="Q3055" s="11">
        <f t="shared" ref="Q3055:S3055" si="9210">+IF(P3055="N/A","",((P3055-P3054)/P3054))</f>
        <v>0</v>
      </c>
      <c r="R3055" s="3">
        <v>123309.20600000001</v>
      </c>
      <c r="S3055" s="11">
        <f t="shared" si="9210"/>
        <v>0</v>
      </c>
    </row>
    <row r="3056" spans="1:19">
      <c r="A3056" s="5">
        <v>10</v>
      </c>
      <c r="B3056" s="5">
        <v>9</v>
      </c>
      <c r="C3056" s="5">
        <v>2021</v>
      </c>
      <c r="D3056" s="3">
        <v>591200</v>
      </c>
      <c r="E3056" s="11">
        <f t="shared" si="9090"/>
        <v>0</v>
      </c>
      <c r="F3056" s="3">
        <v>340500</v>
      </c>
      <c r="G3056" s="11">
        <f t="shared" si="9090"/>
        <v>0</v>
      </c>
      <c r="H3056" s="3">
        <v>94500</v>
      </c>
      <c r="I3056" s="11">
        <f t="shared" ref="I3056:K3056" si="9211">+IF(H3056="N/A","",((H3056-H3055)/H3055))</f>
        <v>0</v>
      </c>
      <c r="J3056" s="3">
        <v>261650</v>
      </c>
      <c r="K3056" s="11">
        <f t="shared" si="9211"/>
        <v>0</v>
      </c>
      <c r="L3056" s="3">
        <v>308682.62</v>
      </c>
      <c r="M3056" s="11">
        <f t="shared" ref="M3056:O3056" si="9212">+IF(L3056="N/A","",((L3056-L3055)/L3055))</f>
        <v>0</v>
      </c>
      <c r="N3056" s="3">
        <v>378200</v>
      </c>
      <c r="O3056" s="11">
        <f t="shared" si="9212"/>
        <v>0</v>
      </c>
      <c r="P3056" s="3">
        <v>348500</v>
      </c>
      <c r="Q3056" s="11">
        <f t="shared" ref="Q3056:S3056" si="9213">+IF(P3056="N/A","",((P3056-P3055)/P3055))</f>
        <v>0</v>
      </c>
      <c r="R3056" s="3">
        <v>123309.20600000001</v>
      </c>
      <c r="S3056" s="11">
        <f t="shared" si="9213"/>
        <v>0</v>
      </c>
    </row>
    <row r="3057" spans="1:19">
      <c r="A3057" s="5">
        <v>13</v>
      </c>
      <c r="B3057" s="5">
        <v>9</v>
      </c>
      <c r="C3057" s="5">
        <v>2021</v>
      </c>
      <c r="D3057" s="3">
        <v>591200</v>
      </c>
      <c r="E3057" s="11">
        <f t="shared" si="9090"/>
        <v>0</v>
      </c>
      <c r="F3057" s="3">
        <v>340500</v>
      </c>
      <c r="G3057" s="11">
        <f t="shared" si="9090"/>
        <v>0</v>
      </c>
      <c r="H3057" s="3">
        <v>94500</v>
      </c>
      <c r="I3057" s="11">
        <f t="shared" ref="I3057:K3057" si="9214">+IF(H3057="N/A","",((H3057-H3056)/H3056))</f>
        <v>0</v>
      </c>
      <c r="J3057" s="3">
        <v>261650</v>
      </c>
      <c r="K3057" s="11">
        <f t="shared" si="9214"/>
        <v>0</v>
      </c>
      <c r="L3057" s="3">
        <v>308682.62</v>
      </c>
      <c r="M3057" s="11">
        <f t="shared" ref="M3057:O3057" si="9215">+IF(L3057="N/A","",((L3057-L3056)/L3056))</f>
        <v>0</v>
      </c>
      <c r="N3057" s="3">
        <v>378200</v>
      </c>
      <c r="O3057" s="11">
        <f t="shared" si="9215"/>
        <v>0</v>
      </c>
      <c r="P3057" s="3">
        <v>348500</v>
      </c>
      <c r="Q3057" s="11">
        <f t="shared" ref="Q3057:S3057" si="9216">+IF(P3057="N/A","",((P3057-P3056)/P3056))</f>
        <v>0</v>
      </c>
      <c r="R3057" s="3">
        <v>123309.20600000001</v>
      </c>
      <c r="S3057" s="11">
        <f t="shared" si="9216"/>
        <v>0</v>
      </c>
    </row>
    <row r="3058" spans="1:19">
      <c r="A3058" s="5">
        <v>14</v>
      </c>
      <c r="B3058" s="5">
        <v>9</v>
      </c>
      <c r="C3058" s="5">
        <v>2021</v>
      </c>
      <c r="D3058" s="3">
        <v>591200</v>
      </c>
      <c r="E3058" s="11">
        <f t="shared" si="9090"/>
        <v>0</v>
      </c>
      <c r="F3058" s="3">
        <v>572000</v>
      </c>
      <c r="G3058" s="11">
        <f t="shared" si="9090"/>
        <v>0.67988252569750363</v>
      </c>
      <c r="H3058" s="3">
        <v>94500</v>
      </c>
      <c r="I3058" s="11">
        <f t="shared" ref="I3058:K3058" si="9217">+IF(H3058="N/A","",((H3058-H3057)/H3057))</f>
        <v>0</v>
      </c>
      <c r="J3058" s="3">
        <v>261650</v>
      </c>
      <c r="K3058" s="11">
        <f t="shared" si="9217"/>
        <v>0</v>
      </c>
      <c r="L3058" s="3">
        <v>304707.554</v>
      </c>
      <c r="M3058" s="11">
        <f t="shared" ref="M3058:O3058" si="9218">+IF(L3058="N/A","",((L3058-L3057)/L3057))</f>
        <v>-1.2877518015105586E-2</v>
      </c>
      <c r="N3058" s="3">
        <v>635010</v>
      </c>
      <c r="O3058" s="11">
        <f t="shared" si="9218"/>
        <v>0.67903225806451617</v>
      </c>
      <c r="P3058" s="3">
        <v>348500</v>
      </c>
      <c r="Q3058" s="11">
        <f t="shared" ref="Q3058:S3058" si="9219">+IF(P3058="N/A","",((P3058-P3057)/P3057))</f>
        <v>0</v>
      </c>
      <c r="R3058" s="3">
        <v>123309.20600000001</v>
      </c>
      <c r="S3058" s="11">
        <f t="shared" si="9219"/>
        <v>0</v>
      </c>
    </row>
    <row r="3059" spans="1:19">
      <c r="A3059" s="5">
        <v>15</v>
      </c>
      <c r="B3059" s="5">
        <v>9</v>
      </c>
      <c r="C3059" s="5">
        <v>2021</v>
      </c>
      <c r="D3059" s="3">
        <v>591200</v>
      </c>
      <c r="E3059" s="11">
        <f t="shared" si="9090"/>
        <v>0</v>
      </c>
      <c r="F3059" s="3">
        <v>572000</v>
      </c>
      <c r="G3059" s="11">
        <f t="shared" si="9090"/>
        <v>0</v>
      </c>
      <c r="H3059" s="3">
        <v>94500</v>
      </c>
      <c r="I3059" s="11">
        <f t="shared" ref="I3059:K3059" si="9220">+IF(H3059="N/A","",((H3059-H3058)/H3058))</f>
        <v>0</v>
      </c>
      <c r="J3059" s="3">
        <v>261650</v>
      </c>
      <c r="K3059" s="11">
        <f t="shared" si="9220"/>
        <v>0</v>
      </c>
      <c r="L3059" s="3">
        <v>304707.554</v>
      </c>
      <c r="M3059" s="11">
        <f t="shared" ref="M3059:O3059" si="9221">+IF(L3059="N/A","",((L3059-L3058)/L3058))</f>
        <v>0</v>
      </c>
      <c r="N3059" s="3">
        <v>635010</v>
      </c>
      <c r="O3059" s="11">
        <f t="shared" si="9221"/>
        <v>0</v>
      </c>
      <c r="P3059" s="3">
        <v>348500</v>
      </c>
      <c r="Q3059" s="11">
        <f t="shared" ref="Q3059:S3059" si="9222">+IF(P3059="N/A","",((P3059-P3058)/P3058))</f>
        <v>0</v>
      </c>
      <c r="R3059" s="3">
        <v>123309.20600000001</v>
      </c>
      <c r="S3059" s="11">
        <f t="shared" si="9222"/>
        <v>0</v>
      </c>
    </row>
    <row r="3060" spans="1:19">
      <c r="A3060" s="5">
        <v>16</v>
      </c>
      <c r="B3060" s="5">
        <v>9</v>
      </c>
      <c r="C3060" s="5">
        <v>2021</v>
      </c>
      <c r="D3060" s="3">
        <v>591200</v>
      </c>
      <c r="E3060" s="11">
        <f t="shared" si="9090"/>
        <v>0</v>
      </c>
      <c r="F3060" s="3">
        <v>572000</v>
      </c>
      <c r="G3060" s="11">
        <f t="shared" si="9090"/>
        <v>0</v>
      </c>
      <c r="H3060" s="3">
        <v>94500</v>
      </c>
      <c r="I3060" s="11">
        <f t="shared" ref="I3060:K3060" si="9223">+IF(H3060="N/A","",((H3060-H3059)/H3059))</f>
        <v>0</v>
      </c>
      <c r="J3060" s="3">
        <v>261650</v>
      </c>
      <c r="K3060" s="11">
        <f t="shared" si="9223"/>
        <v>0</v>
      </c>
      <c r="L3060" s="3">
        <v>304707.554</v>
      </c>
      <c r="M3060" s="11">
        <f t="shared" ref="M3060:O3060" si="9224">+IF(L3060="N/A","",((L3060-L3059)/L3059))</f>
        <v>0</v>
      </c>
      <c r="N3060" s="3">
        <v>629500</v>
      </c>
      <c r="O3060" s="11">
        <f t="shared" si="9224"/>
        <v>-8.6770287082093191E-3</v>
      </c>
      <c r="P3060" s="3">
        <v>348500</v>
      </c>
      <c r="Q3060" s="11">
        <f t="shared" ref="Q3060:S3060" si="9225">+IF(P3060="N/A","",((P3060-P3059)/P3059))</f>
        <v>0</v>
      </c>
      <c r="R3060" s="3">
        <v>123309.20600000001</v>
      </c>
      <c r="S3060" s="11">
        <f t="shared" si="9225"/>
        <v>0</v>
      </c>
    </row>
    <row r="3061" spans="1:19">
      <c r="A3061" s="5">
        <v>17</v>
      </c>
      <c r="B3061" s="5">
        <v>9</v>
      </c>
      <c r="C3061" s="5">
        <v>2021</v>
      </c>
      <c r="D3061" s="3">
        <v>591200</v>
      </c>
      <c r="E3061" s="11">
        <f t="shared" si="9090"/>
        <v>0</v>
      </c>
      <c r="F3061" s="3">
        <v>559050</v>
      </c>
      <c r="G3061" s="11">
        <f t="shared" si="9090"/>
        <v>-2.2639860139860139E-2</v>
      </c>
      <c r="H3061" s="3">
        <v>94500</v>
      </c>
      <c r="I3061" s="11">
        <f t="shared" ref="I3061:K3061" si="9226">+IF(H3061="N/A","",((H3061-H3060)/H3060))</f>
        <v>0</v>
      </c>
      <c r="J3061" s="3">
        <v>261650</v>
      </c>
      <c r="K3061" s="11">
        <f t="shared" si="9226"/>
        <v>0</v>
      </c>
      <c r="L3061" s="3">
        <v>304707.554</v>
      </c>
      <c r="M3061" s="11">
        <f t="shared" ref="M3061:O3061" si="9227">+IF(L3061="N/A","",((L3061-L3060)/L3060))</f>
        <v>0</v>
      </c>
      <c r="N3061" s="3">
        <v>629500</v>
      </c>
      <c r="O3061" s="11">
        <f t="shared" si="9227"/>
        <v>0</v>
      </c>
      <c r="P3061" s="3">
        <v>348500</v>
      </c>
      <c r="Q3061" s="11">
        <f t="shared" ref="Q3061:S3061" si="9228">+IF(P3061="N/A","",((P3061-P3060)/P3060))</f>
        <v>0</v>
      </c>
      <c r="R3061" s="3">
        <v>123309.20600000001</v>
      </c>
      <c r="S3061" s="11">
        <f t="shared" si="9228"/>
        <v>0</v>
      </c>
    </row>
    <row r="3062" spans="1:19">
      <c r="A3062" s="5">
        <v>20</v>
      </c>
      <c r="B3062" s="5">
        <v>9</v>
      </c>
      <c r="C3062" s="5">
        <v>2021</v>
      </c>
      <c r="D3062" s="3">
        <v>591200</v>
      </c>
      <c r="E3062" s="11">
        <f t="shared" si="9090"/>
        <v>0</v>
      </c>
      <c r="F3062" s="3">
        <v>559050</v>
      </c>
      <c r="G3062" s="11">
        <f t="shared" si="9090"/>
        <v>0</v>
      </c>
      <c r="H3062" s="3">
        <v>94500</v>
      </c>
      <c r="I3062" s="11">
        <f t="shared" ref="I3062:K3062" si="9229">+IF(H3062="N/A","",((H3062-H3061)/H3061))</f>
        <v>0</v>
      </c>
      <c r="J3062" s="3">
        <v>261650</v>
      </c>
      <c r="K3062" s="11">
        <f t="shared" si="9229"/>
        <v>0</v>
      </c>
      <c r="L3062" s="3">
        <v>304707.554</v>
      </c>
      <c r="M3062" s="11">
        <f t="shared" ref="M3062:O3062" si="9230">+IF(L3062="N/A","",((L3062-L3061)/L3061))</f>
        <v>0</v>
      </c>
      <c r="N3062" s="3">
        <v>634100</v>
      </c>
      <c r="O3062" s="11">
        <f t="shared" si="9230"/>
        <v>7.307386814932486E-3</v>
      </c>
      <c r="P3062" s="3">
        <v>348500</v>
      </c>
      <c r="Q3062" s="11">
        <f t="shared" ref="Q3062:S3062" si="9231">+IF(P3062="N/A","",((P3062-P3061)/P3061))</f>
        <v>0</v>
      </c>
      <c r="R3062" s="3">
        <v>123309.20600000001</v>
      </c>
      <c r="S3062" s="11">
        <f t="shared" si="9231"/>
        <v>0</v>
      </c>
    </row>
    <row r="3063" spans="1:19">
      <c r="A3063" s="5">
        <v>21</v>
      </c>
      <c r="B3063" s="5">
        <v>9</v>
      </c>
      <c r="C3063" s="5">
        <v>2021</v>
      </c>
      <c r="D3063" s="3">
        <v>591200</v>
      </c>
      <c r="E3063" s="11">
        <f t="shared" si="9090"/>
        <v>0</v>
      </c>
      <c r="F3063" s="3">
        <v>559050</v>
      </c>
      <c r="G3063" s="11">
        <f t="shared" si="9090"/>
        <v>0</v>
      </c>
      <c r="H3063" s="3">
        <v>150310</v>
      </c>
      <c r="I3063" s="11">
        <f t="shared" ref="I3063:K3063" si="9232">+IF(H3063="N/A","",((H3063-H3062)/H3062))</f>
        <v>0.59058201058201054</v>
      </c>
      <c r="J3063" s="3">
        <v>257570</v>
      </c>
      <c r="K3063" s="11">
        <f t="shared" si="9232"/>
        <v>-1.5593349894897765E-2</v>
      </c>
      <c r="L3063" s="3">
        <v>304707.554</v>
      </c>
      <c r="M3063" s="11">
        <f t="shared" ref="M3063:O3063" si="9233">+IF(L3063="N/A","",((L3063-L3062)/L3062))</f>
        <v>0</v>
      </c>
      <c r="N3063" s="3">
        <v>629420</v>
      </c>
      <c r="O3063" s="11">
        <f t="shared" si="9233"/>
        <v>-7.3805393471061348E-3</v>
      </c>
      <c r="P3063" s="3">
        <v>348500</v>
      </c>
      <c r="Q3063" s="11">
        <f t="shared" ref="Q3063:S3063" si="9234">+IF(P3063="N/A","",((P3063-P3062)/P3062))</f>
        <v>0</v>
      </c>
      <c r="R3063" s="3">
        <v>123309.20600000001</v>
      </c>
      <c r="S3063" s="11">
        <f t="shared" si="9234"/>
        <v>0</v>
      </c>
    </row>
    <row r="3064" spans="1:19">
      <c r="A3064" s="5">
        <v>22</v>
      </c>
      <c r="B3064" s="5">
        <v>9</v>
      </c>
      <c r="C3064" s="5">
        <v>2021</v>
      </c>
      <c r="D3064" s="3">
        <v>591200</v>
      </c>
      <c r="E3064" s="11">
        <f t="shared" si="9090"/>
        <v>0</v>
      </c>
      <c r="F3064" s="3">
        <v>559050</v>
      </c>
      <c r="G3064" s="11">
        <f t="shared" si="9090"/>
        <v>0</v>
      </c>
      <c r="H3064" s="3">
        <v>150310</v>
      </c>
      <c r="I3064" s="11">
        <f t="shared" ref="I3064:K3064" si="9235">+IF(H3064="N/A","",((H3064-H3063)/H3063))</f>
        <v>0</v>
      </c>
      <c r="J3064" s="3">
        <v>257570</v>
      </c>
      <c r="K3064" s="11">
        <f t="shared" si="9235"/>
        <v>0</v>
      </c>
      <c r="L3064" s="3">
        <v>304707.554</v>
      </c>
      <c r="M3064" s="11">
        <f t="shared" ref="M3064:O3064" si="9236">+IF(L3064="N/A","",((L3064-L3063)/L3063))</f>
        <v>0</v>
      </c>
      <c r="N3064" s="3">
        <v>629420</v>
      </c>
      <c r="O3064" s="11">
        <f t="shared" si="9236"/>
        <v>0</v>
      </c>
      <c r="P3064" s="3">
        <v>348500</v>
      </c>
      <c r="Q3064" s="11">
        <f t="shared" ref="Q3064:S3064" si="9237">+IF(P3064="N/A","",((P3064-P3063)/P3063))</f>
        <v>0</v>
      </c>
      <c r="R3064" s="3">
        <v>123309.20600000001</v>
      </c>
      <c r="S3064" s="11">
        <f t="shared" si="9237"/>
        <v>0</v>
      </c>
    </row>
    <row r="3065" spans="1:19">
      <c r="A3065" s="5">
        <v>23</v>
      </c>
      <c r="B3065" s="5">
        <v>9</v>
      </c>
      <c r="C3065" s="5">
        <v>2021</v>
      </c>
      <c r="D3065" s="3">
        <v>657906</v>
      </c>
      <c r="E3065" s="11">
        <f t="shared" si="9090"/>
        <v>0.11283152909336942</v>
      </c>
      <c r="F3065" s="3">
        <v>559050</v>
      </c>
      <c r="G3065" s="11">
        <f t="shared" si="9090"/>
        <v>0</v>
      </c>
      <c r="H3065" s="3">
        <v>155570</v>
      </c>
      <c r="I3065" s="11">
        <f t="shared" ref="I3065:K3065" si="9238">+IF(H3065="N/A","",((H3065-H3064)/H3064))</f>
        <v>3.4994345020291397E-2</v>
      </c>
      <c r="J3065" s="3">
        <v>264790</v>
      </c>
      <c r="K3065" s="11">
        <f t="shared" si="9238"/>
        <v>2.803121481538999E-2</v>
      </c>
      <c r="L3065" s="3">
        <v>296927.554</v>
      </c>
      <c r="M3065" s="11">
        <f t="shared" ref="M3065:O3065" si="9239">+IF(L3065="N/A","",((L3065-L3064)/L3064))</f>
        <v>-2.5532678457981385E-2</v>
      </c>
      <c r="N3065" s="3">
        <v>629420</v>
      </c>
      <c r="O3065" s="11">
        <f t="shared" si="9239"/>
        <v>0</v>
      </c>
      <c r="P3065" s="3">
        <v>348500</v>
      </c>
      <c r="Q3065" s="11">
        <f t="shared" ref="Q3065:S3065" si="9240">+IF(P3065="N/A","",((P3065-P3064)/P3064))</f>
        <v>0</v>
      </c>
      <c r="R3065" s="3">
        <v>123309.20600000001</v>
      </c>
      <c r="S3065" s="11">
        <f t="shared" si="9240"/>
        <v>0</v>
      </c>
    </row>
    <row r="3066" spans="1:19">
      <c r="A3066" s="5">
        <v>24</v>
      </c>
      <c r="B3066" s="5">
        <v>9</v>
      </c>
      <c r="C3066" s="5">
        <v>2021</v>
      </c>
      <c r="D3066" s="3">
        <v>657906</v>
      </c>
      <c r="E3066" s="11">
        <f t="shared" si="9090"/>
        <v>0</v>
      </c>
      <c r="F3066" s="3">
        <v>564580</v>
      </c>
      <c r="G3066" s="11">
        <f t="shared" si="9090"/>
        <v>9.8917806994007693E-3</v>
      </c>
      <c r="H3066" s="3">
        <v>155570</v>
      </c>
      <c r="I3066" s="11">
        <f t="shared" ref="I3066:K3066" si="9241">+IF(H3066="N/A","",((H3066-H3065)/H3065))</f>
        <v>0</v>
      </c>
      <c r="J3066" s="3">
        <v>264790</v>
      </c>
      <c r="K3066" s="11">
        <f t="shared" si="9241"/>
        <v>0</v>
      </c>
      <c r="L3066" s="3">
        <v>296927.554</v>
      </c>
      <c r="M3066" s="11">
        <f t="shared" ref="M3066:O3066" si="9242">+IF(L3066="N/A","",((L3066-L3065)/L3065))</f>
        <v>0</v>
      </c>
      <c r="N3066" s="3">
        <v>629420</v>
      </c>
      <c r="O3066" s="11">
        <f t="shared" si="9242"/>
        <v>0</v>
      </c>
      <c r="P3066" s="3">
        <v>348500</v>
      </c>
      <c r="Q3066" s="11">
        <f t="shared" ref="Q3066:S3066" si="9243">+IF(P3066="N/A","",((P3066-P3065)/P3065))</f>
        <v>0</v>
      </c>
      <c r="R3066" s="3">
        <v>123309.20600000001</v>
      </c>
      <c r="S3066" s="11">
        <f t="shared" si="9243"/>
        <v>0</v>
      </c>
    </row>
    <row r="3067" spans="1:19">
      <c r="A3067" s="5">
        <v>27</v>
      </c>
      <c r="B3067" s="5">
        <v>9</v>
      </c>
      <c r="C3067" s="5">
        <v>2021</v>
      </c>
      <c r="D3067" s="3">
        <v>644500</v>
      </c>
      <c r="E3067" s="11">
        <f t="shared" si="9090"/>
        <v>-2.0376771149677918E-2</v>
      </c>
      <c r="F3067" s="3">
        <v>554220</v>
      </c>
      <c r="G3067" s="11">
        <f t="shared" si="9090"/>
        <v>-1.8349923837188708E-2</v>
      </c>
      <c r="H3067" s="3">
        <v>155570</v>
      </c>
      <c r="I3067" s="11">
        <f t="shared" ref="I3067:K3067" si="9244">+IF(H3067="N/A","",((H3067-H3066)/H3066))</f>
        <v>0</v>
      </c>
      <c r="J3067" s="3">
        <v>264790</v>
      </c>
      <c r="K3067" s="11">
        <f t="shared" si="9244"/>
        <v>0</v>
      </c>
      <c r="L3067" s="3">
        <v>296927.554</v>
      </c>
      <c r="M3067" s="11">
        <f t="shared" ref="M3067:O3067" si="9245">+IF(L3067="N/A","",((L3067-L3066)/L3066))</f>
        <v>0</v>
      </c>
      <c r="N3067" s="3">
        <v>626460</v>
      </c>
      <c r="O3067" s="11">
        <f t="shared" si="9245"/>
        <v>-4.7027422071113092E-3</v>
      </c>
      <c r="P3067" s="3">
        <v>348500</v>
      </c>
      <c r="Q3067" s="11">
        <f t="shared" ref="Q3067:S3067" si="9246">+IF(P3067="N/A","",((P3067-P3066)/P3066))</f>
        <v>0</v>
      </c>
      <c r="R3067" s="3">
        <v>123309.20600000001</v>
      </c>
      <c r="S3067" s="11">
        <f t="shared" si="9246"/>
        <v>0</v>
      </c>
    </row>
    <row r="3068" spans="1:19">
      <c r="A3068" s="5">
        <v>28</v>
      </c>
      <c r="B3068" s="5">
        <v>9</v>
      </c>
      <c r="C3068" s="5">
        <v>2021</v>
      </c>
      <c r="D3068" s="3">
        <v>644500</v>
      </c>
      <c r="E3068" s="11">
        <f t="shared" si="9090"/>
        <v>0</v>
      </c>
      <c r="F3068" s="3">
        <v>545500</v>
      </c>
      <c r="G3068" s="11">
        <f t="shared" si="9090"/>
        <v>-1.5733824113168055E-2</v>
      </c>
      <c r="H3068" s="3">
        <v>166570</v>
      </c>
      <c r="I3068" s="11">
        <f t="shared" ref="I3068:K3068" si="9247">+IF(H3068="N/A","",((H3068-H3067)/H3067))</f>
        <v>7.0707719997428808E-2</v>
      </c>
      <c r="J3068" s="3">
        <v>264790</v>
      </c>
      <c r="K3068" s="11">
        <f t="shared" si="9247"/>
        <v>0</v>
      </c>
      <c r="L3068" s="3">
        <v>316771.62599999999</v>
      </c>
      <c r="M3068" s="11">
        <f t="shared" ref="M3068:O3068" si="9248">+IF(L3068="N/A","",((L3068-L3067)/L3067))</f>
        <v>6.6831359140216359E-2</v>
      </c>
      <c r="N3068" s="3">
        <v>627500</v>
      </c>
      <c r="O3068" s="11">
        <f t="shared" si="9248"/>
        <v>1.6601219551128563E-3</v>
      </c>
      <c r="P3068" s="3">
        <v>348500</v>
      </c>
      <c r="Q3068" s="11">
        <f t="shared" ref="Q3068:S3068" si="9249">+IF(P3068="N/A","",((P3068-P3067)/P3067))</f>
        <v>0</v>
      </c>
      <c r="R3068" s="3">
        <v>123309.20600000001</v>
      </c>
      <c r="S3068" s="11">
        <f t="shared" si="9249"/>
        <v>0</v>
      </c>
    </row>
    <row r="3069" spans="1:19">
      <c r="A3069" s="5">
        <v>29</v>
      </c>
      <c r="B3069" s="5">
        <v>9</v>
      </c>
      <c r="C3069" s="5">
        <v>2021</v>
      </c>
      <c r="D3069" s="3">
        <v>644500</v>
      </c>
      <c r="E3069" s="11">
        <f t="shared" si="9090"/>
        <v>0</v>
      </c>
      <c r="F3069" s="3">
        <v>550000</v>
      </c>
      <c r="G3069" s="11">
        <f t="shared" si="9090"/>
        <v>8.2493125572868919E-3</v>
      </c>
      <c r="H3069" s="3">
        <v>166570</v>
      </c>
      <c r="I3069" s="11">
        <f t="shared" ref="I3069:K3069" si="9250">+IF(H3069="N/A","",((H3069-H3068)/H3068))</f>
        <v>0</v>
      </c>
      <c r="J3069" s="3">
        <v>264790</v>
      </c>
      <c r="K3069" s="11">
        <f t="shared" si="9250"/>
        <v>0</v>
      </c>
      <c r="L3069" s="3">
        <v>316771.62599999999</v>
      </c>
      <c r="M3069" s="11">
        <f t="shared" ref="M3069:O3069" si="9251">+IF(L3069="N/A","",((L3069-L3068)/L3068))</f>
        <v>0</v>
      </c>
      <c r="N3069" s="3">
        <v>627500</v>
      </c>
      <c r="O3069" s="11">
        <f t="shared" si="9251"/>
        <v>0</v>
      </c>
      <c r="P3069" s="3">
        <v>348500</v>
      </c>
      <c r="Q3069" s="11">
        <f t="shared" ref="Q3069:S3069" si="9252">+IF(P3069="N/A","",((P3069-P3068)/P3068))</f>
        <v>0</v>
      </c>
      <c r="R3069" s="3">
        <v>123309.20600000001</v>
      </c>
      <c r="S3069" s="11">
        <f t="shared" si="9252"/>
        <v>0</v>
      </c>
    </row>
    <row r="3070" spans="1:19">
      <c r="A3070" s="5">
        <v>30</v>
      </c>
      <c r="B3070" s="5">
        <v>9</v>
      </c>
      <c r="C3070" s="5">
        <v>2021</v>
      </c>
      <c r="D3070" s="3">
        <v>634248.5</v>
      </c>
      <c r="E3070" s="11">
        <f t="shared" si="9090"/>
        <v>-1.5906128782001552E-2</v>
      </c>
      <c r="F3070" s="3">
        <v>550000</v>
      </c>
      <c r="G3070" s="11">
        <f t="shared" si="9090"/>
        <v>0</v>
      </c>
      <c r="H3070" s="3">
        <v>161900</v>
      </c>
      <c r="I3070" s="11">
        <f t="shared" ref="I3070:K3070" si="9253">+IF(H3070="N/A","",((H3070-H3069)/H3069))</f>
        <v>-2.803626103139821E-2</v>
      </c>
      <c r="J3070" s="3">
        <v>268010</v>
      </c>
      <c r="K3070" s="11">
        <f t="shared" si="9253"/>
        <v>1.2160580082329392E-2</v>
      </c>
      <c r="L3070" s="3">
        <v>314961.234</v>
      </c>
      <c r="M3070" s="11">
        <f t="shared" ref="M3070:O3070" si="9254">+IF(L3070="N/A","",((L3070-L3069)/L3069))</f>
        <v>-5.7151330845521897E-3</v>
      </c>
      <c r="N3070" s="3">
        <v>627500</v>
      </c>
      <c r="O3070" s="11">
        <f t="shared" si="9254"/>
        <v>0</v>
      </c>
      <c r="P3070" s="3">
        <v>623910</v>
      </c>
      <c r="Q3070" s="11">
        <f t="shared" ref="Q3070:S3070" si="9255">+IF(P3070="N/A","",((P3070-P3069)/P3069))</f>
        <v>0.7902725968436155</v>
      </c>
      <c r="R3070" s="3">
        <v>123309.20600000001</v>
      </c>
      <c r="S3070" s="11">
        <f t="shared" si="9255"/>
        <v>0</v>
      </c>
    </row>
    <row r="3071" spans="1:19">
      <c r="A3071" s="5">
        <v>1</v>
      </c>
      <c r="B3071" s="5">
        <v>10</v>
      </c>
      <c r="C3071" s="5">
        <v>2021</v>
      </c>
      <c r="D3071" s="3">
        <v>634248.5</v>
      </c>
      <c r="E3071" s="11">
        <f t="shared" si="9090"/>
        <v>0</v>
      </c>
      <c r="F3071" s="3">
        <v>529000</v>
      </c>
      <c r="G3071" s="11">
        <f t="shared" si="9090"/>
        <v>-3.8181818181818185E-2</v>
      </c>
      <c r="H3071" s="3">
        <v>161900</v>
      </c>
      <c r="I3071" s="11">
        <f t="shared" ref="I3071:K3071" si="9256">+IF(H3071="N/A","",((H3071-H3070)/H3070))</f>
        <v>0</v>
      </c>
      <c r="J3071" s="3">
        <v>268010</v>
      </c>
      <c r="K3071" s="11">
        <f t="shared" si="9256"/>
        <v>0</v>
      </c>
      <c r="L3071" s="3">
        <v>307618.22600000002</v>
      </c>
      <c r="M3071" s="11">
        <f t="shared" ref="M3071:O3071" si="9257">+IF(L3071="N/A","",((L3071-L3070)/L3070))</f>
        <v>-2.331400568490271E-2</v>
      </c>
      <c r="N3071" s="3">
        <v>604080</v>
      </c>
      <c r="O3071" s="11">
        <f t="shared" si="9257"/>
        <v>-3.7322709163346617E-2</v>
      </c>
      <c r="P3071" s="3">
        <v>623590</v>
      </c>
      <c r="Q3071" s="11">
        <f t="shared" ref="Q3071:S3071" si="9258">+IF(P3071="N/A","",((P3071-P3070)/P3070))</f>
        <v>-5.1289448798704938E-4</v>
      </c>
      <c r="R3071" s="3">
        <v>123309.20600000001</v>
      </c>
      <c r="S3071" s="11">
        <f t="shared" si="9258"/>
        <v>0</v>
      </c>
    </row>
    <row r="3072" spans="1:19">
      <c r="A3072" s="5">
        <v>4</v>
      </c>
      <c r="B3072" s="5">
        <v>10</v>
      </c>
      <c r="C3072" s="5">
        <v>2021</v>
      </c>
      <c r="D3072" s="3">
        <v>605000</v>
      </c>
      <c r="E3072" s="11">
        <f t="shared" si="9090"/>
        <v>-4.6115205633123296E-2</v>
      </c>
      <c r="F3072" s="3">
        <v>529000</v>
      </c>
      <c r="G3072" s="11">
        <f t="shared" si="9090"/>
        <v>0</v>
      </c>
      <c r="H3072" s="3">
        <v>161900</v>
      </c>
      <c r="I3072" s="11">
        <f t="shared" ref="I3072:K3072" si="9259">+IF(H3072="N/A","",((H3072-H3071)/H3071))</f>
        <v>0</v>
      </c>
      <c r="J3072" s="3">
        <v>270730</v>
      </c>
      <c r="K3072" s="11">
        <f t="shared" si="9259"/>
        <v>1.0148875041976046E-2</v>
      </c>
      <c r="L3072" s="3">
        <v>313361.53499999997</v>
      </c>
      <c r="M3072" s="11">
        <f t="shared" ref="M3072:O3072" si="9260">+IF(L3072="N/A","",((L3072-L3071)/L3071))</f>
        <v>1.8670249401932217E-2</v>
      </c>
      <c r="N3072" s="3">
        <v>604080</v>
      </c>
      <c r="O3072" s="11">
        <f t="shared" si="9260"/>
        <v>0</v>
      </c>
      <c r="P3072" s="3">
        <v>623590</v>
      </c>
      <c r="Q3072" s="11">
        <f t="shared" ref="Q3072:S3072" si="9261">+IF(P3072="N/A","",((P3072-P3071)/P3071))</f>
        <v>0</v>
      </c>
      <c r="R3072" s="3">
        <v>161100</v>
      </c>
      <c r="S3072" s="11">
        <f t="shared" si="9261"/>
        <v>0.3064717974098381</v>
      </c>
    </row>
    <row r="3073" spans="1:19">
      <c r="A3073" s="5">
        <v>5</v>
      </c>
      <c r="B3073" s="5">
        <v>10</v>
      </c>
      <c r="C3073" s="5">
        <v>2021</v>
      </c>
      <c r="D3073" s="3">
        <v>605000</v>
      </c>
      <c r="E3073" s="11">
        <f t="shared" si="9090"/>
        <v>0</v>
      </c>
      <c r="F3073" s="3">
        <v>531870</v>
      </c>
      <c r="G3073" s="11">
        <f t="shared" si="9090"/>
        <v>5.4253308128544425E-3</v>
      </c>
      <c r="H3073" s="3">
        <v>167000</v>
      </c>
      <c r="I3073" s="11">
        <f t="shared" ref="I3073:K3073" si="9262">+IF(H3073="N/A","",((H3073-H3072)/H3072))</f>
        <v>3.1500926497838172E-2</v>
      </c>
      <c r="J3073" s="3">
        <v>272770</v>
      </c>
      <c r="K3073" s="11">
        <f t="shared" si="9262"/>
        <v>7.5351826543050273E-3</v>
      </c>
      <c r="L3073" s="3">
        <v>313361.53499999997</v>
      </c>
      <c r="M3073" s="11">
        <f t="shared" ref="M3073:O3073" si="9263">+IF(L3073="N/A","",((L3073-L3072)/L3072))</f>
        <v>0</v>
      </c>
      <c r="N3073" s="3">
        <v>604080</v>
      </c>
      <c r="O3073" s="11">
        <f t="shared" si="9263"/>
        <v>0</v>
      </c>
      <c r="P3073" s="3">
        <v>623590</v>
      </c>
      <c r="Q3073" s="11">
        <f t="shared" ref="Q3073:S3073" si="9264">+IF(P3073="N/A","",((P3073-P3072)/P3072))</f>
        <v>0</v>
      </c>
      <c r="R3073" s="3">
        <v>161070</v>
      </c>
      <c r="S3073" s="11">
        <f t="shared" si="9264"/>
        <v>-1.8621973929236498E-4</v>
      </c>
    </row>
    <row r="3074" spans="1:19">
      <c r="A3074" s="5">
        <v>6</v>
      </c>
      <c r="B3074" s="5">
        <v>10</v>
      </c>
      <c r="C3074" s="5">
        <v>2021</v>
      </c>
      <c r="D3074" s="3">
        <v>614269.5</v>
      </c>
      <c r="E3074" s="11">
        <f t="shared" si="9090"/>
        <v>1.5321487603305785E-2</v>
      </c>
      <c r="F3074" s="3">
        <v>536920</v>
      </c>
      <c r="G3074" s="11">
        <f t="shared" si="9090"/>
        <v>9.4948013612348881E-3</v>
      </c>
      <c r="H3074" s="3">
        <v>167000</v>
      </c>
      <c r="I3074" s="11">
        <f t="shared" ref="I3074:K3074" si="9265">+IF(H3074="N/A","",((H3074-H3073)/H3073))</f>
        <v>0</v>
      </c>
      <c r="J3074" s="3">
        <v>272770</v>
      </c>
      <c r="K3074" s="11">
        <f t="shared" si="9265"/>
        <v>0</v>
      </c>
      <c r="L3074" s="3">
        <v>313361.53499999997</v>
      </c>
      <c r="M3074" s="11">
        <f t="shared" ref="M3074:O3074" si="9266">+IF(L3074="N/A","",((L3074-L3073)/L3073))</f>
        <v>0</v>
      </c>
      <c r="N3074" s="3">
        <v>604200</v>
      </c>
      <c r="O3074" s="11">
        <f t="shared" si="9266"/>
        <v>1.9864918553833929E-4</v>
      </c>
      <c r="P3074" s="3">
        <v>623590</v>
      </c>
      <c r="Q3074" s="11">
        <f t="shared" ref="Q3074:S3074" si="9267">+IF(P3074="N/A","",((P3074-P3073)/P3073))</f>
        <v>0</v>
      </c>
      <c r="R3074" s="3">
        <v>161070</v>
      </c>
      <c r="S3074" s="11">
        <f t="shared" si="9267"/>
        <v>0</v>
      </c>
    </row>
    <row r="3075" spans="1:19">
      <c r="A3075" s="5">
        <v>7</v>
      </c>
      <c r="B3075" s="5">
        <v>10</v>
      </c>
      <c r="C3075" s="5">
        <v>2021</v>
      </c>
      <c r="D3075" s="3">
        <v>614269.5</v>
      </c>
      <c r="E3075" s="11">
        <f t="shared" si="9090"/>
        <v>0</v>
      </c>
      <c r="F3075" s="3">
        <v>536920</v>
      </c>
      <c r="G3075" s="11">
        <f t="shared" si="9090"/>
        <v>0</v>
      </c>
      <c r="H3075" s="3">
        <v>167000</v>
      </c>
      <c r="I3075" s="11">
        <f t="shared" ref="I3075:K3075" si="9268">+IF(H3075="N/A","",((H3075-H3074)/H3074))</f>
        <v>0</v>
      </c>
      <c r="J3075" s="3">
        <v>272770</v>
      </c>
      <c r="K3075" s="11">
        <f t="shared" si="9268"/>
        <v>0</v>
      </c>
      <c r="L3075" s="3">
        <v>313361.53499999997</v>
      </c>
      <c r="M3075" s="11">
        <f t="shared" ref="M3075:O3075" si="9269">+IF(L3075="N/A","",((L3075-L3074)/L3074))</f>
        <v>0</v>
      </c>
      <c r="N3075" s="3">
        <v>604200</v>
      </c>
      <c r="O3075" s="11">
        <f t="shared" si="9269"/>
        <v>0</v>
      </c>
      <c r="P3075" s="3">
        <v>623590</v>
      </c>
      <c r="Q3075" s="11">
        <f t="shared" ref="Q3075:S3075" si="9270">+IF(P3075="N/A","",((P3075-P3074)/P3074))</f>
        <v>0</v>
      </c>
      <c r="R3075" s="3">
        <v>161070</v>
      </c>
      <c r="S3075" s="11">
        <f t="shared" si="9270"/>
        <v>0</v>
      </c>
    </row>
    <row r="3076" spans="1:19">
      <c r="A3076" s="5">
        <v>8</v>
      </c>
      <c r="B3076" s="5">
        <v>10</v>
      </c>
      <c r="C3076" s="5">
        <v>2021</v>
      </c>
      <c r="D3076" s="3">
        <v>614269.5</v>
      </c>
      <c r="E3076" s="11">
        <f t="shared" si="9090"/>
        <v>0</v>
      </c>
      <c r="F3076" s="3">
        <v>536920</v>
      </c>
      <c r="G3076" s="11">
        <f t="shared" si="9090"/>
        <v>0</v>
      </c>
      <c r="H3076" s="3">
        <v>167000</v>
      </c>
      <c r="I3076" s="11">
        <f t="shared" ref="I3076:K3076" si="9271">+IF(H3076="N/A","",((H3076-H3075)/H3075))</f>
        <v>0</v>
      </c>
      <c r="J3076" s="3">
        <v>272770</v>
      </c>
      <c r="K3076" s="11">
        <f t="shared" si="9271"/>
        <v>0</v>
      </c>
      <c r="L3076" s="3">
        <v>313361.53499999997</v>
      </c>
      <c r="M3076" s="11">
        <f t="shared" ref="M3076:O3076" si="9272">+IF(L3076="N/A","",((L3076-L3075)/L3075))</f>
        <v>0</v>
      </c>
      <c r="N3076" s="3">
        <v>604200</v>
      </c>
      <c r="O3076" s="11">
        <f t="shared" si="9272"/>
        <v>0</v>
      </c>
      <c r="P3076" s="3">
        <v>623590</v>
      </c>
      <c r="Q3076" s="11">
        <f t="shared" ref="Q3076:S3076" si="9273">+IF(P3076="N/A","",((P3076-P3075)/P3075))</f>
        <v>0</v>
      </c>
      <c r="R3076" s="3">
        <v>161070</v>
      </c>
      <c r="S3076" s="11">
        <f t="shared" si="9273"/>
        <v>0</v>
      </c>
    </row>
    <row r="3077" spans="1:19">
      <c r="A3077" s="5">
        <v>11</v>
      </c>
      <c r="B3077" s="5">
        <v>10</v>
      </c>
      <c r="C3077" s="5">
        <v>2021</v>
      </c>
      <c r="D3077" s="3">
        <v>614269.5</v>
      </c>
      <c r="E3077" s="11">
        <f t="shared" si="9090"/>
        <v>0</v>
      </c>
      <c r="F3077" s="3">
        <v>536920</v>
      </c>
      <c r="G3077" s="11">
        <f t="shared" si="9090"/>
        <v>0</v>
      </c>
      <c r="H3077" s="3">
        <v>167000</v>
      </c>
      <c r="I3077" s="11">
        <f t="shared" ref="I3077:K3077" si="9274">+IF(H3077="N/A","",((H3077-H3076)/H3076))</f>
        <v>0</v>
      </c>
      <c r="J3077" s="3">
        <v>272770</v>
      </c>
      <c r="K3077" s="11">
        <f t="shared" si="9274"/>
        <v>0</v>
      </c>
      <c r="L3077" s="3">
        <v>313361.53499999997</v>
      </c>
      <c r="M3077" s="11">
        <f t="shared" ref="M3077:O3077" si="9275">+IF(L3077="N/A","",((L3077-L3076)/L3076))</f>
        <v>0</v>
      </c>
      <c r="N3077" s="3">
        <v>604200</v>
      </c>
      <c r="O3077" s="11">
        <f t="shared" si="9275"/>
        <v>0</v>
      </c>
      <c r="P3077" s="3">
        <v>623590</v>
      </c>
      <c r="Q3077" s="11">
        <f t="shared" ref="Q3077:S3077" si="9276">+IF(P3077="N/A","",((P3077-P3076)/P3076))</f>
        <v>0</v>
      </c>
      <c r="R3077" s="3">
        <v>161070</v>
      </c>
      <c r="S3077" s="11">
        <f t="shared" si="9276"/>
        <v>0</v>
      </c>
    </row>
    <row r="3078" spans="1:19">
      <c r="A3078" s="5">
        <v>12</v>
      </c>
      <c r="B3078" s="5">
        <v>10</v>
      </c>
      <c r="C3078" s="5">
        <v>2021</v>
      </c>
      <c r="D3078" s="3">
        <v>614269.5</v>
      </c>
      <c r="E3078" s="11">
        <f t="shared" si="9090"/>
        <v>0</v>
      </c>
      <c r="F3078" s="3">
        <v>529820</v>
      </c>
      <c r="G3078" s="11">
        <f t="shared" si="9090"/>
        <v>-1.3223571481784996E-2</v>
      </c>
      <c r="H3078" s="3">
        <v>164270</v>
      </c>
      <c r="I3078" s="11">
        <f t="shared" ref="I3078:K3078" si="9277">+IF(H3078="N/A","",((H3078-H3077)/H3077))</f>
        <v>-1.6347305389221557E-2</v>
      </c>
      <c r="J3078" s="3">
        <v>266390</v>
      </c>
      <c r="K3078" s="11">
        <f t="shared" si="9277"/>
        <v>-2.3389668951864208E-2</v>
      </c>
      <c r="L3078" s="3">
        <v>300813.652</v>
      </c>
      <c r="M3078" s="11">
        <f t="shared" ref="M3078:O3078" si="9278">+IF(L3078="N/A","",((L3078-L3077)/L3077))</f>
        <v>-4.0042831038595642E-2</v>
      </c>
      <c r="N3078" s="3">
        <v>596050</v>
      </c>
      <c r="O3078" s="11">
        <f t="shared" si="9278"/>
        <v>-1.3488910956636875E-2</v>
      </c>
      <c r="P3078" s="3">
        <v>623590</v>
      </c>
      <c r="Q3078" s="11">
        <f t="shared" ref="Q3078:S3078" si="9279">+IF(P3078="N/A","",((P3078-P3077)/P3077))</f>
        <v>0</v>
      </c>
      <c r="R3078" s="3">
        <v>155420</v>
      </c>
      <c r="S3078" s="11">
        <f t="shared" si="9279"/>
        <v>-3.5077916433848638E-2</v>
      </c>
    </row>
    <row r="3079" spans="1:19">
      <c r="A3079" s="5">
        <v>13</v>
      </c>
      <c r="B3079" s="5">
        <v>10</v>
      </c>
      <c r="C3079" s="5">
        <v>2021</v>
      </c>
      <c r="D3079" s="3">
        <v>614269.5</v>
      </c>
      <c r="E3079" s="11">
        <f t="shared" si="9090"/>
        <v>0</v>
      </c>
      <c r="F3079" s="3">
        <v>523110</v>
      </c>
      <c r="G3079" s="11">
        <f t="shared" si="9090"/>
        <v>-1.2664678570080405E-2</v>
      </c>
      <c r="H3079" s="3">
        <v>164270</v>
      </c>
      <c r="I3079" s="11">
        <f t="shared" ref="I3079:K3079" si="9280">+IF(H3079="N/A","",((H3079-H3078)/H3078))</f>
        <v>0</v>
      </c>
      <c r="J3079" s="3">
        <v>266390</v>
      </c>
      <c r="K3079" s="11">
        <f t="shared" si="9280"/>
        <v>0</v>
      </c>
      <c r="L3079" s="3">
        <v>298979.85100000002</v>
      </c>
      <c r="M3079" s="11">
        <f t="shared" ref="M3079:O3079" si="9281">+IF(L3079="N/A","",((L3079-L3078)/L3078))</f>
        <v>-6.096136221902514E-3</v>
      </c>
      <c r="N3079" s="3">
        <v>596050</v>
      </c>
      <c r="O3079" s="11">
        <f t="shared" si="9281"/>
        <v>0</v>
      </c>
      <c r="P3079" s="3">
        <v>623590</v>
      </c>
      <c r="Q3079" s="11">
        <f t="shared" ref="Q3079:S3079" si="9282">+IF(P3079="N/A","",((P3079-P3078)/P3078))</f>
        <v>0</v>
      </c>
      <c r="R3079" s="3">
        <v>155420</v>
      </c>
      <c r="S3079" s="11">
        <f t="shared" si="9282"/>
        <v>0</v>
      </c>
    </row>
    <row r="3080" spans="1:19">
      <c r="A3080" s="5">
        <v>14</v>
      </c>
      <c r="B3080" s="5">
        <v>10</v>
      </c>
      <c r="C3080" s="5">
        <v>2021</v>
      </c>
      <c r="D3080" s="3">
        <v>614269.5</v>
      </c>
      <c r="E3080" s="11">
        <f t="shared" ref="E3080:G3143" si="9283">+IF(D3080="N/A","",((D3080-D3079)/D3079))</f>
        <v>0</v>
      </c>
      <c r="F3080" s="3">
        <v>523110</v>
      </c>
      <c r="G3080" s="11">
        <f t="shared" si="9283"/>
        <v>0</v>
      </c>
      <c r="H3080" s="3">
        <v>164270</v>
      </c>
      <c r="I3080" s="11">
        <f t="shared" ref="I3080:K3080" si="9284">+IF(H3080="N/A","",((H3080-H3079)/H3079))</f>
        <v>0</v>
      </c>
      <c r="J3080" s="3">
        <v>266390</v>
      </c>
      <c r="K3080" s="11">
        <f t="shared" si="9284"/>
        <v>0</v>
      </c>
      <c r="L3080" s="3">
        <v>298979.85100000002</v>
      </c>
      <c r="M3080" s="11">
        <f t="shared" ref="M3080:O3080" si="9285">+IF(L3080="N/A","",((L3080-L3079)/L3079))</f>
        <v>0</v>
      </c>
      <c r="N3080" s="3">
        <v>596050</v>
      </c>
      <c r="O3080" s="11">
        <f t="shared" si="9285"/>
        <v>0</v>
      </c>
      <c r="P3080" s="3">
        <v>623590</v>
      </c>
      <c r="Q3080" s="11">
        <f t="shared" ref="Q3080:S3080" si="9286">+IF(P3080="N/A","",((P3080-P3079)/P3079))</f>
        <v>0</v>
      </c>
      <c r="R3080" s="3">
        <v>155420</v>
      </c>
      <c r="S3080" s="11">
        <f t="shared" si="9286"/>
        <v>0</v>
      </c>
    </row>
    <row r="3081" spans="1:19">
      <c r="A3081" s="5">
        <v>15</v>
      </c>
      <c r="B3081" s="5">
        <v>10</v>
      </c>
      <c r="C3081" s="5">
        <v>2021</v>
      </c>
      <c r="D3081" s="3">
        <v>614269.5</v>
      </c>
      <c r="E3081" s="11">
        <f t="shared" si="9283"/>
        <v>0</v>
      </c>
      <c r="F3081" s="3">
        <v>545610</v>
      </c>
      <c r="G3081" s="11">
        <f t="shared" si="9283"/>
        <v>4.3011986006767221E-2</v>
      </c>
      <c r="H3081" s="3">
        <v>164270</v>
      </c>
      <c r="I3081" s="11">
        <f t="shared" ref="I3081:K3081" si="9287">+IF(H3081="N/A","",((H3081-H3080)/H3080))</f>
        <v>0</v>
      </c>
      <c r="J3081" s="3">
        <v>266390</v>
      </c>
      <c r="K3081" s="11">
        <f t="shared" si="9287"/>
        <v>0</v>
      </c>
      <c r="L3081" s="3">
        <v>298979.85100000002</v>
      </c>
      <c r="M3081" s="11">
        <f t="shared" ref="M3081:O3081" si="9288">+IF(L3081="N/A","",((L3081-L3080)/L3080))</f>
        <v>0</v>
      </c>
      <c r="N3081" s="3">
        <v>596050</v>
      </c>
      <c r="O3081" s="11">
        <f t="shared" si="9288"/>
        <v>0</v>
      </c>
      <c r="P3081" s="3">
        <v>623590</v>
      </c>
      <c r="Q3081" s="11">
        <f t="shared" ref="Q3081:S3081" si="9289">+IF(P3081="N/A","",((P3081-P3080)/P3080))</f>
        <v>0</v>
      </c>
      <c r="R3081" s="3">
        <v>155420</v>
      </c>
      <c r="S3081" s="11">
        <f t="shared" si="9289"/>
        <v>0</v>
      </c>
    </row>
    <row r="3082" spans="1:19">
      <c r="A3082" s="5">
        <v>18</v>
      </c>
      <c r="B3082" s="5">
        <v>10</v>
      </c>
      <c r="C3082" s="5">
        <v>2021</v>
      </c>
      <c r="D3082" s="3">
        <v>614269.5</v>
      </c>
      <c r="E3082" s="11">
        <f t="shared" si="9283"/>
        <v>0</v>
      </c>
      <c r="F3082" s="3">
        <v>545610</v>
      </c>
      <c r="G3082" s="11">
        <f t="shared" si="9283"/>
        <v>0</v>
      </c>
      <c r="H3082" s="3">
        <v>164270</v>
      </c>
      <c r="I3082" s="11">
        <f t="shared" ref="I3082:K3082" si="9290">+IF(H3082="N/A","",((H3082-H3081)/H3081))</f>
        <v>0</v>
      </c>
      <c r="J3082" s="3">
        <v>266390</v>
      </c>
      <c r="K3082" s="11">
        <f t="shared" si="9290"/>
        <v>0</v>
      </c>
      <c r="L3082" s="3">
        <v>298979.85100000002</v>
      </c>
      <c r="M3082" s="11">
        <f t="shared" ref="M3082:O3082" si="9291">+IF(L3082="N/A","",((L3082-L3081)/L3081))</f>
        <v>0</v>
      </c>
      <c r="N3082" s="3">
        <v>596050</v>
      </c>
      <c r="O3082" s="11">
        <f t="shared" si="9291"/>
        <v>0</v>
      </c>
      <c r="P3082" s="3">
        <v>623590</v>
      </c>
      <c r="Q3082" s="11">
        <f t="shared" ref="Q3082:S3082" si="9292">+IF(P3082="N/A","",((P3082-P3081)/P3081))</f>
        <v>0</v>
      </c>
      <c r="R3082" s="3">
        <v>155420</v>
      </c>
      <c r="S3082" s="11">
        <f t="shared" si="9292"/>
        <v>0</v>
      </c>
    </row>
    <row r="3083" spans="1:19">
      <c r="A3083" s="5">
        <v>19</v>
      </c>
      <c r="B3083" s="5">
        <v>10</v>
      </c>
      <c r="C3083" s="5">
        <v>2021</v>
      </c>
      <c r="D3083" s="3">
        <v>650000</v>
      </c>
      <c r="E3083" s="11">
        <f t="shared" si="9283"/>
        <v>5.8167465583103185E-2</v>
      </c>
      <c r="F3083" s="3">
        <v>556770</v>
      </c>
      <c r="G3083" s="11">
        <f t="shared" si="9283"/>
        <v>2.0454170561390005E-2</v>
      </c>
      <c r="H3083" s="3">
        <v>164270</v>
      </c>
      <c r="I3083" s="11">
        <f t="shared" ref="I3083:K3083" si="9293">+IF(H3083="N/A","",((H3083-H3082)/H3082))</f>
        <v>0</v>
      </c>
      <c r="J3083" s="3">
        <v>266390</v>
      </c>
      <c r="K3083" s="11">
        <f t="shared" si="9293"/>
        <v>0</v>
      </c>
      <c r="L3083" s="3">
        <v>298979.85100000002</v>
      </c>
      <c r="M3083" s="11">
        <f t="shared" ref="M3083:O3083" si="9294">+IF(L3083="N/A","",((L3083-L3082)/L3082))</f>
        <v>0</v>
      </c>
      <c r="N3083" s="3">
        <v>596050</v>
      </c>
      <c r="O3083" s="11">
        <f t="shared" si="9294"/>
        <v>0</v>
      </c>
      <c r="P3083" s="3">
        <v>623590</v>
      </c>
      <c r="Q3083" s="11">
        <f t="shared" ref="Q3083:S3083" si="9295">+IF(P3083="N/A","",((P3083-P3082)/P3082))</f>
        <v>0</v>
      </c>
      <c r="R3083" s="3">
        <v>155420</v>
      </c>
      <c r="S3083" s="11">
        <f t="shared" si="9295"/>
        <v>0</v>
      </c>
    </row>
    <row r="3084" spans="1:19">
      <c r="A3084" s="5">
        <v>20</v>
      </c>
      <c r="B3084" s="5">
        <v>10</v>
      </c>
      <c r="C3084" s="5">
        <v>2021</v>
      </c>
      <c r="D3084" s="3">
        <v>650000</v>
      </c>
      <c r="E3084" s="11">
        <f t="shared" si="9283"/>
        <v>0</v>
      </c>
      <c r="F3084" s="3">
        <v>556770</v>
      </c>
      <c r="G3084" s="11">
        <f t="shared" si="9283"/>
        <v>0</v>
      </c>
      <c r="H3084" s="3">
        <v>164270</v>
      </c>
      <c r="I3084" s="11">
        <f t="shared" ref="I3084:K3084" si="9296">+IF(H3084="N/A","",((H3084-H3083)/H3083))</f>
        <v>0</v>
      </c>
      <c r="J3084" s="3">
        <v>266390</v>
      </c>
      <c r="K3084" s="11">
        <f t="shared" si="9296"/>
        <v>0</v>
      </c>
      <c r="L3084" s="3">
        <v>298979.85100000002</v>
      </c>
      <c r="M3084" s="11">
        <f t="shared" ref="M3084:O3084" si="9297">+IF(L3084="N/A","",((L3084-L3083)/L3083))</f>
        <v>0</v>
      </c>
      <c r="N3084" s="3">
        <v>616980</v>
      </c>
      <c r="O3084" s="11">
        <f t="shared" si="9297"/>
        <v>3.5114503816793895E-2</v>
      </c>
      <c r="P3084" s="3">
        <v>623590</v>
      </c>
      <c r="Q3084" s="11">
        <f t="shared" ref="Q3084:S3084" si="9298">+IF(P3084="N/A","",((P3084-P3083)/P3083))</f>
        <v>0</v>
      </c>
      <c r="R3084" s="3">
        <v>155420</v>
      </c>
      <c r="S3084" s="11">
        <f t="shared" si="9298"/>
        <v>0</v>
      </c>
    </row>
    <row r="3085" spans="1:19">
      <c r="A3085" s="5">
        <v>21</v>
      </c>
      <c r="B3085" s="5">
        <v>10</v>
      </c>
      <c r="C3085" s="5">
        <v>2021</v>
      </c>
      <c r="D3085" s="3">
        <v>650000</v>
      </c>
      <c r="E3085" s="11">
        <f t="shared" si="9283"/>
        <v>0</v>
      </c>
      <c r="F3085" s="3">
        <v>556770</v>
      </c>
      <c r="G3085" s="11">
        <f t="shared" si="9283"/>
        <v>0</v>
      </c>
      <c r="H3085" s="3">
        <v>164270</v>
      </c>
      <c r="I3085" s="11">
        <f t="shared" ref="I3085:K3085" si="9299">+IF(H3085="N/A","",((H3085-H3084)/H3084))</f>
        <v>0</v>
      </c>
      <c r="J3085" s="3">
        <v>266390</v>
      </c>
      <c r="K3085" s="11">
        <f t="shared" si="9299"/>
        <v>0</v>
      </c>
      <c r="L3085" s="3">
        <v>298979.85100000002</v>
      </c>
      <c r="M3085" s="11">
        <f t="shared" ref="M3085:O3085" si="9300">+IF(L3085="N/A","",((L3085-L3084)/L3084))</f>
        <v>0</v>
      </c>
      <c r="N3085" s="3">
        <v>616980</v>
      </c>
      <c r="O3085" s="11">
        <f t="shared" si="9300"/>
        <v>0</v>
      </c>
      <c r="P3085" s="3">
        <v>623590</v>
      </c>
      <c r="Q3085" s="11">
        <f t="shared" ref="Q3085:S3085" si="9301">+IF(P3085="N/A","",((P3085-P3084)/P3084))</f>
        <v>0</v>
      </c>
      <c r="R3085" s="3">
        <v>155420</v>
      </c>
      <c r="S3085" s="11">
        <f t="shared" si="9301"/>
        <v>0</v>
      </c>
    </row>
    <row r="3086" spans="1:19">
      <c r="A3086" s="5">
        <v>22</v>
      </c>
      <c r="B3086" s="5">
        <v>10</v>
      </c>
      <c r="C3086" s="5">
        <v>2021</v>
      </c>
      <c r="D3086" s="3">
        <v>650000</v>
      </c>
      <c r="E3086" s="11">
        <f t="shared" si="9283"/>
        <v>0</v>
      </c>
      <c r="F3086" s="3">
        <v>556770</v>
      </c>
      <c r="G3086" s="11">
        <f t="shared" si="9283"/>
        <v>0</v>
      </c>
      <c r="H3086" s="3">
        <v>164270</v>
      </c>
      <c r="I3086" s="11">
        <f t="shared" ref="I3086:K3086" si="9302">+IF(H3086="N/A","",((H3086-H3085)/H3085))</f>
        <v>0</v>
      </c>
      <c r="J3086" s="3">
        <v>266390</v>
      </c>
      <c r="K3086" s="11">
        <f t="shared" si="9302"/>
        <v>0</v>
      </c>
      <c r="L3086" s="3">
        <v>298979.85100000002</v>
      </c>
      <c r="M3086" s="11">
        <f t="shared" ref="M3086:O3086" si="9303">+IF(L3086="N/A","",((L3086-L3085)/L3085))</f>
        <v>0</v>
      </c>
      <c r="N3086" s="3">
        <v>616980</v>
      </c>
      <c r="O3086" s="11">
        <f t="shared" si="9303"/>
        <v>0</v>
      </c>
      <c r="P3086" s="3">
        <v>623590</v>
      </c>
      <c r="Q3086" s="11">
        <f t="shared" ref="Q3086:S3086" si="9304">+IF(P3086="N/A","",((P3086-P3085)/P3085))</f>
        <v>0</v>
      </c>
      <c r="R3086" s="3">
        <v>155420</v>
      </c>
      <c r="S3086" s="11">
        <f t="shared" si="9304"/>
        <v>0</v>
      </c>
    </row>
    <row r="3087" spans="1:19">
      <c r="A3087" s="5">
        <v>25</v>
      </c>
      <c r="B3087" s="5">
        <v>10</v>
      </c>
      <c r="C3087" s="5">
        <v>2021</v>
      </c>
      <c r="D3087" s="3">
        <v>650000</v>
      </c>
      <c r="E3087" s="11">
        <f t="shared" si="9283"/>
        <v>0</v>
      </c>
      <c r="F3087" s="3">
        <v>556770</v>
      </c>
      <c r="G3087" s="11">
        <f t="shared" si="9283"/>
        <v>0</v>
      </c>
      <c r="H3087" s="3">
        <v>178950</v>
      </c>
      <c r="I3087" s="11">
        <f t="shared" ref="I3087:K3087" si="9305">+IF(H3087="N/A","",((H3087-H3086)/H3086))</f>
        <v>8.9365069702319347E-2</v>
      </c>
      <c r="J3087" s="3">
        <v>266390</v>
      </c>
      <c r="K3087" s="11">
        <f t="shared" si="9305"/>
        <v>0</v>
      </c>
      <c r="L3087" s="3">
        <v>298979.85100000002</v>
      </c>
      <c r="M3087" s="11">
        <f t="shared" ref="M3087:O3087" si="9306">+IF(L3087="N/A","",((L3087-L3086)/L3086))</f>
        <v>0</v>
      </c>
      <c r="N3087" s="3">
        <v>616900</v>
      </c>
      <c r="O3087" s="11">
        <f t="shared" si="9306"/>
        <v>-1.2966384647800577E-4</v>
      </c>
      <c r="P3087" s="3">
        <v>645390</v>
      </c>
      <c r="Q3087" s="11">
        <f t="shared" ref="Q3087:S3087" si="9307">+IF(P3087="N/A","",((P3087-P3086)/P3086))</f>
        <v>3.4958867204413158E-2</v>
      </c>
      <c r="R3087" s="3">
        <v>155420</v>
      </c>
      <c r="S3087" s="11">
        <f t="shared" si="9307"/>
        <v>0</v>
      </c>
    </row>
    <row r="3088" spans="1:19">
      <c r="A3088" s="5">
        <v>26</v>
      </c>
      <c r="B3088" s="5">
        <v>10</v>
      </c>
      <c r="C3088" s="5">
        <v>2021</v>
      </c>
      <c r="D3088" s="3">
        <v>650000</v>
      </c>
      <c r="E3088" s="11">
        <f t="shared" si="9283"/>
        <v>0</v>
      </c>
      <c r="F3088" s="3">
        <v>567000</v>
      </c>
      <c r="G3088" s="11">
        <f t="shared" si="9283"/>
        <v>1.8373834797133465E-2</v>
      </c>
      <c r="H3088" s="3">
        <v>178950</v>
      </c>
      <c r="I3088" s="11">
        <f t="shared" ref="I3088:K3088" si="9308">+IF(H3088="N/A","",((H3088-H3087)/H3087))</f>
        <v>0</v>
      </c>
      <c r="J3088" s="3">
        <v>266390</v>
      </c>
      <c r="K3088" s="11">
        <f t="shared" si="9308"/>
        <v>0</v>
      </c>
      <c r="L3088" s="3">
        <v>321001.07400000002</v>
      </c>
      <c r="M3088" s="11">
        <f t="shared" ref="M3088:O3088" si="9309">+IF(L3088="N/A","",((L3088-L3087)/L3087))</f>
        <v>7.365453867993263E-2</v>
      </c>
      <c r="N3088" s="3">
        <v>618520</v>
      </c>
      <c r="O3088" s="11">
        <f t="shared" si="9309"/>
        <v>2.6260333927703031E-3</v>
      </c>
      <c r="P3088" s="3">
        <v>645390</v>
      </c>
      <c r="Q3088" s="11">
        <f t="shared" ref="Q3088:S3088" si="9310">+IF(P3088="N/A","",((P3088-P3087)/P3087))</f>
        <v>0</v>
      </c>
      <c r="R3088" s="3">
        <v>155420</v>
      </c>
      <c r="S3088" s="11">
        <f t="shared" si="9310"/>
        <v>0</v>
      </c>
    </row>
    <row r="3089" spans="1:19">
      <c r="A3089" s="5">
        <v>27</v>
      </c>
      <c r="B3089" s="5">
        <v>10</v>
      </c>
      <c r="C3089" s="5">
        <v>2021</v>
      </c>
      <c r="D3089" s="3">
        <v>650000</v>
      </c>
      <c r="E3089" s="11">
        <f t="shared" si="9283"/>
        <v>0</v>
      </c>
      <c r="F3089" s="3">
        <v>560000</v>
      </c>
      <c r="G3089" s="11">
        <f t="shared" si="9283"/>
        <v>-1.2345679012345678E-2</v>
      </c>
      <c r="H3089" s="3">
        <v>179300</v>
      </c>
      <c r="I3089" s="11">
        <f t="shared" ref="I3089:K3089" si="9311">+IF(H3089="N/A","",((H3089-H3088)/H3088))</f>
        <v>1.9558535903883767E-3</v>
      </c>
      <c r="J3089" s="3">
        <v>266390</v>
      </c>
      <c r="K3089" s="11">
        <f t="shared" si="9311"/>
        <v>0</v>
      </c>
      <c r="L3089" s="3">
        <v>321001.07400000002</v>
      </c>
      <c r="M3089" s="11">
        <f t="shared" ref="M3089:O3089" si="9312">+IF(L3089="N/A","",((L3089-L3088)/L3088))</f>
        <v>0</v>
      </c>
      <c r="N3089" s="3">
        <v>618520</v>
      </c>
      <c r="O3089" s="11">
        <f t="shared" si="9312"/>
        <v>0</v>
      </c>
      <c r="P3089" s="3">
        <v>645390</v>
      </c>
      <c r="Q3089" s="11">
        <f t="shared" ref="Q3089:S3089" si="9313">+IF(P3089="N/A","",((P3089-P3088)/P3088))</f>
        <v>0</v>
      </c>
      <c r="R3089" s="3">
        <v>161150</v>
      </c>
      <c r="S3089" s="11">
        <f t="shared" si="9313"/>
        <v>3.6867841976579593E-2</v>
      </c>
    </row>
    <row r="3090" spans="1:19">
      <c r="A3090" s="5">
        <v>28</v>
      </c>
      <c r="B3090" s="5">
        <v>10</v>
      </c>
      <c r="C3090" s="5">
        <v>2021</v>
      </c>
      <c r="D3090" s="3">
        <v>650000</v>
      </c>
      <c r="E3090" s="11">
        <f t="shared" si="9283"/>
        <v>0</v>
      </c>
      <c r="F3090" s="3">
        <v>580250</v>
      </c>
      <c r="G3090" s="11">
        <f t="shared" si="9283"/>
        <v>3.6160714285714289E-2</v>
      </c>
      <c r="H3090" s="3">
        <v>179300</v>
      </c>
      <c r="I3090" s="11">
        <f t="shared" ref="I3090:K3090" si="9314">+IF(H3090="N/A","",((H3090-H3089)/H3089))</f>
        <v>0</v>
      </c>
      <c r="J3090" s="3">
        <v>266390</v>
      </c>
      <c r="K3090" s="11">
        <f t="shared" si="9314"/>
        <v>0</v>
      </c>
      <c r="L3090" s="3">
        <v>305932.68900000001</v>
      </c>
      <c r="M3090" s="11">
        <f t="shared" ref="M3090:O3090" si="9315">+IF(L3090="N/A","",((L3090-L3089)/L3089))</f>
        <v>-4.6941852288008255E-2</v>
      </c>
      <c r="N3090" s="3">
        <v>618520</v>
      </c>
      <c r="O3090" s="11">
        <f t="shared" si="9315"/>
        <v>0</v>
      </c>
      <c r="P3090" s="3">
        <v>645390</v>
      </c>
      <c r="Q3090" s="11">
        <f t="shared" ref="Q3090:S3090" si="9316">+IF(P3090="N/A","",((P3090-P3089)/P3089))</f>
        <v>0</v>
      </c>
      <c r="R3090" s="3">
        <v>163250</v>
      </c>
      <c r="S3090" s="11">
        <f t="shared" si="9316"/>
        <v>1.3031337263419174E-2</v>
      </c>
    </row>
    <row r="3091" spans="1:19">
      <c r="A3091" s="5">
        <v>29</v>
      </c>
      <c r="B3091" s="5">
        <v>10</v>
      </c>
      <c r="C3091" s="5">
        <v>2021</v>
      </c>
      <c r="D3091" s="3">
        <v>629430.5</v>
      </c>
      <c r="E3091" s="11">
        <f t="shared" si="9283"/>
        <v>-3.1645384615384617E-2</v>
      </c>
      <c r="F3091" s="3">
        <v>562200</v>
      </c>
      <c r="G3091" s="11">
        <f t="shared" si="9283"/>
        <v>-3.1107281344248169E-2</v>
      </c>
      <c r="H3091" s="3">
        <v>181100</v>
      </c>
      <c r="I3091" s="11">
        <f t="shared" ref="I3091:K3091" si="9317">+IF(H3091="N/A","",((H3091-H3090)/H3090))</f>
        <v>1.0039040713887339E-2</v>
      </c>
      <c r="J3091" s="3">
        <v>266390</v>
      </c>
      <c r="K3091" s="11">
        <f t="shared" si="9317"/>
        <v>0</v>
      </c>
      <c r="L3091" s="3">
        <v>305932.68900000001</v>
      </c>
      <c r="M3091" s="11">
        <f t="shared" ref="M3091:O3091" si="9318">+IF(L3091="N/A","",((L3091-L3090)/L3090))</f>
        <v>0</v>
      </c>
      <c r="N3091" s="3">
        <v>618520</v>
      </c>
      <c r="O3091" s="11">
        <f t="shared" si="9318"/>
        <v>0</v>
      </c>
      <c r="P3091" s="3">
        <v>645390</v>
      </c>
      <c r="Q3091" s="11">
        <f t="shared" ref="Q3091:S3091" si="9319">+IF(P3091="N/A","",((P3091-P3090)/P3090))</f>
        <v>0</v>
      </c>
      <c r="R3091" s="3">
        <v>164650</v>
      </c>
      <c r="S3091" s="11">
        <f t="shared" si="9319"/>
        <v>8.5758039816232774E-3</v>
      </c>
    </row>
    <row r="3092" spans="1:19">
      <c r="A3092" s="5">
        <v>1</v>
      </c>
      <c r="B3092" s="5">
        <v>11</v>
      </c>
      <c r="C3092" s="5">
        <v>2021</v>
      </c>
      <c r="D3092" s="3">
        <v>629430.5</v>
      </c>
      <c r="E3092" s="11">
        <f t="shared" si="9283"/>
        <v>0</v>
      </c>
      <c r="F3092" s="3">
        <v>562200</v>
      </c>
      <c r="G3092" s="11">
        <f t="shared" si="9283"/>
        <v>0</v>
      </c>
      <c r="H3092" s="3">
        <v>181100</v>
      </c>
      <c r="I3092" s="11">
        <f t="shared" ref="I3092:K3092" si="9320">+IF(H3092="N/A","",((H3092-H3091)/H3091))</f>
        <v>0</v>
      </c>
      <c r="J3092" s="3">
        <v>266390</v>
      </c>
      <c r="K3092" s="11">
        <f t="shared" si="9320"/>
        <v>0</v>
      </c>
      <c r="L3092" s="3">
        <v>305932.68900000001</v>
      </c>
      <c r="M3092" s="11">
        <f t="shared" ref="M3092:O3092" si="9321">+IF(L3092="N/A","",((L3092-L3091)/L3091))</f>
        <v>0</v>
      </c>
      <c r="N3092" s="3">
        <v>618520</v>
      </c>
      <c r="O3092" s="11">
        <f t="shared" si="9321"/>
        <v>0</v>
      </c>
      <c r="P3092" s="3">
        <v>645390</v>
      </c>
      <c r="Q3092" s="11">
        <f t="shared" ref="Q3092:S3092" si="9322">+IF(P3092="N/A","",((P3092-P3091)/P3091))</f>
        <v>0</v>
      </c>
      <c r="R3092" s="3">
        <v>164650</v>
      </c>
      <c r="S3092" s="11">
        <f t="shared" si="9322"/>
        <v>0</v>
      </c>
    </row>
    <row r="3093" spans="1:19">
      <c r="A3093" s="5">
        <v>2</v>
      </c>
      <c r="B3093" s="5">
        <v>11</v>
      </c>
      <c r="C3093" s="5">
        <v>2021</v>
      </c>
      <c r="D3093" s="3">
        <v>629430.5</v>
      </c>
      <c r="E3093" s="11">
        <f t="shared" si="9283"/>
        <v>0</v>
      </c>
      <c r="F3093" s="3">
        <v>562200</v>
      </c>
      <c r="G3093" s="11">
        <f t="shared" si="9283"/>
        <v>0</v>
      </c>
      <c r="H3093" s="3">
        <v>181100</v>
      </c>
      <c r="I3093" s="11">
        <f t="shared" ref="I3093:K3093" si="9323">+IF(H3093="N/A","",((H3093-H3092)/H3092))</f>
        <v>0</v>
      </c>
      <c r="J3093" s="3">
        <v>266390</v>
      </c>
      <c r="K3093" s="11">
        <f t="shared" si="9323"/>
        <v>0</v>
      </c>
      <c r="L3093" s="3">
        <v>305932.68900000001</v>
      </c>
      <c r="M3093" s="11">
        <f t="shared" ref="M3093:O3093" si="9324">+IF(L3093="N/A","",((L3093-L3092)/L3092))</f>
        <v>0</v>
      </c>
      <c r="N3093" s="3">
        <v>618520</v>
      </c>
      <c r="O3093" s="11">
        <f t="shared" si="9324"/>
        <v>0</v>
      </c>
      <c r="P3093" s="3">
        <v>645390</v>
      </c>
      <c r="Q3093" s="11">
        <f t="shared" ref="Q3093:S3093" si="9325">+IF(P3093="N/A","",((P3093-P3092)/P3092))</f>
        <v>0</v>
      </c>
      <c r="R3093" s="3">
        <v>164650</v>
      </c>
      <c r="S3093" s="11">
        <f t="shared" si="9325"/>
        <v>0</v>
      </c>
    </row>
    <row r="3094" spans="1:19">
      <c r="A3094" s="5">
        <v>3</v>
      </c>
      <c r="B3094" s="5">
        <v>11</v>
      </c>
      <c r="C3094" s="5">
        <v>2021</v>
      </c>
      <c r="D3094" s="3">
        <v>629430.5</v>
      </c>
      <c r="E3094" s="11">
        <f t="shared" si="9283"/>
        <v>0</v>
      </c>
      <c r="F3094" s="3">
        <v>575070</v>
      </c>
      <c r="G3094" s="11">
        <f t="shared" si="9283"/>
        <v>2.2892209178228387E-2</v>
      </c>
      <c r="H3094" s="3">
        <v>181100</v>
      </c>
      <c r="I3094" s="11">
        <f t="shared" ref="I3094:K3094" si="9326">+IF(H3094="N/A","",((H3094-H3093)/H3093))</f>
        <v>0</v>
      </c>
      <c r="J3094" s="3">
        <v>266390</v>
      </c>
      <c r="K3094" s="11">
        <f t="shared" si="9326"/>
        <v>0</v>
      </c>
      <c r="L3094" s="3">
        <v>305932.68900000001</v>
      </c>
      <c r="M3094" s="11">
        <f t="shared" ref="M3094:O3094" si="9327">+IF(L3094="N/A","",((L3094-L3093)/L3093))</f>
        <v>0</v>
      </c>
      <c r="N3094" s="3">
        <v>628500</v>
      </c>
      <c r="O3094" s="11">
        <f t="shared" si="9327"/>
        <v>1.6135290693914506E-2</v>
      </c>
      <c r="P3094" s="3">
        <v>645390</v>
      </c>
      <c r="Q3094" s="11">
        <f t="shared" ref="Q3094:S3094" si="9328">+IF(P3094="N/A","",((P3094-P3093)/P3093))</f>
        <v>0</v>
      </c>
      <c r="R3094" s="3">
        <v>172250</v>
      </c>
      <c r="S3094" s="11">
        <f t="shared" si="9328"/>
        <v>4.615851806863043E-2</v>
      </c>
    </row>
    <row r="3095" spans="1:19">
      <c r="A3095" s="5">
        <v>4</v>
      </c>
      <c r="B3095" s="5">
        <v>11</v>
      </c>
      <c r="C3095" s="5">
        <v>2021</v>
      </c>
      <c r="D3095" s="3">
        <v>629430.5</v>
      </c>
      <c r="E3095" s="11">
        <f t="shared" si="9283"/>
        <v>0</v>
      </c>
      <c r="F3095" s="3">
        <v>582000</v>
      </c>
      <c r="G3095" s="11">
        <f t="shared" si="9283"/>
        <v>1.2050706870467944E-2</v>
      </c>
      <c r="H3095" s="3">
        <v>181100</v>
      </c>
      <c r="I3095" s="11">
        <f t="shared" ref="I3095:K3095" si="9329">+IF(H3095="N/A","",((H3095-H3094)/H3094))</f>
        <v>0</v>
      </c>
      <c r="J3095" s="3">
        <v>257600</v>
      </c>
      <c r="K3095" s="11">
        <f t="shared" si="9329"/>
        <v>-3.2996734111640828E-2</v>
      </c>
      <c r="L3095" s="3">
        <v>305932.68900000001</v>
      </c>
      <c r="M3095" s="11">
        <f t="shared" ref="M3095:O3095" si="9330">+IF(L3095="N/A","",((L3095-L3094)/L3094))</f>
        <v>0</v>
      </c>
      <c r="N3095" s="3">
        <v>631700</v>
      </c>
      <c r="O3095" s="11">
        <f t="shared" si="9330"/>
        <v>5.0914876690533019E-3</v>
      </c>
      <c r="P3095" s="3">
        <v>645390</v>
      </c>
      <c r="Q3095" s="11">
        <f t="shared" ref="Q3095:S3095" si="9331">+IF(P3095="N/A","",((P3095-P3094)/P3094))</f>
        <v>0</v>
      </c>
      <c r="R3095" s="3">
        <v>168180</v>
      </c>
      <c r="S3095" s="11">
        <f t="shared" si="9331"/>
        <v>-2.3628447024673441E-2</v>
      </c>
    </row>
    <row r="3096" spans="1:19">
      <c r="A3096" s="5">
        <v>5</v>
      </c>
      <c r="B3096" s="5">
        <v>11</v>
      </c>
      <c r="C3096" s="5">
        <v>2021</v>
      </c>
      <c r="D3096" s="3">
        <v>629430.5</v>
      </c>
      <c r="E3096" s="11">
        <f t="shared" si="9283"/>
        <v>0</v>
      </c>
      <c r="F3096" s="3">
        <v>583970</v>
      </c>
      <c r="G3096" s="11">
        <f t="shared" si="9283"/>
        <v>3.3848797250859105E-3</v>
      </c>
      <c r="H3096" s="3">
        <v>181100</v>
      </c>
      <c r="I3096" s="11">
        <f t="shared" ref="I3096:K3096" si="9332">+IF(H3096="N/A","",((H3096-H3095)/H3095))</f>
        <v>0</v>
      </c>
      <c r="J3096" s="3">
        <v>257600</v>
      </c>
      <c r="K3096" s="11">
        <f t="shared" si="9332"/>
        <v>0</v>
      </c>
      <c r="L3096" s="3">
        <v>305932.68900000001</v>
      </c>
      <c r="M3096" s="11">
        <f t="shared" ref="M3096:O3096" si="9333">+IF(L3096="N/A","",((L3096-L3095)/L3095))</f>
        <v>0</v>
      </c>
      <c r="N3096" s="3">
        <v>639970</v>
      </c>
      <c r="O3096" s="11">
        <f t="shared" si="9333"/>
        <v>1.309165743232547E-2</v>
      </c>
      <c r="P3096" s="3">
        <v>648310</v>
      </c>
      <c r="Q3096" s="11">
        <f t="shared" ref="Q3096:S3096" si="9334">+IF(P3096="N/A","",((P3096-P3095)/P3095))</f>
        <v>4.5243961015819893E-3</v>
      </c>
      <c r="R3096" s="3">
        <v>168180</v>
      </c>
      <c r="S3096" s="11">
        <f t="shared" si="9334"/>
        <v>0</v>
      </c>
    </row>
    <row r="3097" spans="1:19">
      <c r="A3097" s="5">
        <v>8</v>
      </c>
      <c r="B3097" s="5">
        <v>11</v>
      </c>
      <c r="C3097" s="5">
        <v>2021</v>
      </c>
      <c r="D3097" s="3">
        <v>685330.5</v>
      </c>
      <c r="E3097" s="11">
        <f t="shared" si="9283"/>
        <v>8.8810440549035988E-2</v>
      </c>
      <c r="F3097" s="3">
        <v>582210</v>
      </c>
      <c r="G3097" s="11">
        <f t="shared" si="9283"/>
        <v>-3.013853451375927E-3</v>
      </c>
      <c r="H3097" s="3">
        <v>184120</v>
      </c>
      <c r="I3097" s="11">
        <f t="shared" ref="I3097:K3097" si="9335">+IF(H3097="N/A","",((H3097-H3096)/H3096))</f>
        <v>1.6675869685256764E-2</v>
      </c>
      <c r="J3097" s="3">
        <v>266060</v>
      </c>
      <c r="K3097" s="11">
        <f t="shared" si="9335"/>
        <v>3.2841614906832295E-2</v>
      </c>
      <c r="L3097" s="3">
        <v>305932.68900000001</v>
      </c>
      <c r="M3097" s="11">
        <f t="shared" ref="M3097:O3097" si="9336">+IF(L3097="N/A","",((L3097-L3096)/L3096))</f>
        <v>0</v>
      </c>
      <c r="N3097" s="3">
        <v>639970</v>
      </c>
      <c r="O3097" s="11">
        <f t="shared" si="9336"/>
        <v>0</v>
      </c>
      <c r="P3097" s="3">
        <v>648310</v>
      </c>
      <c r="Q3097" s="11">
        <f t="shared" ref="Q3097:S3097" si="9337">+IF(P3097="N/A","",((P3097-P3096)/P3096))</f>
        <v>0</v>
      </c>
      <c r="R3097" s="3">
        <v>188180</v>
      </c>
      <c r="S3097" s="11">
        <f t="shared" si="9337"/>
        <v>0.11892020454275182</v>
      </c>
    </row>
    <row r="3098" spans="1:19">
      <c r="A3098" s="5">
        <v>9</v>
      </c>
      <c r="B3098" s="5">
        <v>11</v>
      </c>
      <c r="C3098" s="5">
        <v>2021</v>
      </c>
      <c r="D3098" s="3">
        <v>685330.5</v>
      </c>
      <c r="E3098" s="11">
        <f t="shared" si="9283"/>
        <v>0</v>
      </c>
      <c r="F3098" s="3">
        <v>582210</v>
      </c>
      <c r="G3098" s="11">
        <f t="shared" si="9283"/>
        <v>0</v>
      </c>
      <c r="H3098" s="3">
        <v>181000</v>
      </c>
      <c r="I3098" s="11">
        <f t="shared" ref="I3098:K3098" si="9338">+IF(H3098="N/A","",((H3098-H3097)/H3097))</f>
        <v>-1.6945470345426896E-2</v>
      </c>
      <c r="J3098" s="3">
        <v>266060</v>
      </c>
      <c r="K3098" s="11">
        <f t="shared" si="9338"/>
        <v>0</v>
      </c>
      <c r="L3098" s="3">
        <v>346549.43800000002</v>
      </c>
      <c r="M3098" s="11">
        <f t="shared" ref="M3098:O3098" si="9339">+IF(L3098="N/A","",((L3098-L3097)/L3097))</f>
        <v>0.13276367796054644</v>
      </c>
      <c r="N3098" s="3">
        <v>639970</v>
      </c>
      <c r="O3098" s="11">
        <f t="shared" si="9339"/>
        <v>0</v>
      </c>
      <c r="P3098" s="3">
        <v>650000</v>
      </c>
      <c r="Q3098" s="11">
        <f t="shared" ref="Q3098:S3098" si="9340">+IF(P3098="N/A","",((P3098-P3097)/P3097))</f>
        <v>2.6067776218167233E-3</v>
      </c>
      <c r="R3098" s="3">
        <v>188180</v>
      </c>
      <c r="S3098" s="11">
        <f t="shared" si="9340"/>
        <v>0</v>
      </c>
    </row>
    <row r="3099" spans="1:19">
      <c r="A3099" s="5">
        <v>10</v>
      </c>
      <c r="B3099" s="5">
        <v>11</v>
      </c>
      <c r="C3099" s="5">
        <v>2021</v>
      </c>
      <c r="D3099" s="3">
        <v>685330.5</v>
      </c>
      <c r="E3099" s="11">
        <f t="shared" si="9283"/>
        <v>0</v>
      </c>
      <c r="F3099" s="3">
        <v>582210</v>
      </c>
      <c r="G3099" s="11">
        <f t="shared" si="9283"/>
        <v>0</v>
      </c>
      <c r="H3099" s="3">
        <v>181000</v>
      </c>
      <c r="I3099" s="11">
        <f t="shared" ref="I3099:K3099" si="9341">+IF(H3099="N/A","",((H3099-H3098)/H3098))</f>
        <v>0</v>
      </c>
      <c r="J3099" s="3">
        <v>266060</v>
      </c>
      <c r="K3099" s="11">
        <f t="shared" si="9341"/>
        <v>0</v>
      </c>
      <c r="L3099" s="3">
        <v>346549.43800000002</v>
      </c>
      <c r="M3099" s="11">
        <f t="shared" ref="M3099:O3099" si="9342">+IF(L3099="N/A","",((L3099-L3098)/L3098))</f>
        <v>0</v>
      </c>
      <c r="N3099" s="3">
        <v>639970</v>
      </c>
      <c r="O3099" s="11">
        <f t="shared" si="9342"/>
        <v>0</v>
      </c>
      <c r="P3099" s="3">
        <v>653250</v>
      </c>
      <c r="Q3099" s="11">
        <f t="shared" ref="Q3099:S3099" si="9343">+IF(P3099="N/A","",((P3099-P3098)/P3098))</f>
        <v>5.0000000000000001E-3</v>
      </c>
      <c r="R3099" s="3">
        <v>189450</v>
      </c>
      <c r="S3099" s="11">
        <f t="shared" si="9343"/>
        <v>6.748857476883835E-3</v>
      </c>
    </row>
    <row r="3100" spans="1:19">
      <c r="A3100" s="5">
        <v>11</v>
      </c>
      <c r="B3100" s="5">
        <v>11</v>
      </c>
      <c r="C3100" s="5">
        <v>2021</v>
      </c>
      <c r="D3100" s="3">
        <v>677736</v>
      </c>
      <c r="E3100" s="11">
        <f t="shared" si="9283"/>
        <v>-1.10815146852504E-2</v>
      </c>
      <c r="F3100" s="3">
        <v>577910</v>
      </c>
      <c r="G3100" s="11">
        <f t="shared" si="9283"/>
        <v>-7.3856512255028256E-3</v>
      </c>
      <c r="H3100" s="3">
        <v>186340</v>
      </c>
      <c r="I3100" s="11">
        <f t="shared" ref="I3100:K3100" si="9344">+IF(H3100="N/A","",((H3100-H3099)/H3099))</f>
        <v>2.9502762430939227E-2</v>
      </c>
      <c r="J3100" s="3">
        <v>266060</v>
      </c>
      <c r="K3100" s="11">
        <f t="shared" si="9344"/>
        <v>0</v>
      </c>
      <c r="L3100" s="3">
        <v>346549.43800000002</v>
      </c>
      <c r="M3100" s="11">
        <f t="shared" ref="M3100:O3100" si="9345">+IF(L3100="N/A","",((L3100-L3099)/L3099))</f>
        <v>0</v>
      </c>
      <c r="N3100" s="3">
        <v>639970</v>
      </c>
      <c r="O3100" s="11">
        <f t="shared" si="9345"/>
        <v>0</v>
      </c>
      <c r="P3100" s="3">
        <v>653250</v>
      </c>
      <c r="Q3100" s="11">
        <f t="shared" ref="Q3100:S3100" si="9346">+IF(P3100="N/A","",((P3100-P3099)/P3099))</f>
        <v>0</v>
      </c>
      <c r="R3100" s="3">
        <v>194540</v>
      </c>
      <c r="S3100" s="11">
        <f t="shared" si="9346"/>
        <v>2.686724729480074E-2</v>
      </c>
    </row>
    <row r="3101" spans="1:19">
      <c r="A3101" s="5">
        <v>12</v>
      </c>
      <c r="B3101" s="5">
        <v>11</v>
      </c>
      <c r="C3101" s="5">
        <v>2021</v>
      </c>
      <c r="D3101" s="3">
        <v>677736</v>
      </c>
      <c r="E3101" s="11">
        <f t="shared" si="9283"/>
        <v>0</v>
      </c>
      <c r="F3101" s="3">
        <v>582400</v>
      </c>
      <c r="G3101" s="11">
        <f t="shared" si="9283"/>
        <v>7.769375854371788E-3</v>
      </c>
      <c r="H3101" s="3">
        <v>186340</v>
      </c>
      <c r="I3101" s="11">
        <f t="shared" ref="I3101:K3101" si="9347">+IF(H3101="N/A","",((H3101-H3100)/H3100))</f>
        <v>0</v>
      </c>
      <c r="J3101" s="3">
        <v>266060</v>
      </c>
      <c r="K3101" s="11">
        <f t="shared" si="9347"/>
        <v>0</v>
      </c>
      <c r="L3101" s="3">
        <v>346549.43800000002</v>
      </c>
      <c r="M3101" s="11">
        <f t="shared" ref="M3101:O3101" si="9348">+IF(L3101="N/A","",((L3101-L3100)/L3100))</f>
        <v>0</v>
      </c>
      <c r="N3101" s="3">
        <v>639970</v>
      </c>
      <c r="O3101" s="11">
        <f t="shared" si="9348"/>
        <v>0</v>
      </c>
      <c r="P3101" s="3">
        <v>645600</v>
      </c>
      <c r="Q3101" s="11">
        <f t="shared" ref="Q3101:S3101" si="9349">+IF(P3101="N/A","",((P3101-P3100)/P3100))</f>
        <v>-1.1710677382319174E-2</v>
      </c>
      <c r="R3101" s="3">
        <v>193250</v>
      </c>
      <c r="S3101" s="11">
        <f t="shared" si="9349"/>
        <v>-6.6310270381412561E-3</v>
      </c>
    </row>
    <row r="3102" spans="1:19">
      <c r="A3102" s="5">
        <v>15</v>
      </c>
      <c r="B3102" s="5">
        <v>11</v>
      </c>
      <c r="C3102" s="5">
        <v>2021</v>
      </c>
      <c r="D3102" s="3">
        <v>677736</v>
      </c>
      <c r="E3102" s="11">
        <f t="shared" si="9283"/>
        <v>0</v>
      </c>
      <c r="F3102" s="3">
        <v>582400</v>
      </c>
      <c r="G3102" s="11">
        <f t="shared" si="9283"/>
        <v>0</v>
      </c>
      <c r="H3102" s="3">
        <v>186340</v>
      </c>
      <c r="I3102" s="11">
        <f t="shared" ref="I3102:K3102" si="9350">+IF(H3102="N/A","",((H3102-H3101)/H3101))</f>
        <v>0</v>
      </c>
      <c r="J3102" s="3">
        <v>266060</v>
      </c>
      <c r="K3102" s="11">
        <f t="shared" si="9350"/>
        <v>0</v>
      </c>
      <c r="L3102" s="3">
        <v>346549.43800000002</v>
      </c>
      <c r="M3102" s="11">
        <f t="shared" ref="M3102:O3102" si="9351">+IF(L3102="N/A","",((L3102-L3101)/L3101))</f>
        <v>0</v>
      </c>
      <c r="N3102" s="3">
        <v>639970</v>
      </c>
      <c r="O3102" s="11">
        <f t="shared" si="9351"/>
        <v>0</v>
      </c>
      <c r="P3102" s="3">
        <v>645600</v>
      </c>
      <c r="Q3102" s="11">
        <f t="shared" ref="Q3102:S3102" si="9352">+IF(P3102="N/A","",((P3102-P3101)/P3101))</f>
        <v>0</v>
      </c>
      <c r="R3102" s="3">
        <v>193250</v>
      </c>
      <c r="S3102" s="11">
        <f t="shared" si="9352"/>
        <v>0</v>
      </c>
    </row>
    <row r="3103" spans="1:19">
      <c r="A3103" s="5">
        <v>16</v>
      </c>
      <c r="B3103" s="5">
        <v>11</v>
      </c>
      <c r="C3103" s="5">
        <v>2021</v>
      </c>
      <c r="D3103" s="3">
        <v>696745</v>
      </c>
      <c r="E3103" s="11">
        <f t="shared" si="9283"/>
        <v>2.8047794421426631E-2</v>
      </c>
      <c r="F3103" s="3">
        <v>582400</v>
      </c>
      <c r="G3103" s="11">
        <f t="shared" si="9283"/>
        <v>0</v>
      </c>
      <c r="H3103" s="3">
        <v>186340</v>
      </c>
      <c r="I3103" s="11">
        <f t="shared" ref="I3103:K3103" si="9353">+IF(H3103="N/A","",((H3103-H3102)/H3102))</f>
        <v>0</v>
      </c>
      <c r="J3103" s="3">
        <v>266060</v>
      </c>
      <c r="K3103" s="11">
        <f t="shared" si="9353"/>
        <v>0</v>
      </c>
      <c r="L3103" s="3">
        <v>346549.43800000002</v>
      </c>
      <c r="M3103" s="11">
        <f t="shared" ref="M3103:O3103" si="9354">+IF(L3103="N/A","",((L3103-L3102)/L3102))</f>
        <v>0</v>
      </c>
      <c r="N3103" s="3">
        <v>639970</v>
      </c>
      <c r="O3103" s="11">
        <f t="shared" si="9354"/>
        <v>0</v>
      </c>
      <c r="P3103" s="3">
        <v>645600</v>
      </c>
      <c r="Q3103" s="11">
        <f t="shared" ref="Q3103:S3103" si="9355">+IF(P3103="N/A","",((P3103-P3102)/P3102))</f>
        <v>0</v>
      </c>
      <c r="R3103" s="3">
        <v>190620</v>
      </c>
      <c r="S3103" s="11">
        <f t="shared" si="9355"/>
        <v>-1.3609314359637775E-2</v>
      </c>
    </row>
    <row r="3104" spans="1:19">
      <c r="A3104" s="5">
        <v>17</v>
      </c>
      <c r="B3104" s="5">
        <v>11</v>
      </c>
      <c r="C3104" s="5">
        <v>2021</v>
      </c>
      <c r="D3104" s="3">
        <v>692961</v>
      </c>
      <c r="E3104" s="11">
        <f t="shared" si="9283"/>
        <v>-5.4309682882546697E-3</v>
      </c>
      <c r="F3104" s="3">
        <v>582400</v>
      </c>
      <c r="G3104" s="11">
        <f t="shared" si="9283"/>
        <v>0</v>
      </c>
      <c r="H3104" s="3">
        <v>186340</v>
      </c>
      <c r="I3104" s="11">
        <f t="shared" ref="I3104:K3104" si="9356">+IF(H3104="N/A","",((H3104-H3103)/H3103))</f>
        <v>0</v>
      </c>
      <c r="J3104" s="3">
        <v>266060</v>
      </c>
      <c r="K3104" s="11">
        <f t="shared" si="9356"/>
        <v>0</v>
      </c>
      <c r="L3104" s="3">
        <v>346549.43800000002</v>
      </c>
      <c r="M3104" s="11">
        <f t="shared" ref="M3104:O3104" si="9357">+IF(L3104="N/A","",((L3104-L3103)/L3103))</f>
        <v>0</v>
      </c>
      <c r="N3104" s="3">
        <v>639970</v>
      </c>
      <c r="O3104" s="11">
        <f t="shared" si="9357"/>
        <v>0</v>
      </c>
      <c r="P3104" s="3">
        <v>645600</v>
      </c>
      <c r="Q3104" s="11">
        <f t="shared" ref="Q3104:S3104" si="9358">+IF(P3104="N/A","",((P3104-P3103)/P3103))</f>
        <v>0</v>
      </c>
      <c r="R3104" s="3">
        <v>198120</v>
      </c>
      <c r="S3104" s="11">
        <f t="shared" si="9358"/>
        <v>3.9345294302801384E-2</v>
      </c>
    </row>
    <row r="3105" spans="1:19">
      <c r="A3105" s="5">
        <v>18</v>
      </c>
      <c r="B3105" s="5">
        <v>11</v>
      </c>
      <c r="C3105" s="5">
        <v>2021</v>
      </c>
      <c r="D3105" s="3">
        <v>692961</v>
      </c>
      <c r="E3105" s="11">
        <f t="shared" si="9283"/>
        <v>0</v>
      </c>
      <c r="F3105" s="3">
        <v>618180</v>
      </c>
      <c r="G3105" s="11">
        <f t="shared" si="9283"/>
        <v>6.1435439560439557E-2</v>
      </c>
      <c r="H3105" s="3">
        <v>182450</v>
      </c>
      <c r="I3105" s="11">
        <f t="shared" ref="I3105:K3105" si="9359">+IF(H3105="N/A","",((H3105-H3104)/H3104))</f>
        <v>-2.0875818396479555E-2</v>
      </c>
      <c r="J3105" s="3">
        <v>266060</v>
      </c>
      <c r="K3105" s="11">
        <f t="shared" si="9359"/>
        <v>0</v>
      </c>
      <c r="L3105" s="3">
        <v>346549.43800000002</v>
      </c>
      <c r="M3105" s="11">
        <f t="shared" ref="M3105:O3105" si="9360">+IF(L3105="N/A","",((L3105-L3104)/L3104))</f>
        <v>0</v>
      </c>
      <c r="N3105" s="3">
        <v>639970</v>
      </c>
      <c r="O3105" s="11">
        <f t="shared" si="9360"/>
        <v>0</v>
      </c>
      <c r="P3105" s="3">
        <v>642510</v>
      </c>
      <c r="Q3105" s="11">
        <f t="shared" ref="Q3105:S3105" si="9361">+IF(P3105="N/A","",((P3105-P3104)/P3104))</f>
        <v>-4.7862453531598509E-3</v>
      </c>
      <c r="R3105" s="3">
        <v>202060</v>
      </c>
      <c r="S3105" s="11">
        <f t="shared" si="9361"/>
        <v>1.9886937209771856E-2</v>
      </c>
    </row>
    <row r="3106" spans="1:19">
      <c r="A3106" s="5">
        <v>19</v>
      </c>
      <c r="B3106" s="5">
        <v>11</v>
      </c>
      <c r="C3106" s="5">
        <v>2021</v>
      </c>
      <c r="D3106" s="3">
        <v>730609</v>
      </c>
      <c r="E3106" s="11">
        <f t="shared" si="9283"/>
        <v>5.4329175812202993E-2</v>
      </c>
      <c r="F3106" s="3">
        <v>618180</v>
      </c>
      <c r="G3106" s="11">
        <f t="shared" si="9283"/>
        <v>0</v>
      </c>
      <c r="H3106" s="3">
        <v>182450</v>
      </c>
      <c r="I3106" s="11">
        <f t="shared" ref="I3106:K3106" si="9362">+IF(H3106="N/A","",((H3106-H3105)/H3105))</f>
        <v>0</v>
      </c>
      <c r="J3106" s="3">
        <v>266060</v>
      </c>
      <c r="K3106" s="11">
        <f t="shared" si="9362"/>
        <v>0</v>
      </c>
      <c r="L3106" s="3">
        <v>346549.43800000002</v>
      </c>
      <c r="M3106" s="11">
        <f t="shared" ref="M3106:O3106" si="9363">+IF(L3106="N/A","",((L3106-L3105)/L3105))</f>
        <v>0</v>
      </c>
      <c r="N3106" s="3">
        <v>639970</v>
      </c>
      <c r="O3106" s="11">
        <f t="shared" si="9363"/>
        <v>0</v>
      </c>
      <c r="P3106" s="3">
        <v>642510</v>
      </c>
      <c r="Q3106" s="11">
        <f t="shared" ref="Q3106:S3106" si="9364">+IF(P3106="N/A","",((P3106-P3105)/P3105))</f>
        <v>0</v>
      </c>
      <c r="R3106" s="3">
        <v>202060</v>
      </c>
      <c r="S3106" s="11">
        <f t="shared" si="9364"/>
        <v>0</v>
      </c>
    </row>
    <row r="3107" spans="1:19">
      <c r="A3107" s="5">
        <v>22</v>
      </c>
      <c r="B3107" s="5">
        <v>11</v>
      </c>
      <c r="C3107" s="5">
        <v>2021</v>
      </c>
      <c r="D3107" s="3">
        <v>730609</v>
      </c>
      <c r="E3107" s="11">
        <f t="shared" si="9283"/>
        <v>0</v>
      </c>
      <c r="F3107" s="3">
        <v>639000</v>
      </c>
      <c r="G3107" s="11">
        <f t="shared" si="9283"/>
        <v>3.3679510822090655E-2</v>
      </c>
      <c r="H3107" s="3">
        <v>182450</v>
      </c>
      <c r="I3107" s="11">
        <f t="shared" ref="I3107:K3107" si="9365">+IF(H3107="N/A","",((H3107-H3106)/H3106))</f>
        <v>0</v>
      </c>
      <c r="J3107" s="3">
        <v>266060</v>
      </c>
      <c r="K3107" s="11">
        <f t="shared" si="9365"/>
        <v>0</v>
      </c>
      <c r="L3107" s="3">
        <v>346549.43800000002</v>
      </c>
      <c r="M3107" s="11">
        <f t="shared" ref="M3107:O3107" si="9366">+IF(L3107="N/A","",((L3107-L3106)/L3106))</f>
        <v>0</v>
      </c>
      <c r="N3107" s="3">
        <v>639970</v>
      </c>
      <c r="O3107" s="11">
        <f t="shared" si="9366"/>
        <v>0</v>
      </c>
      <c r="P3107" s="3">
        <v>642510</v>
      </c>
      <c r="Q3107" s="11">
        <f t="shared" ref="Q3107:S3107" si="9367">+IF(P3107="N/A","",((P3107-P3106)/P3106))</f>
        <v>0</v>
      </c>
      <c r="R3107" s="3">
        <v>198530</v>
      </c>
      <c r="S3107" s="11">
        <f t="shared" si="9367"/>
        <v>-1.7470058398495497E-2</v>
      </c>
    </row>
    <row r="3108" spans="1:19">
      <c r="A3108" s="5">
        <v>23</v>
      </c>
      <c r="B3108" s="5">
        <v>11</v>
      </c>
      <c r="C3108" s="5">
        <v>2021</v>
      </c>
      <c r="D3108" s="3">
        <v>730609</v>
      </c>
      <c r="E3108" s="11">
        <f t="shared" si="9283"/>
        <v>0</v>
      </c>
      <c r="F3108" s="3">
        <v>633380</v>
      </c>
      <c r="G3108" s="11">
        <f t="shared" si="9283"/>
        <v>-8.7949921752738646E-3</v>
      </c>
      <c r="H3108" s="3">
        <v>186300</v>
      </c>
      <c r="I3108" s="11">
        <f t="shared" ref="I3108:K3108" si="9368">+IF(H3108="N/A","",((H3108-H3107)/H3107))</f>
        <v>2.1101671690874211E-2</v>
      </c>
      <c r="J3108" s="3">
        <v>266060</v>
      </c>
      <c r="K3108" s="11">
        <f t="shared" si="9368"/>
        <v>0</v>
      </c>
      <c r="L3108" s="3">
        <v>346549.43800000002</v>
      </c>
      <c r="M3108" s="11">
        <f t="shared" ref="M3108:O3108" si="9369">+IF(L3108="N/A","",((L3108-L3107)/L3107))</f>
        <v>0</v>
      </c>
      <c r="N3108" s="3">
        <v>639970</v>
      </c>
      <c r="O3108" s="11">
        <f t="shared" si="9369"/>
        <v>0</v>
      </c>
      <c r="P3108" s="3">
        <v>642510</v>
      </c>
      <c r="Q3108" s="11">
        <f t="shared" ref="Q3108:S3108" si="9370">+IF(P3108="N/A","",((P3108-P3107)/P3107))</f>
        <v>0</v>
      </c>
      <c r="R3108" s="3">
        <v>200700</v>
      </c>
      <c r="S3108" s="11">
        <f t="shared" si="9370"/>
        <v>1.093033798418375E-2</v>
      </c>
    </row>
    <row r="3109" spans="1:19">
      <c r="A3109" s="5">
        <v>24</v>
      </c>
      <c r="B3109" s="5">
        <v>11</v>
      </c>
      <c r="C3109" s="5">
        <v>2021</v>
      </c>
      <c r="D3109" s="3">
        <v>730609</v>
      </c>
      <c r="E3109" s="11">
        <f t="shared" si="9283"/>
        <v>0</v>
      </c>
      <c r="F3109" s="3">
        <v>639760</v>
      </c>
      <c r="G3109" s="11">
        <f t="shared" si="9283"/>
        <v>1.0072941993747829E-2</v>
      </c>
      <c r="H3109" s="3">
        <v>186300</v>
      </c>
      <c r="I3109" s="11">
        <f t="shared" ref="I3109:K3109" si="9371">+IF(H3109="N/A","",((H3109-H3108)/H3108))</f>
        <v>0</v>
      </c>
      <c r="J3109" s="3">
        <v>266060</v>
      </c>
      <c r="K3109" s="11">
        <f t="shared" si="9371"/>
        <v>0</v>
      </c>
      <c r="L3109" s="3">
        <v>316069.31900000002</v>
      </c>
      <c r="M3109" s="11">
        <f t="shared" ref="M3109:O3109" si="9372">+IF(L3109="N/A","",((L3109-L3108)/L3108))</f>
        <v>-8.7953162399876703E-2</v>
      </c>
      <c r="N3109" s="3">
        <v>639970</v>
      </c>
      <c r="O3109" s="11">
        <f t="shared" si="9372"/>
        <v>0</v>
      </c>
      <c r="P3109" s="3">
        <v>642510</v>
      </c>
      <c r="Q3109" s="11">
        <f t="shared" ref="Q3109:S3109" si="9373">+IF(P3109="N/A","",((P3109-P3108)/P3108))</f>
        <v>0</v>
      </c>
      <c r="R3109" s="3">
        <v>200700</v>
      </c>
      <c r="S3109" s="11">
        <f t="shared" si="9373"/>
        <v>0</v>
      </c>
    </row>
    <row r="3110" spans="1:19">
      <c r="A3110" s="5">
        <v>25</v>
      </c>
      <c r="B3110" s="5">
        <v>11</v>
      </c>
      <c r="C3110" s="5">
        <v>2021</v>
      </c>
      <c r="D3110" s="3">
        <v>730609</v>
      </c>
      <c r="E3110" s="11">
        <f t="shared" si="9283"/>
        <v>0</v>
      </c>
      <c r="F3110" s="3">
        <v>639760</v>
      </c>
      <c r="G3110" s="11">
        <f t="shared" si="9283"/>
        <v>0</v>
      </c>
      <c r="H3110" s="3">
        <v>186300</v>
      </c>
      <c r="I3110" s="11">
        <f t="shared" ref="I3110:K3110" si="9374">+IF(H3110="N/A","",((H3110-H3109)/H3109))</f>
        <v>0</v>
      </c>
      <c r="J3110" s="3">
        <v>266060</v>
      </c>
      <c r="K3110" s="11">
        <f t="shared" si="9374"/>
        <v>0</v>
      </c>
      <c r="L3110" s="3">
        <v>316069.31900000002</v>
      </c>
      <c r="M3110" s="11">
        <f t="shared" ref="M3110:O3110" si="9375">+IF(L3110="N/A","",((L3110-L3109)/L3109))</f>
        <v>0</v>
      </c>
      <c r="N3110" s="3">
        <v>639970</v>
      </c>
      <c r="O3110" s="11">
        <f t="shared" si="9375"/>
        <v>0</v>
      </c>
      <c r="P3110" s="3">
        <v>642510</v>
      </c>
      <c r="Q3110" s="11">
        <f t="shared" ref="Q3110:S3110" si="9376">+IF(P3110="N/A","",((P3110-P3109)/P3109))</f>
        <v>0</v>
      </c>
      <c r="R3110" s="3">
        <v>200700</v>
      </c>
      <c r="S3110" s="11">
        <f t="shared" si="9376"/>
        <v>0</v>
      </c>
    </row>
    <row r="3111" spans="1:19">
      <c r="A3111" s="5">
        <v>26</v>
      </c>
      <c r="B3111" s="5">
        <v>11</v>
      </c>
      <c r="C3111" s="5">
        <v>2021</v>
      </c>
      <c r="D3111" s="3">
        <v>715825</v>
      </c>
      <c r="E3111" s="11">
        <f t="shared" si="9283"/>
        <v>-2.0235173670184736E-2</v>
      </c>
      <c r="F3111" s="3">
        <v>634440</v>
      </c>
      <c r="G3111" s="11">
        <f t="shared" si="9283"/>
        <v>-8.3156183568838318E-3</v>
      </c>
      <c r="H3111" s="3">
        <v>181000</v>
      </c>
      <c r="I3111" s="11">
        <f t="shared" ref="I3111:K3111" si="9377">+IF(H3111="N/A","",((H3111-H3110)/H3110))</f>
        <v>-2.8448738593666131E-2</v>
      </c>
      <c r="J3111" s="3">
        <v>266060</v>
      </c>
      <c r="K3111" s="11">
        <f t="shared" si="9377"/>
        <v>0</v>
      </c>
      <c r="L3111" s="3">
        <v>316069.31900000002</v>
      </c>
      <c r="M3111" s="11">
        <f t="shared" ref="M3111:O3111" si="9378">+IF(L3111="N/A","",((L3111-L3110)/L3110))</f>
        <v>0</v>
      </c>
      <c r="N3111" s="3">
        <v>640000</v>
      </c>
      <c r="O3111" s="11">
        <f t="shared" si="9378"/>
        <v>4.6877197368626656E-5</v>
      </c>
      <c r="P3111" s="3">
        <v>642510</v>
      </c>
      <c r="Q3111" s="11">
        <f t="shared" ref="Q3111:S3111" si="9379">+IF(P3111="N/A","",((P3111-P3110)/P3110))</f>
        <v>0</v>
      </c>
      <c r="R3111" s="3">
        <v>215400</v>
      </c>
      <c r="S3111" s="11">
        <f t="shared" si="9379"/>
        <v>7.3243647234678619E-2</v>
      </c>
    </row>
    <row r="3112" spans="1:19">
      <c r="A3112" s="5">
        <v>29</v>
      </c>
      <c r="B3112" s="5">
        <v>11</v>
      </c>
      <c r="C3112" s="5">
        <v>2021</v>
      </c>
      <c r="D3112" s="3">
        <v>711658.5</v>
      </c>
      <c r="E3112" s="11">
        <f t="shared" si="9283"/>
        <v>-5.8205567003108303E-3</v>
      </c>
      <c r="F3112" s="3">
        <v>640670</v>
      </c>
      <c r="G3112" s="11">
        <f t="shared" si="9283"/>
        <v>9.81968350040981E-3</v>
      </c>
      <c r="H3112" s="3">
        <v>181000</v>
      </c>
      <c r="I3112" s="11">
        <f t="shared" ref="I3112:K3112" si="9380">+IF(H3112="N/A","",((H3112-H3111)/H3111))</f>
        <v>0</v>
      </c>
      <c r="J3112" s="3">
        <v>266060</v>
      </c>
      <c r="K3112" s="11">
        <f t="shared" si="9380"/>
        <v>0</v>
      </c>
      <c r="L3112" s="3">
        <v>316069.31900000002</v>
      </c>
      <c r="M3112" s="11">
        <f t="shared" ref="M3112:O3112" si="9381">+IF(L3112="N/A","",((L3112-L3111)/L3111))</f>
        <v>0</v>
      </c>
      <c r="N3112" s="3">
        <v>640000</v>
      </c>
      <c r="O3112" s="11">
        <f t="shared" si="9381"/>
        <v>0</v>
      </c>
      <c r="P3112" s="3">
        <v>657420</v>
      </c>
      <c r="Q3112" s="11">
        <f t="shared" ref="Q3112:S3112" si="9382">+IF(P3112="N/A","",((P3112-P3111)/P3111))</f>
        <v>2.3205864500163421E-2</v>
      </c>
      <c r="R3112" s="3">
        <v>218160</v>
      </c>
      <c r="S3112" s="11">
        <f t="shared" si="9382"/>
        <v>1.2813370473537604E-2</v>
      </c>
    </row>
    <row r="3113" spans="1:19">
      <c r="A3113" s="5">
        <v>30</v>
      </c>
      <c r="B3113" s="5">
        <v>11</v>
      </c>
      <c r="C3113" s="5">
        <v>2021</v>
      </c>
      <c r="D3113" s="3">
        <v>711658.5</v>
      </c>
      <c r="E3113" s="11">
        <f t="shared" si="9283"/>
        <v>0</v>
      </c>
      <c r="F3113" s="3">
        <v>656780</v>
      </c>
      <c r="G3113" s="11">
        <f t="shared" si="9283"/>
        <v>2.5145550751556965E-2</v>
      </c>
      <c r="H3113" s="3">
        <v>181000</v>
      </c>
      <c r="I3113" s="11">
        <f t="shared" ref="I3113:K3113" si="9383">+IF(H3113="N/A","",((H3113-H3112)/H3112))</f>
        <v>0</v>
      </c>
      <c r="J3113" s="3">
        <v>266060</v>
      </c>
      <c r="K3113" s="11">
        <f t="shared" si="9383"/>
        <v>0</v>
      </c>
      <c r="L3113" s="3">
        <v>316069.31900000002</v>
      </c>
      <c r="M3113" s="11">
        <f t="shared" ref="M3113:O3113" si="9384">+IF(L3113="N/A","",((L3113-L3112)/L3112))</f>
        <v>0</v>
      </c>
      <c r="N3113" s="3">
        <v>640000</v>
      </c>
      <c r="O3113" s="11">
        <f t="shared" si="9384"/>
        <v>0</v>
      </c>
      <c r="P3113" s="3">
        <v>657420</v>
      </c>
      <c r="Q3113" s="11">
        <f t="shared" ref="Q3113:S3113" si="9385">+IF(P3113="N/A","",((P3113-P3112)/P3112))</f>
        <v>0</v>
      </c>
      <c r="R3113" s="3">
        <v>214610</v>
      </c>
      <c r="S3113" s="11">
        <f t="shared" si="9385"/>
        <v>-1.6272460579391274E-2</v>
      </c>
    </row>
    <row r="3114" spans="1:19">
      <c r="A3114" s="5">
        <v>1</v>
      </c>
      <c r="B3114" s="5">
        <v>12</v>
      </c>
      <c r="C3114" s="5">
        <v>2021</v>
      </c>
      <c r="D3114" s="3">
        <v>711658.5</v>
      </c>
      <c r="E3114" s="11">
        <f t="shared" si="9283"/>
        <v>0</v>
      </c>
      <c r="F3114" s="3">
        <v>656410</v>
      </c>
      <c r="G3114" s="11">
        <f t="shared" si="9283"/>
        <v>-5.6335454794603974E-4</v>
      </c>
      <c r="H3114" s="3">
        <v>181000</v>
      </c>
      <c r="I3114" s="11">
        <f t="shared" ref="I3114:K3114" si="9386">+IF(H3114="N/A","",((H3114-H3113)/H3113))</f>
        <v>0</v>
      </c>
      <c r="J3114" s="3">
        <v>266060</v>
      </c>
      <c r="K3114" s="11">
        <f t="shared" si="9386"/>
        <v>0</v>
      </c>
      <c r="L3114" s="3">
        <v>316069.31900000002</v>
      </c>
      <c r="M3114" s="11">
        <f t="shared" ref="M3114:O3114" si="9387">+IF(L3114="N/A","",((L3114-L3113)/L3113))</f>
        <v>0</v>
      </c>
      <c r="N3114" s="3">
        <v>640000</v>
      </c>
      <c r="O3114" s="11">
        <f t="shared" si="9387"/>
        <v>0</v>
      </c>
      <c r="P3114" s="3">
        <v>657420</v>
      </c>
      <c r="Q3114" s="11">
        <f t="shared" ref="Q3114:S3114" si="9388">+IF(P3114="N/A","",((P3114-P3113)/P3113))</f>
        <v>0</v>
      </c>
      <c r="R3114" s="3">
        <v>216080</v>
      </c>
      <c r="S3114" s="11">
        <f t="shared" si="9388"/>
        <v>6.8496342202134103E-3</v>
      </c>
    </row>
    <row r="3115" spans="1:19">
      <c r="A3115" s="5">
        <v>2</v>
      </c>
      <c r="B3115" s="5">
        <v>12</v>
      </c>
      <c r="C3115" s="5">
        <v>2021</v>
      </c>
      <c r="D3115" s="3">
        <v>711658.5</v>
      </c>
      <c r="E3115" s="11">
        <f t="shared" si="9283"/>
        <v>0</v>
      </c>
      <c r="F3115" s="3">
        <v>641920</v>
      </c>
      <c r="G3115" s="11">
        <f t="shared" si="9283"/>
        <v>-2.2074617997897655E-2</v>
      </c>
      <c r="H3115" s="3">
        <v>181000</v>
      </c>
      <c r="I3115" s="11">
        <f t="shared" ref="I3115:K3115" si="9389">+IF(H3115="N/A","",((H3115-H3114)/H3114))</f>
        <v>0</v>
      </c>
      <c r="J3115" s="3">
        <v>266060</v>
      </c>
      <c r="K3115" s="11">
        <f t="shared" si="9389"/>
        <v>0</v>
      </c>
      <c r="L3115" s="3">
        <v>316069.31900000002</v>
      </c>
      <c r="M3115" s="11">
        <f t="shared" ref="M3115:O3115" si="9390">+IF(L3115="N/A","",((L3115-L3114)/L3114))</f>
        <v>0</v>
      </c>
      <c r="N3115" s="3">
        <v>640000</v>
      </c>
      <c r="O3115" s="11">
        <f t="shared" si="9390"/>
        <v>0</v>
      </c>
      <c r="P3115" s="3">
        <v>657420</v>
      </c>
      <c r="Q3115" s="11">
        <f t="shared" ref="Q3115:S3115" si="9391">+IF(P3115="N/A","",((P3115-P3114)/P3114))</f>
        <v>0</v>
      </c>
      <c r="R3115" s="3">
        <v>216080</v>
      </c>
      <c r="S3115" s="11">
        <f t="shared" si="9391"/>
        <v>0</v>
      </c>
    </row>
    <row r="3116" spans="1:19">
      <c r="A3116" s="5">
        <v>3</v>
      </c>
      <c r="B3116" s="5">
        <v>12</v>
      </c>
      <c r="C3116" s="5">
        <v>2021</v>
      </c>
      <c r="D3116" s="3">
        <v>664431.5</v>
      </c>
      <c r="E3116" s="11">
        <f t="shared" si="9283"/>
        <v>-6.6361885651615202E-2</v>
      </c>
      <c r="F3116" s="3">
        <v>640000</v>
      </c>
      <c r="G3116" s="11">
        <f t="shared" si="9283"/>
        <v>-2.9910269192422734E-3</v>
      </c>
      <c r="H3116" s="3">
        <v>181000</v>
      </c>
      <c r="I3116" s="11">
        <f t="shared" ref="I3116:K3116" si="9392">+IF(H3116="N/A","",((H3116-H3115)/H3115))</f>
        <v>0</v>
      </c>
      <c r="J3116" s="3">
        <v>249900</v>
      </c>
      <c r="K3116" s="11">
        <f t="shared" si="9392"/>
        <v>-6.0738179358039539E-2</v>
      </c>
      <c r="L3116" s="3">
        <v>316069.31900000002</v>
      </c>
      <c r="M3116" s="11">
        <f t="shared" ref="M3116:O3116" si="9393">+IF(L3116="N/A","",((L3116-L3115)/L3115))</f>
        <v>0</v>
      </c>
      <c r="N3116" s="3">
        <v>640000</v>
      </c>
      <c r="O3116" s="11">
        <f t="shared" si="9393"/>
        <v>0</v>
      </c>
      <c r="P3116" s="3">
        <v>657420</v>
      </c>
      <c r="Q3116" s="11">
        <f t="shared" ref="Q3116:S3116" si="9394">+IF(P3116="N/A","",((P3116-P3115)/P3115))</f>
        <v>0</v>
      </c>
      <c r="R3116" s="3">
        <v>214000</v>
      </c>
      <c r="S3116" s="11">
        <f t="shared" si="9394"/>
        <v>-9.626064420584968E-3</v>
      </c>
    </row>
    <row r="3117" spans="1:19">
      <c r="A3117" s="5">
        <v>6</v>
      </c>
      <c r="B3117" s="5">
        <v>12</v>
      </c>
      <c r="C3117" s="5">
        <v>2021</v>
      </c>
      <c r="D3117" s="3">
        <v>669293.5</v>
      </c>
      <c r="E3117" s="11">
        <f t="shared" si="9283"/>
        <v>7.3175338616546627E-3</v>
      </c>
      <c r="F3117" s="3">
        <v>653900</v>
      </c>
      <c r="G3117" s="11">
        <f t="shared" si="9283"/>
        <v>2.1718749999999998E-2</v>
      </c>
      <c r="H3117" s="3">
        <v>181000</v>
      </c>
      <c r="I3117" s="11">
        <f t="shared" ref="I3117:K3117" si="9395">+IF(H3117="N/A","",((H3117-H3116)/H3116))</f>
        <v>0</v>
      </c>
      <c r="J3117" s="3">
        <v>249900</v>
      </c>
      <c r="K3117" s="11">
        <f t="shared" si="9395"/>
        <v>0</v>
      </c>
      <c r="L3117" s="3">
        <v>316069.31900000002</v>
      </c>
      <c r="M3117" s="11">
        <f t="shared" ref="M3117:O3117" si="9396">+IF(L3117="N/A","",((L3117-L3116)/L3116))</f>
        <v>0</v>
      </c>
      <c r="N3117" s="3">
        <v>640000</v>
      </c>
      <c r="O3117" s="11">
        <f t="shared" si="9396"/>
        <v>0</v>
      </c>
      <c r="P3117" s="3">
        <v>657420</v>
      </c>
      <c r="Q3117" s="11">
        <f t="shared" ref="Q3117:S3117" si="9397">+IF(P3117="N/A","",((P3117-P3116)/P3116))</f>
        <v>0</v>
      </c>
      <c r="R3117" s="3">
        <v>204360</v>
      </c>
      <c r="S3117" s="11">
        <f t="shared" si="9397"/>
        <v>-4.5046728971962616E-2</v>
      </c>
    </row>
    <row r="3118" spans="1:19">
      <c r="A3118" s="5">
        <v>7</v>
      </c>
      <c r="B3118" s="5">
        <v>12</v>
      </c>
      <c r="C3118" s="5">
        <v>2021</v>
      </c>
      <c r="D3118" s="3">
        <v>682404</v>
      </c>
      <c r="E3118" s="11">
        <f t="shared" si="9283"/>
        <v>1.9588566152218718E-2</v>
      </c>
      <c r="F3118" s="3">
        <v>668970</v>
      </c>
      <c r="G3118" s="11">
        <f t="shared" si="9283"/>
        <v>2.3046337360452668E-2</v>
      </c>
      <c r="H3118" s="3">
        <v>174300</v>
      </c>
      <c r="I3118" s="11">
        <f t="shared" ref="I3118:K3118" si="9398">+IF(H3118="N/A","",((H3118-H3117)/H3117))</f>
        <v>-3.7016574585635356E-2</v>
      </c>
      <c r="J3118" s="3">
        <v>246820</v>
      </c>
      <c r="K3118" s="11">
        <f t="shared" si="9398"/>
        <v>-1.2324929971988795E-2</v>
      </c>
      <c r="L3118" s="3">
        <v>316069.31900000002</v>
      </c>
      <c r="M3118" s="11">
        <f t="shared" ref="M3118:O3118" si="9399">+IF(L3118="N/A","",((L3118-L3117)/L3117))</f>
        <v>0</v>
      </c>
      <c r="N3118" s="3">
        <v>639730</v>
      </c>
      <c r="O3118" s="11">
        <f t="shared" si="9399"/>
        <v>-4.21875E-4</v>
      </c>
      <c r="P3118" s="3">
        <v>657420</v>
      </c>
      <c r="Q3118" s="11">
        <f t="shared" ref="Q3118:S3118" si="9400">+IF(P3118="N/A","",((P3118-P3117)/P3117))</f>
        <v>0</v>
      </c>
      <c r="R3118" s="3">
        <v>200840</v>
      </c>
      <c r="S3118" s="11">
        <f t="shared" si="9400"/>
        <v>-1.7224505774124096E-2</v>
      </c>
    </row>
    <row r="3119" spans="1:19">
      <c r="A3119" s="5">
        <v>8</v>
      </c>
      <c r="B3119" s="5">
        <v>12</v>
      </c>
      <c r="C3119" s="5">
        <v>2021</v>
      </c>
      <c r="D3119" s="3">
        <v>682404</v>
      </c>
      <c r="E3119" s="11">
        <f t="shared" si="9283"/>
        <v>0</v>
      </c>
      <c r="F3119" s="3">
        <v>668970</v>
      </c>
      <c r="G3119" s="11">
        <f t="shared" si="9283"/>
        <v>0</v>
      </c>
      <c r="H3119" s="3">
        <v>174300</v>
      </c>
      <c r="I3119" s="11">
        <f t="shared" ref="I3119:K3119" si="9401">+IF(H3119="N/A","",((H3119-H3118)/H3118))</f>
        <v>0</v>
      </c>
      <c r="J3119" s="3">
        <v>246820</v>
      </c>
      <c r="K3119" s="11">
        <f t="shared" si="9401"/>
        <v>0</v>
      </c>
      <c r="L3119" s="3">
        <v>316069.31900000002</v>
      </c>
      <c r="M3119" s="11">
        <f t="shared" ref="M3119:O3119" si="9402">+IF(L3119="N/A","",((L3119-L3118)/L3118))</f>
        <v>0</v>
      </c>
      <c r="N3119" s="3">
        <v>639730</v>
      </c>
      <c r="O3119" s="11">
        <f t="shared" si="9402"/>
        <v>0</v>
      </c>
      <c r="P3119" s="3">
        <v>657420</v>
      </c>
      <c r="Q3119" s="11">
        <f t="shared" ref="Q3119:S3119" si="9403">+IF(P3119="N/A","",((P3119-P3118)/P3118))</f>
        <v>0</v>
      </c>
      <c r="R3119" s="3">
        <v>200840</v>
      </c>
      <c r="S3119" s="11">
        <f t="shared" si="9403"/>
        <v>0</v>
      </c>
    </row>
    <row r="3120" spans="1:19">
      <c r="A3120" s="5">
        <v>9</v>
      </c>
      <c r="B3120" s="5">
        <v>12</v>
      </c>
      <c r="C3120" s="5">
        <v>2021</v>
      </c>
      <c r="D3120" s="3">
        <v>682404</v>
      </c>
      <c r="E3120" s="11">
        <f t="shared" si="9283"/>
        <v>0</v>
      </c>
      <c r="F3120" s="3">
        <v>682320</v>
      </c>
      <c r="G3120" s="11">
        <f t="shared" si="9283"/>
        <v>1.9956051840889725E-2</v>
      </c>
      <c r="H3120" s="3">
        <v>174300</v>
      </c>
      <c r="I3120" s="11">
        <f t="shared" ref="I3120:K3120" si="9404">+IF(H3120="N/A","",((H3120-H3119)/H3119))</f>
        <v>0</v>
      </c>
      <c r="J3120" s="3">
        <v>246820</v>
      </c>
      <c r="K3120" s="11">
        <f t="shared" si="9404"/>
        <v>0</v>
      </c>
      <c r="L3120" s="3">
        <v>316069.31900000002</v>
      </c>
      <c r="M3120" s="11">
        <f t="shared" ref="M3120:O3120" si="9405">+IF(L3120="N/A","",((L3120-L3119)/L3119))</f>
        <v>0</v>
      </c>
      <c r="N3120" s="3">
        <v>639730</v>
      </c>
      <c r="O3120" s="11">
        <f t="shared" si="9405"/>
        <v>0</v>
      </c>
      <c r="P3120" s="3">
        <v>657420</v>
      </c>
      <c r="Q3120" s="11">
        <f t="shared" ref="Q3120:S3120" si="9406">+IF(P3120="N/A","",((P3120-P3119)/P3119))</f>
        <v>0</v>
      </c>
      <c r="R3120" s="3">
        <v>205590</v>
      </c>
      <c r="S3120" s="11">
        <f t="shared" si="9406"/>
        <v>2.3650667197769367E-2</v>
      </c>
    </row>
    <row r="3121" spans="1:19">
      <c r="A3121" s="5">
        <v>10</v>
      </c>
      <c r="B3121" s="5">
        <v>12</v>
      </c>
      <c r="C3121" s="5">
        <v>2021</v>
      </c>
      <c r="D3121" s="3">
        <v>682404</v>
      </c>
      <c r="E3121" s="11">
        <f t="shared" si="9283"/>
        <v>0</v>
      </c>
      <c r="F3121" s="3">
        <v>695890</v>
      </c>
      <c r="G3121" s="11">
        <f t="shared" si="9283"/>
        <v>1.9888029077265799E-2</v>
      </c>
      <c r="H3121" s="3">
        <v>174300</v>
      </c>
      <c r="I3121" s="11">
        <f t="shared" ref="I3121:K3121" si="9407">+IF(H3121="N/A","",((H3121-H3120)/H3120))</f>
        <v>0</v>
      </c>
      <c r="J3121" s="3">
        <v>246820</v>
      </c>
      <c r="K3121" s="11">
        <f t="shared" si="9407"/>
        <v>0</v>
      </c>
      <c r="L3121" s="3">
        <v>316069.31900000002</v>
      </c>
      <c r="M3121" s="11">
        <f t="shared" ref="M3121:O3121" si="9408">+IF(L3121="N/A","",((L3121-L3120)/L3120))</f>
        <v>0</v>
      </c>
      <c r="N3121" s="3">
        <v>639730</v>
      </c>
      <c r="O3121" s="11">
        <f t="shared" si="9408"/>
        <v>0</v>
      </c>
      <c r="P3121" s="3">
        <v>657420</v>
      </c>
      <c r="Q3121" s="11">
        <f t="shared" ref="Q3121:S3121" si="9409">+IF(P3121="N/A","",((P3121-P3120)/P3120))</f>
        <v>0</v>
      </c>
      <c r="R3121" s="3">
        <v>205590</v>
      </c>
      <c r="S3121" s="11">
        <f t="shared" si="9409"/>
        <v>0</v>
      </c>
    </row>
    <row r="3122" spans="1:19">
      <c r="A3122" s="5">
        <v>13</v>
      </c>
      <c r="B3122" s="5">
        <v>12</v>
      </c>
      <c r="C3122" s="5">
        <v>2021</v>
      </c>
      <c r="D3122" s="3">
        <v>663423.5</v>
      </c>
      <c r="E3122" s="11">
        <f t="shared" si="9283"/>
        <v>-2.7814168732891366E-2</v>
      </c>
      <c r="F3122" s="3">
        <v>697590</v>
      </c>
      <c r="G3122" s="11">
        <f t="shared" si="9283"/>
        <v>2.442914828493009E-3</v>
      </c>
      <c r="H3122" s="3">
        <v>174300</v>
      </c>
      <c r="I3122" s="11">
        <f t="shared" ref="I3122:K3122" si="9410">+IF(H3122="N/A","",((H3122-H3121)/H3121))</f>
        <v>0</v>
      </c>
      <c r="J3122" s="3">
        <v>234910</v>
      </c>
      <c r="K3122" s="11">
        <f t="shared" si="9410"/>
        <v>-4.8253788185722388E-2</v>
      </c>
      <c r="L3122" s="3">
        <v>281039.81099999999</v>
      </c>
      <c r="M3122" s="11">
        <f t="shared" ref="M3122:O3122" si="9411">+IF(L3122="N/A","",((L3122-L3121)/L3121))</f>
        <v>-0.11082856162954567</v>
      </c>
      <c r="N3122" s="3">
        <v>646180</v>
      </c>
      <c r="O3122" s="11">
        <f t="shared" si="9411"/>
        <v>1.0082378503431135E-2</v>
      </c>
      <c r="P3122" s="3">
        <v>657420</v>
      </c>
      <c r="Q3122" s="11">
        <f t="shared" ref="Q3122:S3122" si="9412">+IF(P3122="N/A","",((P3122-P3121)/P3121))</f>
        <v>0</v>
      </c>
      <c r="R3122" s="3">
        <v>215460</v>
      </c>
      <c r="S3122" s="11">
        <f t="shared" si="9412"/>
        <v>4.8008171603677222E-2</v>
      </c>
    </row>
    <row r="3123" spans="1:19">
      <c r="A3123" s="5">
        <v>14</v>
      </c>
      <c r="B3123" s="5">
        <v>12</v>
      </c>
      <c r="C3123" s="5">
        <v>2021</v>
      </c>
      <c r="D3123" s="3">
        <v>663423.5</v>
      </c>
      <c r="E3123" s="11">
        <f t="shared" si="9283"/>
        <v>0</v>
      </c>
      <c r="F3123" s="3">
        <v>692600</v>
      </c>
      <c r="G3123" s="11">
        <f t="shared" si="9283"/>
        <v>-7.153198870396651E-3</v>
      </c>
      <c r="H3123" s="3">
        <v>174300</v>
      </c>
      <c r="I3123" s="11">
        <f t="shared" ref="I3123:K3123" si="9413">+IF(H3123="N/A","",((H3123-H3122)/H3122))</f>
        <v>0</v>
      </c>
      <c r="J3123" s="3">
        <v>234910</v>
      </c>
      <c r="K3123" s="11">
        <f t="shared" si="9413"/>
        <v>0</v>
      </c>
      <c r="L3123" s="3">
        <v>281039.81099999999</v>
      </c>
      <c r="M3123" s="11">
        <f t="shared" ref="M3123:O3123" si="9414">+IF(L3123="N/A","",((L3123-L3122)/L3122))</f>
        <v>0</v>
      </c>
      <c r="N3123" s="3">
        <v>646180</v>
      </c>
      <c r="O3123" s="11">
        <f t="shared" si="9414"/>
        <v>0</v>
      </c>
      <c r="P3123" s="3">
        <v>628160</v>
      </c>
      <c r="Q3123" s="11">
        <f t="shared" ref="Q3123:S3123" si="9415">+IF(P3123="N/A","",((P3123-P3122)/P3122))</f>
        <v>-4.4507316479571658E-2</v>
      </c>
      <c r="R3123" s="3">
        <v>223500</v>
      </c>
      <c r="S3123" s="11">
        <f t="shared" si="9415"/>
        <v>3.7315510999721524E-2</v>
      </c>
    </row>
    <row r="3124" spans="1:19">
      <c r="A3124" s="5">
        <v>15</v>
      </c>
      <c r="B3124" s="5">
        <v>12</v>
      </c>
      <c r="C3124" s="5">
        <v>2021</v>
      </c>
      <c r="D3124" s="3">
        <v>663423.5</v>
      </c>
      <c r="E3124" s="11">
        <f t="shared" si="9283"/>
        <v>0</v>
      </c>
      <c r="F3124" s="3">
        <v>711000</v>
      </c>
      <c r="G3124" s="11">
        <f t="shared" si="9283"/>
        <v>2.6566560785446145E-2</v>
      </c>
      <c r="H3124" s="3">
        <v>174300</v>
      </c>
      <c r="I3124" s="11">
        <f t="shared" ref="I3124:K3124" si="9416">+IF(H3124="N/A","",((H3124-H3123)/H3123))</f>
        <v>0</v>
      </c>
      <c r="J3124" s="3">
        <v>234910</v>
      </c>
      <c r="K3124" s="11">
        <f t="shared" si="9416"/>
        <v>0</v>
      </c>
      <c r="L3124" s="3">
        <v>281039.81099999999</v>
      </c>
      <c r="M3124" s="11">
        <f t="shared" ref="M3124:O3124" si="9417">+IF(L3124="N/A","",((L3124-L3123)/L3123))</f>
        <v>0</v>
      </c>
      <c r="N3124" s="3">
        <v>646180</v>
      </c>
      <c r="O3124" s="11">
        <f t="shared" si="9417"/>
        <v>0</v>
      </c>
      <c r="P3124" s="3">
        <v>628160</v>
      </c>
      <c r="Q3124" s="11">
        <f t="shared" ref="Q3124:S3124" si="9418">+IF(P3124="N/A","",((P3124-P3123)/P3123))</f>
        <v>0</v>
      </c>
      <c r="R3124" s="3">
        <v>235000</v>
      </c>
      <c r="S3124" s="11">
        <f t="shared" si="9418"/>
        <v>5.145413870246085E-2</v>
      </c>
    </row>
    <row r="3125" spans="1:19">
      <c r="A3125" s="5">
        <v>16</v>
      </c>
      <c r="B3125" s="5">
        <v>12</v>
      </c>
      <c r="C3125" s="5">
        <v>2021</v>
      </c>
      <c r="D3125" s="3">
        <v>663423.5</v>
      </c>
      <c r="E3125" s="11">
        <f t="shared" si="9283"/>
        <v>0</v>
      </c>
      <c r="F3125" s="3">
        <v>715640</v>
      </c>
      <c r="G3125" s="11">
        <f t="shared" si="9283"/>
        <v>6.5260196905766524E-3</v>
      </c>
      <c r="H3125" s="3">
        <v>174300</v>
      </c>
      <c r="I3125" s="11">
        <f t="shared" ref="I3125:K3125" si="9419">+IF(H3125="N/A","",((H3125-H3124)/H3124))</f>
        <v>0</v>
      </c>
      <c r="J3125" s="3">
        <v>245600</v>
      </c>
      <c r="K3125" s="11">
        <f t="shared" si="9419"/>
        <v>4.5506789834404662E-2</v>
      </c>
      <c r="L3125" s="3">
        <v>281039.81099999999</v>
      </c>
      <c r="M3125" s="11">
        <f t="shared" ref="M3125:O3125" si="9420">+IF(L3125="N/A","",((L3125-L3124)/L3124))</f>
        <v>0</v>
      </c>
      <c r="N3125" s="3">
        <v>691550</v>
      </c>
      <c r="O3125" s="11">
        <f t="shared" si="9420"/>
        <v>7.0212634250518435E-2</v>
      </c>
      <c r="P3125" s="3">
        <v>628160</v>
      </c>
      <c r="Q3125" s="11">
        <f t="shared" ref="Q3125:S3125" si="9421">+IF(P3125="N/A","",((P3125-P3124)/P3124))</f>
        <v>0</v>
      </c>
      <c r="R3125" s="3">
        <v>243000</v>
      </c>
      <c r="S3125" s="11">
        <f t="shared" si="9421"/>
        <v>3.4042553191489362E-2</v>
      </c>
    </row>
    <row r="3126" spans="1:19">
      <c r="A3126" s="5">
        <v>17</v>
      </c>
      <c r="B3126" s="5">
        <v>12</v>
      </c>
      <c r="C3126" s="5">
        <v>2021</v>
      </c>
      <c r="D3126" s="3">
        <v>673667</v>
      </c>
      <c r="E3126" s="11">
        <f t="shared" si="9283"/>
        <v>1.5440363508377379E-2</v>
      </c>
      <c r="F3126" s="3">
        <v>686560</v>
      </c>
      <c r="G3126" s="11">
        <f t="shared" si="9283"/>
        <v>-4.063495612319043E-2</v>
      </c>
      <c r="H3126" s="3">
        <v>174300</v>
      </c>
      <c r="I3126" s="11">
        <f t="shared" ref="I3126:K3126" si="9422">+IF(H3126="N/A","",((H3126-H3125)/H3125))</f>
        <v>0</v>
      </c>
      <c r="J3126" s="3">
        <v>237560</v>
      </c>
      <c r="K3126" s="11">
        <f t="shared" si="9422"/>
        <v>-3.2736156351791529E-2</v>
      </c>
      <c r="L3126" s="3">
        <v>281039.81099999999</v>
      </c>
      <c r="M3126" s="11">
        <f t="shared" ref="M3126:O3126" si="9423">+IF(L3126="N/A","",((L3126-L3125)/L3125))</f>
        <v>0</v>
      </c>
      <c r="N3126" s="3">
        <v>691550</v>
      </c>
      <c r="O3126" s="11">
        <f t="shared" si="9423"/>
        <v>0</v>
      </c>
      <c r="P3126" s="3">
        <v>628160</v>
      </c>
      <c r="Q3126" s="11">
        <f t="shared" ref="Q3126:S3126" si="9424">+IF(P3126="N/A","",((P3126-P3125)/P3125))</f>
        <v>0</v>
      </c>
      <c r="R3126" s="3">
        <v>239000</v>
      </c>
      <c r="S3126" s="11">
        <f t="shared" si="9424"/>
        <v>-1.646090534979424E-2</v>
      </c>
    </row>
    <row r="3127" spans="1:19">
      <c r="A3127" s="5">
        <v>20</v>
      </c>
      <c r="B3127" s="5">
        <v>12</v>
      </c>
      <c r="C3127" s="5">
        <v>2021</v>
      </c>
      <c r="D3127" s="3">
        <v>673667</v>
      </c>
      <c r="E3127" s="11">
        <f t="shared" si="9283"/>
        <v>0</v>
      </c>
      <c r="F3127" s="3">
        <v>671340</v>
      </c>
      <c r="G3127" s="11">
        <f t="shared" si="9283"/>
        <v>-2.2168492192962012E-2</v>
      </c>
      <c r="H3127" s="3">
        <v>172340</v>
      </c>
      <c r="I3127" s="11">
        <f t="shared" ref="I3127:K3127" si="9425">+IF(H3127="N/A","",((H3127-H3126)/H3126))</f>
        <v>-1.1244979919678716E-2</v>
      </c>
      <c r="J3127" s="3">
        <v>237560</v>
      </c>
      <c r="K3127" s="11">
        <f t="shared" si="9425"/>
        <v>0</v>
      </c>
      <c r="L3127" s="3">
        <v>281039.81099999999</v>
      </c>
      <c r="M3127" s="11">
        <f t="shared" ref="M3127:O3127" si="9426">+IF(L3127="N/A","",((L3127-L3126)/L3126))</f>
        <v>0</v>
      </c>
      <c r="N3127" s="3">
        <v>691550</v>
      </c>
      <c r="O3127" s="11">
        <f t="shared" si="9426"/>
        <v>0</v>
      </c>
      <c r="P3127" s="3">
        <v>628160</v>
      </c>
      <c r="Q3127" s="11">
        <f t="shared" ref="Q3127:S3127" si="9427">+IF(P3127="N/A","",((P3127-P3126)/P3126))</f>
        <v>0</v>
      </c>
      <c r="R3127" s="3">
        <v>239000</v>
      </c>
      <c r="S3127" s="11">
        <f t="shared" si="9427"/>
        <v>0</v>
      </c>
    </row>
    <row r="3128" spans="1:19">
      <c r="A3128" s="5">
        <v>21</v>
      </c>
      <c r="B3128" s="5">
        <v>12</v>
      </c>
      <c r="C3128" s="5">
        <v>2021</v>
      </c>
      <c r="D3128" s="3">
        <v>679589</v>
      </c>
      <c r="E3128" s="11">
        <f t="shared" si="9283"/>
        <v>8.7906933247435311E-3</v>
      </c>
      <c r="F3128" s="3">
        <v>682210</v>
      </c>
      <c r="G3128" s="11">
        <f t="shared" si="9283"/>
        <v>1.6191497601811301E-2</v>
      </c>
      <c r="H3128" s="3">
        <v>172340</v>
      </c>
      <c r="I3128" s="11">
        <f t="shared" ref="I3128:K3128" si="9428">+IF(H3128="N/A","",((H3128-H3127)/H3127))</f>
        <v>0</v>
      </c>
      <c r="J3128" s="3">
        <v>237560</v>
      </c>
      <c r="K3128" s="11">
        <f t="shared" si="9428"/>
        <v>0</v>
      </c>
      <c r="L3128" s="3">
        <v>281039.81099999999</v>
      </c>
      <c r="M3128" s="11">
        <f t="shared" ref="M3128:O3128" si="9429">+IF(L3128="N/A","",((L3128-L3127)/L3127))</f>
        <v>0</v>
      </c>
      <c r="N3128" s="3">
        <v>691550</v>
      </c>
      <c r="O3128" s="11">
        <f t="shared" si="9429"/>
        <v>0</v>
      </c>
      <c r="P3128" s="3">
        <v>628160</v>
      </c>
      <c r="Q3128" s="11">
        <f t="shared" ref="Q3128:S3128" si="9430">+IF(P3128="N/A","",((P3128-P3127)/P3127))</f>
        <v>0</v>
      </c>
      <c r="R3128" s="3">
        <v>234230</v>
      </c>
      <c r="S3128" s="11">
        <f t="shared" si="9430"/>
        <v>-1.9958158995815899E-2</v>
      </c>
    </row>
    <row r="3129" spans="1:19">
      <c r="A3129" s="5">
        <v>22</v>
      </c>
      <c r="B3129" s="5">
        <v>12</v>
      </c>
      <c r="C3129" s="5">
        <v>2021</v>
      </c>
      <c r="D3129" s="3">
        <v>679589</v>
      </c>
      <c r="E3129" s="11">
        <f t="shared" si="9283"/>
        <v>0</v>
      </c>
      <c r="F3129" s="3">
        <v>682210</v>
      </c>
      <c r="G3129" s="11">
        <f t="shared" si="9283"/>
        <v>0</v>
      </c>
      <c r="H3129" s="3">
        <v>172340</v>
      </c>
      <c r="I3129" s="11">
        <f t="shared" ref="I3129:K3129" si="9431">+IF(H3129="N/A","",((H3129-H3128)/H3128))</f>
        <v>0</v>
      </c>
      <c r="J3129" s="3">
        <v>237560</v>
      </c>
      <c r="K3129" s="11">
        <f t="shared" si="9431"/>
        <v>0</v>
      </c>
      <c r="L3129" s="3">
        <v>281039.81099999999</v>
      </c>
      <c r="M3129" s="11">
        <f t="shared" ref="M3129:O3129" si="9432">+IF(L3129="N/A","",((L3129-L3128)/L3128))</f>
        <v>0</v>
      </c>
      <c r="N3129" s="3">
        <v>691550</v>
      </c>
      <c r="O3129" s="11">
        <f t="shared" si="9432"/>
        <v>0</v>
      </c>
      <c r="P3129" s="3">
        <v>628160</v>
      </c>
      <c r="Q3129" s="11">
        <f t="shared" ref="Q3129:S3129" si="9433">+IF(P3129="N/A","",((P3129-P3128)/P3128))</f>
        <v>0</v>
      </c>
      <c r="R3129" s="3">
        <v>238070</v>
      </c>
      <c r="S3129" s="11">
        <f t="shared" si="9433"/>
        <v>1.6394142509499211E-2</v>
      </c>
    </row>
    <row r="3130" spans="1:19">
      <c r="A3130" s="5">
        <v>23</v>
      </c>
      <c r="B3130" s="5">
        <v>12</v>
      </c>
      <c r="C3130" s="5">
        <v>2021</v>
      </c>
      <c r="D3130" s="3">
        <v>679589</v>
      </c>
      <c r="E3130" s="11">
        <f t="shared" si="9283"/>
        <v>0</v>
      </c>
      <c r="F3130" s="3">
        <v>682210</v>
      </c>
      <c r="G3130" s="11">
        <f t="shared" si="9283"/>
        <v>0</v>
      </c>
      <c r="H3130" s="3">
        <v>177870</v>
      </c>
      <c r="I3130" s="11">
        <f t="shared" ref="I3130:K3130" si="9434">+IF(H3130="N/A","",((H3130-H3129)/H3129))</f>
        <v>3.2087733549959384E-2</v>
      </c>
      <c r="J3130" s="3">
        <v>239590</v>
      </c>
      <c r="K3130" s="11">
        <f t="shared" si="9434"/>
        <v>8.545209631251053E-3</v>
      </c>
      <c r="L3130" s="3">
        <v>281039.81099999999</v>
      </c>
      <c r="M3130" s="11">
        <f t="shared" ref="M3130:O3130" si="9435">+IF(L3130="N/A","",((L3130-L3129)/L3129))</f>
        <v>0</v>
      </c>
      <c r="N3130" s="3">
        <v>691550</v>
      </c>
      <c r="O3130" s="11">
        <f t="shared" si="9435"/>
        <v>0</v>
      </c>
      <c r="P3130" s="3">
        <v>628160</v>
      </c>
      <c r="Q3130" s="11">
        <f t="shared" ref="Q3130:S3130" si="9436">+IF(P3130="N/A","",((P3130-P3129)/P3129))</f>
        <v>0</v>
      </c>
      <c r="R3130" s="3">
        <v>235140</v>
      </c>
      <c r="S3130" s="11">
        <f t="shared" si="9436"/>
        <v>-1.2307304574284875E-2</v>
      </c>
    </row>
    <row r="3131" spans="1:19">
      <c r="A3131" s="5">
        <v>24</v>
      </c>
      <c r="B3131" s="5">
        <v>12</v>
      </c>
      <c r="C3131" s="5">
        <v>2021</v>
      </c>
      <c r="D3131" s="3">
        <v>700000</v>
      </c>
      <c r="E3131" s="11">
        <f t="shared" si="9283"/>
        <v>3.0034329572727045E-2</v>
      </c>
      <c r="F3131" s="3">
        <v>682210</v>
      </c>
      <c r="G3131" s="11">
        <f t="shared" si="9283"/>
        <v>0</v>
      </c>
      <c r="H3131" s="3">
        <v>177870</v>
      </c>
      <c r="I3131" s="11">
        <f t="shared" ref="I3131:K3131" si="9437">+IF(H3131="N/A","",((H3131-H3130)/H3130))</f>
        <v>0</v>
      </c>
      <c r="J3131" s="3">
        <v>239590</v>
      </c>
      <c r="K3131" s="11">
        <f t="shared" si="9437"/>
        <v>0</v>
      </c>
      <c r="L3131" s="3">
        <v>281039.81099999999</v>
      </c>
      <c r="M3131" s="11">
        <f t="shared" ref="M3131:O3131" si="9438">+IF(L3131="N/A","",((L3131-L3130)/L3130))</f>
        <v>0</v>
      </c>
      <c r="N3131" s="3">
        <v>691550</v>
      </c>
      <c r="O3131" s="11">
        <f t="shared" si="9438"/>
        <v>0</v>
      </c>
      <c r="P3131" s="3">
        <v>628160</v>
      </c>
      <c r="Q3131" s="11">
        <f t="shared" ref="Q3131:S3131" si="9439">+IF(P3131="N/A","",((P3131-P3130)/P3130))</f>
        <v>0</v>
      </c>
      <c r="R3131" s="3">
        <v>235140</v>
      </c>
      <c r="S3131" s="11">
        <f t="shared" si="9439"/>
        <v>0</v>
      </c>
    </row>
    <row r="3132" spans="1:19">
      <c r="A3132" s="5">
        <v>27</v>
      </c>
      <c r="B3132" s="5">
        <v>12</v>
      </c>
      <c r="C3132" s="5">
        <v>2021</v>
      </c>
      <c r="D3132" s="3">
        <v>700000</v>
      </c>
      <c r="E3132" s="11">
        <f t="shared" si="9283"/>
        <v>0</v>
      </c>
      <c r="F3132" s="3">
        <v>682210</v>
      </c>
      <c r="G3132" s="11">
        <f t="shared" si="9283"/>
        <v>0</v>
      </c>
      <c r="H3132" s="3">
        <v>177870</v>
      </c>
      <c r="I3132" s="11">
        <f t="shared" ref="I3132:K3132" si="9440">+IF(H3132="N/A","",((H3132-H3131)/H3131))</f>
        <v>0</v>
      </c>
      <c r="J3132" s="3">
        <v>239590</v>
      </c>
      <c r="K3132" s="11">
        <f t="shared" si="9440"/>
        <v>0</v>
      </c>
      <c r="L3132" s="3">
        <v>281039.81099999999</v>
      </c>
      <c r="M3132" s="11">
        <f t="shared" ref="M3132:O3132" si="9441">+IF(L3132="N/A","",((L3132-L3131)/L3131))</f>
        <v>0</v>
      </c>
      <c r="N3132" s="3">
        <v>691550</v>
      </c>
      <c r="O3132" s="11">
        <f t="shared" si="9441"/>
        <v>0</v>
      </c>
      <c r="P3132" s="3">
        <v>628160</v>
      </c>
      <c r="Q3132" s="11">
        <f t="shared" ref="Q3132:S3132" si="9442">+IF(P3132="N/A","",((P3132-P3131)/P3131))</f>
        <v>0</v>
      </c>
      <c r="R3132" s="3">
        <v>235140</v>
      </c>
      <c r="S3132" s="11">
        <f t="shared" si="9442"/>
        <v>0</v>
      </c>
    </row>
    <row r="3133" spans="1:19">
      <c r="A3133" s="5">
        <v>28</v>
      </c>
      <c r="B3133" s="5">
        <v>12</v>
      </c>
      <c r="C3133" s="5">
        <v>2021</v>
      </c>
      <c r="D3133" s="3">
        <v>700000</v>
      </c>
      <c r="E3133" s="11">
        <f t="shared" si="9283"/>
        <v>0</v>
      </c>
      <c r="F3133" s="3">
        <v>682210</v>
      </c>
      <c r="G3133" s="11">
        <f t="shared" si="9283"/>
        <v>0</v>
      </c>
      <c r="H3133" s="3">
        <v>177870</v>
      </c>
      <c r="I3133" s="11">
        <f t="shared" ref="I3133:K3133" si="9443">+IF(H3133="N/A","",((H3133-H3132)/H3132))</f>
        <v>0</v>
      </c>
      <c r="J3133" s="3">
        <v>239590</v>
      </c>
      <c r="K3133" s="11">
        <f t="shared" si="9443"/>
        <v>0</v>
      </c>
      <c r="L3133" s="3">
        <v>281039.81099999999</v>
      </c>
      <c r="M3133" s="11">
        <f t="shared" ref="M3133:O3133" si="9444">+IF(L3133="N/A","",((L3133-L3132)/L3132))</f>
        <v>0</v>
      </c>
      <c r="N3133" s="3">
        <v>691550</v>
      </c>
      <c r="O3133" s="11">
        <f t="shared" si="9444"/>
        <v>0</v>
      </c>
      <c r="P3133" s="3">
        <v>628160</v>
      </c>
      <c r="Q3133" s="11">
        <f t="shared" ref="Q3133:S3133" si="9445">+IF(P3133="N/A","",((P3133-P3132)/P3132))</f>
        <v>0</v>
      </c>
      <c r="R3133" s="3">
        <v>237000</v>
      </c>
      <c r="S3133" s="11">
        <f t="shared" si="9445"/>
        <v>7.9101811686654762E-3</v>
      </c>
    </row>
    <row r="3134" spans="1:19">
      <c r="A3134" s="5">
        <v>29</v>
      </c>
      <c r="B3134" s="5">
        <v>12</v>
      </c>
      <c r="C3134" s="5">
        <v>2021</v>
      </c>
      <c r="D3134" s="3">
        <v>700000</v>
      </c>
      <c r="E3134" s="11">
        <f t="shared" si="9283"/>
        <v>0</v>
      </c>
      <c r="F3134" s="3">
        <v>682210</v>
      </c>
      <c r="G3134" s="11">
        <f t="shared" si="9283"/>
        <v>0</v>
      </c>
      <c r="H3134" s="3">
        <v>177870</v>
      </c>
      <c r="I3134" s="11">
        <f t="shared" ref="I3134:K3134" si="9446">+IF(H3134="N/A","",((H3134-H3133)/H3133))</f>
        <v>0</v>
      </c>
      <c r="J3134" s="3">
        <v>239590</v>
      </c>
      <c r="K3134" s="11">
        <f t="shared" si="9446"/>
        <v>0</v>
      </c>
      <c r="L3134" s="3">
        <v>281039.81099999999</v>
      </c>
      <c r="M3134" s="11">
        <f t="shared" ref="M3134:O3134" si="9447">+IF(L3134="N/A","",((L3134-L3133)/L3133))</f>
        <v>0</v>
      </c>
      <c r="N3134" s="3">
        <v>691550</v>
      </c>
      <c r="O3134" s="11">
        <f t="shared" si="9447"/>
        <v>0</v>
      </c>
      <c r="P3134" s="3">
        <v>639210</v>
      </c>
      <c r="Q3134" s="11">
        <f t="shared" ref="Q3134:S3134" si="9448">+IF(P3134="N/A","",((P3134-P3133)/P3133))</f>
        <v>1.7591059602649006E-2</v>
      </c>
      <c r="R3134" s="3">
        <v>233410</v>
      </c>
      <c r="S3134" s="11">
        <f t="shared" si="9448"/>
        <v>-1.5147679324894515E-2</v>
      </c>
    </row>
    <row r="3135" spans="1:19">
      <c r="A3135" s="5">
        <v>30</v>
      </c>
      <c r="B3135" s="5">
        <v>12</v>
      </c>
      <c r="C3135" s="5">
        <v>2021</v>
      </c>
      <c r="D3135" s="3">
        <v>700000</v>
      </c>
      <c r="E3135" s="11">
        <f t="shared" si="9283"/>
        <v>0</v>
      </c>
      <c r="F3135" s="3">
        <v>682210</v>
      </c>
      <c r="G3135" s="11">
        <f t="shared" si="9283"/>
        <v>0</v>
      </c>
      <c r="H3135" s="3">
        <v>177870</v>
      </c>
      <c r="I3135" s="11">
        <f t="shared" ref="I3135:K3135" si="9449">+IF(H3135="N/A","",((H3135-H3134)/H3134))</f>
        <v>0</v>
      </c>
      <c r="J3135" s="3">
        <v>239590</v>
      </c>
      <c r="K3135" s="11">
        <f t="shared" si="9449"/>
        <v>0</v>
      </c>
      <c r="L3135" s="3">
        <v>281039.81099999999</v>
      </c>
      <c r="M3135" s="11">
        <f t="shared" ref="M3135:O3135" si="9450">+IF(L3135="N/A","",((L3135-L3134)/L3134))</f>
        <v>0</v>
      </c>
      <c r="N3135" s="3">
        <v>691550</v>
      </c>
      <c r="O3135" s="11">
        <f t="shared" si="9450"/>
        <v>0</v>
      </c>
      <c r="P3135" s="3">
        <v>639210</v>
      </c>
      <c r="Q3135" s="11">
        <f t="shared" ref="Q3135:S3135" si="9451">+IF(P3135="N/A","",((P3135-P3134)/P3134))</f>
        <v>0</v>
      </c>
      <c r="R3135" s="3">
        <v>233410</v>
      </c>
      <c r="S3135" s="11">
        <f t="shared" si="9451"/>
        <v>0</v>
      </c>
    </row>
    <row r="3136" spans="1:19">
      <c r="A3136" s="5">
        <v>31</v>
      </c>
      <c r="B3136" s="5">
        <v>12</v>
      </c>
      <c r="C3136" s="5">
        <v>2021</v>
      </c>
      <c r="D3136" s="3">
        <v>700000</v>
      </c>
      <c r="E3136" s="11">
        <f t="shared" si="9283"/>
        <v>0</v>
      </c>
      <c r="F3136" s="3">
        <v>682210</v>
      </c>
      <c r="G3136" s="11">
        <f t="shared" si="9283"/>
        <v>0</v>
      </c>
      <c r="H3136" s="3">
        <v>177870</v>
      </c>
      <c r="I3136" s="11">
        <f t="shared" ref="I3136:K3136" si="9452">+IF(H3136="N/A","",((H3136-H3135)/H3135))</f>
        <v>0</v>
      </c>
      <c r="J3136" s="3">
        <v>239590</v>
      </c>
      <c r="K3136" s="11">
        <f t="shared" si="9452"/>
        <v>0</v>
      </c>
      <c r="L3136" s="3">
        <v>281039.81099999999</v>
      </c>
      <c r="M3136" s="11">
        <f t="shared" ref="M3136:O3136" si="9453">+IF(L3136="N/A","",((L3136-L3135)/L3135))</f>
        <v>0</v>
      </c>
      <c r="N3136" s="3">
        <v>691550</v>
      </c>
      <c r="O3136" s="11">
        <f t="shared" si="9453"/>
        <v>0</v>
      </c>
      <c r="P3136" s="3">
        <v>639210</v>
      </c>
      <c r="Q3136" s="11">
        <f t="shared" ref="Q3136:S3136" si="9454">+IF(P3136="N/A","",((P3136-P3135)/P3135))</f>
        <v>0</v>
      </c>
      <c r="R3136" s="3">
        <v>233410</v>
      </c>
      <c r="S3136" s="11">
        <f t="shared" si="9454"/>
        <v>0</v>
      </c>
    </row>
    <row r="3137" spans="1:19">
      <c r="A3137" s="5">
        <v>3</v>
      </c>
      <c r="B3137" s="5">
        <v>1</v>
      </c>
      <c r="C3137" s="5">
        <v>2022</v>
      </c>
      <c r="D3137" s="3">
        <v>691113</v>
      </c>
      <c r="E3137" s="11">
        <f t="shared" si="9283"/>
        <v>-1.2695714285714286E-2</v>
      </c>
      <c r="F3137" s="3">
        <v>742440</v>
      </c>
      <c r="G3137" s="11">
        <f t="shared" si="9283"/>
        <v>8.8286597968367506E-2</v>
      </c>
      <c r="H3137" s="3">
        <v>177870</v>
      </c>
      <c r="I3137" s="11">
        <f t="shared" ref="I3137:K3137" si="9455">+IF(H3137="N/A","",((H3137-H3136)/H3136))</f>
        <v>0</v>
      </c>
      <c r="J3137" s="3">
        <v>239590</v>
      </c>
      <c r="K3137" s="11">
        <f t="shared" si="9455"/>
        <v>0</v>
      </c>
      <c r="L3137" s="3">
        <v>281039.81099999999</v>
      </c>
      <c r="M3137" s="11">
        <f t="shared" ref="M3137:O3137" si="9456">+IF(L3137="N/A","",((L3137-L3136)/L3136))</f>
        <v>0</v>
      </c>
      <c r="N3137" s="3">
        <v>691550</v>
      </c>
      <c r="O3137" s="11">
        <f t="shared" si="9456"/>
        <v>0</v>
      </c>
      <c r="P3137" s="3">
        <v>639210</v>
      </c>
      <c r="Q3137" s="11">
        <f t="shared" ref="Q3137:S3137" si="9457">+IF(P3137="N/A","",((P3137-P3136)/P3136))</f>
        <v>0</v>
      </c>
      <c r="R3137" s="3">
        <v>232020</v>
      </c>
      <c r="S3137" s="11">
        <f t="shared" si="9457"/>
        <v>-5.9551861531211177E-3</v>
      </c>
    </row>
    <row r="3138" spans="1:19">
      <c r="A3138" s="5">
        <v>4</v>
      </c>
      <c r="B3138" s="5">
        <v>1</v>
      </c>
      <c r="C3138" s="5">
        <v>2022</v>
      </c>
      <c r="D3138" s="3">
        <v>681600</v>
      </c>
      <c r="E3138" s="11">
        <f t="shared" si="9283"/>
        <v>-1.3764753376075982E-2</v>
      </c>
      <c r="F3138" s="3">
        <v>733550</v>
      </c>
      <c r="G3138" s="11">
        <f t="shared" si="9283"/>
        <v>-1.1974031571574808E-2</v>
      </c>
      <c r="H3138" s="3">
        <v>197000</v>
      </c>
      <c r="I3138" s="11">
        <f t="shared" ref="I3138:K3138" si="9458">+IF(H3138="N/A","",((H3138-H3137)/H3137))</f>
        <v>0.10755045819980885</v>
      </c>
      <c r="J3138" s="3">
        <v>239590</v>
      </c>
      <c r="K3138" s="11">
        <f t="shared" si="9458"/>
        <v>0</v>
      </c>
      <c r="L3138" s="3">
        <v>281039.81099999999</v>
      </c>
      <c r="M3138" s="11">
        <f t="shared" ref="M3138:O3138" si="9459">+IF(L3138="N/A","",((L3138-L3137)/L3137))</f>
        <v>0</v>
      </c>
      <c r="N3138" s="3">
        <v>700490</v>
      </c>
      <c r="O3138" s="11">
        <f t="shared" si="9459"/>
        <v>1.2927481743908611E-2</v>
      </c>
      <c r="P3138" s="3">
        <v>639210</v>
      </c>
      <c r="Q3138" s="11">
        <f t="shared" ref="Q3138:S3138" si="9460">+IF(P3138="N/A","",((P3138-P3137)/P3137))</f>
        <v>0</v>
      </c>
      <c r="R3138" s="3">
        <v>223700</v>
      </c>
      <c r="S3138" s="11">
        <f t="shared" si="9460"/>
        <v>-3.5858977674338419E-2</v>
      </c>
    </row>
    <row r="3139" spans="1:19">
      <c r="A3139" s="5">
        <v>5</v>
      </c>
      <c r="B3139" s="5">
        <v>1</v>
      </c>
      <c r="C3139" s="5">
        <v>2022</v>
      </c>
      <c r="D3139" s="3">
        <v>681600</v>
      </c>
      <c r="E3139" s="11">
        <f t="shared" si="9283"/>
        <v>0</v>
      </c>
      <c r="F3139" s="3">
        <v>747800</v>
      </c>
      <c r="G3139" s="11">
        <f t="shared" si="9283"/>
        <v>1.9426078658578146E-2</v>
      </c>
      <c r="H3139" s="3">
        <v>197000</v>
      </c>
      <c r="I3139" s="11">
        <f t="shared" ref="I3139:K3139" si="9461">+IF(H3139="N/A","",((H3139-H3138)/H3138))</f>
        <v>0</v>
      </c>
      <c r="J3139" s="3">
        <v>239590</v>
      </c>
      <c r="K3139" s="11">
        <f t="shared" si="9461"/>
        <v>0</v>
      </c>
      <c r="L3139" s="3">
        <v>281039.81099999999</v>
      </c>
      <c r="M3139" s="11">
        <f t="shared" ref="M3139:O3139" si="9462">+IF(L3139="N/A","",((L3139-L3138)/L3138))</f>
        <v>0</v>
      </c>
      <c r="N3139" s="3">
        <v>700490</v>
      </c>
      <c r="O3139" s="11">
        <f t="shared" si="9462"/>
        <v>0</v>
      </c>
      <c r="P3139" s="3">
        <v>639210</v>
      </c>
      <c r="Q3139" s="11">
        <f t="shared" ref="Q3139:S3139" si="9463">+IF(P3139="N/A","",((P3139-P3138)/P3138))</f>
        <v>0</v>
      </c>
      <c r="R3139" s="3">
        <v>225100</v>
      </c>
      <c r="S3139" s="11">
        <f t="shared" si="9463"/>
        <v>6.2583817612874388E-3</v>
      </c>
    </row>
    <row r="3140" spans="1:19">
      <c r="A3140" s="5">
        <v>6</v>
      </c>
      <c r="B3140" s="5">
        <v>1</v>
      </c>
      <c r="C3140" s="5">
        <v>2022</v>
      </c>
      <c r="D3140" s="3">
        <v>681600</v>
      </c>
      <c r="E3140" s="11">
        <f t="shared" si="9283"/>
        <v>0</v>
      </c>
      <c r="F3140" s="3">
        <v>747800</v>
      </c>
      <c r="G3140" s="11">
        <f t="shared" si="9283"/>
        <v>0</v>
      </c>
      <c r="H3140" s="3">
        <v>197000</v>
      </c>
      <c r="I3140" s="11">
        <f t="shared" ref="I3140:K3140" si="9464">+IF(H3140="N/A","",((H3140-H3139)/H3139))</f>
        <v>0</v>
      </c>
      <c r="J3140" s="3">
        <v>262500</v>
      </c>
      <c r="K3140" s="11">
        <f t="shared" si="9464"/>
        <v>9.5621687048708215E-2</v>
      </c>
      <c r="L3140" s="3">
        <v>281039.81099999999</v>
      </c>
      <c r="M3140" s="11">
        <f t="shared" ref="M3140:O3140" si="9465">+IF(L3140="N/A","",((L3140-L3139)/L3139))</f>
        <v>0</v>
      </c>
      <c r="N3140" s="3">
        <v>700490</v>
      </c>
      <c r="O3140" s="11">
        <f t="shared" si="9465"/>
        <v>0</v>
      </c>
      <c r="P3140" s="3">
        <v>639210</v>
      </c>
      <c r="Q3140" s="11">
        <f t="shared" ref="Q3140:S3140" si="9466">+IF(P3140="N/A","",((P3140-P3139)/P3139))</f>
        <v>0</v>
      </c>
      <c r="R3140" s="3">
        <v>225100</v>
      </c>
      <c r="S3140" s="11">
        <f t="shared" si="9466"/>
        <v>0</v>
      </c>
    </row>
    <row r="3141" spans="1:19">
      <c r="A3141" s="5">
        <v>7</v>
      </c>
      <c r="B3141" s="5">
        <v>1</v>
      </c>
      <c r="C3141" s="5">
        <v>2022</v>
      </c>
      <c r="D3141" s="3">
        <v>665736.5</v>
      </c>
      <c r="E3141" s="11">
        <f t="shared" si="9283"/>
        <v>-2.3273914319248825E-2</v>
      </c>
      <c r="F3141" s="3">
        <v>701110</v>
      </c>
      <c r="G3141" s="11">
        <f t="shared" si="9283"/>
        <v>-6.2436480342337522E-2</v>
      </c>
      <c r="H3141" s="3">
        <v>198610</v>
      </c>
      <c r="I3141" s="11">
        <f t="shared" ref="I3141:K3141" si="9467">+IF(H3141="N/A","",((H3141-H3140)/H3140))</f>
        <v>8.1725888324873097E-3</v>
      </c>
      <c r="J3141" s="3">
        <v>266790</v>
      </c>
      <c r="K3141" s="11">
        <f t="shared" si="9467"/>
        <v>1.6342857142857142E-2</v>
      </c>
      <c r="L3141" s="3">
        <v>319822.75900000002</v>
      </c>
      <c r="M3141" s="11">
        <f t="shared" ref="M3141:O3141" si="9468">+IF(L3141="N/A","",((L3141-L3140)/L3140))</f>
        <v>0.13799805750652186</v>
      </c>
      <c r="N3141" s="3">
        <v>702910</v>
      </c>
      <c r="O3141" s="11">
        <f t="shared" si="9468"/>
        <v>3.4547245499578867E-3</v>
      </c>
      <c r="P3141" s="3">
        <v>674320</v>
      </c>
      <c r="Q3141" s="11">
        <f t="shared" ref="Q3141:S3141" si="9469">+IF(P3141="N/A","",((P3141-P3140)/P3140))</f>
        <v>5.492717573254486E-2</v>
      </c>
      <c r="R3141" s="3">
        <v>222240</v>
      </c>
      <c r="S3141" s="11">
        <f t="shared" si="9469"/>
        <v>-1.2705464238116393E-2</v>
      </c>
    </row>
    <row r="3142" spans="1:19">
      <c r="A3142" s="5">
        <v>10</v>
      </c>
      <c r="B3142" s="5">
        <v>1</v>
      </c>
      <c r="C3142" s="5">
        <v>2022</v>
      </c>
      <c r="D3142" s="3">
        <v>665736.5</v>
      </c>
      <c r="E3142" s="11">
        <f t="shared" si="9283"/>
        <v>0</v>
      </c>
      <c r="F3142" s="3">
        <v>701110</v>
      </c>
      <c r="G3142" s="11">
        <f t="shared" si="9283"/>
        <v>0</v>
      </c>
      <c r="H3142" s="3">
        <v>198610</v>
      </c>
      <c r="I3142" s="11">
        <f t="shared" ref="I3142:K3142" si="9470">+IF(H3142="N/A","",((H3142-H3141)/H3141))</f>
        <v>0</v>
      </c>
      <c r="J3142" s="3">
        <v>266790</v>
      </c>
      <c r="K3142" s="11">
        <f t="shared" si="9470"/>
        <v>0</v>
      </c>
      <c r="L3142" s="3">
        <v>319822.75900000002</v>
      </c>
      <c r="M3142" s="11">
        <f t="shared" ref="M3142:O3142" si="9471">+IF(L3142="N/A","",((L3142-L3141)/L3141))</f>
        <v>0</v>
      </c>
      <c r="N3142" s="3">
        <v>702910</v>
      </c>
      <c r="O3142" s="11">
        <f t="shared" si="9471"/>
        <v>0</v>
      </c>
      <c r="P3142" s="3">
        <v>674320</v>
      </c>
      <c r="Q3142" s="11">
        <f t="shared" ref="Q3142:S3142" si="9472">+IF(P3142="N/A","",((P3142-P3141)/P3141))</f>
        <v>0</v>
      </c>
      <c r="R3142" s="3">
        <v>222240</v>
      </c>
      <c r="S3142" s="11">
        <f t="shared" si="9472"/>
        <v>0</v>
      </c>
    </row>
    <row r="3143" spans="1:19">
      <c r="A3143" s="5">
        <v>11</v>
      </c>
      <c r="B3143" s="5">
        <v>1</v>
      </c>
      <c r="C3143" s="5">
        <v>2022</v>
      </c>
      <c r="D3143" s="3">
        <v>661566</v>
      </c>
      <c r="E3143" s="11">
        <f t="shared" si="9283"/>
        <v>-6.2644905304125578E-3</v>
      </c>
      <c r="F3143" s="3">
        <v>697870</v>
      </c>
      <c r="G3143" s="11">
        <f t="shared" si="9283"/>
        <v>-4.6212434568042105E-3</v>
      </c>
      <c r="H3143" s="3">
        <v>198610</v>
      </c>
      <c r="I3143" s="11">
        <f t="shared" ref="I3143:K3143" si="9473">+IF(H3143="N/A","",((H3143-H3142)/H3142))</f>
        <v>0</v>
      </c>
      <c r="J3143" s="3">
        <v>266790</v>
      </c>
      <c r="K3143" s="11">
        <f t="shared" si="9473"/>
        <v>0</v>
      </c>
      <c r="L3143" s="3">
        <v>319822.75900000002</v>
      </c>
      <c r="M3143" s="11">
        <f t="shared" ref="M3143:O3143" si="9474">+IF(L3143="N/A","",((L3143-L3142)/L3142))</f>
        <v>0</v>
      </c>
      <c r="N3143" s="3">
        <v>702910</v>
      </c>
      <c r="O3143" s="11">
        <f t="shared" si="9474"/>
        <v>0</v>
      </c>
      <c r="P3143" s="3">
        <v>674320</v>
      </c>
      <c r="Q3143" s="11">
        <f t="shared" ref="Q3143:S3143" si="9475">+IF(P3143="N/A","",((P3143-P3142)/P3142))</f>
        <v>0</v>
      </c>
      <c r="R3143" s="3">
        <v>222240</v>
      </c>
      <c r="S3143" s="11">
        <f t="shared" si="9475"/>
        <v>0</v>
      </c>
    </row>
    <row r="3144" spans="1:19">
      <c r="A3144" s="5">
        <v>12</v>
      </c>
      <c r="B3144" s="5">
        <v>1</v>
      </c>
      <c r="C3144" s="5">
        <v>2022</v>
      </c>
      <c r="D3144" s="3">
        <v>656500</v>
      </c>
      <c r="E3144" s="11">
        <f t="shared" ref="E3144:G3207" si="9476">+IF(D3144="N/A","",((D3144-D3143)/D3143))</f>
        <v>-7.6575882073746234E-3</v>
      </c>
      <c r="F3144" s="3">
        <v>697870</v>
      </c>
      <c r="G3144" s="11">
        <f t="shared" si="9476"/>
        <v>0</v>
      </c>
      <c r="H3144" s="3">
        <v>198610</v>
      </c>
      <c r="I3144" s="11">
        <f t="shared" ref="I3144:K3144" si="9477">+IF(H3144="N/A","",((H3144-H3143)/H3143))</f>
        <v>0</v>
      </c>
      <c r="J3144" s="3">
        <v>266790</v>
      </c>
      <c r="K3144" s="11">
        <f t="shared" si="9477"/>
        <v>0</v>
      </c>
      <c r="L3144" s="3">
        <v>319822.75900000002</v>
      </c>
      <c r="M3144" s="11">
        <f t="shared" ref="M3144:O3144" si="9478">+IF(L3144="N/A","",((L3144-L3143)/L3143))</f>
        <v>0</v>
      </c>
      <c r="N3144" s="3">
        <v>702910</v>
      </c>
      <c r="O3144" s="11">
        <f t="shared" si="9478"/>
        <v>0</v>
      </c>
      <c r="P3144" s="3">
        <v>674320</v>
      </c>
      <c r="Q3144" s="11">
        <f t="shared" ref="Q3144:S3144" si="9479">+IF(P3144="N/A","",((P3144-P3143)/P3143))</f>
        <v>0</v>
      </c>
      <c r="R3144" s="3">
        <v>222390</v>
      </c>
      <c r="S3144" s="11">
        <f t="shared" si="9479"/>
        <v>6.7494600431965439E-4</v>
      </c>
    </row>
    <row r="3145" spans="1:19">
      <c r="A3145" s="5">
        <v>13</v>
      </c>
      <c r="B3145" s="5">
        <v>1</v>
      </c>
      <c r="C3145" s="5">
        <v>2022</v>
      </c>
      <c r="D3145" s="3">
        <v>642250</v>
      </c>
      <c r="E3145" s="11">
        <f t="shared" si="9476"/>
        <v>-2.1706016755521706E-2</v>
      </c>
      <c r="F3145" s="3">
        <v>683560</v>
      </c>
      <c r="G3145" s="11">
        <f t="shared" si="9476"/>
        <v>-2.0505251694441659E-2</v>
      </c>
      <c r="H3145" s="3">
        <v>198610</v>
      </c>
      <c r="I3145" s="11">
        <f t="shared" ref="I3145:K3145" si="9480">+IF(H3145="N/A","",((H3145-H3144)/H3144))</f>
        <v>0</v>
      </c>
      <c r="J3145" s="3">
        <v>266790</v>
      </c>
      <c r="K3145" s="11">
        <f t="shared" si="9480"/>
        <v>0</v>
      </c>
      <c r="L3145" s="3">
        <v>319822.75900000002</v>
      </c>
      <c r="M3145" s="11">
        <f t="shared" ref="M3145:O3145" si="9481">+IF(L3145="N/A","",((L3145-L3144)/L3144))</f>
        <v>0</v>
      </c>
      <c r="N3145" s="3">
        <v>702910</v>
      </c>
      <c r="O3145" s="11">
        <f t="shared" si="9481"/>
        <v>0</v>
      </c>
      <c r="P3145" s="3">
        <v>674320</v>
      </c>
      <c r="Q3145" s="11">
        <f t="shared" ref="Q3145:S3145" si="9482">+IF(P3145="N/A","",((P3145-P3144)/P3144))</f>
        <v>0</v>
      </c>
      <c r="R3145" s="3">
        <v>222390</v>
      </c>
      <c r="S3145" s="11">
        <f t="shared" si="9482"/>
        <v>0</v>
      </c>
    </row>
    <row r="3146" spans="1:19">
      <c r="A3146" s="5">
        <v>14</v>
      </c>
      <c r="B3146" s="5">
        <v>1</v>
      </c>
      <c r="C3146" s="5">
        <v>2022</v>
      </c>
      <c r="D3146" s="3">
        <v>642250</v>
      </c>
      <c r="E3146" s="11">
        <f t="shared" si="9476"/>
        <v>0</v>
      </c>
      <c r="F3146" s="3">
        <v>683940</v>
      </c>
      <c r="G3146" s="11">
        <f t="shared" si="9476"/>
        <v>5.5591316051261047E-4</v>
      </c>
      <c r="H3146" s="3">
        <v>198610</v>
      </c>
      <c r="I3146" s="11">
        <f t="shared" ref="I3146:K3146" si="9483">+IF(H3146="N/A","",((H3146-H3145)/H3145))</f>
        <v>0</v>
      </c>
      <c r="J3146" s="3">
        <v>266790</v>
      </c>
      <c r="K3146" s="11">
        <f t="shared" si="9483"/>
        <v>0</v>
      </c>
      <c r="L3146" s="3">
        <v>319822.75900000002</v>
      </c>
      <c r="M3146" s="11">
        <f t="shared" ref="M3146:O3146" si="9484">+IF(L3146="N/A","",((L3146-L3145)/L3145))</f>
        <v>0</v>
      </c>
      <c r="N3146" s="3">
        <v>702910</v>
      </c>
      <c r="O3146" s="11">
        <f t="shared" si="9484"/>
        <v>0</v>
      </c>
      <c r="P3146" s="3">
        <v>674320</v>
      </c>
      <c r="Q3146" s="11">
        <f t="shared" ref="Q3146:S3146" si="9485">+IF(P3146="N/A","",((P3146-P3145)/P3145))</f>
        <v>0</v>
      </c>
      <c r="R3146" s="3">
        <v>222390</v>
      </c>
      <c r="S3146" s="11">
        <f t="shared" si="9485"/>
        <v>0</v>
      </c>
    </row>
    <row r="3147" spans="1:19">
      <c r="A3147" s="5">
        <v>17</v>
      </c>
      <c r="B3147" s="5">
        <v>1</v>
      </c>
      <c r="C3147" s="5">
        <v>2022</v>
      </c>
      <c r="D3147" s="3">
        <v>642250</v>
      </c>
      <c r="E3147" s="11">
        <f t="shared" si="9476"/>
        <v>0</v>
      </c>
      <c r="F3147" s="3">
        <v>683940</v>
      </c>
      <c r="G3147" s="11">
        <f t="shared" si="9476"/>
        <v>0</v>
      </c>
      <c r="H3147" s="3">
        <v>198610</v>
      </c>
      <c r="I3147" s="11">
        <f t="shared" ref="I3147:K3147" si="9486">+IF(H3147="N/A","",((H3147-H3146)/H3146))</f>
        <v>0</v>
      </c>
      <c r="J3147" s="3">
        <v>266790</v>
      </c>
      <c r="K3147" s="11">
        <f t="shared" si="9486"/>
        <v>0</v>
      </c>
      <c r="L3147" s="3">
        <v>319822.75900000002</v>
      </c>
      <c r="M3147" s="11">
        <f t="shared" ref="M3147:O3147" si="9487">+IF(L3147="N/A","",((L3147-L3146)/L3146))</f>
        <v>0</v>
      </c>
      <c r="N3147" s="3">
        <v>702910</v>
      </c>
      <c r="O3147" s="11">
        <f t="shared" si="9487"/>
        <v>0</v>
      </c>
      <c r="P3147" s="3">
        <v>674320</v>
      </c>
      <c r="Q3147" s="11">
        <f t="shared" ref="Q3147:S3147" si="9488">+IF(P3147="N/A","",((P3147-P3146)/P3146))</f>
        <v>0</v>
      </c>
      <c r="R3147" s="3">
        <v>222390</v>
      </c>
      <c r="S3147" s="11">
        <f t="shared" si="9488"/>
        <v>0</v>
      </c>
    </row>
    <row r="3148" spans="1:19">
      <c r="A3148" s="5">
        <v>18</v>
      </c>
      <c r="B3148" s="5">
        <v>1</v>
      </c>
      <c r="C3148" s="5">
        <v>2022</v>
      </c>
      <c r="D3148" s="3">
        <v>640000</v>
      </c>
      <c r="E3148" s="11">
        <f t="shared" si="9476"/>
        <v>-3.5033086804203972E-3</v>
      </c>
      <c r="F3148" s="3">
        <v>685930</v>
      </c>
      <c r="G3148" s="11">
        <f t="shared" si="9476"/>
        <v>2.9096119542649942E-3</v>
      </c>
      <c r="H3148" s="3">
        <v>198610</v>
      </c>
      <c r="I3148" s="11">
        <f t="shared" ref="I3148:K3148" si="9489">+IF(H3148="N/A","",((H3148-H3147)/H3147))</f>
        <v>0</v>
      </c>
      <c r="J3148" s="3">
        <v>266790</v>
      </c>
      <c r="K3148" s="11">
        <f t="shared" si="9489"/>
        <v>0</v>
      </c>
      <c r="L3148" s="3">
        <v>325097.864</v>
      </c>
      <c r="M3148" s="11">
        <f t="shared" ref="M3148:O3148" si="9490">+IF(L3148="N/A","",((L3148-L3147)/L3147))</f>
        <v>1.6493838701453954E-2</v>
      </c>
      <c r="N3148" s="3">
        <v>702910</v>
      </c>
      <c r="O3148" s="11">
        <f t="shared" si="9490"/>
        <v>0</v>
      </c>
      <c r="P3148" s="3">
        <v>674320</v>
      </c>
      <c r="Q3148" s="11">
        <f t="shared" ref="Q3148:S3148" si="9491">+IF(P3148="N/A","",((P3148-P3147)/P3147))</f>
        <v>0</v>
      </c>
      <c r="R3148" s="3">
        <v>215690</v>
      </c>
      <c r="S3148" s="11">
        <f t="shared" si="9491"/>
        <v>-3.0127253923287918E-2</v>
      </c>
    </row>
    <row r="3149" spans="1:19">
      <c r="A3149" s="5">
        <v>19</v>
      </c>
      <c r="B3149" s="5">
        <v>1</v>
      </c>
      <c r="C3149" s="5">
        <v>2022</v>
      </c>
      <c r="D3149" s="3">
        <v>628500</v>
      </c>
      <c r="E3149" s="11">
        <f t="shared" si="9476"/>
        <v>-1.7968749999999999E-2</v>
      </c>
      <c r="F3149" s="3">
        <v>673070</v>
      </c>
      <c r="G3149" s="11">
        <f t="shared" si="9476"/>
        <v>-1.8748268773781582E-2</v>
      </c>
      <c r="H3149" s="3">
        <v>198610</v>
      </c>
      <c r="I3149" s="11">
        <f t="shared" ref="I3149:K3149" si="9492">+IF(H3149="N/A","",((H3149-H3148)/H3148))</f>
        <v>0</v>
      </c>
      <c r="J3149" s="3">
        <v>266790</v>
      </c>
      <c r="K3149" s="11">
        <f t="shared" si="9492"/>
        <v>0</v>
      </c>
      <c r="L3149" s="3">
        <v>317029.13799999998</v>
      </c>
      <c r="M3149" s="11">
        <f t="shared" ref="M3149:O3149" si="9493">+IF(L3149="N/A","",((L3149-L3148)/L3148))</f>
        <v>-2.4819375620382497E-2</v>
      </c>
      <c r="N3149" s="3">
        <v>702910</v>
      </c>
      <c r="O3149" s="11">
        <f t="shared" si="9493"/>
        <v>0</v>
      </c>
      <c r="P3149" s="3">
        <v>599000</v>
      </c>
      <c r="Q3149" s="11">
        <f t="shared" ref="Q3149:S3149" si="9494">+IF(P3149="N/A","",((P3149-P3148)/P3148))</f>
        <v>-0.11169771028591767</v>
      </c>
      <c r="R3149" s="3">
        <v>215690</v>
      </c>
      <c r="S3149" s="11">
        <f t="shared" si="9494"/>
        <v>0</v>
      </c>
    </row>
    <row r="3150" spans="1:19">
      <c r="A3150" s="5">
        <v>20</v>
      </c>
      <c r="B3150" s="5">
        <v>1</v>
      </c>
      <c r="C3150" s="5">
        <v>2022</v>
      </c>
      <c r="D3150" s="3">
        <v>606847</v>
      </c>
      <c r="E3150" s="11">
        <f t="shared" si="9476"/>
        <v>-3.4451869530628482E-2</v>
      </c>
      <c r="F3150" s="3">
        <v>664670</v>
      </c>
      <c r="G3150" s="11">
        <f t="shared" si="9476"/>
        <v>-1.2480128367034632E-2</v>
      </c>
      <c r="H3150" s="3">
        <v>198610</v>
      </c>
      <c r="I3150" s="11">
        <f t="shared" ref="I3150:K3150" si="9495">+IF(H3150="N/A","",((H3150-H3149)/H3149))</f>
        <v>0</v>
      </c>
      <c r="J3150" s="3">
        <v>266790</v>
      </c>
      <c r="K3150" s="11">
        <f t="shared" si="9495"/>
        <v>0</v>
      </c>
      <c r="L3150" s="3">
        <v>317029.13799999998</v>
      </c>
      <c r="M3150" s="11">
        <f t="shared" ref="M3150:O3150" si="9496">+IF(L3150="N/A","",((L3150-L3149)/L3149))</f>
        <v>0</v>
      </c>
      <c r="N3150" s="3">
        <v>667400</v>
      </c>
      <c r="O3150" s="11">
        <f t="shared" si="9496"/>
        <v>-5.0518558563685249E-2</v>
      </c>
      <c r="P3150" s="3">
        <v>599000</v>
      </c>
      <c r="Q3150" s="11">
        <f t="shared" ref="Q3150:S3150" si="9497">+IF(P3150="N/A","",((P3150-P3149)/P3149))</f>
        <v>0</v>
      </c>
      <c r="R3150" s="3">
        <v>215690</v>
      </c>
      <c r="S3150" s="11">
        <f t="shared" si="9497"/>
        <v>0</v>
      </c>
    </row>
    <row r="3151" spans="1:19">
      <c r="A3151" s="5">
        <v>21</v>
      </c>
      <c r="B3151" s="5">
        <v>1</v>
      </c>
      <c r="C3151" s="5">
        <v>2022</v>
      </c>
      <c r="D3151" s="3">
        <v>585126.5</v>
      </c>
      <c r="E3151" s="11">
        <f t="shared" si="9476"/>
        <v>-3.5792382593965201E-2</v>
      </c>
      <c r="F3151" s="3">
        <v>655170</v>
      </c>
      <c r="G3151" s="11">
        <f t="shared" si="9476"/>
        <v>-1.4292806956835723E-2</v>
      </c>
      <c r="H3151" s="3">
        <v>198610</v>
      </c>
      <c r="I3151" s="11">
        <f t="shared" ref="I3151:K3151" si="9498">+IF(H3151="N/A","",((H3151-H3150)/H3150))</f>
        <v>0</v>
      </c>
      <c r="J3151" s="3">
        <v>266790</v>
      </c>
      <c r="K3151" s="11">
        <f t="shared" si="9498"/>
        <v>0</v>
      </c>
      <c r="L3151" s="3">
        <v>317029.13799999998</v>
      </c>
      <c r="M3151" s="11">
        <f t="shared" ref="M3151:O3151" si="9499">+IF(L3151="N/A","",((L3151-L3150)/L3150))</f>
        <v>0</v>
      </c>
      <c r="N3151" s="3">
        <v>661170</v>
      </c>
      <c r="O3151" s="11">
        <f t="shared" si="9499"/>
        <v>-9.3347317950254714E-3</v>
      </c>
      <c r="P3151" s="3">
        <v>599000</v>
      </c>
      <c r="Q3151" s="11">
        <f t="shared" ref="Q3151:S3151" si="9500">+IF(P3151="N/A","",((P3151-P3150)/P3150))</f>
        <v>0</v>
      </c>
      <c r="R3151" s="3">
        <v>215690</v>
      </c>
      <c r="S3151" s="11">
        <f t="shared" si="9500"/>
        <v>0</v>
      </c>
    </row>
    <row r="3152" spans="1:19">
      <c r="A3152" s="5">
        <v>24</v>
      </c>
      <c r="B3152" s="5">
        <v>1</v>
      </c>
      <c r="C3152" s="5">
        <v>2022</v>
      </c>
      <c r="D3152" s="3">
        <v>563843.5</v>
      </c>
      <c r="E3152" s="11">
        <f t="shared" si="9476"/>
        <v>-3.6373331236920561E-2</v>
      </c>
      <c r="F3152" s="3">
        <v>630000</v>
      </c>
      <c r="G3152" s="11">
        <f t="shared" si="9476"/>
        <v>-3.8417509959247219E-2</v>
      </c>
      <c r="H3152" s="3">
        <v>174470</v>
      </c>
      <c r="I3152" s="11">
        <f t="shared" ref="I3152:K3152" si="9501">+IF(H3152="N/A","",((H3152-H3151)/H3151))</f>
        <v>-0.12154473591460652</v>
      </c>
      <c r="J3152" s="3">
        <v>266790</v>
      </c>
      <c r="K3152" s="11">
        <f t="shared" si="9501"/>
        <v>0</v>
      </c>
      <c r="L3152" s="3">
        <v>317029.13799999998</v>
      </c>
      <c r="M3152" s="11">
        <f t="shared" ref="M3152:O3152" si="9502">+IF(L3152="N/A","",((L3152-L3151)/L3151))</f>
        <v>0</v>
      </c>
      <c r="N3152" s="3">
        <v>661170</v>
      </c>
      <c r="O3152" s="11">
        <f t="shared" si="9502"/>
        <v>0</v>
      </c>
      <c r="P3152" s="3">
        <v>571660</v>
      </c>
      <c r="Q3152" s="11">
        <f t="shared" ref="Q3152:S3152" si="9503">+IF(P3152="N/A","",((P3152-P3151)/P3151))</f>
        <v>-4.5642737896494159E-2</v>
      </c>
      <c r="R3152" s="3">
        <v>215690</v>
      </c>
      <c r="S3152" s="11">
        <f t="shared" si="9503"/>
        <v>0</v>
      </c>
    </row>
    <row r="3153" spans="1:19">
      <c r="A3153" s="5">
        <v>25</v>
      </c>
      <c r="B3153" s="5">
        <v>1</v>
      </c>
      <c r="C3153" s="5">
        <v>2022</v>
      </c>
      <c r="D3153" s="3">
        <v>557500</v>
      </c>
      <c r="E3153" s="11">
        <f t="shared" si="9476"/>
        <v>-1.1250462229324272E-2</v>
      </c>
      <c r="F3153" s="3">
        <v>629000</v>
      </c>
      <c r="G3153" s="11">
        <f t="shared" si="9476"/>
        <v>-1.5873015873015873E-3</v>
      </c>
      <c r="H3153" s="3">
        <v>174470</v>
      </c>
      <c r="I3153" s="11">
        <f t="shared" ref="I3153:K3153" si="9504">+IF(H3153="N/A","",((H3153-H3152)/H3152))</f>
        <v>0</v>
      </c>
      <c r="J3153" s="3">
        <v>266790</v>
      </c>
      <c r="K3153" s="11">
        <f t="shared" si="9504"/>
        <v>0</v>
      </c>
      <c r="L3153" s="3">
        <v>317029.13799999998</v>
      </c>
      <c r="M3153" s="11">
        <f t="shared" ref="M3153:O3153" si="9505">+IF(L3153="N/A","",((L3153-L3152)/L3152))</f>
        <v>0</v>
      </c>
      <c r="N3153" s="3">
        <v>661170</v>
      </c>
      <c r="O3153" s="11">
        <f t="shared" si="9505"/>
        <v>0</v>
      </c>
      <c r="P3153" s="3">
        <v>571660</v>
      </c>
      <c r="Q3153" s="11">
        <f t="shared" ref="Q3153:S3153" si="9506">+IF(P3153="N/A","",((P3153-P3152)/P3152))</f>
        <v>0</v>
      </c>
      <c r="R3153" s="3">
        <v>209300</v>
      </c>
      <c r="S3153" s="11">
        <f t="shared" si="9506"/>
        <v>-2.9625851917103249E-2</v>
      </c>
    </row>
    <row r="3154" spans="1:19">
      <c r="A3154" s="5">
        <v>26</v>
      </c>
      <c r="B3154" s="5">
        <v>1</v>
      </c>
      <c r="C3154" s="5">
        <v>2022</v>
      </c>
      <c r="D3154" s="3">
        <v>556000</v>
      </c>
      <c r="E3154" s="11">
        <f t="shared" si="9476"/>
        <v>-2.6905829596412557E-3</v>
      </c>
      <c r="F3154" s="3">
        <v>640850</v>
      </c>
      <c r="G3154" s="11">
        <f t="shared" si="9476"/>
        <v>1.8839427662957074E-2</v>
      </c>
      <c r="H3154" s="3">
        <v>180000</v>
      </c>
      <c r="I3154" s="11">
        <f t="shared" ref="I3154:K3154" si="9507">+IF(H3154="N/A","",((H3154-H3153)/H3153))</f>
        <v>3.169599358055826E-2</v>
      </c>
      <c r="J3154" s="3">
        <v>266790</v>
      </c>
      <c r="K3154" s="11">
        <f t="shared" si="9507"/>
        <v>0</v>
      </c>
      <c r="L3154" s="3">
        <v>317029.13799999998</v>
      </c>
      <c r="M3154" s="11">
        <f t="shared" ref="M3154:O3154" si="9508">+IF(L3154="N/A","",((L3154-L3153)/L3153))</f>
        <v>0</v>
      </c>
      <c r="N3154" s="3">
        <v>661170</v>
      </c>
      <c r="O3154" s="11">
        <f t="shared" si="9508"/>
        <v>0</v>
      </c>
      <c r="P3154" s="3">
        <v>571660</v>
      </c>
      <c r="Q3154" s="11">
        <f t="shared" ref="Q3154:S3154" si="9509">+IF(P3154="N/A","",((P3154-P3153)/P3153))</f>
        <v>0</v>
      </c>
      <c r="R3154" s="3">
        <v>209000</v>
      </c>
      <c r="S3154" s="11">
        <f t="shared" si="9509"/>
        <v>-1.433349259436216E-3</v>
      </c>
    </row>
    <row r="3155" spans="1:19">
      <c r="A3155" s="5">
        <v>27</v>
      </c>
      <c r="B3155" s="5">
        <v>1</v>
      </c>
      <c r="C3155" s="5">
        <v>2022</v>
      </c>
      <c r="D3155" s="3">
        <v>595000</v>
      </c>
      <c r="E3155" s="11">
        <f t="shared" si="9476"/>
        <v>7.0143884892086325E-2</v>
      </c>
      <c r="F3155" s="3">
        <v>643850</v>
      </c>
      <c r="G3155" s="11">
        <f t="shared" si="9476"/>
        <v>4.6812826714519775E-3</v>
      </c>
      <c r="H3155" s="3">
        <v>180000</v>
      </c>
      <c r="I3155" s="11">
        <f t="shared" ref="I3155:K3155" si="9510">+IF(H3155="N/A","",((H3155-H3154)/H3154))</f>
        <v>0</v>
      </c>
      <c r="J3155" s="3">
        <v>266790</v>
      </c>
      <c r="K3155" s="11">
        <f t="shared" si="9510"/>
        <v>0</v>
      </c>
      <c r="L3155" s="3">
        <v>317029.13799999998</v>
      </c>
      <c r="M3155" s="11">
        <f t="shared" ref="M3155:O3155" si="9511">+IF(L3155="N/A","",((L3155-L3154)/L3154))</f>
        <v>0</v>
      </c>
      <c r="N3155" s="3">
        <v>661170</v>
      </c>
      <c r="O3155" s="11">
        <f t="shared" si="9511"/>
        <v>0</v>
      </c>
      <c r="P3155" s="3">
        <v>571660</v>
      </c>
      <c r="Q3155" s="11">
        <f t="shared" ref="Q3155:S3155" si="9512">+IF(P3155="N/A","",((P3155-P3154)/P3154))</f>
        <v>0</v>
      </c>
      <c r="R3155" s="3">
        <v>209000</v>
      </c>
      <c r="S3155" s="11">
        <f t="shared" si="9512"/>
        <v>0</v>
      </c>
    </row>
    <row r="3156" spans="1:19">
      <c r="A3156" s="5">
        <v>28</v>
      </c>
      <c r="B3156" s="5">
        <v>1</v>
      </c>
      <c r="C3156" s="5">
        <v>2022</v>
      </c>
      <c r="D3156" s="3">
        <v>556500</v>
      </c>
      <c r="E3156" s="11">
        <f t="shared" si="9476"/>
        <v>-6.4705882352941183E-2</v>
      </c>
      <c r="F3156" s="3">
        <v>643850</v>
      </c>
      <c r="G3156" s="11">
        <f t="shared" si="9476"/>
        <v>0</v>
      </c>
      <c r="H3156" s="3">
        <v>178800</v>
      </c>
      <c r="I3156" s="11">
        <f t="shared" ref="I3156:K3156" si="9513">+IF(H3156="N/A","",((H3156-H3155)/H3155))</f>
        <v>-6.6666666666666671E-3</v>
      </c>
      <c r="J3156" s="3">
        <v>266790</v>
      </c>
      <c r="K3156" s="11">
        <f t="shared" si="9513"/>
        <v>0</v>
      </c>
      <c r="L3156" s="3">
        <v>317029.13799999998</v>
      </c>
      <c r="M3156" s="11">
        <f t="shared" ref="M3156:O3156" si="9514">+IF(L3156="N/A","",((L3156-L3155)/L3155))</f>
        <v>0</v>
      </c>
      <c r="N3156" s="3">
        <v>661170</v>
      </c>
      <c r="O3156" s="11">
        <f t="shared" si="9514"/>
        <v>0</v>
      </c>
      <c r="P3156" s="3">
        <v>571660</v>
      </c>
      <c r="Q3156" s="11">
        <f t="shared" ref="Q3156:S3156" si="9515">+IF(P3156="N/A","",((P3156-P3155)/P3155))</f>
        <v>0</v>
      </c>
      <c r="R3156" s="3">
        <v>216000</v>
      </c>
      <c r="S3156" s="11">
        <f t="shared" si="9515"/>
        <v>3.3492822966507178E-2</v>
      </c>
    </row>
    <row r="3157" spans="1:19">
      <c r="A3157" s="5">
        <v>31</v>
      </c>
      <c r="B3157" s="5">
        <v>1</v>
      </c>
      <c r="C3157" s="5">
        <v>2022</v>
      </c>
      <c r="D3157" s="3">
        <v>590000</v>
      </c>
      <c r="E3157" s="11">
        <f t="shared" si="9476"/>
        <v>6.0197663971248878E-2</v>
      </c>
      <c r="F3157" s="3">
        <v>681310</v>
      </c>
      <c r="G3157" s="11">
        <f t="shared" si="9476"/>
        <v>5.8181253397530483E-2</v>
      </c>
      <c r="H3157" s="3">
        <v>178800</v>
      </c>
      <c r="I3157" s="11">
        <f t="shared" ref="I3157:K3157" si="9516">+IF(H3157="N/A","",((H3157-H3156)/H3156))</f>
        <v>0</v>
      </c>
      <c r="J3157" s="3">
        <v>266790</v>
      </c>
      <c r="K3157" s="11">
        <f t="shared" si="9516"/>
        <v>0</v>
      </c>
      <c r="L3157" s="3">
        <v>317029.13799999998</v>
      </c>
      <c r="M3157" s="11">
        <f t="shared" ref="M3157:O3157" si="9517">+IF(L3157="N/A","",((L3157-L3156)/L3156))</f>
        <v>0</v>
      </c>
      <c r="N3157" s="3">
        <v>661170</v>
      </c>
      <c r="O3157" s="11">
        <f t="shared" si="9517"/>
        <v>0</v>
      </c>
      <c r="P3157" s="3">
        <v>571660</v>
      </c>
      <c r="Q3157" s="11">
        <f t="shared" ref="Q3157:S3157" si="9518">+IF(P3157="N/A","",((P3157-P3156)/P3156))</f>
        <v>0</v>
      </c>
      <c r="R3157" s="3">
        <v>216000</v>
      </c>
      <c r="S3157" s="11">
        <f t="shared" si="9518"/>
        <v>0</v>
      </c>
    </row>
    <row r="3158" spans="1:19">
      <c r="A3158" s="5">
        <v>1</v>
      </c>
      <c r="B3158" s="5">
        <v>2</v>
      </c>
      <c r="C3158" s="5">
        <v>2022</v>
      </c>
      <c r="D3158" s="3">
        <v>591000</v>
      </c>
      <c r="E3158" s="11">
        <f t="shared" si="9476"/>
        <v>1.6949152542372881E-3</v>
      </c>
      <c r="F3158" s="3">
        <v>665130</v>
      </c>
      <c r="G3158" s="11">
        <f t="shared" si="9476"/>
        <v>-2.3748367116290674E-2</v>
      </c>
      <c r="H3158" s="3">
        <v>178800</v>
      </c>
      <c r="I3158" s="11">
        <f t="shared" ref="I3158:K3158" si="9519">+IF(H3158="N/A","",((H3158-H3157)/H3157))</f>
        <v>0</v>
      </c>
      <c r="J3158" s="3">
        <v>260040</v>
      </c>
      <c r="K3158" s="11">
        <f t="shared" si="9519"/>
        <v>-2.5300798380748904E-2</v>
      </c>
      <c r="L3158" s="3">
        <v>317029.13799999998</v>
      </c>
      <c r="M3158" s="11">
        <f t="shared" ref="M3158:O3158" si="9520">+IF(L3158="N/A","",((L3158-L3157)/L3157))</f>
        <v>0</v>
      </c>
      <c r="N3158" s="3">
        <v>668730</v>
      </c>
      <c r="O3158" s="11">
        <f t="shared" si="9520"/>
        <v>1.1434275602341304E-2</v>
      </c>
      <c r="P3158" s="3">
        <v>571660</v>
      </c>
      <c r="Q3158" s="11">
        <f t="shared" ref="Q3158:S3158" si="9521">+IF(P3158="N/A","",((P3158-P3157)/P3157))</f>
        <v>0</v>
      </c>
      <c r="R3158" s="3">
        <v>207620</v>
      </c>
      <c r="S3158" s="11">
        <f t="shared" si="9521"/>
        <v>-3.8796296296296294E-2</v>
      </c>
    </row>
    <row r="3159" spans="1:19">
      <c r="A3159" s="5">
        <v>2</v>
      </c>
      <c r="B3159" s="5">
        <v>2</v>
      </c>
      <c r="C3159" s="5">
        <v>2022</v>
      </c>
      <c r="D3159" s="3">
        <v>591200</v>
      </c>
      <c r="E3159" s="11">
        <f t="shared" si="9476"/>
        <v>3.3840947546531303E-4</v>
      </c>
      <c r="F3159" s="3">
        <v>729000</v>
      </c>
      <c r="G3159" s="11">
        <f t="shared" si="9476"/>
        <v>9.6026340715348879E-2</v>
      </c>
      <c r="H3159" s="3">
        <v>178800</v>
      </c>
      <c r="I3159" s="11">
        <f t="shared" ref="I3159:K3159" si="9522">+IF(H3159="N/A","",((H3159-H3158)/H3158))</f>
        <v>0</v>
      </c>
      <c r="J3159" s="3">
        <v>270360</v>
      </c>
      <c r="K3159" s="11">
        <f t="shared" si="9522"/>
        <v>3.9686202122750348E-2</v>
      </c>
      <c r="L3159" s="3">
        <v>317029.13799999998</v>
      </c>
      <c r="M3159" s="11">
        <f t="shared" ref="M3159:O3159" si="9523">+IF(L3159="N/A","",((L3159-L3158)/L3158))</f>
        <v>0</v>
      </c>
      <c r="N3159" s="3">
        <v>668730</v>
      </c>
      <c r="O3159" s="11">
        <f t="shared" si="9523"/>
        <v>0</v>
      </c>
      <c r="P3159" s="3">
        <v>571660</v>
      </c>
      <c r="Q3159" s="11">
        <f t="shared" ref="Q3159:S3159" si="9524">+IF(P3159="N/A","",((P3159-P3158)/P3158))</f>
        <v>0</v>
      </c>
      <c r="R3159" s="3">
        <v>207620</v>
      </c>
      <c r="S3159" s="11">
        <f t="shared" si="9524"/>
        <v>0</v>
      </c>
    </row>
    <row r="3160" spans="1:19">
      <c r="A3160" s="5">
        <v>3</v>
      </c>
      <c r="B3160" s="5">
        <v>2</v>
      </c>
      <c r="C3160" s="5">
        <v>2022</v>
      </c>
      <c r="D3160" s="3">
        <v>582500</v>
      </c>
      <c r="E3160" s="11">
        <f t="shared" si="9476"/>
        <v>-1.4715832205683356E-2</v>
      </c>
      <c r="F3160" s="3">
        <v>691000</v>
      </c>
      <c r="G3160" s="11">
        <f t="shared" si="9476"/>
        <v>-5.2126200274348423E-2</v>
      </c>
      <c r="H3160" s="3">
        <v>178800</v>
      </c>
      <c r="I3160" s="11">
        <f t="shared" ref="I3160:K3160" si="9525">+IF(H3160="N/A","",((H3160-H3159)/H3159))</f>
        <v>0</v>
      </c>
      <c r="J3160" s="3">
        <v>270360</v>
      </c>
      <c r="K3160" s="11">
        <f t="shared" si="9525"/>
        <v>0</v>
      </c>
      <c r="L3160" s="3">
        <v>317029.13799999998</v>
      </c>
      <c r="M3160" s="11">
        <f t="shared" ref="M3160:O3160" si="9526">+IF(L3160="N/A","",((L3160-L3159)/L3159))</f>
        <v>0</v>
      </c>
      <c r="N3160" s="3">
        <v>668730</v>
      </c>
      <c r="O3160" s="11">
        <f t="shared" si="9526"/>
        <v>0</v>
      </c>
      <c r="P3160" s="3">
        <v>571660</v>
      </c>
      <c r="Q3160" s="11">
        <f t="shared" ref="Q3160:S3160" si="9527">+IF(P3160="N/A","",((P3160-P3159)/P3159))</f>
        <v>0</v>
      </c>
      <c r="R3160" s="3">
        <v>207620</v>
      </c>
      <c r="S3160" s="11">
        <f t="shared" si="9527"/>
        <v>0</v>
      </c>
    </row>
    <row r="3161" spans="1:19">
      <c r="A3161" s="5">
        <v>4</v>
      </c>
      <c r="B3161" s="5">
        <v>2</v>
      </c>
      <c r="C3161" s="5">
        <v>2022</v>
      </c>
      <c r="D3161" s="3">
        <v>631799.5</v>
      </c>
      <c r="E3161" s="11">
        <f t="shared" si="9476"/>
        <v>8.4634334763948493E-2</v>
      </c>
      <c r="F3161" s="3">
        <v>683640</v>
      </c>
      <c r="G3161" s="11">
        <f t="shared" si="9476"/>
        <v>-1.0651230101302461E-2</v>
      </c>
      <c r="H3161" s="3">
        <v>178800</v>
      </c>
      <c r="I3161" s="11">
        <f t="shared" ref="I3161:K3161" si="9528">+IF(H3161="N/A","",((H3161-H3160)/H3160))</f>
        <v>0</v>
      </c>
      <c r="J3161" s="3">
        <v>270360</v>
      </c>
      <c r="K3161" s="11">
        <f t="shared" si="9528"/>
        <v>0</v>
      </c>
      <c r="L3161" s="3">
        <v>317029.13799999998</v>
      </c>
      <c r="M3161" s="11">
        <f t="shared" ref="M3161:O3161" si="9529">+IF(L3161="N/A","",((L3161-L3160)/L3160))</f>
        <v>0</v>
      </c>
      <c r="N3161" s="3">
        <v>668730</v>
      </c>
      <c r="O3161" s="11">
        <f t="shared" si="9529"/>
        <v>0</v>
      </c>
      <c r="P3161" s="3">
        <v>595270</v>
      </c>
      <c r="Q3161" s="11">
        <f t="shared" ref="Q3161:S3161" si="9530">+IF(P3161="N/A","",((P3161-P3160)/P3160))</f>
        <v>4.1300773186859319E-2</v>
      </c>
      <c r="R3161" s="3">
        <v>207620</v>
      </c>
      <c r="S3161" s="11">
        <f t="shared" si="9530"/>
        <v>0</v>
      </c>
    </row>
    <row r="3162" spans="1:19">
      <c r="A3162" s="5">
        <v>7</v>
      </c>
      <c r="B3162" s="5">
        <v>2</v>
      </c>
      <c r="C3162" s="5">
        <v>2022</v>
      </c>
      <c r="D3162" s="3">
        <v>631808</v>
      </c>
      <c r="E3162" s="11">
        <f t="shared" si="9476"/>
        <v>1.3453635211803745E-5</v>
      </c>
      <c r="F3162" s="3">
        <v>683100</v>
      </c>
      <c r="G3162" s="11">
        <f t="shared" si="9476"/>
        <v>-7.8988941548183253E-4</v>
      </c>
      <c r="H3162" s="3">
        <v>192030</v>
      </c>
      <c r="I3162" s="11">
        <f t="shared" ref="I3162:K3162" si="9531">+IF(H3162="N/A","",((H3162-H3161)/H3161))</f>
        <v>7.3993288590604028E-2</v>
      </c>
      <c r="J3162" s="3">
        <v>264500</v>
      </c>
      <c r="K3162" s="11">
        <f t="shared" si="9531"/>
        <v>-2.1674803965083592E-2</v>
      </c>
      <c r="L3162" s="3">
        <v>317029.13799999998</v>
      </c>
      <c r="M3162" s="11">
        <f t="shared" ref="M3162:O3162" si="9532">+IF(L3162="N/A","",((L3162-L3161)/L3161))</f>
        <v>0</v>
      </c>
      <c r="N3162" s="3">
        <v>668730</v>
      </c>
      <c r="O3162" s="11">
        <f t="shared" si="9532"/>
        <v>0</v>
      </c>
      <c r="P3162" s="3">
        <v>595270</v>
      </c>
      <c r="Q3162" s="11">
        <f t="shared" ref="Q3162:S3162" si="9533">+IF(P3162="N/A","",((P3162-P3161)/P3161))</f>
        <v>0</v>
      </c>
      <c r="R3162" s="3">
        <v>207620</v>
      </c>
      <c r="S3162" s="11">
        <f t="shared" si="9533"/>
        <v>0</v>
      </c>
    </row>
    <row r="3163" spans="1:19">
      <c r="A3163" s="5">
        <v>8</v>
      </c>
      <c r="B3163" s="5">
        <v>2</v>
      </c>
      <c r="C3163" s="5">
        <v>2022</v>
      </c>
      <c r="D3163" s="3">
        <v>634500</v>
      </c>
      <c r="E3163" s="11">
        <f t="shared" si="9476"/>
        <v>4.260788087520259E-3</v>
      </c>
      <c r="F3163" s="3">
        <v>683100</v>
      </c>
      <c r="G3163" s="11">
        <f t="shared" si="9476"/>
        <v>0</v>
      </c>
      <c r="H3163" s="3">
        <v>192030</v>
      </c>
      <c r="I3163" s="11">
        <f t="shared" ref="I3163:K3163" si="9534">+IF(H3163="N/A","",((H3163-H3162)/H3162))</f>
        <v>0</v>
      </c>
      <c r="J3163" s="3">
        <v>267920</v>
      </c>
      <c r="K3163" s="11">
        <f t="shared" si="9534"/>
        <v>1.2930056710775047E-2</v>
      </c>
      <c r="L3163" s="3">
        <v>317029.13799999998</v>
      </c>
      <c r="M3163" s="11">
        <f t="shared" ref="M3163:O3163" si="9535">+IF(L3163="N/A","",((L3163-L3162)/L3162))</f>
        <v>0</v>
      </c>
      <c r="N3163" s="3">
        <v>668730</v>
      </c>
      <c r="O3163" s="11">
        <f t="shared" si="9535"/>
        <v>0</v>
      </c>
      <c r="P3163" s="3">
        <v>623000</v>
      </c>
      <c r="Q3163" s="11">
        <f t="shared" ref="Q3163:S3163" si="9536">+IF(P3163="N/A","",((P3163-P3162)/P3162))</f>
        <v>4.6583903102793693E-2</v>
      </c>
      <c r="R3163" s="3">
        <v>202880</v>
      </c>
      <c r="S3163" s="11">
        <f t="shared" si="9536"/>
        <v>-2.2830170503805029E-2</v>
      </c>
    </row>
    <row r="3164" spans="1:19">
      <c r="A3164" s="5">
        <v>9</v>
      </c>
      <c r="B3164" s="5">
        <v>2</v>
      </c>
      <c r="C3164" s="5">
        <v>2022</v>
      </c>
      <c r="D3164" s="3">
        <v>634500</v>
      </c>
      <c r="E3164" s="11">
        <f t="shared" si="9476"/>
        <v>0</v>
      </c>
      <c r="F3164" s="3">
        <v>683100</v>
      </c>
      <c r="G3164" s="11">
        <f t="shared" si="9476"/>
        <v>0</v>
      </c>
      <c r="H3164" s="3">
        <v>195640</v>
      </c>
      <c r="I3164" s="11">
        <f t="shared" ref="I3164:K3164" si="9537">+IF(H3164="N/A","",((H3164-H3163)/H3163))</f>
        <v>1.8799145966776024E-2</v>
      </c>
      <c r="J3164" s="3">
        <v>269000</v>
      </c>
      <c r="K3164" s="11">
        <f t="shared" si="9537"/>
        <v>4.0310540459838756E-3</v>
      </c>
      <c r="L3164" s="3">
        <v>317029.13799999998</v>
      </c>
      <c r="M3164" s="11">
        <f t="shared" ref="M3164:O3164" si="9538">+IF(L3164="N/A","",((L3164-L3163)/L3163))</f>
        <v>0</v>
      </c>
      <c r="N3164" s="3">
        <v>693340</v>
      </c>
      <c r="O3164" s="11">
        <f t="shared" si="9538"/>
        <v>3.6801100593662615E-2</v>
      </c>
      <c r="P3164" s="3">
        <v>616530</v>
      </c>
      <c r="Q3164" s="11">
        <f t="shared" ref="Q3164:S3164" si="9539">+IF(P3164="N/A","",((P3164-P3163)/P3163))</f>
        <v>-1.0385232744783307E-2</v>
      </c>
      <c r="R3164" s="3">
        <v>206830</v>
      </c>
      <c r="S3164" s="11">
        <f t="shared" si="9539"/>
        <v>1.9469637223974764E-2</v>
      </c>
    </row>
    <row r="3165" spans="1:19">
      <c r="A3165" s="5">
        <v>10</v>
      </c>
      <c r="B3165" s="5">
        <v>2</v>
      </c>
      <c r="C3165" s="5">
        <v>2022</v>
      </c>
      <c r="D3165" s="3">
        <v>697950</v>
      </c>
      <c r="E3165" s="11">
        <f t="shared" si="9476"/>
        <v>0.1</v>
      </c>
      <c r="F3165" s="3">
        <v>678600</v>
      </c>
      <c r="G3165" s="11">
        <f t="shared" si="9476"/>
        <v>-6.587615283267457E-3</v>
      </c>
      <c r="H3165" s="3">
        <v>195640</v>
      </c>
      <c r="I3165" s="11">
        <f t="shared" ref="I3165:K3165" si="9540">+IF(H3165="N/A","",((H3165-H3164)/H3164))</f>
        <v>0</v>
      </c>
      <c r="J3165" s="3">
        <v>268010</v>
      </c>
      <c r="K3165" s="11">
        <f t="shared" si="9540"/>
        <v>-3.6802973977695169E-3</v>
      </c>
      <c r="L3165" s="3">
        <v>317029.13799999998</v>
      </c>
      <c r="M3165" s="11">
        <f t="shared" ref="M3165:O3165" si="9541">+IF(L3165="N/A","",((L3165-L3164)/L3164))</f>
        <v>0</v>
      </c>
      <c r="N3165" s="3">
        <v>693340</v>
      </c>
      <c r="O3165" s="11">
        <f t="shared" si="9541"/>
        <v>0</v>
      </c>
      <c r="P3165" s="3">
        <v>612010</v>
      </c>
      <c r="Q3165" s="11">
        <f t="shared" ref="Q3165:S3165" si="9542">+IF(P3165="N/A","",((P3165-P3164)/P3164))</f>
        <v>-7.3313545164063387E-3</v>
      </c>
      <c r="R3165" s="3">
        <v>206830</v>
      </c>
      <c r="S3165" s="11">
        <f t="shared" si="9542"/>
        <v>0</v>
      </c>
    </row>
    <row r="3166" spans="1:19">
      <c r="A3166" s="5">
        <v>11</v>
      </c>
      <c r="B3166" s="5">
        <v>2</v>
      </c>
      <c r="C3166" s="5">
        <v>2022</v>
      </c>
      <c r="D3166" s="3">
        <v>605742</v>
      </c>
      <c r="E3166" s="11">
        <f t="shared" si="9476"/>
        <v>-0.13211261551687084</v>
      </c>
      <c r="F3166" s="3">
        <v>666460</v>
      </c>
      <c r="G3166" s="11">
        <f t="shared" si="9476"/>
        <v>-1.7889773062186854E-2</v>
      </c>
      <c r="H3166" s="3">
        <v>195640</v>
      </c>
      <c r="I3166" s="11">
        <f t="shared" ref="I3166:K3166" si="9543">+IF(H3166="N/A","",((H3166-H3165)/H3165))</f>
        <v>0</v>
      </c>
      <c r="J3166" s="3">
        <v>265500</v>
      </c>
      <c r="K3166" s="11">
        <f t="shared" si="9543"/>
        <v>-9.3653221894705423E-3</v>
      </c>
      <c r="L3166" s="3">
        <v>317029.13799999998</v>
      </c>
      <c r="M3166" s="11">
        <f t="shared" ref="M3166:O3166" si="9544">+IF(L3166="N/A","",((L3166-L3165)/L3165))</f>
        <v>0</v>
      </c>
      <c r="N3166" s="3">
        <v>693340</v>
      </c>
      <c r="O3166" s="11">
        <f t="shared" si="9544"/>
        <v>0</v>
      </c>
      <c r="P3166" s="3">
        <v>612010</v>
      </c>
      <c r="Q3166" s="11">
        <f t="shared" ref="Q3166:S3166" si="9545">+IF(P3166="N/A","",((P3166-P3165)/P3165))</f>
        <v>0</v>
      </c>
      <c r="R3166" s="3">
        <v>199820</v>
      </c>
      <c r="S3166" s="11">
        <f t="shared" si="9545"/>
        <v>-3.3892568776289704E-2</v>
      </c>
    </row>
    <row r="3167" spans="1:19">
      <c r="A3167" s="5">
        <v>14</v>
      </c>
      <c r="B3167" s="5">
        <v>2</v>
      </c>
      <c r="C3167" s="5">
        <v>2022</v>
      </c>
      <c r="D3167" s="3">
        <v>614524</v>
      </c>
      <c r="E3167" s="11">
        <f t="shared" si="9476"/>
        <v>1.4497921557362705E-2</v>
      </c>
      <c r="F3167" s="3">
        <v>666460</v>
      </c>
      <c r="G3167" s="11">
        <f t="shared" si="9476"/>
        <v>0</v>
      </c>
      <c r="H3167" s="3">
        <v>195640</v>
      </c>
      <c r="I3167" s="11">
        <f t="shared" ref="I3167:K3167" si="9546">+IF(H3167="N/A","",((H3167-H3166)/H3166))</f>
        <v>0</v>
      </c>
      <c r="J3167" s="3">
        <v>265500</v>
      </c>
      <c r="K3167" s="11">
        <f t="shared" si="9546"/>
        <v>0</v>
      </c>
      <c r="L3167" s="3">
        <v>317029.13799999998</v>
      </c>
      <c r="M3167" s="11">
        <f t="shared" ref="M3167:O3167" si="9547">+IF(L3167="N/A","",((L3167-L3166)/L3166))</f>
        <v>0</v>
      </c>
      <c r="N3167" s="3">
        <v>693340</v>
      </c>
      <c r="O3167" s="11">
        <f t="shared" si="9547"/>
        <v>0</v>
      </c>
      <c r="P3167" s="3">
        <v>612010</v>
      </c>
      <c r="Q3167" s="11">
        <f t="shared" ref="Q3167:S3167" si="9548">+IF(P3167="N/A","",((P3167-P3166)/P3166))</f>
        <v>0</v>
      </c>
      <c r="R3167" s="3">
        <v>199820</v>
      </c>
      <c r="S3167" s="11">
        <f t="shared" si="9548"/>
        <v>0</v>
      </c>
    </row>
    <row r="3168" spans="1:19">
      <c r="A3168" s="5">
        <v>15</v>
      </c>
      <c r="B3168" s="5">
        <v>2</v>
      </c>
      <c r="C3168" s="5">
        <v>2022</v>
      </c>
      <c r="D3168" s="3">
        <v>614524</v>
      </c>
      <c r="E3168" s="11">
        <f t="shared" si="9476"/>
        <v>0</v>
      </c>
      <c r="F3168" s="3">
        <v>677240</v>
      </c>
      <c r="G3168" s="11">
        <f t="shared" si="9476"/>
        <v>1.6175014254418869E-2</v>
      </c>
      <c r="H3168" s="3">
        <v>195640</v>
      </c>
      <c r="I3168" s="11">
        <f t="shared" ref="I3168:K3168" si="9549">+IF(H3168="N/A","",((H3168-H3167)/H3167))</f>
        <v>0</v>
      </c>
      <c r="J3168" s="3">
        <v>265500</v>
      </c>
      <c r="K3168" s="11">
        <f t="shared" si="9549"/>
        <v>0</v>
      </c>
      <c r="L3168" s="3">
        <v>317029.13799999998</v>
      </c>
      <c r="M3168" s="11">
        <f t="shared" ref="M3168:O3168" si="9550">+IF(L3168="N/A","",((L3168-L3167)/L3167))</f>
        <v>0</v>
      </c>
      <c r="N3168" s="3">
        <v>693340</v>
      </c>
      <c r="O3168" s="11">
        <f t="shared" si="9550"/>
        <v>0</v>
      </c>
      <c r="P3168" s="3">
        <v>612010</v>
      </c>
      <c r="Q3168" s="11">
        <f t="shared" ref="Q3168:S3168" si="9551">+IF(P3168="N/A","",((P3168-P3167)/P3167))</f>
        <v>0</v>
      </c>
      <c r="R3168" s="3">
        <v>199820</v>
      </c>
      <c r="S3168" s="11">
        <f t="shared" si="9551"/>
        <v>0</v>
      </c>
    </row>
    <row r="3169" spans="1:19">
      <c r="A3169" s="5">
        <v>16</v>
      </c>
      <c r="B3169" s="5">
        <v>2</v>
      </c>
      <c r="C3169" s="5">
        <v>2022</v>
      </c>
      <c r="D3169" s="3">
        <v>614524</v>
      </c>
      <c r="E3169" s="11">
        <f t="shared" si="9476"/>
        <v>0</v>
      </c>
      <c r="F3169" s="3">
        <v>675540</v>
      </c>
      <c r="G3169" s="11">
        <f t="shared" si="9476"/>
        <v>-2.5101884117890261E-3</v>
      </c>
      <c r="H3169" s="3">
        <v>195640</v>
      </c>
      <c r="I3169" s="11">
        <f t="shared" ref="I3169:K3169" si="9552">+IF(H3169="N/A","",((H3169-H3168)/H3168))</f>
        <v>0</v>
      </c>
      <c r="J3169" s="3">
        <v>265500</v>
      </c>
      <c r="K3169" s="11">
        <f t="shared" si="9552"/>
        <v>0</v>
      </c>
      <c r="L3169" s="3">
        <v>317029.13799999998</v>
      </c>
      <c r="M3169" s="11">
        <f t="shared" ref="M3169:O3169" si="9553">+IF(L3169="N/A","",((L3169-L3168)/L3168))</f>
        <v>0</v>
      </c>
      <c r="N3169" s="3">
        <v>693340</v>
      </c>
      <c r="O3169" s="11">
        <f t="shared" si="9553"/>
        <v>0</v>
      </c>
      <c r="P3169" s="3">
        <v>612010</v>
      </c>
      <c r="Q3169" s="11">
        <f t="shared" ref="Q3169:S3169" si="9554">+IF(P3169="N/A","",((P3169-P3168)/P3168))</f>
        <v>0</v>
      </c>
      <c r="R3169" s="3">
        <v>198500</v>
      </c>
      <c r="S3169" s="11">
        <f t="shared" si="9554"/>
        <v>-6.6059453508157343E-3</v>
      </c>
    </row>
    <row r="3170" spans="1:19">
      <c r="A3170" s="5">
        <v>17</v>
      </c>
      <c r="B3170" s="5">
        <v>2</v>
      </c>
      <c r="C3170" s="5">
        <v>2022</v>
      </c>
      <c r="D3170" s="3">
        <v>614492.5</v>
      </c>
      <c r="E3170" s="11">
        <f t="shared" si="9476"/>
        <v>-5.1259185971581259E-5</v>
      </c>
      <c r="F3170" s="3">
        <v>668810</v>
      </c>
      <c r="G3170" s="11">
        <f t="shared" si="9476"/>
        <v>-9.962400450010362E-3</v>
      </c>
      <c r="H3170" s="3">
        <v>181330</v>
      </c>
      <c r="I3170" s="11">
        <f t="shared" ref="I3170:K3170" si="9555">+IF(H3170="N/A","",((H3170-H3169)/H3169))</f>
        <v>-7.3144551216520137E-2</v>
      </c>
      <c r="J3170" s="3">
        <v>253730</v>
      </c>
      <c r="K3170" s="11">
        <f t="shared" si="9555"/>
        <v>-4.4331450094161957E-2</v>
      </c>
      <c r="L3170" s="3">
        <v>303115.658</v>
      </c>
      <c r="M3170" s="11">
        <f t="shared" ref="M3170:O3170" si="9556">+IF(L3170="N/A","",((L3170-L3169)/L3169))</f>
        <v>-4.3887070090068446E-2</v>
      </c>
      <c r="N3170" s="3">
        <v>693340</v>
      </c>
      <c r="O3170" s="11">
        <f t="shared" si="9556"/>
        <v>0</v>
      </c>
      <c r="P3170" s="3">
        <v>597320</v>
      </c>
      <c r="Q3170" s="11">
        <f t="shared" ref="Q3170:S3170" si="9557">+IF(P3170="N/A","",((P3170-P3169)/P3169))</f>
        <v>-2.4002875770003759E-2</v>
      </c>
      <c r="R3170" s="3">
        <v>193930</v>
      </c>
      <c r="S3170" s="11">
        <f t="shared" si="9557"/>
        <v>-2.3022670025188915E-2</v>
      </c>
    </row>
    <row r="3171" spans="1:19">
      <c r="A3171" s="5">
        <v>18</v>
      </c>
      <c r="B3171" s="5">
        <v>2</v>
      </c>
      <c r="C3171" s="5">
        <v>2022</v>
      </c>
      <c r="D3171" s="3">
        <v>595800</v>
      </c>
      <c r="E3171" s="11">
        <f t="shared" si="9476"/>
        <v>-3.0419411140087144E-2</v>
      </c>
      <c r="F3171" s="3">
        <v>668810</v>
      </c>
      <c r="G3171" s="11">
        <f t="shared" si="9476"/>
        <v>0</v>
      </c>
      <c r="H3171" s="3">
        <v>181330</v>
      </c>
      <c r="I3171" s="11">
        <f t="shared" ref="I3171:K3171" si="9558">+IF(H3171="N/A","",((H3171-H3170)/H3170))</f>
        <v>0</v>
      </c>
      <c r="J3171" s="3">
        <v>253730</v>
      </c>
      <c r="K3171" s="11">
        <f t="shared" si="9558"/>
        <v>0</v>
      </c>
      <c r="L3171" s="3">
        <v>289139.75099999999</v>
      </c>
      <c r="M3171" s="11">
        <f t="shared" ref="M3171:O3171" si="9559">+IF(L3171="N/A","",((L3171-L3170)/L3170))</f>
        <v>-4.6107505934253015E-2</v>
      </c>
      <c r="N3171" s="3">
        <v>648610</v>
      </c>
      <c r="O3171" s="11">
        <f t="shared" si="9559"/>
        <v>-6.451380275189661E-2</v>
      </c>
      <c r="P3171" s="3">
        <v>597320</v>
      </c>
      <c r="Q3171" s="11">
        <f t="shared" ref="Q3171:S3171" si="9560">+IF(P3171="N/A","",((P3171-P3170)/P3170))</f>
        <v>0</v>
      </c>
      <c r="R3171" s="3">
        <v>189770</v>
      </c>
      <c r="S3171" s="11">
        <f t="shared" si="9560"/>
        <v>-2.1451039034703242E-2</v>
      </c>
    </row>
    <row r="3172" spans="1:19">
      <c r="A3172" s="5">
        <v>21</v>
      </c>
      <c r="B3172" s="5">
        <v>2</v>
      </c>
      <c r="C3172" s="5">
        <v>2022</v>
      </c>
      <c r="D3172" s="3">
        <v>595800</v>
      </c>
      <c r="E3172" s="11">
        <f t="shared" si="9476"/>
        <v>0</v>
      </c>
      <c r="F3172" s="3">
        <v>668810</v>
      </c>
      <c r="G3172" s="11">
        <f t="shared" si="9476"/>
        <v>0</v>
      </c>
      <c r="H3172" s="3">
        <v>181330</v>
      </c>
      <c r="I3172" s="11">
        <f t="shared" ref="I3172:K3172" si="9561">+IF(H3172="N/A","",((H3172-H3171)/H3171))</f>
        <v>0</v>
      </c>
      <c r="J3172" s="3">
        <v>253730</v>
      </c>
      <c r="K3172" s="11">
        <f t="shared" si="9561"/>
        <v>0</v>
      </c>
      <c r="L3172" s="3">
        <v>289139.75099999999</v>
      </c>
      <c r="M3172" s="11">
        <f t="shared" ref="M3172:O3172" si="9562">+IF(L3172="N/A","",((L3172-L3171)/L3171))</f>
        <v>0</v>
      </c>
      <c r="N3172" s="3">
        <v>648610</v>
      </c>
      <c r="O3172" s="11">
        <f t="shared" si="9562"/>
        <v>0</v>
      </c>
      <c r="P3172" s="3">
        <v>597320</v>
      </c>
      <c r="Q3172" s="11">
        <f t="shared" ref="Q3172:S3172" si="9563">+IF(P3172="N/A","",((P3172-P3171)/P3171))</f>
        <v>0</v>
      </c>
      <c r="R3172" s="3">
        <v>189770</v>
      </c>
      <c r="S3172" s="11">
        <f t="shared" si="9563"/>
        <v>0</v>
      </c>
    </row>
    <row r="3173" spans="1:19">
      <c r="A3173" s="5">
        <v>22</v>
      </c>
      <c r="B3173" s="5">
        <v>2</v>
      </c>
      <c r="C3173" s="5">
        <v>2022</v>
      </c>
      <c r="D3173" s="3">
        <v>594561</v>
      </c>
      <c r="E3173" s="11">
        <f t="shared" si="9476"/>
        <v>-2.0795568982880162E-3</v>
      </c>
      <c r="F3173" s="3">
        <v>646650</v>
      </c>
      <c r="G3173" s="11">
        <f t="shared" si="9476"/>
        <v>-3.3133475875061678E-2</v>
      </c>
      <c r="H3173" s="3">
        <v>179930</v>
      </c>
      <c r="I3173" s="11">
        <f t="shared" ref="I3173:K3173" si="9564">+IF(H3173="N/A","",((H3173-H3172)/H3172))</f>
        <v>-7.720730160480891E-3</v>
      </c>
      <c r="J3173" s="3">
        <v>251180</v>
      </c>
      <c r="K3173" s="11">
        <f t="shared" si="9564"/>
        <v>-1.0050053206164032E-2</v>
      </c>
      <c r="L3173" s="3">
        <v>291394.93599999999</v>
      </c>
      <c r="M3173" s="11">
        <f t="shared" ref="M3173:O3173" si="9565">+IF(L3173="N/A","",((L3173-L3172)/L3172))</f>
        <v>7.7996366539030389E-3</v>
      </c>
      <c r="N3173" s="3">
        <v>641000</v>
      </c>
      <c r="O3173" s="11">
        <f t="shared" si="9565"/>
        <v>-1.1732782411618693E-2</v>
      </c>
      <c r="P3173" s="3">
        <v>597320</v>
      </c>
      <c r="Q3173" s="11">
        <f t="shared" ref="Q3173:S3173" si="9566">+IF(P3173="N/A","",((P3173-P3172)/P3172))</f>
        <v>0</v>
      </c>
      <c r="R3173" s="3">
        <v>189770</v>
      </c>
      <c r="S3173" s="11">
        <f t="shared" si="9566"/>
        <v>0</v>
      </c>
    </row>
    <row r="3174" spans="1:19">
      <c r="A3174" s="5">
        <v>23</v>
      </c>
      <c r="B3174" s="5">
        <v>2</v>
      </c>
      <c r="C3174" s="5">
        <v>2022</v>
      </c>
      <c r="D3174" s="3">
        <v>580000</v>
      </c>
      <c r="E3174" s="11">
        <f t="shared" si="9476"/>
        <v>-2.4490338249565646E-2</v>
      </c>
      <c r="F3174" s="3">
        <v>630640</v>
      </c>
      <c r="G3174" s="11">
        <f t="shared" si="9476"/>
        <v>-2.4758370061084049E-2</v>
      </c>
      <c r="H3174" s="3">
        <v>179930</v>
      </c>
      <c r="I3174" s="11">
        <f t="shared" ref="I3174:K3174" si="9567">+IF(H3174="N/A","",((H3174-H3173)/H3173))</f>
        <v>0</v>
      </c>
      <c r="J3174" s="3">
        <v>251180</v>
      </c>
      <c r="K3174" s="11">
        <f t="shared" si="9567"/>
        <v>0</v>
      </c>
      <c r="L3174" s="3">
        <v>291394.93599999999</v>
      </c>
      <c r="M3174" s="11">
        <f t="shared" ref="M3174:O3174" si="9568">+IF(L3174="N/A","",((L3174-L3173)/L3173))</f>
        <v>0</v>
      </c>
      <c r="N3174" s="3">
        <v>641000</v>
      </c>
      <c r="O3174" s="11">
        <f t="shared" si="9568"/>
        <v>0</v>
      </c>
      <c r="P3174" s="3">
        <v>597320</v>
      </c>
      <c r="Q3174" s="11">
        <f t="shared" ref="Q3174:S3174" si="9569">+IF(P3174="N/A","",((P3174-P3173)/P3173))</f>
        <v>0</v>
      </c>
      <c r="R3174" s="3">
        <v>189770</v>
      </c>
      <c r="S3174" s="11">
        <f t="shared" si="9569"/>
        <v>0</v>
      </c>
    </row>
    <row r="3175" spans="1:19">
      <c r="A3175" s="5">
        <v>24</v>
      </c>
      <c r="B3175" s="5">
        <v>2</v>
      </c>
      <c r="C3175" s="5">
        <v>2022</v>
      </c>
      <c r="D3175" s="3">
        <v>610000</v>
      </c>
      <c r="E3175" s="11">
        <f t="shared" si="9476"/>
        <v>5.1724137931034482E-2</v>
      </c>
      <c r="F3175" s="3">
        <v>625550</v>
      </c>
      <c r="G3175" s="11">
        <f t="shared" si="9476"/>
        <v>-8.0711657998224027E-3</v>
      </c>
      <c r="H3175" s="3">
        <v>169620</v>
      </c>
      <c r="I3175" s="11">
        <f t="shared" ref="I3175:K3175" si="9570">+IF(H3175="N/A","",((H3175-H3174)/H3174))</f>
        <v>-5.7300061134885789E-2</v>
      </c>
      <c r="J3175" s="3">
        <v>236820</v>
      </c>
      <c r="K3175" s="11">
        <f t="shared" si="9570"/>
        <v>-5.7170156859622581E-2</v>
      </c>
      <c r="L3175" s="3">
        <v>275007.77500000002</v>
      </c>
      <c r="M3175" s="11">
        <f t="shared" ref="M3175:O3175" si="9571">+IF(L3175="N/A","",((L3175-L3174)/L3174))</f>
        <v>-5.6236945037370055E-2</v>
      </c>
      <c r="N3175" s="3">
        <v>622560</v>
      </c>
      <c r="O3175" s="11">
        <f t="shared" si="9571"/>
        <v>-2.8767550702028081E-2</v>
      </c>
      <c r="P3175" s="3">
        <v>562870</v>
      </c>
      <c r="Q3175" s="11">
        <f t="shared" ref="Q3175:S3175" si="9572">+IF(P3175="N/A","",((P3175-P3174)/P3174))</f>
        <v>-5.7674278443715261E-2</v>
      </c>
      <c r="R3175" s="3">
        <v>179350</v>
      </c>
      <c r="S3175" s="11">
        <f t="shared" si="9572"/>
        <v>-5.4908573536386153E-2</v>
      </c>
    </row>
    <row r="3176" spans="1:19">
      <c r="A3176" s="5">
        <v>25</v>
      </c>
      <c r="B3176" s="5">
        <v>2</v>
      </c>
      <c r="C3176" s="5">
        <v>2022</v>
      </c>
      <c r="D3176" s="3">
        <v>610000</v>
      </c>
      <c r="E3176" s="11">
        <f t="shared" si="9476"/>
        <v>0</v>
      </c>
      <c r="F3176" s="3">
        <v>644220</v>
      </c>
      <c r="G3176" s="11">
        <f t="shared" si="9476"/>
        <v>2.9845735752537766E-2</v>
      </c>
      <c r="H3176" s="3">
        <v>169620</v>
      </c>
      <c r="I3176" s="11">
        <f t="shared" ref="I3176:K3176" si="9573">+IF(H3176="N/A","",((H3176-H3175)/H3175))</f>
        <v>0</v>
      </c>
      <c r="J3176" s="3">
        <v>241450</v>
      </c>
      <c r="K3176" s="11">
        <f t="shared" si="9573"/>
        <v>1.9550713622160289E-2</v>
      </c>
      <c r="L3176" s="3">
        <v>294438.266</v>
      </c>
      <c r="M3176" s="11">
        <f t="shared" ref="M3176:O3176" si="9574">+IF(L3176="N/A","",((L3176-L3175)/L3175))</f>
        <v>7.0654333318394283E-2</v>
      </c>
      <c r="N3176" s="3">
        <v>622560</v>
      </c>
      <c r="O3176" s="11">
        <f t="shared" si="9574"/>
        <v>0</v>
      </c>
      <c r="P3176" s="3">
        <v>573180</v>
      </c>
      <c r="Q3176" s="11">
        <f t="shared" ref="Q3176:S3176" si="9575">+IF(P3176="N/A","",((P3176-P3175)/P3175))</f>
        <v>1.8316840478263187E-2</v>
      </c>
      <c r="R3176" s="3">
        <v>179350</v>
      </c>
      <c r="S3176" s="11">
        <f t="shared" si="9575"/>
        <v>0</v>
      </c>
    </row>
    <row r="3177" spans="1:19">
      <c r="A3177" s="5">
        <v>28</v>
      </c>
      <c r="B3177" s="5">
        <v>2</v>
      </c>
      <c r="C3177" s="5">
        <v>2022</v>
      </c>
      <c r="D3177" s="3">
        <v>610000</v>
      </c>
      <c r="E3177" s="11">
        <f t="shared" si="9476"/>
        <v>0</v>
      </c>
      <c r="F3177" s="3">
        <v>642440</v>
      </c>
      <c r="G3177" s="11">
        <f t="shared" si="9476"/>
        <v>-2.7630312626121512E-3</v>
      </c>
      <c r="H3177" s="3">
        <v>172770</v>
      </c>
      <c r="I3177" s="11">
        <f t="shared" ref="I3177:K3177" si="9576">+IF(H3177="N/A","",((H3177-H3176)/H3176))</f>
        <v>1.8570923240183942E-2</v>
      </c>
      <c r="J3177" s="3">
        <v>233580</v>
      </c>
      <c r="K3177" s="11">
        <f t="shared" si="9576"/>
        <v>-3.2594740111824394E-2</v>
      </c>
      <c r="L3177" s="3">
        <v>294438.266</v>
      </c>
      <c r="M3177" s="11">
        <f t="shared" ref="M3177:O3177" si="9577">+IF(L3177="N/A","",((L3177-L3176)/L3176))</f>
        <v>0</v>
      </c>
      <c r="N3177" s="3">
        <v>642600</v>
      </c>
      <c r="O3177" s="11">
        <f t="shared" si="9577"/>
        <v>3.2189668465690054E-2</v>
      </c>
      <c r="P3177" s="3">
        <v>573180</v>
      </c>
      <c r="Q3177" s="11">
        <f t="shared" ref="Q3177:S3177" si="9578">+IF(P3177="N/A","",((P3177-P3176)/P3176))</f>
        <v>0</v>
      </c>
      <c r="R3177" s="3">
        <v>185080</v>
      </c>
      <c r="S3177" s="11">
        <f t="shared" si="9578"/>
        <v>3.1948703652076943E-2</v>
      </c>
    </row>
    <row r="3178" spans="1:19">
      <c r="A3178" s="5">
        <v>1</v>
      </c>
      <c r="B3178" s="5">
        <v>3</v>
      </c>
      <c r="C3178" s="5">
        <v>2022</v>
      </c>
      <c r="D3178" s="3">
        <v>591392.5</v>
      </c>
      <c r="E3178" s="11">
        <f t="shared" si="9476"/>
        <v>-3.0504098360655738E-2</v>
      </c>
      <c r="F3178" s="3">
        <v>629000</v>
      </c>
      <c r="G3178" s="11">
        <f t="shared" si="9476"/>
        <v>-2.0920241578980137E-2</v>
      </c>
      <c r="H3178" s="3">
        <v>163790</v>
      </c>
      <c r="I3178" s="11">
        <f t="shared" ref="I3178:K3178" si="9579">+IF(H3178="N/A","",((H3178-H3177)/H3177))</f>
        <v>-5.1976616310702092E-2</v>
      </c>
      <c r="J3178" s="3">
        <v>226870</v>
      </c>
      <c r="K3178" s="11">
        <f t="shared" si="9579"/>
        <v>-2.8726774552615807E-2</v>
      </c>
      <c r="L3178" s="3">
        <v>294438.266</v>
      </c>
      <c r="M3178" s="11">
        <f t="shared" ref="M3178:O3178" si="9580">+IF(L3178="N/A","",((L3178-L3177)/L3177))</f>
        <v>0</v>
      </c>
      <c r="N3178" s="3">
        <v>642600</v>
      </c>
      <c r="O3178" s="11">
        <f t="shared" si="9580"/>
        <v>0</v>
      </c>
      <c r="P3178" s="3">
        <v>523500</v>
      </c>
      <c r="Q3178" s="11">
        <f t="shared" ref="Q3178:S3178" si="9581">+IF(P3178="N/A","",((P3178-P3177)/P3177))</f>
        <v>-8.6674343138281165E-2</v>
      </c>
      <c r="R3178" s="3">
        <v>185080</v>
      </c>
      <c r="S3178" s="11">
        <f t="shared" si="9581"/>
        <v>0</v>
      </c>
    </row>
    <row r="3179" spans="1:19">
      <c r="A3179" s="5">
        <v>2</v>
      </c>
      <c r="B3179" s="5">
        <v>3</v>
      </c>
      <c r="C3179" s="5">
        <v>2022</v>
      </c>
      <c r="D3179" s="3">
        <v>591392.5</v>
      </c>
      <c r="E3179" s="11">
        <f t="shared" si="9476"/>
        <v>0</v>
      </c>
      <c r="F3179" s="3">
        <v>629000</v>
      </c>
      <c r="G3179" s="11">
        <f t="shared" si="9476"/>
        <v>0</v>
      </c>
      <c r="H3179" s="3">
        <v>163790</v>
      </c>
      <c r="I3179" s="11">
        <f t="shared" ref="I3179:K3179" si="9582">+IF(H3179="N/A","",((H3179-H3178)/H3178))</f>
        <v>0</v>
      </c>
      <c r="J3179" s="3">
        <v>226870</v>
      </c>
      <c r="K3179" s="11">
        <f t="shared" si="9582"/>
        <v>0</v>
      </c>
      <c r="L3179" s="3">
        <v>294438.266</v>
      </c>
      <c r="M3179" s="11">
        <f t="shared" ref="M3179:O3179" si="9583">+IF(L3179="N/A","",((L3179-L3178)/L3178))</f>
        <v>0</v>
      </c>
      <c r="N3179" s="3">
        <v>642600</v>
      </c>
      <c r="O3179" s="11">
        <f t="shared" si="9583"/>
        <v>0</v>
      </c>
      <c r="P3179" s="3">
        <v>523500</v>
      </c>
      <c r="Q3179" s="11">
        <f t="shared" ref="Q3179:S3179" si="9584">+IF(P3179="N/A","",((P3179-P3178)/P3178))</f>
        <v>0</v>
      </c>
      <c r="R3179" s="3">
        <v>185080</v>
      </c>
      <c r="S3179" s="11">
        <f t="shared" si="9584"/>
        <v>0</v>
      </c>
    </row>
    <row r="3180" spans="1:19">
      <c r="A3180" s="5">
        <v>3</v>
      </c>
      <c r="B3180" s="5">
        <v>3</v>
      </c>
      <c r="C3180" s="5">
        <v>2022</v>
      </c>
      <c r="D3180" s="3">
        <v>553466.5</v>
      </c>
      <c r="E3180" s="11">
        <f t="shared" si="9476"/>
        <v>-6.4129998266802504E-2</v>
      </c>
      <c r="F3180" s="3">
        <v>625980</v>
      </c>
      <c r="G3180" s="11">
        <f t="shared" si="9476"/>
        <v>-4.8012718600953892E-3</v>
      </c>
      <c r="H3180" s="3">
        <v>163790</v>
      </c>
      <c r="I3180" s="11">
        <f t="shared" ref="I3180:K3180" si="9585">+IF(H3180="N/A","",((H3180-H3179)/H3179))</f>
        <v>0</v>
      </c>
      <c r="J3180" s="3">
        <v>213600</v>
      </c>
      <c r="K3180" s="11">
        <f t="shared" si="9585"/>
        <v>-5.8491647198836337E-2</v>
      </c>
      <c r="L3180" s="3">
        <v>294438.266</v>
      </c>
      <c r="M3180" s="11">
        <f t="shared" ref="M3180:O3180" si="9586">+IF(L3180="N/A","",((L3180-L3179)/L3179))</f>
        <v>0</v>
      </c>
      <c r="N3180" s="3">
        <v>642600</v>
      </c>
      <c r="O3180" s="11">
        <f t="shared" si="9586"/>
        <v>0</v>
      </c>
      <c r="P3180" s="3">
        <v>523500</v>
      </c>
      <c r="Q3180" s="11">
        <f t="shared" ref="Q3180:S3180" si="9587">+IF(P3180="N/A","",((P3180-P3179)/P3179))</f>
        <v>0</v>
      </c>
      <c r="R3180" s="3">
        <v>185080</v>
      </c>
      <c r="S3180" s="11">
        <f t="shared" si="9587"/>
        <v>0</v>
      </c>
    </row>
    <row r="3181" spans="1:19">
      <c r="A3181" s="5">
        <v>4</v>
      </c>
      <c r="B3181" s="5">
        <v>3</v>
      </c>
      <c r="C3181" s="5">
        <v>2022</v>
      </c>
      <c r="D3181" s="3">
        <v>562500</v>
      </c>
      <c r="E3181" s="11">
        <f t="shared" si="9476"/>
        <v>1.6321674392217055E-2</v>
      </c>
      <c r="F3181" s="3">
        <v>625980</v>
      </c>
      <c r="G3181" s="11">
        <f t="shared" si="9476"/>
        <v>0</v>
      </c>
      <c r="H3181" s="3">
        <v>156950</v>
      </c>
      <c r="I3181" s="11">
        <f t="shared" ref="I3181:K3181" si="9588">+IF(H3181="N/A","",((H3181-H3180)/H3180))</f>
        <v>-4.1760791257097502E-2</v>
      </c>
      <c r="J3181" s="3">
        <v>234900</v>
      </c>
      <c r="K3181" s="11">
        <f t="shared" si="9588"/>
        <v>9.9719101123595499E-2</v>
      </c>
      <c r="L3181" s="3">
        <v>294438.266</v>
      </c>
      <c r="M3181" s="11">
        <f t="shared" ref="M3181:O3181" si="9589">+IF(L3181="N/A","",((L3181-L3180)/L3180))</f>
        <v>0</v>
      </c>
      <c r="N3181" s="3">
        <v>650740</v>
      </c>
      <c r="O3181" s="11">
        <f t="shared" si="9589"/>
        <v>1.2667289137877373E-2</v>
      </c>
      <c r="P3181" s="3">
        <v>523500</v>
      </c>
      <c r="Q3181" s="11">
        <f t="shared" ref="Q3181:S3181" si="9590">+IF(P3181="N/A","",((P3181-P3180)/P3180))</f>
        <v>0</v>
      </c>
      <c r="R3181" s="3">
        <v>185910</v>
      </c>
      <c r="S3181" s="11">
        <f t="shared" si="9590"/>
        <v>4.4845472228225635E-3</v>
      </c>
    </row>
    <row r="3182" spans="1:19">
      <c r="A3182" s="5">
        <v>7</v>
      </c>
      <c r="B3182" s="5">
        <v>3</v>
      </c>
      <c r="C3182" s="5">
        <v>2022</v>
      </c>
      <c r="D3182" s="3">
        <v>526635</v>
      </c>
      <c r="E3182" s="11">
        <f t="shared" si="9476"/>
        <v>-6.3759999999999997E-2</v>
      </c>
      <c r="F3182" s="3">
        <v>613670</v>
      </c>
      <c r="G3182" s="11">
        <f t="shared" si="9476"/>
        <v>-1.9665165021246687E-2</v>
      </c>
      <c r="H3182" s="3">
        <v>156950</v>
      </c>
      <c r="I3182" s="11">
        <f t="shared" ref="I3182:K3182" si="9591">+IF(H3182="N/A","",((H3182-H3181)/H3181))</f>
        <v>0</v>
      </c>
      <c r="J3182" s="3">
        <v>213200</v>
      </c>
      <c r="K3182" s="11">
        <f t="shared" si="9591"/>
        <v>-9.2379736057896983E-2</v>
      </c>
      <c r="L3182" s="3">
        <v>256724.386</v>
      </c>
      <c r="M3182" s="11">
        <f t="shared" ref="M3182:O3182" si="9592">+IF(L3182="N/A","",((L3182-L3181)/L3181))</f>
        <v>-0.12808756318378808</v>
      </c>
      <c r="N3182" s="3">
        <v>650740</v>
      </c>
      <c r="O3182" s="11">
        <f t="shared" si="9592"/>
        <v>0</v>
      </c>
      <c r="P3182" s="3">
        <v>523500</v>
      </c>
      <c r="Q3182" s="11">
        <f t="shared" ref="Q3182:S3182" si="9593">+IF(P3182="N/A","",((P3182-P3181)/P3181))</f>
        <v>0</v>
      </c>
      <c r="R3182" s="3">
        <v>185910</v>
      </c>
      <c r="S3182" s="11">
        <f t="shared" si="9593"/>
        <v>0</v>
      </c>
    </row>
    <row r="3183" spans="1:19">
      <c r="A3183" s="5">
        <v>8</v>
      </c>
      <c r="B3183" s="5">
        <v>3</v>
      </c>
      <c r="C3183" s="5">
        <v>2022</v>
      </c>
      <c r="D3183" s="3">
        <v>515042.5</v>
      </c>
      <c r="E3183" s="11">
        <f t="shared" si="9476"/>
        <v>-2.2012399479715554E-2</v>
      </c>
      <c r="F3183" s="3">
        <v>601000</v>
      </c>
      <c r="G3183" s="11">
        <f t="shared" si="9476"/>
        <v>-2.0646275685629083E-2</v>
      </c>
      <c r="H3183" s="3">
        <v>145290</v>
      </c>
      <c r="I3183" s="11">
        <f t="shared" ref="I3183:K3183" si="9594">+IF(H3183="N/A","",((H3183-H3182)/H3182))</f>
        <v>-7.4291175533609435E-2</v>
      </c>
      <c r="J3183" s="3">
        <v>213200</v>
      </c>
      <c r="K3183" s="11">
        <f t="shared" si="9594"/>
        <v>0</v>
      </c>
      <c r="L3183" s="3">
        <v>256724.386</v>
      </c>
      <c r="M3183" s="11">
        <f t="shared" ref="M3183:O3183" si="9595">+IF(L3183="N/A","",((L3183-L3182)/L3182))</f>
        <v>0</v>
      </c>
      <c r="N3183" s="3">
        <v>650740</v>
      </c>
      <c r="O3183" s="11">
        <f t="shared" si="9595"/>
        <v>0</v>
      </c>
      <c r="P3183" s="3">
        <v>488000</v>
      </c>
      <c r="Q3183" s="11">
        <f t="shared" ref="Q3183:S3183" si="9596">+IF(P3183="N/A","",((P3183-P3182)/P3182))</f>
        <v>-6.7812798471824254E-2</v>
      </c>
      <c r="R3183" s="3">
        <v>178320</v>
      </c>
      <c r="S3183" s="11">
        <f t="shared" si="9596"/>
        <v>-4.0826206228820397E-2</v>
      </c>
    </row>
    <row r="3184" spans="1:19">
      <c r="A3184" s="5">
        <v>9</v>
      </c>
      <c r="B3184" s="5">
        <v>3</v>
      </c>
      <c r="C3184" s="5">
        <v>2022</v>
      </c>
      <c r="D3184" s="3">
        <v>525723.5</v>
      </c>
      <c r="E3184" s="11">
        <f t="shared" si="9476"/>
        <v>2.0738094429100511E-2</v>
      </c>
      <c r="F3184" s="3">
        <v>604610</v>
      </c>
      <c r="G3184" s="11">
        <f t="shared" si="9476"/>
        <v>6.0066555740432613E-3</v>
      </c>
      <c r="H3184" s="3">
        <v>145290</v>
      </c>
      <c r="I3184" s="11">
        <f t="shared" ref="I3184:K3184" si="9597">+IF(H3184="N/A","",((H3184-H3183)/H3183))</f>
        <v>0</v>
      </c>
      <c r="J3184" s="3">
        <v>213200</v>
      </c>
      <c r="K3184" s="11">
        <f t="shared" si="9597"/>
        <v>0</v>
      </c>
      <c r="L3184" s="3">
        <v>256724.386</v>
      </c>
      <c r="M3184" s="11">
        <f t="shared" ref="M3184:O3184" si="9598">+IF(L3184="N/A","",((L3184-L3183)/L3183))</f>
        <v>0</v>
      </c>
      <c r="N3184" s="3">
        <v>650740</v>
      </c>
      <c r="O3184" s="11">
        <f t="shared" si="9598"/>
        <v>0</v>
      </c>
      <c r="P3184" s="3">
        <v>488000</v>
      </c>
      <c r="Q3184" s="11">
        <f t="shared" ref="Q3184:S3184" si="9599">+IF(P3184="N/A","",((P3184-P3183)/P3183))</f>
        <v>0</v>
      </c>
      <c r="R3184" s="3">
        <v>183200</v>
      </c>
      <c r="S3184" s="11">
        <f t="shared" si="9599"/>
        <v>2.7366532077164649E-2</v>
      </c>
    </row>
    <row r="3185" spans="1:19">
      <c r="A3185" s="5">
        <v>10</v>
      </c>
      <c r="B3185" s="5">
        <v>3</v>
      </c>
      <c r="C3185" s="5">
        <v>2022</v>
      </c>
      <c r="D3185" s="3">
        <v>564250</v>
      </c>
      <c r="E3185" s="11">
        <f t="shared" si="9476"/>
        <v>7.328281882015926E-2</v>
      </c>
      <c r="F3185" s="3">
        <v>607500</v>
      </c>
      <c r="G3185" s="11">
        <f t="shared" si="9476"/>
        <v>4.7799407882767406E-3</v>
      </c>
      <c r="H3185" s="3">
        <v>145290</v>
      </c>
      <c r="I3185" s="11">
        <f t="shared" ref="I3185:K3185" si="9600">+IF(H3185="N/A","",((H3185-H3184)/H3184))</f>
        <v>0</v>
      </c>
      <c r="J3185" s="3">
        <v>213200</v>
      </c>
      <c r="K3185" s="11">
        <f t="shared" si="9600"/>
        <v>0</v>
      </c>
      <c r="L3185" s="3">
        <v>256724.386</v>
      </c>
      <c r="M3185" s="11">
        <f t="shared" ref="M3185:O3185" si="9601">+IF(L3185="N/A","",((L3185-L3184)/L3184))</f>
        <v>0</v>
      </c>
      <c r="N3185" s="3">
        <v>639000</v>
      </c>
      <c r="O3185" s="11">
        <f t="shared" si="9601"/>
        <v>-1.8040999477517902E-2</v>
      </c>
      <c r="P3185" s="3">
        <v>488000</v>
      </c>
      <c r="Q3185" s="11">
        <f t="shared" ref="Q3185:S3185" si="9602">+IF(P3185="N/A","",((P3185-P3184)/P3184))</f>
        <v>0</v>
      </c>
      <c r="R3185" s="3">
        <v>183590</v>
      </c>
      <c r="S3185" s="11">
        <f t="shared" si="9602"/>
        <v>2.1288209606986899E-3</v>
      </c>
    </row>
    <row r="3186" spans="1:19">
      <c r="A3186" s="5">
        <v>11</v>
      </c>
      <c r="B3186" s="5">
        <v>3</v>
      </c>
      <c r="C3186" s="5">
        <v>2022</v>
      </c>
      <c r="D3186" s="3">
        <v>564348</v>
      </c>
      <c r="E3186" s="11">
        <f t="shared" si="9476"/>
        <v>1.7368187859991138E-4</v>
      </c>
      <c r="F3186" s="3">
        <v>607500</v>
      </c>
      <c r="G3186" s="11">
        <f t="shared" si="9476"/>
        <v>0</v>
      </c>
      <c r="H3186" s="3">
        <v>145290</v>
      </c>
      <c r="I3186" s="11">
        <f t="shared" ref="I3186:K3186" si="9603">+IF(H3186="N/A","",((H3186-H3185)/H3185))</f>
        <v>0</v>
      </c>
      <c r="J3186" s="3">
        <v>213200</v>
      </c>
      <c r="K3186" s="11">
        <f t="shared" si="9603"/>
        <v>0</v>
      </c>
      <c r="L3186" s="3">
        <v>256724.386</v>
      </c>
      <c r="M3186" s="11">
        <f t="shared" ref="M3186:O3186" si="9604">+IF(L3186="N/A","",((L3186-L3185)/L3185))</f>
        <v>0</v>
      </c>
      <c r="N3186" s="3">
        <v>639000</v>
      </c>
      <c r="O3186" s="11">
        <f t="shared" si="9604"/>
        <v>0</v>
      </c>
      <c r="P3186" s="3">
        <v>488000</v>
      </c>
      <c r="Q3186" s="11">
        <f t="shared" ref="Q3186:S3186" si="9605">+IF(P3186="N/A","",((P3186-P3185)/P3185))</f>
        <v>0</v>
      </c>
      <c r="R3186" s="3">
        <v>183590</v>
      </c>
      <c r="S3186" s="11">
        <f t="shared" si="9605"/>
        <v>0</v>
      </c>
    </row>
    <row r="3187" spans="1:19">
      <c r="A3187" s="5">
        <v>14</v>
      </c>
      <c r="B3187" s="5">
        <v>3</v>
      </c>
      <c r="C3187" s="5">
        <v>2022</v>
      </c>
      <c r="D3187" s="3">
        <v>540000</v>
      </c>
      <c r="E3187" s="11">
        <f t="shared" si="9476"/>
        <v>-4.3143592251589445E-2</v>
      </c>
      <c r="F3187" s="3">
        <v>572000</v>
      </c>
      <c r="G3187" s="11">
        <f t="shared" si="9476"/>
        <v>-5.8436213991769549E-2</v>
      </c>
      <c r="H3187" s="3">
        <v>145290</v>
      </c>
      <c r="I3187" s="11">
        <f t="shared" ref="I3187:K3187" si="9606">+IF(H3187="N/A","",((H3187-H3186)/H3186))</f>
        <v>0</v>
      </c>
      <c r="J3187" s="3">
        <v>213200</v>
      </c>
      <c r="K3187" s="11">
        <f t="shared" si="9606"/>
        <v>0</v>
      </c>
      <c r="L3187" s="3">
        <v>256724.386</v>
      </c>
      <c r="M3187" s="11">
        <f t="shared" ref="M3187:O3187" si="9607">+IF(L3187="N/A","",((L3187-L3186)/L3186))</f>
        <v>0</v>
      </c>
      <c r="N3187" s="3">
        <v>639000</v>
      </c>
      <c r="O3187" s="11">
        <f t="shared" si="9607"/>
        <v>0</v>
      </c>
      <c r="P3187" s="3">
        <v>488000</v>
      </c>
      <c r="Q3187" s="11">
        <f t="shared" ref="Q3187:S3187" si="9608">+IF(P3187="N/A","",((P3187-P3186)/P3186))</f>
        <v>0</v>
      </c>
      <c r="R3187" s="3">
        <v>183590</v>
      </c>
      <c r="S3187" s="11">
        <f t="shared" si="9608"/>
        <v>0</v>
      </c>
    </row>
    <row r="3188" spans="1:19">
      <c r="A3188" s="5">
        <v>15</v>
      </c>
      <c r="B3188" s="5">
        <v>3</v>
      </c>
      <c r="C3188" s="5">
        <v>2022</v>
      </c>
      <c r="D3188" s="3">
        <v>562716.5</v>
      </c>
      <c r="E3188" s="11">
        <f t="shared" si="9476"/>
        <v>4.2067592592592594E-2</v>
      </c>
      <c r="F3188" s="3">
        <v>589500</v>
      </c>
      <c r="G3188" s="11">
        <f t="shared" si="9476"/>
        <v>3.0594405594405596E-2</v>
      </c>
      <c r="H3188" s="3">
        <v>158180</v>
      </c>
      <c r="I3188" s="11">
        <f t="shared" ref="I3188:K3188" si="9609">+IF(H3188="N/A","",((H3188-H3187)/H3187))</f>
        <v>8.8719113497143648E-2</v>
      </c>
      <c r="J3188" s="3">
        <v>213200</v>
      </c>
      <c r="K3188" s="11">
        <f t="shared" si="9609"/>
        <v>0</v>
      </c>
      <c r="L3188" s="3">
        <v>277817.00300000003</v>
      </c>
      <c r="M3188" s="11">
        <f t="shared" ref="M3188:O3188" si="9610">+IF(L3188="N/A","",((L3188-L3187)/L3187))</f>
        <v>8.2160550965345483E-2</v>
      </c>
      <c r="N3188" s="3">
        <v>668600</v>
      </c>
      <c r="O3188" s="11">
        <f t="shared" si="9610"/>
        <v>4.6322378716744911E-2</v>
      </c>
      <c r="P3188" s="3">
        <v>540000</v>
      </c>
      <c r="Q3188" s="11">
        <f t="shared" ref="Q3188:S3188" si="9611">+IF(P3188="N/A","",((P3188-P3187)/P3187))</f>
        <v>0.10655737704918032</v>
      </c>
      <c r="R3188" s="3">
        <v>199220</v>
      </c>
      <c r="S3188" s="11">
        <f t="shared" si="9611"/>
        <v>8.5135355956206762E-2</v>
      </c>
    </row>
    <row r="3189" spans="1:19">
      <c r="A3189" s="5">
        <v>16</v>
      </c>
      <c r="B3189" s="5">
        <v>3</v>
      </c>
      <c r="C3189" s="5">
        <v>2022</v>
      </c>
      <c r="D3189" s="3">
        <v>578000</v>
      </c>
      <c r="E3189" s="11">
        <f t="shared" si="9476"/>
        <v>2.7160213002462165E-2</v>
      </c>
      <c r="F3189" s="3">
        <v>602000</v>
      </c>
      <c r="G3189" s="11">
        <f t="shared" si="9476"/>
        <v>2.1204410517387615E-2</v>
      </c>
      <c r="H3189" s="3">
        <v>158180</v>
      </c>
      <c r="I3189" s="11">
        <f t="shared" ref="I3189:K3189" si="9612">+IF(H3189="N/A","",((H3189-H3188)/H3188))</f>
        <v>0</v>
      </c>
      <c r="J3189" s="3">
        <v>213200</v>
      </c>
      <c r="K3189" s="11">
        <f t="shared" si="9612"/>
        <v>0</v>
      </c>
      <c r="L3189" s="3">
        <v>277817.00300000003</v>
      </c>
      <c r="M3189" s="11">
        <f t="shared" ref="M3189:O3189" si="9613">+IF(L3189="N/A","",((L3189-L3188)/L3188))</f>
        <v>0</v>
      </c>
      <c r="N3189" s="3">
        <v>668600</v>
      </c>
      <c r="O3189" s="11">
        <f t="shared" si="9613"/>
        <v>0</v>
      </c>
      <c r="P3189" s="3">
        <v>540000</v>
      </c>
      <c r="Q3189" s="11">
        <f t="shared" ref="Q3189:S3189" si="9614">+IF(P3189="N/A","",((P3189-P3188)/P3188))</f>
        <v>0</v>
      </c>
      <c r="R3189" s="3">
        <v>199220</v>
      </c>
      <c r="S3189" s="11">
        <f t="shared" si="9614"/>
        <v>0</v>
      </c>
    </row>
    <row r="3190" spans="1:19">
      <c r="A3190" s="5">
        <v>17</v>
      </c>
      <c r="B3190" s="5">
        <v>3</v>
      </c>
      <c r="C3190" s="5">
        <v>2022</v>
      </c>
      <c r="D3190" s="3">
        <v>578000</v>
      </c>
      <c r="E3190" s="11">
        <f t="shared" si="9476"/>
        <v>0</v>
      </c>
      <c r="F3190" s="3">
        <v>602000</v>
      </c>
      <c r="G3190" s="11">
        <f t="shared" si="9476"/>
        <v>0</v>
      </c>
      <c r="H3190" s="3">
        <v>161000</v>
      </c>
      <c r="I3190" s="11">
        <f t="shared" ref="I3190:K3190" si="9615">+IF(H3190="N/A","",((H3190-H3189)/H3189))</f>
        <v>1.7827791124035909E-2</v>
      </c>
      <c r="J3190" s="3">
        <v>215610</v>
      </c>
      <c r="K3190" s="11">
        <f t="shared" si="9615"/>
        <v>1.1303939962476547E-2</v>
      </c>
      <c r="L3190" s="3">
        <v>277817.00300000003</v>
      </c>
      <c r="M3190" s="11">
        <f t="shared" ref="M3190:O3190" si="9616">+IF(L3190="N/A","",((L3190-L3189)/L3189))</f>
        <v>0</v>
      </c>
      <c r="N3190" s="3">
        <v>668600</v>
      </c>
      <c r="O3190" s="11">
        <f t="shared" si="9616"/>
        <v>0</v>
      </c>
      <c r="P3190" s="3">
        <v>530850</v>
      </c>
      <c r="Q3190" s="11">
        <f t="shared" ref="Q3190:S3190" si="9617">+IF(P3190="N/A","",((P3190-P3189)/P3189))</f>
        <v>-1.6944444444444446E-2</v>
      </c>
      <c r="R3190" s="3">
        <v>205470</v>
      </c>
      <c r="S3190" s="11">
        <f t="shared" si="9617"/>
        <v>3.1372352173476559E-2</v>
      </c>
    </row>
    <row r="3191" spans="1:19">
      <c r="A3191" s="5">
        <v>18</v>
      </c>
      <c r="B3191" s="5">
        <v>3</v>
      </c>
      <c r="C3191" s="5">
        <v>2022</v>
      </c>
      <c r="D3191" s="3">
        <v>611500</v>
      </c>
      <c r="E3191" s="11">
        <f t="shared" si="9476"/>
        <v>5.7958477508650519E-2</v>
      </c>
      <c r="F3191" s="3">
        <v>625000</v>
      </c>
      <c r="G3191" s="11">
        <f t="shared" si="9476"/>
        <v>3.8205980066445183E-2</v>
      </c>
      <c r="H3191" s="3">
        <v>161000</v>
      </c>
      <c r="I3191" s="11">
        <f t="shared" ref="I3191:K3191" si="9618">+IF(H3191="N/A","",((H3191-H3190)/H3190))</f>
        <v>0</v>
      </c>
      <c r="J3191" s="3">
        <v>215610</v>
      </c>
      <c r="K3191" s="11">
        <f t="shared" si="9618"/>
        <v>0</v>
      </c>
      <c r="L3191" s="3">
        <v>277817.00300000003</v>
      </c>
      <c r="M3191" s="11">
        <f t="shared" ref="M3191:O3191" si="9619">+IF(L3191="N/A","",((L3191-L3190)/L3190))</f>
        <v>0</v>
      </c>
      <c r="N3191" s="3">
        <v>668600</v>
      </c>
      <c r="O3191" s="11">
        <f t="shared" si="9619"/>
        <v>0</v>
      </c>
      <c r="P3191" s="3">
        <v>530850</v>
      </c>
      <c r="Q3191" s="11">
        <f t="shared" ref="Q3191:S3191" si="9620">+IF(P3191="N/A","",((P3191-P3190)/P3190))</f>
        <v>0</v>
      </c>
      <c r="R3191" s="3">
        <v>205470</v>
      </c>
      <c r="S3191" s="11">
        <f t="shared" si="9620"/>
        <v>0</v>
      </c>
    </row>
    <row r="3192" spans="1:19">
      <c r="A3192" s="5">
        <v>21</v>
      </c>
      <c r="B3192" s="5">
        <v>3</v>
      </c>
      <c r="C3192" s="5">
        <v>2022</v>
      </c>
      <c r="D3192" s="3">
        <v>611500</v>
      </c>
      <c r="E3192" s="11">
        <f t="shared" si="9476"/>
        <v>0</v>
      </c>
      <c r="F3192" s="3">
        <v>625000</v>
      </c>
      <c r="G3192" s="11">
        <f t="shared" si="9476"/>
        <v>0</v>
      </c>
      <c r="H3192" s="3">
        <v>161000</v>
      </c>
      <c r="I3192" s="11">
        <f t="shared" ref="I3192:K3192" si="9621">+IF(H3192="N/A","",((H3192-H3191)/H3191))</f>
        <v>0</v>
      </c>
      <c r="J3192" s="3">
        <v>215610</v>
      </c>
      <c r="K3192" s="11">
        <f t="shared" si="9621"/>
        <v>0</v>
      </c>
      <c r="L3192" s="3">
        <v>277817.00300000003</v>
      </c>
      <c r="M3192" s="11">
        <f t="shared" ref="M3192:O3192" si="9622">+IF(L3192="N/A","",((L3192-L3191)/L3191))</f>
        <v>0</v>
      </c>
      <c r="N3192" s="3">
        <v>668600</v>
      </c>
      <c r="O3192" s="11">
        <f t="shared" si="9622"/>
        <v>0</v>
      </c>
      <c r="P3192" s="3">
        <v>530850</v>
      </c>
      <c r="Q3192" s="11">
        <f t="shared" ref="Q3192:S3192" si="9623">+IF(P3192="N/A","",((P3192-P3191)/P3191))</f>
        <v>0</v>
      </c>
      <c r="R3192" s="3">
        <v>205470</v>
      </c>
      <c r="S3192" s="11">
        <f t="shared" si="9623"/>
        <v>0</v>
      </c>
    </row>
    <row r="3193" spans="1:19">
      <c r="A3193" s="5">
        <v>22</v>
      </c>
      <c r="B3193" s="5">
        <v>3</v>
      </c>
      <c r="C3193" s="5">
        <v>2022</v>
      </c>
      <c r="D3193" s="3">
        <v>622500</v>
      </c>
      <c r="E3193" s="11">
        <f t="shared" si="9476"/>
        <v>1.7988552739165987E-2</v>
      </c>
      <c r="F3193" s="3">
        <v>625000</v>
      </c>
      <c r="G3193" s="11">
        <f t="shared" si="9476"/>
        <v>0</v>
      </c>
      <c r="H3193" s="3">
        <v>166270</v>
      </c>
      <c r="I3193" s="11">
        <f t="shared" ref="I3193:K3193" si="9624">+IF(H3193="N/A","",((H3193-H3192)/H3192))</f>
        <v>3.2732919254658384E-2</v>
      </c>
      <c r="J3193" s="3">
        <v>215610</v>
      </c>
      <c r="K3193" s="11">
        <f t="shared" si="9624"/>
        <v>0</v>
      </c>
      <c r="L3193" s="3">
        <v>277817.00300000003</v>
      </c>
      <c r="M3193" s="11">
        <f t="shared" ref="M3193:O3193" si="9625">+IF(L3193="N/A","",((L3193-L3192)/L3192))</f>
        <v>0</v>
      </c>
      <c r="N3193" s="3">
        <v>662000</v>
      </c>
      <c r="O3193" s="11">
        <f t="shared" si="9625"/>
        <v>-9.8713730182470837E-3</v>
      </c>
      <c r="P3193" s="3">
        <v>533230</v>
      </c>
      <c r="Q3193" s="11">
        <f t="shared" ref="Q3193:S3193" si="9626">+IF(P3193="N/A","",((P3193-P3192)/P3192))</f>
        <v>4.4833757181878117E-3</v>
      </c>
      <c r="R3193" s="3">
        <v>205470</v>
      </c>
      <c r="S3193" s="11">
        <f t="shared" si="9626"/>
        <v>0</v>
      </c>
    </row>
    <row r="3194" spans="1:19">
      <c r="A3194" s="5">
        <v>23</v>
      </c>
      <c r="B3194" s="5">
        <v>3</v>
      </c>
      <c r="C3194" s="5">
        <v>2022</v>
      </c>
      <c r="D3194" s="3">
        <v>622500</v>
      </c>
      <c r="E3194" s="11">
        <f t="shared" si="9476"/>
        <v>0</v>
      </c>
      <c r="F3194" s="3">
        <v>650000</v>
      </c>
      <c r="G3194" s="11">
        <f t="shared" si="9476"/>
        <v>0.04</v>
      </c>
      <c r="H3194" s="3">
        <v>166270</v>
      </c>
      <c r="I3194" s="11">
        <f t="shared" ref="I3194:K3194" si="9627">+IF(H3194="N/A","",((H3194-H3193)/H3193))</f>
        <v>0</v>
      </c>
      <c r="J3194" s="3">
        <v>215610</v>
      </c>
      <c r="K3194" s="11">
        <f t="shared" si="9627"/>
        <v>0</v>
      </c>
      <c r="L3194" s="3">
        <v>277817.00300000003</v>
      </c>
      <c r="M3194" s="11">
        <f t="shared" ref="M3194:O3194" si="9628">+IF(L3194="N/A","",((L3194-L3193)/L3193))</f>
        <v>0</v>
      </c>
      <c r="N3194" s="3">
        <v>662000</v>
      </c>
      <c r="O3194" s="11">
        <f t="shared" si="9628"/>
        <v>0</v>
      </c>
      <c r="P3194" s="3">
        <v>533230</v>
      </c>
      <c r="Q3194" s="11">
        <f t="shared" ref="Q3194:S3194" si="9629">+IF(P3194="N/A","",((P3194-P3193)/P3193))</f>
        <v>0</v>
      </c>
      <c r="R3194" s="3">
        <v>205470</v>
      </c>
      <c r="S3194" s="11">
        <f t="shared" si="9629"/>
        <v>0</v>
      </c>
    </row>
    <row r="3195" spans="1:19">
      <c r="A3195" s="5">
        <v>24</v>
      </c>
      <c r="B3195" s="5">
        <v>3</v>
      </c>
      <c r="C3195" s="5">
        <v>2022</v>
      </c>
      <c r="D3195" s="3">
        <v>617500</v>
      </c>
      <c r="E3195" s="11">
        <f t="shared" si="9476"/>
        <v>-8.0321285140562242E-3</v>
      </c>
      <c r="F3195" s="3">
        <v>655000</v>
      </c>
      <c r="G3195" s="11">
        <f t="shared" si="9476"/>
        <v>7.6923076923076927E-3</v>
      </c>
      <c r="H3195" s="3">
        <v>166270</v>
      </c>
      <c r="I3195" s="11">
        <f t="shared" ref="I3195:K3195" si="9630">+IF(H3195="N/A","",((H3195-H3194)/H3194))</f>
        <v>0</v>
      </c>
      <c r="J3195" s="3">
        <v>215000</v>
      </c>
      <c r="K3195" s="11">
        <f t="shared" si="9630"/>
        <v>-2.8291823199295021E-3</v>
      </c>
      <c r="L3195" s="3">
        <v>277817.00300000003</v>
      </c>
      <c r="M3195" s="11">
        <f t="shared" ref="M3195:O3195" si="9631">+IF(L3195="N/A","",((L3195-L3194)/L3194))</f>
        <v>0</v>
      </c>
      <c r="N3195" s="3">
        <v>662000</v>
      </c>
      <c r="O3195" s="11">
        <f t="shared" si="9631"/>
        <v>0</v>
      </c>
      <c r="P3195" s="3">
        <v>533230</v>
      </c>
      <c r="Q3195" s="11">
        <f t="shared" ref="Q3195:S3195" si="9632">+IF(P3195="N/A","",((P3195-P3194)/P3194))</f>
        <v>0</v>
      </c>
      <c r="R3195" s="3">
        <v>205470</v>
      </c>
      <c r="S3195" s="11">
        <f t="shared" si="9632"/>
        <v>0</v>
      </c>
    </row>
    <row r="3196" spans="1:19">
      <c r="A3196" s="5">
        <v>25</v>
      </c>
      <c r="B3196" s="5">
        <v>3</v>
      </c>
      <c r="C3196" s="5">
        <v>2022</v>
      </c>
      <c r="D3196" s="3">
        <v>622928.5</v>
      </c>
      <c r="E3196" s="11">
        <f t="shared" si="9476"/>
        <v>8.7910931174089071E-3</v>
      </c>
      <c r="F3196" s="3">
        <v>656290</v>
      </c>
      <c r="G3196" s="11">
        <f t="shared" si="9476"/>
        <v>1.9694656488549616E-3</v>
      </c>
      <c r="H3196" s="3">
        <v>167330</v>
      </c>
      <c r="I3196" s="11">
        <f t="shared" ref="I3196:K3196" si="9633">+IF(H3196="N/A","",((H3196-H3195)/H3195))</f>
        <v>6.3751729115294397E-3</v>
      </c>
      <c r="J3196" s="3">
        <v>215000</v>
      </c>
      <c r="K3196" s="11">
        <f t="shared" si="9633"/>
        <v>0</v>
      </c>
      <c r="L3196" s="3">
        <v>277817.00300000003</v>
      </c>
      <c r="M3196" s="11">
        <f t="shared" ref="M3196:O3196" si="9634">+IF(L3196="N/A","",((L3196-L3195)/L3195))</f>
        <v>0</v>
      </c>
      <c r="N3196" s="3">
        <v>662000</v>
      </c>
      <c r="O3196" s="11">
        <f t="shared" si="9634"/>
        <v>0</v>
      </c>
      <c r="P3196" s="3">
        <v>533230</v>
      </c>
      <c r="Q3196" s="11">
        <f t="shared" ref="Q3196:S3196" si="9635">+IF(P3196="N/A","",((P3196-P3195)/P3195))</f>
        <v>0</v>
      </c>
      <c r="R3196" s="3">
        <v>205470</v>
      </c>
      <c r="S3196" s="11">
        <f t="shared" si="9635"/>
        <v>0</v>
      </c>
    </row>
    <row r="3197" spans="1:19">
      <c r="A3197" s="5">
        <v>28</v>
      </c>
      <c r="B3197" s="5">
        <v>3</v>
      </c>
      <c r="C3197" s="5">
        <v>2022</v>
      </c>
      <c r="D3197" s="3">
        <v>635001</v>
      </c>
      <c r="E3197" s="11">
        <f t="shared" si="9476"/>
        <v>1.9380233847062705E-2</v>
      </c>
      <c r="F3197" s="3">
        <v>653820</v>
      </c>
      <c r="G3197" s="11">
        <f t="shared" si="9476"/>
        <v>-3.7635801246400221E-3</v>
      </c>
      <c r="H3197" s="3">
        <v>167330</v>
      </c>
      <c r="I3197" s="11">
        <f t="shared" ref="I3197:K3197" si="9636">+IF(H3197="N/A","",((H3197-H3196)/H3196))</f>
        <v>0</v>
      </c>
      <c r="J3197" s="3">
        <v>215000</v>
      </c>
      <c r="K3197" s="11">
        <f t="shared" si="9636"/>
        <v>0</v>
      </c>
      <c r="L3197" s="3">
        <v>277817.00300000003</v>
      </c>
      <c r="M3197" s="11">
        <f t="shared" ref="M3197:O3197" si="9637">+IF(L3197="N/A","",((L3197-L3196)/L3196))</f>
        <v>0</v>
      </c>
      <c r="N3197" s="3">
        <v>662000</v>
      </c>
      <c r="O3197" s="11">
        <f t="shared" si="9637"/>
        <v>0</v>
      </c>
      <c r="P3197" s="3">
        <v>528450</v>
      </c>
      <c r="Q3197" s="11">
        <f t="shared" ref="Q3197:S3197" si="9638">+IF(P3197="N/A","",((P3197-P3196)/P3196))</f>
        <v>-8.9642368208840469E-3</v>
      </c>
      <c r="R3197" s="3">
        <v>202440</v>
      </c>
      <c r="S3197" s="11">
        <f t="shared" si="9638"/>
        <v>-1.4746678347203971E-2</v>
      </c>
    </row>
    <row r="3198" spans="1:19">
      <c r="A3198" s="5">
        <v>29</v>
      </c>
      <c r="B3198" s="5">
        <v>3</v>
      </c>
      <c r="C3198" s="5">
        <v>2022</v>
      </c>
      <c r="D3198" s="3">
        <v>637500</v>
      </c>
      <c r="E3198" s="11">
        <f t="shared" si="9476"/>
        <v>3.9354268733435066E-3</v>
      </c>
      <c r="F3198" s="3">
        <v>668500</v>
      </c>
      <c r="G3198" s="11">
        <f t="shared" si="9476"/>
        <v>2.2452662812394848E-2</v>
      </c>
      <c r="H3198" s="3">
        <v>167330</v>
      </c>
      <c r="I3198" s="11">
        <f t="shared" ref="I3198:K3198" si="9639">+IF(H3198="N/A","",((H3198-H3197)/H3197))</f>
        <v>0</v>
      </c>
      <c r="J3198" s="3">
        <v>215000</v>
      </c>
      <c r="K3198" s="11">
        <f t="shared" si="9639"/>
        <v>0</v>
      </c>
      <c r="L3198" s="3">
        <v>277817.00300000003</v>
      </c>
      <c r="M3198" s="11">
        <f t="shared" ref="M3198:O3198" si="9640">+IF(L3198="N/A","",((L3198-L3197)/L3197))</f>
        <v>0</v>
      </c>
      <c r="N3198" s="3">
        <v>672300</v>
      </c>
      <c r="O3198" s="11">
        <f t="shared" si="9640"/>
        <v>1.5558912386706949E-2</v>
      </c>
      <c r="P3198" s="3">
        <v>528450</v>
      </c>
      <c r="Q3198" s="11">
        <f t="shared" ref="Q3198:S3198" si="9641">+IF(P3198="N/A","",((P3198-P3197)/P3197))</f>
        <v>0</v>
      </c>
      <c r="R3198" s="3">
        <v>200180</v>
      </c>
      <c r="S3198" s="11">
        <f t="shared" si="9641"/>
        <v>-1.1163801620233156E-2</v>
      </c>
    </row>
    <row r="3199" spans="1:19">
      <c r="A3199" s="5">
        <v>30</v>
      </c>
      <c r="B3199" s="5">
        <v>3</v>
      </c>
      <c r="C3199" s="5">
        <v>2022</v>
      </c>
      <c r="D3199" s="3">
        <v>624800</v>
      </c>
      <c r="E3199" s="11">
        <f t="shared" si="9476"/>
        <v>-1.9921568627450981E-2</v>
      </c>
      <c r="F3199" s="3">
        <v>667750</v>
      </c>
      <c r="G3199" s="11">
        <f t="shared" si="9476"/>
        <v>-1.1219147344801795E-3</v>
      </c>
      <c r="H3199" s="3">
        <v>167330</v>
      </c>
      <c r="I3199" s="11">
        <f t="shared" ref="I3199:K3199" si="9642">+IF(H3199="N/A","",((H3199-H3198)/H3198))</f>
        <v>0</v>
      </c>
      <c r="J3199" s="3">
        <v>215000</v>
      </c>
      <c r="K3199" s="11">
        <f t="shared" si="9642"/>
        <v>0</v>
      </c>
      <c r="L3199" s="3">
        <v>277817.00300000003</v>
      </c>
      <c r="M3199" s="11">
        <f t="shared" ref="M3199:O3199" si="9643">+IF(L3199="N/A","",((L3199-L3198)/L3198))</f>
        <v>0</v>
      </c>
      <c r="N3199" s="3">
        <v>672300</v>
      </c>
      <c r="O3199" s="11">
        <f t="shared" si="9643"/>
        <v>0</v>
      </c>
      <c r="P3199" s="3">
        <v>527630</v>
      </c>
      <c r="Q3199" s="11">
        <f t="shared" ref="Q3199:S3199" si="9644">+IF(P3199="N/A","",((P3199-P3198)/P3198))</f>
        <v>-1.5517078247705555E-3</v>
      </c>
      <c r="R3199" s="3">
        <v>200180</v>
      </c>
      <c r="S3199" s="11">
        <f t="shared" si="9644"/>
        <v>0</v>
      </c>
    </row>
    <row r="3200" spans="1:19">
      <c r="A3200" s="5">
        <v>31</v>
      </c>
      <c r="B3200" s="5">
        <v>3</v>
      </c>
      <c r="C3200" s="5">
        <v>2022</v>
      </c>
      <c r="D3200" s="3">
        <v>621000</v>
      </c>
      <c r="E3200" s="11">
        <f t="shared" si="9476"/>
        <v>-6.0819462227912936E-3</v>
      </c>
      <c r="F3200" s="3">
        <v>665550</v>
      </c>
      <c r="G3200" s="11">
        <f t="shared" si="9476"/>
        <v>-3.2946461999251216E-3</v>
      </c>
      <c r="H3200" s="3">
        <v>167330</v>
      </c>
      <c r="I3200" s="11">
        <f t="shared" ref="I3200:K3200" si="9645">+IF(H3200="N/A","",((H3200-H3199)/H3199))</f>
        <v>0</v>
      </c>
      <c r="J3200" s="3">
        <v>215000</v>
      </c>
      <c r="K3200" s="11">
        <f t="shared" si="9645"/>
        <v>0</v>
      </c>
      <c r="L3200" s="3">
        <v>277817.00300000003</v>
      </c>
      <c r="M3200" s="11">
        <f t="shared" ref="M3200:O3200" si="9646">+IF(L3200="N/A","",((L3200-L3199)/L3199))</f>
        <v>0</v>
      </c>
      <c r="N3200" s="3">
        <v>672300</v>
      </c>
      <c r="O3200" s="11">
        <f t="shared" si="9646"/>
        <v>0</v>
      </c>
      <c r="P3200" s="3">
        <v>518510</v>
      </c>
      <c r="Q3200" s="11">
        <f t="shared" ref="Q3200:S3200" si="9647">+IF(P3200="N/A","",((P3200-P3199)/P3199))</f>
        <v>-1.7284839755131436E-2</v>
      </c>
      <c r="R3200" s="3">
        <v>200180</v>
      </c>
      <c r="S3200" s="11">
        <f t="shared" si="9647"/>
        <v>0</v>
      </c>
    </row>
    <row r="3201" spans="1:19">
      <c r="A3201" s="5">
        <v>1</v>
      </c>
      <c r="B3201" s="5">
        <v>4</v>
      </c>
      <c r="C3201" s="5">
        <v>2022</v>
      </c>
      <c r="D3201" s="3">
        <v>621000</v>
      </c>
      <c r="E3201" s="11">
        <f t="shared" si="9476"/>
        <v>0</v>
      </c>
      <c r="F3201" s="3">
        <v>659310</v>
      </c>
      <c r="G3201" s="11">
        <f t="shared" si="9476"/>
        <v>-9.3757043047103892E-3</v>
      </c>
      <c r="H3201" s="3">
        <v>167330</v>
      </c>
      <c r="I3201" s="11">
        <f t="shared" ref="I3201:K3201" si="9648">+IF(H3201="N/A","",((H3201-H3200)/H3200))</f>
        <v>0</v>
      </c>
      <c r="J3201" s="3">
        <v>215000</v>
      </c>
      <c r="K3201" s="11">
        <f t="shared" si="9648"/>
        <v>0</v>
      </c>
      <c r="L3201" s="3">
        <v>277817.00300000003</v>
      </c>
      <c r="M3201" s="11">
        <f t="shared" ref="M3201:O3201" si="9649">+IF(L3201="N/A","",((L3201-L3200)/L3200))</f>
        <v>0</v>
      </c>
      <c r="N3201" s="3">
        <v>672300</v>
      </c>
      <c r="O3201" s="11">
        <f t="shared" si="9649"/>
        <v>0</v>
      </c>
      <c r="P3201" s="3">
        <v>518510</v>
      </c>
      <c r="Q3201" s="11">
        <f t="shared" ref="Q3201:S3201" si="9650">+IF(P3201="N/A","",((P3201-P3200)/P3200))</f>
        <v>0</v>
      </c>
      <c r="R3201" s="3">
        <v>193180</v>
      </c>
      <c r="S3201" s="11">
        <f t="shared" si="9650"/>
        <v>-3.496852832450794E-2</v>
      </c>
    </row>
    <row r="3202" spans="1:19">
      <c r="A3202" s="5">
        <v>4</v>
      </c>
      <c r="B3202" s="5">
        <v>4</v>
      </c>
      <c r="C3202" s="5">
        <v>2022</v>
      </c>
      <c r="D3202" s="3">
        <v>620083.5</v>
      </c>
      <c r="E3202" s="11">
        <f t="shared" si="9476"/>
        <v>-1.4758454106280194E-3</v>
      </c>
      <c r="F3202" s="3">
        <v>659310</v>
      </c>
      <c r="G3202" s="11">
        <f t="shared" si="9476"/>
        <v>0</v>
      </c>
      <c r="H3202" s="3">
        <v>167330</v>
      </c>
      <c r="I3202" s="11">
        <f t="shared" ref="I3202:K3202" si="9651">+IF(H3202="N/A","",((H3202-H3201)/H3201))</f>
        <v>0</v>
      </c>
      <c r="J3202" s="3">
        <v>215000</v>
      </c>
      <c r="K3202" s="11">
        <f t="shared" si="9651"/>
        <v>0</v>
      </c>
      <c r="L3202" s="3">
        <v>277817.00300000003</v>
      </c>
      <c r="M3202" s="11">
        <f t="shared" ref="M3202:O3202" si="9652">+IF(L3202="N/A","",((L3202-L3201)/L3201))</f>
        <v>0</v>
      </c>
      <c r="N3202" s="3">
        <v>672300</v>
      </c>
      <c r="O3202" s="11">
        <f t="shared" si="9652"/>
        <v>0</v>
      </c>
      <c r="P3202" s="3">
        <v>518510</v>
      </c>
      <c r="Q3202" s="11">
        <f t="shared" ref="Q3202:S3202" si="9653">+IF(P3202="N/A","",((P3202-P3201)/P3201))</f>
        <v>0</v>
      </c>
      <c r="R3202" s="3">
        <v>193180</v>
      </c>
      <c r="S3202" s="11">
        <f t="shared" si="9653"/>
        <v>0</v>
      </c>
    </row>
    <row r="3203" spans="1:19">
      <c r="A3203" s="5">
        <v>5</v>
      </c>
      <c r="B3203" s="5">
        <v>4</v>
      </c>
      <c r="C3203" s="5">
        <v>2022</v>
      </c>
      <c r="D3203" s="3">
        <v>614850</v>
      </c>
      <c r="E3203" s="11">
        <f t="shared" si="9476"/>
        <v>-8.4399923558682016E-3</v>
      </c>
      <c r="F3203" s="3">
        <v>655860</v>
      </c>
      <c r="G3203" s="11">
        <f t="shared" si="9476"/>
        <v>-5.2327433225644992E-3</v>
      </c>
      <c r="H3203" s="3">
        <v>167330</v>
      </c>
      <c r="I3203" s="11">
        <f t="shared" ref="I3203:K3203" si="9654">+IF(H3203="N/A","",((H3203-H3202)/H3202))</f>
        <v>0</v>
      </c>
      <c r="J3203" s="3">
        <v>215000</v>
      </c>
      <c r="K3203" s="11">
        <f t="shared" si="9654"/>
        <v>0</v>
      </c>
      <c r="L3203" s="3">
        <v>277817.00300000003</v>
      </c>
      <c r="M3203" s="11">
        <f t="shared" ref="M3203:O3203" si="9655">+IF(L3203="N/A","",((L3203-L3202)/L3202))</f>
        <v>0</v>
      </c>
      <c r="N3203" s="3">
        <v>672300</v>
      </c>
      <c r="O3203" s="11">
        <f t="shared" si="9655"/>
        <v>0</v>
      </c>
      <c r="P3203" s="3">
        <v>499000</v>
      </c>
      <c r="Q3203" s="11">
        <f t="shared" ref="Q3203:S3203" si="9656">+IF(P3203="N/A","",((P3203-P3202)/P3202))</f>
        <v>-3.7627046730053425E-2</v>
      </c>
      <c r="R3203" s="3">
        <v>193210</v>
      </c>
      <c r="S3203" s="11">
        <f t="shared" si="9656"/>
        <v>1.552955792525106E-4</v>
      </c>
    </row>
    <row r="3204" spans="1:19">
      <c r="A3204" s="5">
        <v>6</v>
      </c>
      <c r="B3204" s="5">
        <v>4</v>
      </c>
      <c r="C3204" s="5">
        <v>2022</v>
      </c>
      <c r="D3204" s="3">
        <v>597385.5</v>
      </c>
      <c r="E3204" s="11">
        <f t="shared" si="9476"/>
        <v>-2.8404488899731642E-2</v>
      </c>
      <c r="F3204" s="3">
        <v>643500</v>
      </c>
      <c r="G3204" s="11">
        <f t="shared" si="9476"/>
        <v>-1.8845485316988382E-2</v>
      </c>
      <c r="H3204" s="3">
        <v>149500</v>
      </c>
      <c r="I3204" s="11">
        <f t="shared" ref="I3204:K3204" si="9657">+IF(H3204="N/A","",((H3204-H3203)/H3203))</f>
        <v>-0.10655590748819697</v>
      </c>
      <c r="J3204" s="3">
        <v>215000</v>
      </c>
      <c r="K3204" s="11">
        <f t="shared" si="9657"/>
        <v>0</v>
      </c>
      <c r="L3204" s="3">
        <v>277817.00300000003</v>
      </c>
      <c r="M3204" s="11">
        <f t="shared" ref="M3204:O3204" si="9658">+IF(L3204="N/A","",((L3204-L3203)/L3203))</f>
        <v>0</v>
      </c>
      <c r="N3204" s="3">
        <v>681000</v>
      </c>
      <c r="O3204" s="11">
        <f t="shared" si="9658"/>
        <v>1.2940651494868362E-2</v>
      </c>
      <c r="P3204" s="3">
        <v>499000</v>
      </c>
      <c r="Q3204" s="11">
        <f t="shared" ref="Q3204:S3204" si="9659">+IF(P3204="N/A","",((P3204-P3203)/P3203))</f>
        <v>0</v>
      </c>
      <c r="R3204" s="3">
        <v>193210</v>
      </c>
      <c r="S3204" s="11">
        <f t="shared" si="9659"/>
        <v>0</v>
      </c>
    </row>
    <row r="3205" spans="1:19">
      <c r="A3205" s="5">
        <v>7</v>
      </c>
      <c r="B3205" s="5">
        <v>4</v>
      </c>
      <c r="C3205" s="5">
        <v>2022</v>
      </c>
      <c r="D3205" s="3">
        <v>587500</v>
      </c>
      <c r="E3205" s="11">
        <f t="shared" si="9476"/>
        <v>-1.6547940986180617E-2</v>
      </c>
      <c r="F3205" s="3">
        <v>643500</v>
      </c>
      <c r="G3205" s="11">
        <f t="shared" si="9476"/>
        <v>0</v>
      </c>
      <c r="H3205" s="3">
        <v>147980</v>
      </c>
      <c r="I3205" s="11">
        <f t="shared" ref="I3205:K3205" si="9660">+IF(H3205="N/A","",((H3205-H3204)/H3204))</f>
        <v>-1.0167224080267559E-2</v>
      </c>
      <c r="J3205" s="3">
        <v>215000</v>
      </c>
      <c r="K3205" s="11">
        <f t="shared" si="9660"/>
        <v>0</v>
      </c>
      <c r="L3205" s="3">
        <v>277817.00300000003</v>
      </c>
      <c r="M3205" s="11">
        <f t="shared" ref="M3205:O3205" si="9661">+IF(L3205="N/A","",((L3205-L3204)/L3204))</f>
        <v>0</v>
      </c>
      <c r="N3205" s="3">
        <v>681000</v>
      </c>
      <c r="O3205" s="11">
        <f t="shared" si="9661"/>
        <v>0</v>
      </c>
      <c r="P3205" s="3">
        <v>494430</v>
      </c>
      <c r="Q3205" s="11">
        <f t="shared" ref="Q3205:S3205" si="9662">+IF(P3205="N/A","",((P3205-P3204)/P3204))</f>
        <v>-9.1583166332665326E-3</v>
      </c>
      <c r="R3205" s="3">
        <v>193210</v>
      </c>
      <c r="S3205" s="11">
        <f t="shared" si="9662"/>
        <v>0</v>
      </c>
    </row>
    <row r="3206" spans="1:19">
      <c r="A3206" s="5">
        <v>8</v>
      </c>
      <c r="B3206" s="5">
        <v>4</v>
      </c>
      <c r="C3206" s="5">
        <v>2022</v>
      </c>
      <c r="D3206" s="3">
        <v>584500</v>
      </c>
      <c r="E3206" s="11">
        <f t="shared" si="9476"/>
        <v>-5.106382978723404E-3</v>
      </c>
      <c r="F3206" s="3">
        <v>638210</v>
      </c>
      <c r="G3206" s="11">
        <f t="shared" si="9476"/>
        <v>-8.2206682206682202E-3</v>
      </c>
      <c r="H3206" s="3">
        <v>149620</v>
      </c>
      <c r="I3206" s="11">
        <f t="shared" ref="I3206:K3206" si="9663">+IF(H3206="N/A","",((H3206-H3205)/H3205))</f>
        <v>1.108257872685498E-2</v>
      </c>
      <c r="J3206" s="3">
        <v>215000</v>
      </c>
      <c r="K3206" s="11">
        <f t="shared" si="9663"/>
        <v>0</v>
      </c>
      <c r="L3206" s="3">
        <v>277817.00300000003</v>
      </c>
      <c r="M3206" s="11">
        <f t="shared" ref="M3206:O3206" si="9664">+IF(L3206="N/A","",((L3206-L3205)/L3205))</f>
        <v>0</v>
      </c>
      <c r="N3206" s="3">
        <v>681000</v>
      </c>
      <c r="O3206" s="11">
        <f t="shared" si="9664"/>
        <v>0</v>
      </c>
      <c r="P3206" s="3">
        <v>503570</v>
      </c>
      <c r="Q3206" s="11">
        <f t="shared" ref="Q3206:S3206" si="9665">+IF(P3206="N/A","",((P3206-P3205)/P3205))</f>
        <v>1.8485933296927777E-2</v>
      </c>
      <c r="R3206" s="3">
        <v>193210</v>
      </c>
      <c r="S3206" s="11">
        <f t="shared" si="9665"/>
        <v>0</v>
      </c>
    </row>
    <row r="3207" spans="1:19">
      <c r="A3207" s="5">
        <v>11</v>
      </c>
      <c r="B3207" s="5">
        <v>4</v>
      </c>
      <c r="C3207" s="5">
        <v>2022</v>
      </c>
      <c r="D3207" s="3">
        <v>568444.5</v>
      </c>
      <c r="E3207" s="11">
        <f t="shared" si="9476"/>
        <v>-2.7468776732249785E-2</v>
      </c>
      <c r="F3207" s="3">
        <v>621700</v>
      </c>
      <c r="G3207" s="11">
        <f t="shared" si="9476"/>
        <v>-2.586922799705426E-2</v>
      </c>
      <c r="H3207" s="3">
        <v>148500</v>
      </c>
      <c r="I3207" s="11">
        <f t="shared" ref="I3207:K3207" si="9666">+IF(H3207="N/A","",((H3207-H3206)/H3206))</f>
        <v>-7.4856302633337793E-3</v>
      </c>
      <c r="J3207" s="3">
        <v>215000</v>
      </c>
      <c r="K3207" s="11">
        <f t="shared" si="9666"/>
        <v>0</v>
      </c>
      <c r="L3207" s="3">
        <v>277817.00300000003</v>
      </c>
      <c r="M3207" s="11">
        <f t="shared" ref="M3207:O3207" si="9667">+IF(L3207="N/A","",((L3207-L3206)/L3206))</f>
        <v>0</v>
      </c>
      <c r="N3207" s="3">
        <v>686270</v>
      </c>
      <c r="O3207" s="11">
        <f t="shared" si="9667"/>
        <v>7.7386196769456683E-3</v>
      </c>
      <c r="P3207" s="3">
        <v>503570</v>
      </c>
      <c r="Q3207" s="11">
        <f t="shared" ref="Q3207:S3207" si="9668">+IF(P3207="N/A","",((P3207-P3206)/P3206))</f>
        <v>0</v>
      </c>
      <c r="R3207" s="3">
        <v>193210</v>
      </c>
      <c r="S3207" s="11">
        <f t="shared" si="9668"/>
        <v>0</v>
      </c>
    </row>
    <row r="3208" spans="1:19">
      <c r="A3208" s="5">
        <v>12</v>
      </c>
      <c r="B3208" s="5">
        <v>4</v>
      </c>
      <c r="C3208" s="5">
        <v>2022</v>
      </c>
      <c r="D3208" s="3">
        <v>572799.5</v>
      </c>
      <c r="E3208" s="11">
        <f t="shared" ref="E3208:G3271" si="9669">+IF(D3208="N/A","",((D3208-D3207)/D3207))</f>
        <v>7.661258047179628E-3</v>
      </c>
      <c r="F3208" s="3">
        <v>621700</v>
      </c>
      <c r="G3208" s="11">
        <f t="shared" si="9669"/>
        <v>0</v>
      </c>
      <c r="H3208" s="3">
        <v>147540</v>
      </c>
      <c r="I3208" s="11">
        <f t="shared" ref="I3208:K3208" si="9670">+IF(H3208="N/A","",((H3208-H3207)/H3207))</f>
        <v>-6.4646464646464646E-3</v>
      </c>
      <c r="J3208" s="3">
        <v>211400</v>
      </c>
      <c r="K3208" s="11">
        <f t="shared" si="9670"/>
        <v>-1.6744186046511629E-2</v>
      </c>
      <c r="L3208" s="3">
        <v>277817.00300000003</v>
      </c>
      <c r="M3208" s="11">
        <f t="shared" ref="M3208:O3208" si="9671">+IF(L3208="N/A","",((L3208-L3207)/L3207))</f>
        <v>0</v>
      </c>
      <c r="N3208" s="3">
        <v>686270</v>
      </c>
      <c r="O3208" s="11">
        <f t="shared" si="9671"/>
        <v>0</v>
      </c>
      <c r="P3208" s="3">
        <v>503570</v>
      </c>
      <c r="Q3208" s="11">
        <f t="shared" ref="Q3208:S3208" si="9672">+IF(P3208="N/A","",((P3208-P3207)/P3207))</f>
        <v>0</v>
      </c>
      <c r="R3208" s="3">
        <v>193210</v>
      </c>
      <c r="S3208" s="11">
        <f t="shared" si="9672"/>
        <v>0</v>
      </c>
    </row>
    <row r="3209" spans="1:19">
      <c r="A3209" s="5">
        <v>13</v>
      </c>
      <c r="B3209" s="5">
        <v>4</v>
      </c>
      <c r="C3209" s="5">
        <v>2022</v>
      </c>
      <c r="D3209" s="3">
        <v>580409.5</v>
      </c>
      <c r="E3209" s="11">
        <f t="shared" si="9669"/>
        <v>1.3285626122229506E-2</v>
      </c>
      <c r="F3209" s="3">
        <v>621700</v>
      </c>
      <c r="G3209" s="11">
        <f t="shared" si="9669"/>
        <v>0</v>
      </c>
      <c r="H3209" s="3">
        <v>144110</v>
      </c>
      <c r="I3209" s="11">
        <f t="shared" ref="I3209:K3209" si="9673">+IF(H3209="N/A","",((H3209-H3208)/H3208))</f>
        <v>-2.3247932763996206E-2</v>
      </c>
      <c r="J3209" s="3">
        <v>211400</v>
      </c>
      <c r="K3209" s="11">
        <f t="shared" si="9673"/>
        <v>0</v>
      </c>
      <c r="L3209" s="3">
        <v>277817.00300000003</v>
      </c>
      <c r="M3209" s="11">
        <f t="shared" ref="M3209:O3209" si="9674">+IF(L3209="N/A","",((L3209-L3208)/L3208))</f>
        <v>0</v>
      </c>
      <c r="N3209" s="3">
        <v>672150</v>
      </c>
      <c r="O3209" s="11">
        <f t="shared" si="9674"/>
        <v>-2.0574992349949729E-2</v>
      </c>
      <c r="P3209" s="3">
        <v>473880</v>
      </c>
      <c r="Q3209" s="11">
        <f t="shared" ref="Q3209:S3209" si="9675">+IF(P3209="N/A","",((P3209-P3208)/P3208))</f>
        <v>-5.8959032507893638E-2</v>
      </c>
      <c r="R3209" s="3">
        <v>193210</v>
      </c>
      <c r="S3209" s="11">
        <f t="shared" si="9675"/>
        <v>0</v>
      </c>
    </row>
    <row r="3210" spans="1:19">
      <c r="A3210" s="5">
        <v>14</v>
      </c>
      <c r="B3210" s="5">
        <v>4</v>
      </c>
      <c r="C3210" s="5">
        <v>2022</v>
      </c>
      <c r="D3210" s="3">
        <v>580409.5</v>
      </c>
      <c r="E3210" s="11">
        <f t="shared" si="9669"/>
        <v>0</v>
      </c>
      <c r="F3210" s="3">
        <v>621700</v>
      </c>
      <c r="G3210" s="11">
        <f t="shared" si="9669"/>
        <v>0</v>
      </c>
      <c r="H3210" s="3">
        <v>144110</v>
      </c>
      <c r="I3210" s="11">
        <f t="shared" ref="I3210:K3210" si="9676">+IF(H3210="N/A","",((H3210-H3209)/H3209))</f>
        <v>0</v>
      </c>
      <c r="J3210" s="3">
        <v>211400</v>
      </c>
      <c r="K3210" s="11">
        <f t="shared" si="9676"/>
        <v>0</v>
      </c>
      <c r="L3210" s="3">
        <v>277817.00300000003</v>
      </c>
      <c r="M3210" s="11">
        <f t="shared" ref="M3210:O3210" si="9677">+IF(L3210="N/A","",((L3210-L3209)/L3209))</f>
        <v>0</v>
      </c>
      <c r="N3210" s="3">
        <v>672150</v>
      </c>
      <c r="O3210" s="11">
        <f t="shared" si="9677"/>
        <v>0</v>
      </c>
      <c r="P3210" s="3">
        <v>473880</v>
      </c>
      <c r="Q3210" s="11">
        <f t="shared" ref="Q3210:S3210" si="9678">+IF(P3210="N/A","",((P3210-P3209)/P3209))</f>
        <v>0</v>
      </c>
      <c r="R3210" s="3">
        <v>193210</v>
      </c>
      <c r="S3210" s="11">
        <f t="shared" si="9678"/>
        <v>0</v>
      </c>
    </row>
    <row r="3211" spans="1:19">
      <c r="A3211" s="5">
        <v>15</v>
      </c>
      <c r="B3211" s="5">
        <v>4</v>
      </c>
      <c r="C3211" s="5">
        <v>2022</v>
      </c>
      <c r="D3211" s="3">
        <v>580409.5</v>
      </c>
      <c r="E3211" s="11">
        <f t="shared" si="9669"/>
        <v>0</v>
      </c>
      <c r="F3211" s="3">
        <v>621700</v>
      </c>
      <c r="G3211" s="11">
        <f t="shared" si="9669"/>
        <v>0</v>
      </c>
      <c r="H3211" s="3">
        <v>144110</v>
      </c>
      <c r="I3211" s="11">
        <f t="shared" ref="I3211:K3211" si="9679">+IF(H3211="N/A","",((H3211-H3210)/H3210))</f>
        <v>0</v>
      </c>
      <c r="J3211" s="3">
        <v>211400</v>
      </c>
      <c r="K3211" s="11">
        <f t="shared" si="9679"/>
        <v>0</v>
      </c>
      <c r="L3211" s="3">
        <v>277817.00300000003</v>
      </c>
      <c r="M3211" s="11">
        <f t="shared" ref="M3211:O3211" si="9680">+IF(L3211="N/A","",((L3211-L3210)/L3210))</f>
        <v>0</v>
      </c>
      <c r="N3211" s="3">
        <v>672150</v>
      </c>
      <c r="O3211" s="11">
        <f t="shared" si="9680"/>
        <v>0</v>
      </c>
      <c r="P3211" s="3">
        <v>473880</v>
      </c>
      <c r="Q3211" s="11">
        <f t="shared" ref="Q3211:S3211" si="9681">+IF(P3211="N/A","",((P3211-P3210)/P3210))</f>
        <v>0</v>
      </c>
      <c r="R3211" s="3">
        <v>193210</v>
      </c>
      <c r="S3211" s="11">
        <f t="shared" si="9681"/>
        <v>0</v>
      </c>
    </row>
    <row r="3212" spans="1:19">
      <c r="A3212" s="5">
        <v>18</v>
      </c>
      <c r="B3212" s="5">
        <v>4</v>
      </c>
      <c r="C3212" s="5">
        <v>2022</v>
      </c>
      <c r="D3212" s="3">
        <v>568524.5</v>
      </c>
      <c r="E3212" s="11">
        <f t="shared" si="9669"/>
        <v>-2.0476921897384519E-2</v>
      </c>
      <c r="F3212" s="3">
        <v>621700</v>
      </c>
      <c r="G3212" s="11">
        <f t="shared" si="9669"/>
        <v>0</v>
      </c>
      <c r="H3212" s="3">
        <v>144110</v>
      </c>
      <c r="I3212" s="11">
        <f t="shared" ref="I3212:K3212" si="9682">+IF(H3212="N/A","",((H3212-H3211)/H3211))</f>
        <v>0</v>
      </c>
      <c r="J3212" s="3">
        <v>211400</v>
      </c>
      <c r="K3212" s="11">
        <f t="shared" si="9682"/>
        <v>0</v>
      </c>
      <c r="L3212" s="3">
        <v>277817.00300000003</v>
      </c>
      <c r="M3212" s="11">
        <f t="shared" ref="M3212:O3212" si="9683">+IF(L3212="N/A","",((L3212-L3211)/L3211))</f>
        <v>0</v>
      </c>
      <c r="N3212" s="3">
        <v>672150</v>
      </c>
      <c r="O3212" s="11">
        <f t="shared" si="9683"/>
        <v>0</v>
      </c>
      <c r="P3212" s="3">
        <v>473880</v>
      </c>
      <c r="Q3212" s="11">
        <f t="shared" ref="Q3212:S3212" si="9684">+IF(P3212="N/A","",((P3212-P3211)/P3211))</f>
        <v>0</v>
      </c>
      <c r="R3212" s="3">
        <v>193210</v>
      </c>
      <c r="S3212" s="11">
        <f t="shared" si="9684"/>
        <v>0</v>
      </c>
    </row>
    <row r="3213" spans="1:19">
      <c r="A3213" s="5">
        <v>19</v>
      </c>
      <c r="B3213" s="5">
        <v>4</v>
      </c>
      <c r="C3213" s="5">
        <v>2022</v>
      </c>
      <c r="D3213" s="3">
        <v>575000</v>
      </c>
      <c r="E3213" s="11">
        <f t="shared" si="9669"/>
        <v>1.1390010456893239E-2</v>
      </c>
      <c r="F3213" s="3">
        <v>621740</v>
      </c>
      <c r="G3213" s="11">
        <f t="shared" si="9669"/>
        <v>6.4339713688274083E-5</v>
      </c>
      <c r="H3213" s="3">
        <v>148550</v>
      </c>
      <c r="I3213" s="11">
        <f t="shared" ref="I3213:K3213" si="9685">+IF(H3213="N/A","",((H3213-H3212)/H3212))</f>
        <v>3.0809798070918049E-2</v>
      </c>
      <c r="J3213" s="3">
        <v>211400</v>
      </c>
      <c r="K3213" s="11">
        <f t="shared" si="9685"/>
        <v>0</v>
      </c>
      <c r="L3213" s="3">
        <v>277817.00300000003</v>
      </c>
      <c r="M3213" s="11">
        <f t="shared" ref="M3213:O3213" si="9686">+IF(L3213="N/A","",((L3213-L3212)/L3212))</f>
        <v>0</v>
      </c>
      <c r="N3213" s="3">
        <v>672150</v>
      </c>
      <c r="O3213" s="11">
        <f t="shared" si="9686"/>
        <v>0</v>
      </c>
      <c r="P3213" s="3">
        <v>490930</v>
      </c>
      <c r="Q3213" s="11">
        <f t="shared" ref="Q3213:S3213" si="9687">+IF(P3213="N/A","",((P3213-P3212)/P3212))</f>
        <v>3.5979572887650885E-2</v>
      </c>
      <c r="R3213" s="3">
        <v>186840</v>
      </c>
      <c r="S3213" s="11">
        <f t="shared" si="9687"/>
        <v>-3.2969308006831947E-2</v>
      </c>
    </row>
    <row r="3214" spans="1:19">
      <c r="A3214" s="5">
        <v>20</v>
      </c>
      <c r="B3214" s="5">
        <v>4</v>
      </c>
      <c r="C3214" s="5">
        <v>2022</v>
      </c>
      <c r="D3214" s="3">
        <v>575000</v>
      </c>
      <c r="E3214" s="11">
        <f t="shared" si="9669"/>
        <v>0</v>
      </c>
      <c r="F3214" s="3">
        <v>621740</v>
      </c>
      <c r="G3214" s="11">
        <f t="shared" si="9669"/>
        <v>0</v>
      </c>
      <c r="H3214" s="3">
        <v>148550</v>
      </c>
      <c r="I3214" s="11">
        <f t="shared" ref="I3214:K3214" si="9688">+IF(H3214="N/A","",((H3214-H3213)/H3213))</f>
        <v>0</v>
      </c>
      <c r="J3214" s="3">
        <v>211400</v>
      </c>
      <c r="K3214" s="11">
        <f t="shared" si="9688"/>
        <v>0</v>
      </c>
      <c r="L3214" s="3">
        <v>277817.00300000003</v>
      </c>
      <c r="M3214" s="11">
        <f t="shared" ref="M3214:O3214" si="9689">+IF(L3214="N/A","",((L3214-L3213)/L3213))</f>
        <v>0</v>
      </c>
      <c r="N3214" s="3">
        <v>672150</v>
      </c>
      <c r="O3214" s="11">
        <f t="shared" si="9689"/>
        <v>0</v>
      </c>
      <c r="P3214" s="3">
        <v>490930</v>
      </c>
      <c r="Q3214" s="11">
        <f t="shared" ref="Q3214:S3214" si="9690">+IF(P3214="N/A","",((P3214-P3213)/P3213))</f>
        <v>0</v>
      </c>
      <c r="R3214" s="3">
        <v>186840</v>
      </c>
      <c r="S3214" s="11">
        <f t="shared" si="9690"/>
        <v>0</v>
      </c>
    </row>
    <row r="3215" spans="1:19">
      <c r="A3215" s="5">
        <v>21</v>
      </c>
      <c r="B3215" s="5">
        <v>4</v>
      </c>
      <c r="C3215" s="5">
        <v>2022</v>
      </c>
      <c r="D3215" s="3">
        <v>563420</v>
      </c>
      <c r="E3215" s="11">
        <f t="shared" si="9669"/>
        <v>-2.0139130434782607E-2</v>
      </c>
      <c r="F3215" s="3">
        <v>621740</v>
      </c>
      <c r="G3215" s="11">
        <f t="shared" si="9669"/>
        <v>0</v>
      </c>
      <c r="H3215" s="3">
        <v>148550</v>
      </c>
      <c r="I3215" s="11">
        <f t="shared" ref="I3215:K3215" si="9691">+IF(H3215="N/A","",((H3215-H3214)/H3214))</f>
        <v>0</v>
      </c>
      <c r="J3215" s="3">
        <v>211400</v>
      </c>
      <c r="K3215" s="11">
        <f t="shared" si="9691"/>
        <v>0</v>
      </c>
      <c r="L3215" s="3">
        <v>277817.00300000003</v>
      </c>
      <c r="M3215" s="11">
        <f t="shared" ref="M3215:O3215" si="9692">+IF(L3215="N/A","",((L3215-L3214)/L3214))</f>
        <v>0</v>
      </c>
      <c r="N3215" s="3">
        <v>672150</v>
      </c>
      <c r="O3215" s="11">
        <f t="shared" si="9692"/>
        <v>0</v>
      </c>
      <c r="P3215" s="3">
        <v>490930</v>
      </c>
      <c r="Q3215" s="11">
        <f t="shared" ref="Q3215:S3215" si="9693">+IF(P3215="N/A","",((P3215-P3214)/P3214))</f>
        <v>0</v>
      </c>
      <c r="R3215" s="3">
        <v>186840</v>
      </c>
      <c r="S3215" s="11">
        <f t="shared" si="9693"/>
        <v>0</v>
      </c>
    </row>
    <row r="3216" spans="1:19">
      <c r="A3216" s="5">
        <v>22</v>
      </c>
      <c r="B3216" s="5">
        <v>4</v>
      </c>
      <c r="C3216" s="5">
        <v>2022</v>
      </c>
      <c r="D3216" s="3">
        <v>556250</v>
      </c>
      <c r="E3216" s="11">
        <f t="shared" si="9669"/>
        <v>-1.2725852827375671E-2</v>
      </c>
      <c r="F3216" s="3">
        <v>621740</v>
      </c>
      <c r="G3216" s="11">
        <f t="shared" si="9669"/>
        <v>0</v>
      </c>
      <c r="H3216" s="3">
        <v>148550</v>
      </c>
      <c r="I3216" s="11">
        <f t="shared" ref="I3216:K3216" si="9694">+IF(H3216="N/A","",((H3216-H3215)/H3215))</f>
        <v>0</v>
      </c>
      <c r="J3216" s="3">
        <v>211400</v>
      </c>
      <c r="K3216" s="11">
        <f t="shared" si="9694"/>
        <v>0</v>
      </c>
      <c r="L3216" s="3">
        <v>277817.00300000003</v>
      </c>
      <c r="M3216" s="11">
        <f t="shared" ref="M3216:O3216" si="9695">+IF(L3216="N/A","",((L3216-L3215)/L3215))</f>
        <v>0</v>
      </c>
      <c r="N3216" s="3">
        <v>672150</v>
      </c>
      <c r="O3216" s="11">
        <f t="shared" si="9695"/>
        <v>0</v>
      </c>
      <c r="P3216" s="3">
        <v>492950</v>
      </c>
      <c r="Q3216" s="11">
        <f t="shared" ref="Q3216:S3216" si="9696">+IF(P3216="N/A","",((P3216-P3215)/P3215))</f>
        <v>4.1146395616483006E-3</v>
      </c>
      <c r="R3216" s="3">
        <v>186840</v>
      </c>
      <c r="S3216" s="11">
        <f t="shared" si="9696"/>
        <v>0</v>
      </c>
    </row>
    <row r="3217" spans="1:19">
      <c r="A3217" s="5">
        <v>25</v>
      </c>
      <c r="B3217" s="5">
        <v>4</v>
      </c>
      <c r="C3217" s="5">
        <v>2022</v>
      </c>
      <c r="D3217" s="3">
        <v>556250</v>
      </c>
      <c r="E3217" s="11">
        <f t="shared" si="9669"/>
        <v>0</v>
      </c>
      <c r="F3217" s="3">
        <v>621740</v>
      </c>
      <c r="G3217" s="11">
        <f t="shared" si="9669"/>
        <v>0</v>
      </c>
      <c r="H3217" s="3">
        <v>148550</v>
      </c>
      <c r="I3217" s="11">
        <f t="shared" ref="I3217:K3217" si="9697">+IF(H3217="N/A","",((H3217-H3216)/H3216))</f>
        <v>0</v>
      </c>
      <c r="J3217" s="3">
        <v>211400</v>
      </c>
      <c r="K3217" s="11">
        <f t="shared" si="9697"/>
        <v>0</v>
      </c>
      <c r="L3217" s="3">
        <v>277817.00300000003</v>
      </c>
      <c r="M3217" s="11">
        <f t="shared" ref="M3217:O3217" si="9698">+IF(L3217="N/A","",((L3217-L3216)/L3216))</f>
        <v>0</v>
      </c>
      <c r="N3217" s="3">
        <v>672150</v>
      </c>
      <c r="O3217" s="11">
        <f t="shared" si="9698"/>
        <v>0</v>
      </c>
      <c r="P3217" s="3">
        <v>492950</v>
      </c>
      <c r="Q3217" s="11">
        <f t="shared" ref="Q3217:S3217" si="9699">+IF(P3217="N/A","",((P3217-P3216)/P3216))</f>
        <v>0</v>
      </c>
      <c r="R3217" s="3">
        <v>186840</v>
      </c>
      <c r="S3217" s="11">
        <f t="shared" si="9699"/>
        <v>0</v>
      </c>
    </row>
    <row r="3218" spans="1:19">
      <c r="A3218" s="5">
        <v>26</v>
      </c>
      <c r="B3218" s="5">
        <v>4</v>
      </c>
      <c r="C3218" s="5">
        <v>2022</v>
      </c>
      <c r="D3218" s="3">
        <v>555114.5</v>
      </c>
      <c r="E3218" s="11">
        <f t="shared" si="9669"/>
        <v>-2.0413483146067414E-3</v>
      </c>
      <c r="F3218" s="3">
        <v>619260</v>
      </c>
      <c r="G3218" s="11">
        <f t="shared" si="9669"/>
        <v>-3.988805610062084E-3</v>
      </c>
      <c r="H3218" s="3">
        <v>146300</v>
      </c>
      <c r="I3218" s="11">
        <f t="shared" ref="I3218:K3218" si="9700">+IF(H3218="N/A","",((H3218-H3217)/H3217))</f>
        <v>-1.5146415348367553E-2</v>
      </c>
      <c r="J3218" s="3">
        <v>211400</v>
      </c>
      <c r="K3218" s="11">
        <f t="shared" si="9700"/>
        <v>0</v>
      </c>
      <c r="L3218" s="3">
        <v>277817.00300000003</v>
      </c>
      <c r="M3218" s="11">
        <f t="shared" ref="M3218:O3218" si="9701">+IF(L3218="N/A","",((L3218-L3217)/L3217))</f>
        <v>0</v>
      </c>
      <c r="N3218" s="3">
        <v>672150</v>
      </c>
      <c r="O3218" s="11">
        <f t="shared" si="9701"/>
        <v>0</v>
      </c>
      <c r="P3218" s="3">
        <v>490060</v>
      </c>
      <c r="Q3218" s="11">
        <f t="shared" ref="Q3218:S3218" si="9702">+IF(P3218="N/A","",((P3218-P3217)/P3217))</f>
        <v>-5.8626635561415969E-3</v>
      </c>
      <c r="R3218" s="3">
        <v>195450</v>
      </c>
      <c r="S3218" s="11">
        <f t="shared" si="9702"/>
        <v>4.6082209377007063E-2</v>
      </c>
    </row>
    <row r="3219" spans="1:19">
      <c r="A3219" s="5">
        <v>27</v>
      </c>
      <c r="B3219" s="5">
        <v>4</v>
      </c>
      <c r="C3219" s="5">
        <v>2022</v>
      </c>
      <c r="D3219" s="3">
        <v>546484.5</v>
      </c>
      <c r="E3219" s="11">
        <f t="shared" si="9669"/>
        <v>-1.5546342241105213E-2</v>
      </c>
      <c r="F3219" s="3">
        <v>625000</v>
      </c>
      <c r="G3219" s="11">
        <f t="shared" si="9669"/>
        <v>9.2691276685075742E-3</v>
      </c>
      <c r="H3219" s="3">
        <v>146300</v>
      </c>
      <c r="I3219" s="11">
        <f t="shared" ref="I3219:K3219" si="9703">+IF(H3219="N/A","",((H3219-H3218)/H3218))</f>
        <v>0</v>
      </c>
      <c r="J3219" s="3">
        <v>211400</v>
      </c>
      <c r="K3219" s="11">
        <f t="shared" si="9703"/>
        <v>0</v>
      </c>
      <c r="L3219" s="3">
        <v>245877.64600000001</v>
      </c>
      <c r="M3219" s="11">
        <f t="shared" ref="M3219:O3219" si="9704">+IF(L3219="N/A","",((L3219-L3218)/L3218))</f>
        <v>-0.11496545083671504</v>
      </c>
      <c r="N3219" s="3">
        <v>723250</v>
      </c>
      <c r="O3219" s="11">
        <f t="shared" si="9704"/>
        <v>7.6024696868258579E-2</v>
      </c>
      <c r="P3219" s="3">
        <v>478790</v>
      </c>
      <c r="Q3219" s="11">
        <f t="shared" ref="Q3219:S3219" si="9705">+IF(P3219="N/A","",((P3219-P3218)/P3218))</f>
        <v>-2.2997184018283476E-2</v>
      </c>
      <c r="R3219" s="3">
        <v>195390</v>
      </c>
      <c r="S3219" s="11">
        <f t="shared" si="9705"/>
        <v>-3.0698388334612431E-4</v>
      </c>
    </row>
    <row r="3220" spans="1:19">
      <c r="A3220" s="5">
        <v>28</v>
      </c>
      <c r="B3220" s="5">
        <v>4</v>
      </c>
      <c r="C3220" s="5">
        <v>2022</v>
      </c>
      <c r="D3220" s="3">
        <v>577683.5</v>
      </c>
      <c r="E3220" s="11">
        <f t="shared" si="9669"/>
        <v>5.7090365783476017E-2</v>
      </c>
      <c r="F3220" s="3">
        <v>627010</v>
      </c>
      <c r="G3220" s="11">
        <f t="shared" si="9669"/>
        <v>3.2160000000000001E-3</v>
      </c>
      <c r="H3220" s="3">
        <v>146300</v>
      </c>
      <c r="I3220" s="11">
        <f t="shared" ref="I3220:K3220" si="9706">+IF(H3220="N/A","",((H3220-H3219)/H3219))</f>
        <v>0</v>
      </c>
      <c r="J3220" s="3">
        <v>211400</v>
      </c>
      <c r="K3220" s="11">
        <f t="shared" si="9706"/>
        <v>0</v>
      </c>
      <c r="L3220" s="3">
        <v>245877.64600000001</v>
      </c>
      <c r="M3220" s="11">
        <f t="shared" ref="M3220:O3220" si="9707">+IF(L3220="N/A","",((L3220-L3219)/L3219))</f>
        <v>0</v>
      </c>
      <c r="N3220" s="3">
        <v>723250</v>
      </c>
      <c r="O3220" s="11">
        <f t="shared" si="9707"/>
        <v>0</v>
      </c>
      <c r="P3220" s="3">
        <v>478790</v>
      </c>
      <c r="Q3220" s="11">
        <f t="shared" ref="Q3220:S3220" si="9708">+IF(P3220="N/A","",((P3220-P3219)/P3219))</f>
        <v>0</v>
      </c>
      <c r="R3220" s="3">
        <v>195390</v>
      </c>
      <c r="S3220" s="11">
        <f t="shared" si="9708"/>
        <v>0</v>
      </c>
    </row>
    <row r="3221" spans="1:19">
      <c r="A3221" s="5">
        <v>29</v>
      </c>
      <c r="B3221" s="5">
        <v>4</v>
      </c>
      <c r="C3221" s="5">
        <v>2022</v>
      </c>
      <c r="D3221" s="3">
        <v>550000</v>
      </c>
      <c r="E3221" s="11">
        <f t="shared" si="9669"/>
        <v>-4.7921569509947921E-2</v>
      </c>
      <c r="F3221" s="3">
        <v>642410</v>
      </c>
      <c r="G3221" s="11">
        <f t="shared" si="9669"/>
        <v>2.4561011786095915E-2</v>
      </c>
      <c r="H3221" s="3">
        <v>142170</v>
      </c>
      <c r="I3221" s="11">
        <f t="shared" ref="I3221:K3221" si="9709">+IF(H3221="N/A","",((H3221-H3220)/H3220))</f>
        <v>-2.8229665071770334E-2</v>
      </c>
      <c r="J3221" s="3">
        <v>211400</v>
      </c>
      <c r="K3221" s="11">
        <f t="shared" si="9709"/>
        <v>0</v>
      </c>
      <c r="L3221" s="3">
        <v>237340.715</v>
      </c>
      <c r="M3221" s="11">
        <f t="shared" ref="M3221:O3221" si="9710">+IF(L3221="N/A","",((L3221-L3220)/L3220))</f>
        <v>-3.4720240489043937E-2</v>
      </c>
      <c r="N3221" s="3">
        <v>718620</v>
      </c>
      <c r="O3221" s="11">
        <f t="shared" si="9710"/>
        <v>-6.4016591773245765E-3</v>
      </c>
      <c r="P3221" s="3">
        <v>483890</v>
      </c>
      <c r="Q3221" s="11">
        <f t="shared" ref="Q3221:S3221" si="9711">+IF(P3221="N/A","",((P3221-P3220)/P3220))</f>
        <v>1.0651851542429876E-2</v>
      </c>
      <c r="R3221" s="3">
        <v>196000</v>
      </c>
      <c r="S3221" s="11">
        <f t="shared" si="9711"/>
        <v>3.121961205793541E-3</v>
      </c>
    </row>
    <row r="3222" spans="1:19">
      <c r="A3222" s="5">
        <v>2</v>
      </c>
      <c r="B3222" s="5">
        <v>5</v>
      </c>
      <c r="C3222" s="5">
        <v>2022</v>
      </c>
      <c r="D3222" s="3">
        <v>507500</v>
      </c>
      <c r="E3222" s="11">
        <f>+IF(D3222="N/A","",((D3222-D3221)/D3221))</f>
        <v>-7.7272727272727271E-2</v>
      </c>
      <c r="F3222" s="3">
        <v>642410</v>
      </c>
      <c r="G3222" s="11">
        <f t="shared" si="9669"/>
        <v>0</v>
      </c>
      <c r="H3222" s="3">
        <v>144510</v>
      </c>
      <c r="I3222" s="11">
        <f t="shared" ref="I3222:K3222" si="9712">+IF(H3222="N/A","",((H3222-H3221)/H3221))</f>
        <v>1.6459168600970669E-2</v>
      </c>
      <c r="J3222" s="3">
        <v>195200</v>
      </c>
      <c r="K3222" s="11">
        <f t="shared" si="9712"/>
        <v>-7.6631977294228951E-2</v>
      </c>
      <c r="L3222" s="3">
        <v>237340.715</v>
      </c>
      <c r="M3222" s="11">
        <f t="shared" ref="M3222:O3222" si="9713">+IF(L3222="N/A","",((L3222-L3221)/L3221))</f>
        <v>0</v>
      </c>
      <c r="N3222" s="3">
        <v>718620</v>
      </c>
      <c r="O3222" s="11">
        <f t="shared" si="9713"/>
        <v>0</v>
      </c>
      <c r="P3222" s="3">
        <v>481360</v>
      </c>
      <c r="Q3222" s="11">
        <f t="shared" ref="Q3222:S3222" si="9714">+IF(P3222="N/A","",((P3222-P3221)/P3221))</f>
        <v>-5.2284610138667881E-3</v>
      </c>
      <c r="R3222" s="3">
        <v>196000</v>
      </c>
      <c r="S3222" s="11">
        <f t="shared" si="9714"/>
        <v>0</v>
      </c>
    </row>
    <row r="3223" spans="1:19">
      <c r="A3223" s="5">
        <v>3</v>
      </c>
      <c r="B3223" s="5">
        <v>5</v>
      </c>
      <c r="C3223" s="5">
        <v>2022</v>
      </c>
      <c r="D3223" s="3">
        <v>509000</v>
      </c>
      <c r="E3223" s="11">
        <f t="shared" si="9669"/>
        <v>2.9556650246305421E-3</v>
      </c>
      <c r="F3223" s="3">
        <v>642410</v>
      </c>
      <c r="G3223" s="11">
        <f t="shared" si="9669"/>
        <v>0</v>
      </c>
      <c r="H3223" s="3">
        <v>149150</v>
      </c>
      <c r="I3223" s="11">
        <f t="shared" ref="I3223:K3223" si="9715">+IF(H3223="N/A","",((H3223-H3222)/H3222))</f>
        <v>3.2108504601757661E-2</v>
      </c>
      <c r="J3223" s="3">
        <v>203270</v>
      </c>
      <c r="K3223" s="11">
        <f t="shared" si="9715"/>
        <v>4.1342213114754098E-2</v>
      </c>
      <c r="L3223" s="3">
        <v>253805.91</v>
      </c>
      <c r="M3223" s="11">
        <f t="shared" ref="M3223:O3223" si="9716">+IF(L3223="N/A","",((L3223-L3222)/L3222))</f>
        <v>6.9373663932882343E-2</v>
      </c>
      <c r="N3223" s="3">
        <v>718620</v>
      </c>
      <c r="O3223" s="11">
        <f t="shared" si="9716"/>
        <v>0</v>
      </c>
      <c r="P3223" s="3">
        <v>481360</v>
      </c>
      <c r="Q3223" s="11">
        <f t="shared" ref="Q3223:S3223" si="9717">+IF(P3223="N/A","",((P3223-P3222)/P3222))</f>
        <v>0</v>
      </c>
      <c r="R3223" s="3">
        <v>196000</v>
      </c>
      <c r="S3223" s="11">
        <f t="shared" si="9717"/>
        <v>0</v>
      </c>
    </row>
    <row r="3224" spans="1:19">
      <c r="A3224" s="5">
        <v>4</v>
      </c>
      <c r="B3224" s="5">
        <v>5</v>
      </c>
      <c r="C3224" s="5">
        <v>2022</v>
      </c>
      <c r="D3224" s="3">
        <v>494250</v>
      </c>
      <c r="E3224" s="11">
        <f t="shared" si="9669"/>
        <v>-2.8978388998035363E-2</v>
      </c>
      <c r="F3224" s="3">
        <v>659280</v>
      </c>
      <c r="G3224" s="11">
        <f t="shared" si="9669"/>
        <v>2.6260487850438195E-2</v>
      </c>
      <c r="H3224" s="3">
        <v>149150</v>
      </c>
      <c r="I3224" s="11">
        <f t="shared" ref="I3224:K3224" si="9718">+IF(H3224="N/A","",((H3224-H3223)/H3223))</f>
        <v>0</v>
      </c>
      <c r="J3224" s="3">
        <v>210750</v>
      </c>
      <c r="K3224" s="11">
        <f t="shared" si="9718"/>
        <v>3.6798347026122891E-2</v>
      </c>
      <c r="L3224" s="3">
        <v>253805.91</v>
      </c>
      <c r="M3224" s="11">
        <f t="shared" ref="M3224:O3224" si="9719">+IF(L3224="N/A","",((L3224-L3223)/L3223))</f>
        <v>0</v>
      </c>
      <c r="N3224" s="3">
        <v>718620</v>
      </c>
      <c r="O3224" s="11">
        <f t="shared" si="9719"/>
        <v>0</v>
      </c>
      <c r="P3224" s="3">
        <v>503990</v>
      </c>
      <c r="Q3224" s="11">
        <f t="shared" ref="Q3224:S3224" si="9720">+IF(P3224="N/A","",((P3224-P3223)/P3223))</f>
        <v>4.7012630879175669E-2</v>
      </c>
      <c r="R3224" s="3">
        <v>196000</v>
      </c>
      <c r="S3224" s="11">
        <f t="shared" si="9720"/>
        <v>0</v>
      </c>
    </row>
    <row r="3225" spans="1:19">
      <c r="A3225" s="5">
        <v>5</v>
      </c>
      <c r="B3225" s="5">
        <v>5</v>
      </c>
      <c r="C3225" s="5">
        <v>2022</v>
      </c>
      <c r="D3225" s="3">
        <v>474500</v>
      </c>
      <c r="E3225" s="11">
        <f t="shared" si="9669"/>
        <v>-3.9959534648457258E-2</v>
      </c>
      <c r="F3225" s="3">
        <v>637300</v>
      </c>
      <c r="G3225" s="11">
        <f t="shared" si="9669"/>
        <v>-3.3339400558184684E-2</v>
      </c>
      <c r="H3225" s="3">
        <v>149150</v>
      </c>
      <c r="I3225" s="11">
        <f t="shared" ref="I3225:K3225" si="9721">+IF(H3225="N/A","",((H3225-H3224)/H3224))</f>
        <v>0</v>
      </c>
      <c r="J3225" s="3">
        <v>208230</v>
      </c>
      <c r="K3225" s="11">
        <f t="shared" si="9721"/>
        <v>-1.195729537366548E-2</v>
      </c>
      <c r="L3225" s="3">
        <v>253805.91</v>
      </c>
      <c r="M3225" s="11">
        <f t="shared" ref="M3225:O3225" si="9722">+IF(L3225="N/A","",((L3225-L3224)/L3224))</f>
        <v>0</v>
      </c>
      <c r="N3225" s="3">
        <v>718620</v>
      </c>
      <c r="O3225" s="11">
        <f t="shared" si="9722"/>
        <v>0</v>
      </c>
      <c r="P3225" s="3">
        <v>503990</v>
      </c>
      <c r="Q3225" s="11">
        <f t="shared" ref="Q3225:S3225" si="9723">+IF(P3225="N/A","",((P3225-P3224)/P3224))</f>
        <v>0</v>
      </c>
      <c r="R3225" s="3">
        <v>196000</v>
      </c>
      <c r="S3225" s="11">
        <f t="shared" si="9723"/>
        <v>0</v>
      </c>
    </row>
    <row r="3226" spans="1:19">
      <c r="A3226" s="5">
        <v>6</v>
      </c>
      <c r="B3226" s="5">
        <v>5</v>
      </c>
      <c r="C3226" s="5">
        <v>2022</v>
      </c>
      <c r="D3226" s="3">
        <v>468530.5</v>
      </c>
      <c r="E3226" s="11">
        <f t="shared" si="9669"/>
        <v>-1.2580611169652265E-2</v>
      </c>
      <c r="F3226" s="3">
        <v>629660</v>
      </c>
      <c r="G3226" s="11">
        <f t="shared" si="9669"/>
        <v>-1.1988074690098854E-2</v>
      </c>
      <c r="H3226" s="3">
        <v>151200</v>
      </c>
      <c r="I3226" s="11">
        <f t="shared" ref="I3226:K3226" si="9724">+IF(H3226="N/A","",((H3226-H3225)/H3225))</f>
        <v>1.3744552463962454E-2</v>
      </c>
      <c r="J3226" s="3">
        <v>209040</v>
      </c>
      <c r="K3226" s="11">
        <f t="shared" si="9724"/>
        <v>3.8899294049848723E-3</v>
      </c>
      <c r="L3226" s="3">
        <v>253805.91</v>
      </c>
      <c r="M3226" s="11">
        <f t="shared" ref="M3226:O3226" si="9725">+IF(L3226="N/A","",((L3226-L3225)/L3225))</f>
        <v>0</v>
      </c>
      <c r="N3226" s="3">
        <v>718620</v>
      </c>
      <c r="O3226" s="11">
        <f t="shared" si="9725"/>
        <v>0</v>
      </c>
      <c r="P3226" s="3">
        <v>503990</v>
      </c>
      <c r="Q3226" s="11">
        <f t="shared" ref="Q3226:S3226" si="9726">+IF(P3226="N/A","",((P3226-P3225)/P3225))</f>
        <v>0</v>
      </c>
      <c r="R3226" s="3">
        <v>196000</v>
      </c>
      <c r="S3226" s="11">
        <f t="shared" si="9726"/>
        <v>0</v>
      </c>
    </row>
    <row r="3227" spans="1:19">
      <c r="A3227" s="5">
        <v>9</v>
      </c>
      <c r="B3227" s="5">
        <v>5</v>
      </c>
      <c r="C3227" s="5">
        <v>2022</v>
      </c>
      <c r="D3227" s="3">
        <v>449500</v>
      </c>
      <c r="E3227" s="11">
        <f t="shared" si="9669"/>
        <v>-4.0617419783770745E-2</v>
      </c>
      <c r="F3227" s="3">
        <v>625000</v>
      </c>
      <c r="G3227" s="11">
        <f t="shared" si="9669"/>
        <v>-7.4008194898834293E-3</v>
      </c>
      <c r="H3227" s="3">
        <v>151200</v>
      </c>
      <c r="I3227" s="11">
        <f t="shared" ref="I3227:K3227" si="9727">+IF(H3227="N/A","",((H3227-H3226)/H3226))</f>
        <v>0</v>
      </c>
      <c r="J3227" s="3">
        <v>209040</v>
      </c>
      <c r="K3227" s="11">
        <f t="shared" si="9727"/>
        <v>0</v>
      </c>
      <c r="L3227" s="3">
        <v>253805.91</v>
      </c>
      <c r="M3227" s="11">
        <f t="shared" ref="M3227:O3227" si="9728">+IF(L3227="N/A","",((L3227-L3226)/L3226))</f>
        <v>0</v>
      </c>
      <c r="N3227" s="3">
        <v>718620</v>
      </c>
      <c r="O3227" s="11">
        <f t="shared" si="9728"/>
        <v>0</v>
      </c>
      <c r="P3227" s="3">
        <v>503990</v>
      </c>
      <c r="Q3227" s="11">
        <f t="shared" ref="Q3227:S3227" si="9729">+IF(P3227="N/A","",((P3227-P3226)/P3226))</f>
        <v>0</v>
      </c>
      <c r="R3227" s="3">
        <v>196000</v>
      </c>
      <c r="S3227" s="11">
        <f t="shared" si="9729"/>
        <v>0</v>
      </c>
    </row>
    <row r="3228" spans="1:19">
      <c r="A3228" s="5">
        <v>10</v>
      </c>
      <c r="B3228" s="5">
        <v>5</v>
      </c>
      <c r="C3228" s="5">
        <v>2022</v>
      </c>
      <c r="D3228" s="3">
        <v>445645</v>
      </c>
      <c r="E3228" s="11">
        <f t="shared" si="9669"/>
        <v>-8.5761957730812015E-3</v>
      </c>
      <c r="F3228" s="3">
        <v>636170</v>
      </c>
      <c r="G3228" s="11">
        <f t="shared" si="9669"/>
        <v>1.7871999999999999E-2</v>
      </c>
      <c r="H3228" s="3">
        <v>145770</v>
      </c>
      <c r="I3228" s="11">
        <f t="shared" ref="I3228:K3228" si="9730">+IF(H3228="N/A","",((H3228-H3227)/H3227))</f>
        <v>-3.591269841269841E-2</v>
      </c>
      <c r="J3228" s="3">
        <v>198580</v>
      </c>
      <c r="K3228" s="11">
        <f t="shared" si="9730"/>
        <v>-5.0038270187523916E-2</v>
      </c>
      <c r="L3228" s="3">
        <v>233641.899</v>
      </c>
      <c r="M3228" s="11">
        <f t="shared" ref="M3228:O3228" si="9731">+IF(L3228="N/A","",((L3228-L3227)/L3227))</f>
        <v>-7.9446577898836149E-2</v>
      </c>
      <c r="N3228" s="3">
        <v>718620</v>
      </c>
      <c r="O3228" s="11">
        <f t="shared" si="9731"/>
        <v>0</v>
      </c>
      <c r="P3228" s="3">
        <v>486880</v>
      </c>
      <c r="Q3228" s="11">
        <f t="shared" ref="Q3228:S3228" si="9732">+IF(P3228="N/A","",((P3228-P3227)/P3227))</f>
        <v>-3.3949086291394669E-2</v>
      </c>
      <c r="R3228" s="3">
        <v>196000</v>
      </c>
      <c r="S3228" s="11">
        <f t="shared" si="9732"/>
        <v>0</v>
      </c>
    </row>
    <row r="3229" spans="1:19">
      <c r="A3229" s="5">
        <v>11</v>
      </c>
      <c r="B3229" s="5">
        <v>5</v>
      </c>
      <c r="C3229" s="5">
        <v>2022</v>
      </c>
      <c r="D3229" s="3">
        <v>430786</v>
      </c>
      <c r="E3229" s="11">
        <f t="shared" si="9669"/>
        <v>-3.3342683077337343E-2</v>
      </c>
      <c r="F3229" s="3">
        <v>627000</v>
      </c>
      <c r="G3229" s="11">
        <f t="shared" si="9669"/>
        <v>-1.4414386091767924E-2</v>
      </c>
      <c r="H3229" s="3">
        <v>147900</v>
      </c>
      <c r="I3229" s="11">
        <f t="shared" ref="I3229:K3229" si="9733">+IF(H3229="N/A","",((H3229-H3228)/H3228))</f>
        <v>1.4612060094669685E-2</v>
      </c>
      <c r="J3229" s="3">
        <v>198580</v>
      </c>
      <c r="K3229" s="11">
        <f t="shared" si="9733"/>
        <v>0</v>
      </c>
      <c r="L3229" s="3">
        <v>234882.641</v>
      </c>
      <c r="M3229" s="11">
        <f t="shared" ref="M3229:O3229" si="9734">+IF(L3229="N/A","",((L3229-L3228)/L3228))</f>
        <v>5.3104430554213149E-3</v>
      </c>
      <c r="N3229" s="3">
        <v>718620</v>
      </c>
      <c r="O3229" s="11">
        <f t="shared" si="9734"/>
        <v>0</v>
      </c>
      <c r="P3229" s="3">
        <v>487670</v>
      </c>
      <c r="Q3229" s="11">
        <f t="shared" ref="Q3229:S3229" si="9735">+IF(P3229="N/A","",((P3229-P3228)/P3228))</f>
        <v>1.6225764048636215E-3</v>
      </c>
      <c r="R3229" s="3">
        <v>196000</v>
      </c>
      <c r="S3229" s="11">
        <f t="shared" si="9735"/>
        <v>0</v>
      </c>
    </row>
    <row r="3230" spans="1:19">
      <c r="A3230" s="5">
        <v>12</v>
      </c>
      <c r="B3230" s="5">
        <v>5</v>
      </c>
      <c r="C3230" s="5">
        <v>2022</v>
      </c>
      <c r="D3230" s="3">
        <v>400000</v>
      </c>
      <c r="E3230" s="11">
        <f t="shared" si="9669"/>
        <v>-7.146471798062147E-2</v>
      </c>
      <c r="F3230" s="3">
        <v>575530</v>
      </c>
      <c r="G3230" s="11">
        <f t="shared" si="9669"/>
        <v>-8.2089314194577351E-2</v>
      </c>
      <c r="H3230" s="3">
        <v>147900</v>
      </c>
      <c r="I3230" s="11">
        <f t="shared" ref="I3230:K3230" si="9736">+IF(H3230="N/A","",((H3230-H3229)/H3229))</f>
        <v>0</v>
      </c>
      <c r="J3230" s="3">
        <v>198580</v>
      </c>
      <c r="K3230" s="11">
        <f t="shared" si="9736"/>
        <v>0</v>
      </c>
      <c r="L3230" s="3">
        <v>229287.59599999999</v>
      </c>
      <c r="M3230" s="11">
        <f t="shared" ref="M3230:O3230" si="9737">+IF(L3230="N/A","",((L3230-L3229)/L3229))</f>
        <v>-2.3820598134367932E-2</v>
      </c>
      <c r="N3230" s="3">
        <v>718620</v>
      </c>
      <c r="O3230" s="11">
        <f t="shared" si="9737"/>
        <v>0</v>
      </c>
      <c r="P3230" s="3">
        <v>480140</v>
      </c>
      <c r="Q3230" s="11">
        <f t="shared" ref="Q3230:S3230" si="9738">+IF(P3230="N/A","",((P3230-P3229)/P3229))</f>
        <v>-1.5440769372731561E-2</v>
      </c>
      <c r="R3230" s="3">
        <v>205190</v>
      </c>
      <c r="S3230" s="11">
        <f t="shared" si="9738"/>
        <v>4.6887755102040816E-2</v>
      </c>
    </row>
    <row r="3231" spans="1:19">
      <c r="A3231" s="5">
        <v>13</v>
      </c>
      <c r="B3231" s="5">
        <v>5</v>
      </c>
      <c r="C3231" s="5">
        <v>2022</v>
      </c>
      <c r="D3231" s="3">
        <v>462269</v>
      </c>
      <c r="E3231" s="11">
        <f t="shared" si="9669"/>
        <v>0.15567249999999999</v>
      </c>
      <c r="F3231" s="3">
        <v>600000</v>
      </c>
      <c r="G3231" s="11">
        <f t="shared" si="9669"/>
        <v>4.2517331850642014E-2</v>
      </c>
      <c r="H3231" s="3">
        <v>146410</v>
      </c>
      <c r="I3231" s="11">
        <f t="shared" ref="I3231:K3231" si="9739">+IF(H3231="N/A","",((H3231-H3230)/H3230))</f>
        <v>-1.0074374577417174E-2</v>
      </c>
      <c r="J3231" s="3">
        <v>198580</v>
      </c>
      <c r="K3231" s="11">
        <f t="shared" si="9739"/>
        <v>0</v>
      </c>
      <c r="L3231" s="3">
        <v>229287.59599999999</v>
      </c>
      <c r="M3231" s="11">
        <f t="shared" ref="M3231:O3231" si="9740">+IF(L3231="N/A","",((L3231-L3230)/L3230))</f>
        <v>0</v>
      </c>
      <c r="N3231" s="3">
        <v>718620</v>
      </c>
      <c r="O3231" s="11">
        <f t="shared" si="9740"/>
        <v>0</v>
      </c>
      <c r="P3231" s="3">
        <v>493270</v>
      </c>
      <c r="Q3231" s="11">
        <f t="shared" ref="Q3231:S3231" si="9741">+IF(P3231="N/A","",((P3231-P3230)/P3230))</f>
        <v>2.7346190694380806E-2</v>
      </c>
      <c r="R3231" s="3">
        <v>205190</v>
      </c>
      <c r="S3231" s="11">
        <f t="shared" si="9741"/>
        <v>0</v>
      </c>
    </row>
    <row r="3232" spans="1:19">
      <c r="A3232" s="5">
        <v>16</v>
      </c>
      <c r="B3232" s="5">
        <v>5</v>
      </c>
      <c r="C3232" s="5">
        <v>2022</v>
      </c>
      <c r="D3232" s="3">
        <v>449091.5</v>
      </c>
      <c r="E3232" s="11">
        <f t="shared" si="9669"/>
        <v>-2.8506129547947189E-2</v>
      </c>
      <c r="F3232" s="3">
        <v>595470</v>
      </c>
      <c r="G3232" s="11">
        <f t="shared" si="9669"/>
        <v>-7.5500000000000003E-3</v>
      </c>
      <c r="H3232" s="3">
        <v>142450</v>
      </c>
      <c r="I3232" s="11">
        <f t="shared" ref="I3232:K3232" si="9742">+IF(H3232="N/A","",((H3232-H3231)/H3231))</f>
        <v>-2.7047332832456798E-2</v>
      </c>
      <c r="J3232" s="3">
        <v>198580</v>
      </c>
      <c r="K3232" s="11">
        <f t="shared" si="9742"/>
        <v>0</v>
      </c>
      <c r="L3232" s="3">
        <v>229287.59599999999</v>
      </c>
      <c r="M3232" s="11">
        <f t="shared" ref="M3232:O3232" si="9743">+IF(L3232="N/A","",((L3232-L3231)/L3231))</f>
        <v>0</v>
      </c>
      <c r="N3232" s="3">
        <v>718620</v>
      </c>
      <c r="O3232" s="11">
        <f t="shared" si="9743"/>
        <v>0</v>
      </c>
      <c r="P3232" s="3">
        <v>482040</v>
      </c>
      <c r="Q3232" s="11">
        <f t="shared" ref="Q3232:S3232" si="9744">+IF(P3232="N/A","",((P3232-P3231)/P3231))</f>
        <v>-2.2766436231678393E-2</v>
      </c>
      <c r="R3232" s="3">
        <v>205190</v>
      </c>
      <c r="S3232" s="11">
        <f t="shared" si="9744"/>
        <v>0</v>
      </c>
    </row>
    <row r="3233" spans="1:19">
      <c r="A3233" s="5">
        <v>17</v>
      </c>
      <c r="B3233" s="5">
        <v>5</v>
      </c>
      <c r="C3233" s="5">
        <v>2022</v>
      </c>
      <c r="D3233" s="3">
        <v>449091.5</v>
      </c>
      <c r="E3233" s="11">
        <f t="shared" si="9669"/>
        <v>0</v>
      </c>
      <c r="F3233" s="3">
        <v>595470</v>
      </c>
      <c r="G3233" s="11">
        <f t="shared" si="9669"/>
        <v>0</v>
      </c>
      <c r="H3233" s="3">
        <v>142450</v>
      </c>
      <c r="I3233" s="11">
        <f t="shared" ref="I3233:K3233" si="9745">+IF(H3233="N/A","",((H3233-H3232)/H3232))</f>
        <v>0</v>
      </c>
      <c r="J3233" s="3">
        <v>198580</v>
      </c>
      <c r="K3233" s="11">
        <f t="shared" si="9745"/>
        <v>0</v>
      </c>
      <c r="L3233" s="3">
        <v>229287.59599999999</v>
      </c>
      <c r="M3233" s="11">
        <f t="shared" ref="M3233:O3233" si="9746">+IF(L3233="N/A","",((L3233-L3232)/L3232))</f>
        <v>0</v>
      </c>
      <c r="N3233" s="3">
        <v>718620</v>
      </c>
      <c r="O3233" s="11">
        <f t="shared" si="9746"/>
        <v>0</v>
      </c>
      <c r="P3233" s="3">
        <v>490630</v>
      </c>
      <c r="Q3233" s="11">
        <f t="shared" ref="Q3233:S3233" si="9747">+IF(P3233="N/A","",((P3233-P3232)/P3232))</f>
        <v>1.7820097917185296E-2</v>
      </c>
      <c r="R3233" s="3">
        <v>205190</v>
      </c>
      <c r="S3233" s="11">
        <f t="shared" si="9747"/>
        <v>0</v>
      </c>
    </row>
    <row r="3234" spans="1:19">
      <c r="A3234" s="5">
        <v>18</v>
      </c>
      <c r="B3234" s="5">
        <v>5</v>
      </c>
      <c r="C3234" s="5">
        <v>2022</v>
      </c>
      <c r="D3234" s="3">
        <v>442750</v>
      </c>
      <c r="E3234" s="11">
        <f t="shared" si="9669"/>
        <v>-1.4120730407945819E-2</v>
      </c>
      <c r="F3234" s="3">
        <v>578900</v>
      </c>
      <c r="G3234" s="11">
        <f t="shared" si="9669"/>
        <v>-2.7826758694812503E-2</v>
      </c>
      <c r="H3234" s="3">
        <v>142450</v>
      </c>
      <c r="I3234" s="11">
        <f t="shared" ref="I3234:K3234" si="9748">+IF(H3234="N/A","",((H3234-H3233)/H3233))</f>
        <v>0</v>
      </c>
      <c r="J3234" s="3">
        <v>198580</v>
      </c>
      <c r="K3234" s="11">
        <f t="shared" si="9748"/>
        <v>0</v>
      </c>
      <c r="L3234" s="3">
        <v>229287.59599999999</v>
      </c>
      <c r="M3234" s="11">
        <f t="shared" ref="M3234:O3234" si="9749">+IF(L3234="N/A","",((L3234-L3233)/L3233))</f>
        <v>0</v>
      </c>
      <c r="N3234" s="3">
        <v>717750</v>
      </c>
      <c r="O3234" s="11">
        <f t="shared" si="9749"/>
        <v>-1.2106537530266344E-3</v>
      </c>
      <c r="P3234" s="3">
        <v>488990</v>
      </c>
      <c r="Q3234" s="11">
        <f t="shared" ref="Q3234:S3234" si="9750">+IF(P3234="N/A","",((P3234-P3233)/P3233))</f>
        <v>-3.3426410941034997E-3</v>
      </c>
      <c r="R3234" s="3">
        <v>205190</v>
      </c>
      <c r="S3234" s="11">
        <f t="shared" si="9750"/>
        <v>0</v>
      </c>
    </row>
    <row r="3235" spans="1:19">
      <c r="A3235" s="5">
        <v>19</v>
      </c>
      <c r="B3235" s="5">
        <v>5</v>
      </c>
      <c r="C3235" s="5">
        <v>2022</v>
      </c>
      <c r="D3235" s="3">
        <v>436444.5</v>
      </c>
      <c r="E3235" s="11">
        <f t="shared" si="9669"/>
        <v>-1.4241671372106154E-2</v>
      </c>
      <c r="F3235" s="3">
        <v>562240</v>
      </c>
      <c r="G3235" s="11">
        <f t="shared" si="9669"/>
        <v>-2.8778718258766628E-2</v>
      </c>
      <c r="H3235" s="3">
        <v>142450</v>
      </c>
      <c r="I3235" s="11">
        <f t="shared" ref="I3235:K3235" si="9751">+IF(H3235="N/A","",((H3235-H3234)/H3234))</f>
        <v>0</v>
      </c>
      <c r="J3235" s="3">
        <v>198580</v>
      </c>
      <c r="K3235" s="11">
        <f t="shared" si="9751"/>
        <v>0</v>
      </c>
      <c r="L3235" s="3">
        <v>229287.59599999999</v>
      </c>
      <c r="M3235" s="11">
        <f t="shared" ref="M3235:O3235" si="9752">+IF(L3235="N/A","",((L3235-L3234)/L3234))</f>
        <v>0</v>
      </c>
      <c r="N3235" s="3">
        <v>717750</v>
      </c>
      <c r="O3235" s="11">
        <f t="shared" si="9752"/>
        <v>0</v>
      </c>
      <c r="P3235" s="3">
        <v>488990</v>
      </c>
      <c r="Q3235" s="11">
        <f t="shared" ref="Q3235:S3235" si="9753">+IF(P3235="N/A","",((P3235-P3234)/P3234))</f>
        <v>0</v>
      </c>
      <c r="R3235" s="3">
        <v>205190</v>
      </c>
      <c r="S3235" s="11">
        <f t="shared" si="9753"/>
        <v>0</v>
      </c>
    </row>
    <row r="3236" spans="1:19">
      <c r="A3236" s="5">
        <v>20</v>
      </c>
      <c r="B3236" s="5">
        <v>5</v>
      </c>
      <c r="C3236" s="5">
        <v>2022</v>
      </c>
      <c r="D3236" s="3">
        <v>429062.5</v>
      </c>
      <c r="E3236" s="11">
        <f t="shared" si="9669"/>
        <v>-1.6913948967165356E-2</v>
      </c>
      <c r="F3236" s="3">
        <v>536300</v>
      </c>
      <c r="G3236" s="11">
        <f t="shared" si="9669"/>
        <v>-4.6136881047239613E-2</v>
      </c>
      <c r="H3236" s="3">
        <v>142450</v>
      </c>
      <c r="I3236" s="11">
        <f t="shared" ref="I3236:K3236" si="9754">+IF(H3236="N/A","",((H3236-H3235)/H3235))</f>
        <v>0</v>
      </c>
      <c r="J3236" s="3">
        <v>198580</v>
      </c>
      <c r="K3236" s="11">
        <f t="shared" si="9754"/>
        <v>0</v>
      </c>
      <c r="L3236" s="3">
        <v>229287.59599999999</v>
      </c>
      <c r="M3236" s="11">
        <f t="shared" ref="M3236:O3236" si="9755">+IF(L3236="N/A","",((L3236-L3235)/L3235))</f>
        <v>0</v>
      </c>
      <c r="N3236" s="3">
        <v>717750</v>
      </c>
      <c r="O3236" s="11">
        <f t="shared" si="9755"/>
        <v>0</v>
      </c>
      <c r="P3236" s="3">
        <v>477890</v>
      </c>
      <c r="Q3236" s="11">
        <f t="shared" ref="Q3236:S3236" si="9756">+IF(P3236="N/A","",((P3236-P3235)/P3235))</f>
        <v>-2.2699850712693512E-2</v>
      </c>
      <c r="R3236" s="3">
        <v>210000</v>
      </c>
      <c r="S3236" s="11">
        <f t="shared" si="9756"/>
        <v>2.3441688191432331E-2</v>
      </c>
    </row>
    <row r="3237" spans="1:19">
      <c r="A3237" s="5">
        <v>23</v>
      </c>
      <c r="B3237" s="5">
        <v>5</v>
      </c>
      <c r="C3237" s="5">
        <v>2022</v>
      </c>
      <c r="D3237" s="3">
        <v>411151</v>
      </c>
      <c r="E3237" s="11">
        <f t="shared" si="9669"/>
        <v>-4.1745666423889292E-2</v>
      </c>
      <c r="F3237" s="3">
        <v>553030</v>
      </c>
      <c r="G3237" s="11">
        <f t="shared" si="9669"/>
        <v>3.1195226552302814E-2</v>
      </c>
      <c r="H3237" s="3">
        <v>142450</v>
      </c>
      <c r="I3237" s="11">
        <f t="shared" ref="I3237:K3237" si="9757">+IF(H3237="N/A","",((H3237-H3236)/H3236))</f>
        <v>0</v>
      </c>
      <c r="J3237" s="3">
        <v>198580</v>
      </c>
      <c r="K3237" s="11">
        <f t="shared" si="9757"/>
        <v>0</v>
      </c>
      <c r="L3237" s="3">
        <v>229287.59599999999</v>
      </c>
      <c r="M3237" s="11">
        <f t="shared" ref="M3237:O3237" si="9758">+IF(L3237="N/A","",((L3237-L3236)/L3236))</f>
        <v>0</v>
      </c>
      <c r="N3237" s="3">
        <v>717750</v>
      </c>
      <c r="O3237" s="11">
        <f t="shared" si="9758"/>
        <v>0</v>
      </c>
      <c r="P3237" s="3">
        <v>493000</v>
      </c>
      <c r="Q3237" s="11">
        <f t="shared" ref="Q3237:S3237" si="9759">+IF(P3237="N/A","",((P3237-P3236)/P3236))</f>
        <v>3.1618154805499177E-2</v>
      </c>
      <c r="R3237" s="3">
        <v>210000</v>
      </c>
      <c r="S3237" s="11">
        <f t="shared" si="9759"/>
        <v>0</v>
      </c>
    </row>
    <row r="3238" spans="1:19">
      <c r="A3238" s="5">
        <v>24</v>
      </c>
      <c r="B3238" s="5">
        <v>5</v>
      </c>
      <c r="C3238" s="5">
        <v>2022</v>
      </c>
      <c r="D3238" s="3">
        <v>412300</v>
      </c>
      <c r="E3238" s="11">
        <f t="shared" si="9669"/>
        <v>2.7945937137450719E-3</v>
      </c>
      <c r="F3238" s="3">
        <v>551000</v>
      </c>
      <c r="G3238" s="11">
        <f t="shared" si="9669"/>
        <v>-3.6706869428421605E-3</v>
      </c>
      <c r="H3238" s="3">
        <v>142450</v>
      </c>
      <c r="I3238" s="11">
        <f t="shared" ref="I3238:K3238" si="9760">+IF(H3238="N/A","",((H3238-H3237)/H3237))</f>
        <v>0</v>
      </c>
      <c r="J3238" s="3">
        <v>198580</v>
      </c>
      <c r="K3238" s="11">
        <f t="shared" si="9760"/>
        <v>0</v>
      </c>
      <c r="L3238" s="3">
        <v>229287.59599999999</v>
      </c>
      <c r="M3238" s="11">
        <f t="shared" ref="M3238:O3238" si="9761">+IF(L3238="N/A","",((L3238-L3237)/L3237))</f>
        <v>0</v>
      </c>
      <c r="N3238" s="3">
        <v>717750</v>
      </c>
      <c r="O3238" s="11">
        <f t="shared" si="9761"/>
        <v>0</v>
      </c>
      <c r="P3238" s="3">
        <v>493000</v>
      </c>
      <c r="Q3238" s="11">
        <f t="shared" ref="Q3238:S3238" si="9762">+IF(P3238="N/A","",((P3238-P3237)/P3237))</f>
        <v>0</v>
      </c>
      <c r="R3238" s="3">
        <v>210000</v>
      </c>
      <c r="S3238" s="11">
        <f t="shared" si="9762"/>
        <v>0</v>
      </c>
    </row>
    <row r="3239" spans="1:19">
      <c r="A3239" s="5">
        <v>25</v>
      </c>
      <c r="B3239" s="5">
        <v>5</v>
      </c>
      <c r="C3239" s="5">
        <v>2022</v>
      </c>
      <c r="D3239" s="3">
        <v>419628</v>
      </c>
      <c r="E3239" s="11">
        <f t="shared" si="9669"/>
        <v>1.7773465922871694E-2</v>
      </c>
      <c r="F3239" s="3">
        <v>551000</v>
      </c>
      <c r="G3239" s="11">
        <f t="shared" si="9669"/>
        <v>0</v>
      </c>
      <c r="H3239" s="3">
        <v>142450</v>
      </c>
      <c r="I3239" s="11">
        <f t="shared" ref="I3239:K3239" si="9763">+IF(H3239="N/A","",((H3239-H3238)/H3238))</f>
        <v>0</v>
      </c>
      <c r="J3239" s="3">
        <v>208190</v>
      </c>
      <c r="K3239" s="11">
        <f t="shared" si="9763"/>
        <v>4.8393594521099807E-2</v>
      </c>
      <c r="L3239" s="3">
        <v>229287.59599999999</v>
      </c>
      <c r="M3239" s="11">
        <f t="shared" ref="M3239:O3239" si="9764">+IF(L3239="N/A","",((L3239-L3238)/L3238))</f>
        <v>0</v>
      </c>
      <c r="N3239" s="3">
        <v>717750</v>
      </c>
      <c r="O3239" s="11">
        <f t="shared" si="9764"/>
        <v>0</v>
      </c>
      <c r="P3239" s="3">
        <v>493000</v>
      </c>
      <c r="Q3239" s="11">
        <f t="shared" ref="Q3239:S3239" si="9765">+IF(P3239="N/A","",((P3239-P3238)/P3238))</f>
        <v>0</v>
      </c>
      <c r="R3239" s="3">
        <v>210000</v>
      </c>
      <c r="S3239" s="11">
        <f t="shared" si="9765"/>
        <v>0</v>
      </c>
    </row>
    <row r="3240" spans="1:19">
      <c r="A3240" s="5">
        <v>26</v>
      </c>
      <c r="B3240" s="5">
        <v>5</v>
      </c>
      <c r="C3240" s="5">
        <v>2022</v>
      </c>
      <c r="D3240" s="3">
        <v>434000</v>
      </c>
      <c r="E3240" s="11">
        <f t="shared" si="9669"/>
        <v>3.4249382786658657E-2</v>
      </c>
      <c r="F3240" s="3">
        <v>551000</v>
      </c>
      <c r="G3240" s="11">
        <f t="shared" si="9669"/>
        <v>0</v>
      </c>
      <c r="H3240" s="3">
        <v>143930</v>
      </c>
      <c r="I3240" s="11">
        <f t="shared" ref="I3240:K3240" si="9766">+IF(H3240="N/A","",((H3240-H3239)/H3239))</f>
        <v>1.038961038961039E-2</v>
      </c>
      <c r="J3240" s="3">
        <v>208190</v>
      </c>
      <c r="K3240" s="11">
        <f t="shared" si="9766"/>
        <v>0</v>
      </c>
      <c r="L3240" s="3">
        <v>229287.59599999999</v>
      </c>
      <c r="M3240" s="11">
        <f t="shared" ref="M3240:O3240" si="9767">+IF(L3240="N/A","",((L3240-L3239)/L3239))</f>
        <v>0</v>
      </c>
      <c r="N3240" s="3">
        <v>717750</v>
      </c>
      <c r="O3240" s="11">
        <f t="shared" si="9767"/>
        <v>0</v>
      </c>
      <c r="P3240" s="3">
        <v>493000</v>
      </c>
      <c r="Q3240" s="11">
        <f t="shared" ref="Q3240:S3240" si="9768">+IF(P3240="N/A","",((P3240-P3239)/P3239))</f>
        <v>0</v>
      </c>
      <c r="R3240" s="3">
        <v>210000</v>
      </c>
      <c r="S3240" s="11">
        <f t="shared" si="9768"/>
        <v>0</v>
      </c>
    </row>
    <row r="3241" spans="1:19">
      <c r="A3241" s="5">
        <v>27</v>
      </c>
      <c r="B3241" s="5">
        <v>5</v>
      </c>
      <c r="C3241" s="5">
        <v>2022</v>
      </c>
      <c r="D3241" s="3">
        <v>452500</v>
      </c>
      <c r="E3241" s="11">
        <f t="shared" si="9669"/>
        <v>4.2626728110599081E-2</v>
      </c>
      <c r="F3241" s="3">
        <v>582000</v>
      </c>
      <c r="G3241" s="11">
        <f t="shared" si="9669"/>
        <v>5.6261343012704176E-2</v>
      </c>
      <c r="H3241" s="3">
        <v>143930</v>
      </c>
      <c r="I3241" s="11">
        <f t="shared" ref="I3241:K3241" si="9769">+IF(H3241="N/A","",((H3241-H3240)/H3240))</f>
        <v>0</v>
      </c>
      <c r="J3241" s="3">
        <v>208190</v>
      </c>
      <c r="K3241" s="11">
        <f t="shared" si="9769"/>
        <v>0</v>
      </c>
      <c r="L3241" s="3">
        <v>229287.59599999999</v>
      </c>
      <c r="M3241" s="11">
        <f t="shared" ref="M3241:O3241" si="9770">+IF(L3241="N/A","",((L3241-L3240)/L3240))</f>
        <v>0</v>
      </c>
      <c r="N3241" s="3">
        <v>717750</v>
      </c>
      <c r="O3241" s="11">
        <f t="shared" si="9770"/>
        <v>0</v>
      </c>
      <c r="P3241" s="3">
        <v>493000</v>
      </c>
      <c r="Q3241" s="11">
        <f t="shared" ref="Q3241:S3241" si="9771">+IF(P3241="N/A","",((P3241-P3240)/P3240))</f>
        <v>0</v>
      </c>
      <c r="R3241" s="3">
        <v>211930</v>
      </c>
      <c r="S3241" s="11">
        <f t="shared" si="9771"/>
        <v>9.1904761904761899E-3</v>
      </c>
    </row>
    <row r="3242" spans="1:19">
      <c r="A3242" s="5">
        <v>30</v>
      </c>
      <c r="B3242" s="5">
        <v>5</v>
      </c>
      <c r="C3242" s="5">
        <v>2022</v>
      </c>
      <c r="D3242" s="3">
        <v>452500</v>
      </c>
      <c r="E3242" s="11">
        <f t="shared" si="9669"/>
        <v>0</v>
      </c>
      <c r="F3242" s="3">
        <v>582000</v>
      </c>
      <c r="G3242" s="11">
        <f t="shared" si="9669"/>
        <v>0</v>
      </c>
      <c r="H3242" s="3">
        <v>143930</v>
      </c>
      <c r="I3242" s="11">
        <f t="shared" ref="I3242:K3242" si="9772">+IF(H3242="N/A","",((H3242-H3241)/H3241))</f>
        <v>0</v>
      </c>
      <c r="J3242" s="3">
        <v>208190</v>
      </c>
      <c r="K3242" s="11">
        <f t="shared" si="9772"/>
        <v>0</v>
      </c>
      <c r="L3242" s="3">
        <v>229287.59599999999</v>
      </c>
      <c r="M3242" s="11">
        <f t="shared" ref="M3242:O3242" si="9773">+IF(L3242="N/A","",((L3242-L3241)/L3241))</f>
        <v>0</v>
      </c>
      <c r="N3242" s="3">
        <v>717750</v>
      </c>
      <c r="O3242" s="11">
        <f t="shared" si="9773"/>
        <v>0</v>
      </c>
      <c r="P3242" s="3">
        <v>493000</v>
      </c>
      <c r="Q3242" s="11">
        <f t="shared" ref="Q3242:S3242" si="9774">+IF(P3242="N/A","",((P3242-P3241)/P3241))</f>
        <v>0</v>
      </c>
      <c r="R3242" s="3">
        <v>211930</v>
      </c>
      <c r="S3242" s="11">
        <f t="shared" si="9774"/>
        <v>0</v>
      </c>
    </row>
    <row r="3243" spans="1:19">
      <c r="A3243" s="5">
        <v>31</v>
      </c>
      <c r="B3243" s="5">
        <v>5</v>
      </c>
      <c r="C3243" s="5">
        <v>2022</v>
      </c>
      <c r="D3243" s="3">
        <v>457511</v>
      </c>
      <c r="E3243" s="11">
        <f t="shared" si="9669"/>
        <v>1.1074033149171271E-2</v>
      </c>
      <c r="F3243" s="3">
        <v>568490</v>
      </c>
      <c r="G3243" s="11">
        <f t="shared" si="9669"/>
        <v>-2.3213058419243985E-2</v>
      </c>
      <c r="H3243" s="3">
        <v>140820</v>
      </c>
      <c r="I3243" s="11">
        <f t="shared" ref="I3243:K3243" si="9775">+IF(H3243="N/A","",((H3243-H3242)/H3242))</f>
        <v>-2.1607725977905928E-2</v>
      </c>
      <c r="J3243" s="3">
        <v>208190</v>
      </c>
      <c r="K3243" s="11">
        <f t="shared" si="9775"/>
        <v>0</v>
      </c>
      <c r="L3243" s="3">
        <v>232369.943</v>
      </c>
      <c r="M3243" s="11">
        <f t="shared" ref="M3243:O3243" si="9776">+IF(L3243="N/A","",((L3243-L3242)/L3242))</f>
        <v>1.3443147617981084E-2</v>
      </c>
      <c r="N3243" s="3">
        <v>674320</v>
      </c>
      <c r="O3243" s="11">
        <f t="shared" si="9776"/>
        <v>-6.0508533611981885E-2</v>
      </c>
      <c r="P3243" s="3">
        <v>500310</v>
      </c>
      <c r="Q3243" s="11">
        <f t="shared" ref="Q3243:S3243" si="9777">+IF(P3243="N/A","",((P3243-P3242)/P3242))</f>
        <v>1.4827586206896552E-2</v>
      </c>
      <c r="R3243" s="3">
        <v>211930</v>
      </c>
      <c r="S3243" s="11">
        <f t="shared" si="9777"/>
        <v>0</v>
      </c>
    </row>
    <row r="3244" spans="1:19">
      <c r="A3244" s="5">
        <v>1</v>
      </c>
      <c r="B3244" s="5">
        <v>6</v>
      </c>
      <c r="C3244" s="5">
        <v>2022</v>
      </c>
      <c r="D3244" s="3">
        <v>468053</v>
      </c>
      <c r="E3244" s="11">
        <f t="shared" si="9669"/>
        <v>2.3042068933861699E-2</v>
      </c>
      <c r="F3244" s="3">
        <v>567800</v>
      </c>
      <c r="G3244" s="11">
        <f t="shared" si="9669"/>
        <v>-1.2137416665200795E-3</v>
      </c>
      <c r="H3244" s="3">
        <v>140820</v>
      </c>
      <c r="I3244" s="11">
        <f t="shared" ref="I3244:K3244" si="9778">+IF(H3244="N/A","",((H3244-H3243)/H3243))</f>
        <v>0</v>
      </c>
      <c r="J3244" s="3">
        <v>208190</v>
      </c>
      <c r="K3244" s="11">
        <f t="shared" si="9778"/>
        <v>0</v>
      </c>
      <c r="L3244" s="3">
        <v>232369.943</v>
      </c>
      <c r="M3244" s="11">
        <f t="shared" ref="M3244:O3244" si="9779">+IF(L3244="N/A","",((L3244-L3243)/L3243))</f>
        <v>0</v>
      </c>
      <c r="N3244" s="3">
        <v>674320</v>
      </c>
      <c r="O3244" s="11">
        <f t="shared" si="9779"/>
        <v>0</v>
      </c>
      <c r="P3244" s="3">
        <v>497000</v>
      </c>
      <c r="Q3244" s="11">
        <f t="shared" ref="Q3244:S3244" si="9780">+IF(P3244="N/A","",((P3244-P3243)/P3243))</f>
        <v>-6.6158981431512463E-3</v>
      </c>
      <c r="R3244" s="3">
        <v>211930</v>
      </c>
      <c r="S3244" s="11">
        <f t="shared" si="9780"/>
        <v>0</v>
      </c>
    </row>
    <row r="3245" spans="1:19">
      <c r="A3245" s="5">
        <v>2</v>
      </c>
      <c r="B3245" s="5">
        <v>6</v>
      </c>
      <c r="C3245" s="5">
        <v>2022</v>
      </c>
      <c r="D3245" s="3">
        <v>473060</v>
      </c>
      <c r="E3245" s="11">
        <f t="shared" si="9669"/>
        <v>1.0697506478967125E-2</v>
      </c>
      <c r="F3245" s="3">
        <v>561680</v>
      </c>
      <c r="G3245" s="11">
        <f t="shared" si="9669"/>
        <v>-1.0778443113772455E-2</v>
      </c>
      <c r="H3245" s="3">
        <v>137950</v>
      </c>
      <c r="I3245" s="11">
        <f t="shared" ref="I3245:K3245" si="9781">+IF(H3245="N/A","",((H3245-H3244)/H3244))</f>
        <v>-2.0380627751739811E-2</v>
      </c>
      <c r="J3245" s="3">
        <v>208190</v>
      </c>
      <c r="K3245" s="11">
        <f t="shared" si="9781"/>
        <v>0</v>
      </c>
      <c r="L3245" s="3">
        <v>232369.943</v>
      </c>
      <c r="M3245" s="11">
        <f t="shared" ref="M3245:O3245" si="9782">+IF(L3245="N/A","",((L3245-L3244)/L3244))</f>
        <v>0</v>
      </c>
      <c r="N3245" s="3">
        <v>665820</v>
      </c>
      <c r="O3245" s="11">
        <f t="shared" si="9782"/>
        <v>-1.2605291256376794E-2</v>
      </c>
      <c r="P3245" s="3">
        <v>492560</v>
      </c>
      <c r="Q3245" s="11">
        <f t="shared" ref="Q3245:S3245" si="9783">+IF(P3245="N/A","",((P3245-P3244)/P3244))</f>
        <v>-8.9336016096579485E-3</v>
      </c>
      <c r="R3245" s="3">
        <v>193670</v>
      </c>
      <c r="S3245" s="11">
        <f t="shared" si="9783"/>
        <v>-8.6160524701552402E-2</v>
      </c>
    </row>
    <row r="3246" spans="1:19">
      <c r="A3246" s="5">
        <v>3</v>
      </c>
      <c r="B3246" s="5">
        <v>6</v>
      </c>
      <c r="C3246" s="5">
        <v>2022</v>
      </c>
      <c r="D3246" s="3">
        <v>461936.5</v>
      </c>
      <c r="E3246" s="11">
        <f t="shared" si="9669"/>
        <v>-2.3513930579630492E-2</v>
      </c>
      <c r="F3246" s="3">
        <v>547450</v>
      </c>
      <c r="G3246" s="11">
        <f t="shared" si="9669"/>
        <v>-2.533471015524854E-2</v>
      </c>
      <c r="H3246" s="3">
        <v>137380</v>
      </c>
      <c r="I3246" s="11">
        <f t="shared" ref="I3246:K3246" si="9784">+IF(H3246="N/A","",((H3246-H3245)/H3245))</f>
        <v>-4.1319318593693371E-3</v>
      </c>
      <c r="J3246" s="3">
        <v>208190</v>
      </c>
      <c r="K3246" s="11">
        <f t="shared" si="9784"/>
        <v>0</v>
      </c>
      <c r="L3246" s="3">
        <v>223474.05600000001</v>
      </c>
      <c r="M3246" s="11">
        <f t="shared" ref="M3246:O3246" si="9785">+IF(L3246="N/A","",((L3246-L3245)/L3245))</f>
        <v>-3.8283294668622389E-2</v>
      </c>
      <c r="N3246" s="3">
        <v>665820</v>
      </c>
      <c r="O3246" s="11">
        <f t="shared" si="9785"/>
        <v>0</v>
      </c>
      <c r="P3246" s="3">
        <v>492560</v>
      </c>
      <c r="Q3246" s="11">
        <f t="shared" ref="Q3246:S3246" si="9786">+IF(P3246="N/A","",((P3246-P3245)/P3245))</f>
        <v>0</v>
      </c>
      <c r="R3246" s="3">
        <v>193670</v>
      </c>
      <c r="S3246" s="11">
        <f t="shared" si="9786"/>
        <v>0</v>
      </c>
    </row>
    <row r="3247" spans="1:19">
      <c r="A3247" s="5">
        <v>6</v>
      </c>
      <c r="B3247" s="5">
        <v>6</v>
      </c>
      <c r="C3247" s="5">
        <v>2022</v>
      </c>
      <c r="D3247" s="3">
        <v>471700</v>
      </c>
      <c r="E3247" s="11">
        <f t="shared" si="9669"/>
        <v>2.1136021942409832E-2</v>
      </c>
      <c r="F3247" s="3">
        <v>557630</v>
      </c>
      <c r="G3247" s="11">
        <f t="shared" si="9669"/>
        <v>1.8595305507352271E-2</v>
      </c>
      <c r="H3247" s="3">
        <v>139230</v>
      </c>
      <c r="I3247" s="11">
        <f t="shared" ref="I3247:K3247" si="9787">+IF(H3247="N/A","",((H3247-H3246)/H3246))</f>
        <v>1.3466297859950502E-2</v>
      </c>
      <c r="J3247" s="3">
        <v>208190</v>
      </c>
      <c r="K3247" s="11">
        <f t="shared" si="9787"/>
        <v>0</v>
      </c>
      <c r="L3247" s="3">
        <v>223474.05600000001</v>
      </c>
      <c r="M3247" s="11">
        <f t="shared" ref="M3247:O3247" si="9788">+IF(L3247="N/A","",((L3247-L3246)/L3246))</f>
        <v>0</v>
      </c>
      <c r="N3247" s="3">
        <v>670770</v>
      </c>
      <c r="O3247" s="11">
        <f t="shared" si="9788"/>
        <v>7.4344417410110841E-3</v>
      </c>
      <c r="P3247" s="3">
        <v>492560</v>
      </c>
      <c r="Q3247" s="11">
        <f t="shared" ref="Q3247:S3247" si="9789">+IF(P3247="N/A","",((P3247-P3246)/P3246))</f>
        <v>0</v>
      </c>
      <c r="R3247" s="3">
        <v>193670</v>
      </c>
      <c r="S3247" s="11">
        <f t="shared" si="9789"/>
        <v>0</v>
      </c>
    </row>
    <row r="3248" spans="1:19">
      <c r="A3248" s="5">
        <v>7</v>
      </c>
      <c r="B3248" s="5">
        <v>6</v>
      </c>
      <c r="C3248" s="5">
        <v>2022</v>
      </c>
      <c r="D3248" s="3">
        <v>462330</v>
      </c>
      <c r="E3248" s="11">
        <f t="shared" si="9669"/>
        <v>-1.986432054271783E-2</v>
      </c>
      <c r="F3248" s="3">
        <v>558120</v>
      </c>
      <c r="G3248" s="11">
        <f t="shared" si="9669"/>
        <v>8.7871886376271002E-4</v>
      </c>
      <c r="H3248" s="3">
        <v>137280</v>
      </c>
      <c r="I3248" s="11">
        <f t="shared" ref="I3248:K3248" si="9790">+IF(H3248="N/A","",((H3248-H3247)/H3247))</f>
        <v>-1.4005602240896359E-2</v>
      </c>
      <c r="J3248" s="3">
        <v>208190</v>
      </c>
      <c r="K3248" s="11">
        <f t="shared" si="9790"/>
        <v>0</v>
      </c>
      <c r="L3248" s="3">
        <v>223474.05600000001</v>
      </c>
      <c r="M3248" s="11">
        <f t="shared" ref="M3248:O3248" si="9791">+IF(L3248="N/A","",((L3248-L3247)/L3247))</f>
        <v>0</v>
      </c>
      <c r="N3248" s="3">
        <v>670770</v>
      </c>
      <c r="O3248" s="11">
        <f t="shared" si="9791"/>
        <v>0</v>
      </c>
      <c r="P3248" s="3">
        <v>492560</v>
      </c>
      <c r="Q3248" s="11">
        <f t="shared" ref="Q3248:S3248" si="9792">+IF(P3248="N/A","",((P3248-P3247)/P3247))</f>
        <v>0</v>
      </c>
      <c r="R3248" s="3">
        <v>193670</v>
      </c>
      <c r="S3248" s="11">
        <f t="shared" si="9792"/>
        <v>0</v>
      </c>
    </row>
    <row r="3249" spans="1:19">
      <c r="A3249" s="5">
        <v>8</v>
      </c>
      <c r="B3249" s="5">
        <v>6</v>
      </c>
      <c r="C3249" s="5">
        <v>2022</v>
      </c>
      <c r="D3249" s="3">
        <v>462330</v>
      </c>
      <c r="E3249" s="11">
        <f t="shared" si="9669"/>
        <v>0</v>
      </c>
      <c r="F3249" s="3">
        <v>561150</v>
      </c>
      <c r="G3249" s="11">
        <f t="shared" si="9669"/>
        <v>5.4289400129004517E-3</v>
      </c>
      <c r="H3249" s="3">
        <v>137280</v>
      </c>
      <c r="I3249" s="11">
        <f t="shared" ref="I3249:K3249" si="9793">+IF(H3249="N/A","",((H3249-H3248)/H3248))</f>
        <v>0</v>
      </c>
      <c r="J3249" s="3">
        <v>208190</v>
      </c>
      <c r="K3249" s="11">
        <f t="shared" si="9793"/>
        <v>0</v>
      </c>
      <c r="L3249" s="3">
        <v>223474.05600000001</v>
      </c>
      <c r="M3249" s="11">
        <f t="shared" ref="M3249:O3249" si="9794">+IF(L3249="N/A","",((L3249-L3248)/L3248))</f>
        <v>0</v>
      </c>
      <c r="N3249" s="3">
        <v>670770</v>
      </c>
      <c r="O3249" s="11">
        <f t="shared" si="9794"/>
        <v>0</v>
      </c>
      <c r="P3249" s="3">
        <v>492560</v>
      </c>
      <c r="Q3249" s="11">
        <f t="shared" ref="Q3249:S3249" si="9795">+IF(P3249="N/A","",((P3249-P3248)/P3248))</f>
        <v>0</v>
      </c>
      <c r="R3249" s="3">
        <v>193670</v>
      </c>
      <c r="S3249" s="11">
        <f t="shared" si="9795"/>
        <v>0</v>
      </c>
    </row>
    <row r="3250" spans="1:19">
      <c r="A3250" s="5">
        <v>9</v>
      </c>
      <c r="B3250" s="5">
        <v>6</v>
      </c>
      <c r="C3250" s="5">
        <v>2022</v>
      </c>
      <c r="D3250" s="3">
        <v>459150</v>
      </c>
      <c r="E3250" s="11">
        <f t="shared" si="9669"/>
        <v>-6.8782038803452076E-3</v>
      </c>
      <c r="F3250" s="3">
        <v>565000</v>
      </c>
      <c r="G3250" s="11">
        <f t="shared" si="9669"/>
        <v>6.8609106299563393E-3</v>
      </c>
      <c r="H3250" s="3">
        <v>137280</v>
      </c>
      <c r="I3250" s="11">
        <f t="shared" ref="I3250:K3250" si="9796">+IF(H3250="N/A","",((H3250-H3249)/H3249))</f>
        <v>0</v>
      </c>
      <c r="J3250" s="3">
        <v>208190</v>
      </c>
      <c r="K3250" s="11">
        <f t="shared" si="9796"/>
        <v>0</v>
      </c>
      <c r="L3250" s="3">
        <v>223474.05600000001</v>
      </c>
      <c r="M3250" s="11">
        <f t="shared" ref="M3250:O3250" si="9797">+IF(L3250="N/A","",((L3250-L3249)/L3249))</f>
        <v>0</v>
      </c>
      <c r="N3250" s="3">
        <v>670770</v>
      </c>
      <c r="O3250" s="11">
        <f t="shared" si="9797"/>
        <v>0</v>
      </c>
      <c r="P3250" s="3">
        <v>492560</v>
      </c>
      <c r="Q3250" s="11">
        <f t="shared" ref="Q3250:S3250" si="9798">+IF(P3250="N/A","",((P3250-P3249)/P3249))</f>
        <v>0</v>
      </c>
      <c r="R3250" s="3">
        <v>193670</v>
      </c>
      <c r="S3250" s="11">
        <f t="shared" si="9798"/>
        <v>0</v>
      </c>
    </row>
    <row r="3251" spans="1:19">
      <c r="A3251" s="5">
        <v>10</v>
      </c>
      <c r="B3251" s="5">
        <v>6</v>
      </c>
      <c r="C3251" s="5">
        <v>2022</v>
      </c>
      <c r="D3251" s="3">
        <v>434720</v>
      </c>
      <c r="E3251" s="11">
        <f t="shared" si="9669"/>
        <v>-5.3207012958728088E-2</v>
      </c>
      <c r="F3251" s="3">
        <v>545980</v>
      </c>
      <c r="G3251" s="11">
        <f t="shared" si="9669"/>
        <v>-3.3663716814159292E-2</v>
      </c>
      <c r="H3251" s="3">
        <v>130850</v>
      </c>
      <c r="I3251" s="11">
        <f t="shared" ref="I3251:K3251" si="9799">+IF(H3251="N/A","",((H3251-H3250)/H3250))</f>
        <v>-4.6838578088578088E-2</v>
      </c>
      <c r="J3251" s="3">
        <v>208190</v>
      </c>
      <c r="K3251" s="11">
        <f t="shared" si="9799"/>
        <v>0</v>
      </c>
      <c r="L3251" s="3">
        <v>223474.05600000001</v>
      </c>
      <c r="M3251" s="11">
        <f t="shared" ref="M3251:O3251" si="9800">+IF(L3251="N/A","",((L3251-L3250)/L3250))</f>
        <v>0</v>
      </c>
      <c r="N3251" s="3">
        <v>670770</v>
      </c>
      <c r="O3251" s="11">
        <f t="shared" si="9800"/>
        <v>0</v>
      </c>
      <c r="P3251" s="3">
        <v>492560</v>
      </c>
      <c r="Q3251" s="11">
        <f t="shared" ref="Q3251:S3251" si="9801">+IF(P3251="N/A","",((P3251-P3250)/P3250))</f>
        <v>0</v>
      </c>
      <c r="R3251" s="3">
        <v>193670</v>
      </c>
      <c r="S3251" s="11">
        <f t="shared" si="9801"/>
        <v>0</v>
      </c>
    </row>
    <row r="3252" spans="1:19">
      <c r="A3252" s="5">
        <v>13</v>
      </c>
      <c r="B3252" s="5">
        <v>6</v>
      </c>
      <c r="C3252" s="5">
        <v>2022</v>
      </c>
      <c r="D3252" s="3">
        <v>415700</v>
      </c>
      <c r="E3252" s="11">
        <f t="shared" si="9669"/>
        <v>-4.3752300331247697E-2</v>
      </c>
      <c r="F3252" s="3">
        <v>531180</v>
      </c>
      <c r="G3252" s="11">
        <f t="shared" si="9669"/>
        <v>-2.7107220044690281E-2</v>
      </c>
      <c r="H3252" s="3">
        <v>130850</v>
      </c>
      <c r="I3252" s="11">
        <f t="shared" ref="I3252:K3252" si="9802">+IF(H3252="N/A","",((H3252-H3251)/H3251))</f>
        <v>0</v>
      </c>
      <c r="J3252" s="3">
        <v>181670</v>
      </c>
      <c r="K3252" s="11">
        <f t="shared" si="9802"/>
        <v>-0.12738363994428167</v>
      </c>
      <c r="L3252" s="3">
        <v>223474.05600000001</v>
      </c>
      <c r="M3252" s="11">
        <f t="shared" ref="M3252:O3252" si="9803">+IF(L3252="N/A","",((L3252-L3251)/L3251))</f>
        <v>0</v>
      </c>
      <c r="N3252" s="3">
        <v>690460</v>
      </c>
      <c r="O3252" s="11">
        <f t="shared" si="9803"/>
        <v>2.9354324134949386E-2</v>
      </c>
      <c r="P3252" s="3">
        <v>492560</v>
      </c>
      <c r="Q3252" s="11">
        <f t="shared" ref="Q3252:S3252" si="9804">+IF(P3252="N/A","",((P3252-P3251)/P3251))</f>
        <v>0</v>
      </c>
      <c r="R3252" s="3">
        <v>195600</v>
      </c>
      <c r="S3252" s="11">
        <f t="shared" si="9804"/>
        <v>9.9654050704807151E-3</v>
      </c>
    </row>
    <row r="3253" spans="1:19">
      <c r="A3253" s="5">
        <v>14</v>
      </c>
      <c r="B3253" s="5">
        <v>6</v>
      </c>
      <c r="C3253" s="5">
        <v>2022</v>
      </c>
      <c r="D3253" s="3">
        <v>410200</v>
      </c>
      <c r="E3253" s="11">
        <f t="shared" si="9669"/>
        <v>-1.3230695212893913E-2</v>
      </c>
      <c r="F3253" s="3">
        <v>529950</v>
      </c>
      <c r="G3253" s="11">
        <f t="shared" si="9669"/>
        <v>-2.3155992318987912E-3</v>
      </c>
      <c r="H3253" s="3">
        <v>130850</v>
      </c>
      <c r="I3253" s="11">
        <f t="shared" ref="I3253:K3253" si="9805">+IF(H3253="N/A","",((H3253-H3252)/H3252))</f>
        <v>0</v>
      </c>
      <c r="J3253" s="3">
        <v>181670</v>
      </c>
      <c r="K3253" s="11">
        <f t="shared" si="9805"/>
        <v>0</v>
      </c>
      <c r="L3253" s="3">
        <v>223474.05600000001</v>
      </c>
      <c r="M3253" s="11">
        <f t="shared" ref="M3253:O3253" si="9806">+IF(L3253="N/A","",((L3253-L3252)/L3252))</f>
        <v>0</v>
      </c>
      <c r="N3253" s="3">
        <v>690460</v>
      </c>
      <c r="O3253" s="11">
        <f t="shared" si="9806"/>
        <v>0</v>
      </c>
      <c r="P3253" s="3">
        <v>492560</v>
      </c>
      <c r="Q3253" s="11">
        <f t="shared" ref="Q3253:S3253" si="9807">+IF(P3253="N/A","",((P3253-P3252)/P3252))</f>
        <v>0</v>
      </c>
      <c r="R3253" s="3">
        <v>195600</v>
      </c>
      <c r="S3253" s="11">
        <f t="shared" si="9807"/>
        <v>0</v>
      </c>
    </row>
    <row r="3254" spans="1:19">
      <c r="A3254" s="5">
        <v>15</v>
      </c>
      <c r="B3254" s="5">
        <v>6</v>
      </c>
      <c r="C3254" s="5">
        <v>2022</v>
      </c>
      <c r="D3254" s="3">
        <v>410200</v>
      </c>
      <c r="E3254" s="11">
        <f t="shared" si="9669"/>
        <v>0</v>
      </c>
      <c r="F3254" s="3">
        <v>532460</v>
      </c>
      <c r="G3254" s="11">
        <f t="shared" si="9669"/>
        <v>4.7362958769695254E-3</v>
      </c>
      <c r="H3254" s="3">
        <v>130850</v>
      </c>
      <c r="I3254" s="11">
        <f t="shared" ref="I3254:K3254" si="9808">+IF(H3254="N/A","",((H3254-H3253)/H3253))</f>
        <v>0</v>
      </c>
      <c r="J3254" s="3">
        <v>181670</v>
      </c>
      <c r="K3254" s="11">
        <f t="shared" si="9808"/>
        <v>0</v>
      </c>
      <c r="L3254" s="3">
        <v>223474.05600000001</v>
      </c>
      <c r="M3254" s="11">
        <f t="shared" ref="M3254:O3254" si="9809">+IF(L3254="N/A","",((L3254-L3253)/L3253))</f>
        <v>0</v>
      </c>
      <c r="N3254" s="3">
        <v>690460</v>
      </c>
      <c r="O3254" s="11">
        <f t="shared" si="9809"/>
        <v>0</v>
      </c>
      <c r="P3254" s="3">
        <v>492560</v>
      </c>
      <c r="Q3254" s="11">
        <f t="shared" ref="Q3254:S3254" si="9810">+IF(P3254="N/A","",((P3254-P3253)/P3253))</f>
        <v>0</v>
      </c>
      <c r="R3254" s="3">
        <v>195600</v>
      </c>
      <c r="S3254" s="11">
        <f t="shared" si="9810"/>
        <v>0</v>
      </c>
    </row>
    <row r="3255" spans="1:19">
      <c r="A3255" s="5">
        <v>16</v>
      </c>
      <c r="B3255" s="5">
        <v>6</v>
      </c>
      <c r="C3255" s="5">
        <v>2022</v>
      </c>
      <c r="D3255" s="3">
        <v>410200</v>
      </c>
      <c r="E3255" s="11">
        <f t="shared" si="9669"/>
        <v>0</v>
      </c>
      <c r="F3255" s="3">
        <v>515940</v>
      </c>
      <c r="G3255" s="11">
        <f t="shared" si="9669"/>
        <v>-3.1025804755286782E-2</v>
      </c>
      <c r="H3255" s="3">
        <v>130850</v>
      </c>
      <c r="I3255" s="11">
        <f t="shared" ref="I3255:K3255" si="9811">+IF(H3255="N/A","",((H3255-H3254)/H3254))</f>
        <v>0</v>
      </c>
      <c r="J3255" s="3">
        <v>181670</v>
      </c>
      <c r="K3255" s="11">
        <f t="shared" si="9811"/>
        <v>0</v>
      </c>
      <c r="L3255" s="3">
        <v>223474.05600000001</v>
      </c>
      <c r="M3255" s="11">
        <f t="shared" ref="M3255:O3255" si="9812">+IF(L3255="N/A","",((L3255-L3254)/L3254))</f>
        <v>0</v>
      </c>
      <c r="N3255" s="3">
        <v>690460</v>
      </c>
      <c r="O3255" s="11">
        <f t="shared" si="9812"/>
        <v>0</v>
      </c>
      <c r="P3255" s="3">
        <v>492560</v>
      </c>
      <c r="Q3255" s="11">
        <f t="shared" ref="Q3255:S3255" si="9813">+IF(P3255="N/A","",((P3255-P3254)/P3254))</f>
        <v>0</v>
      </c>
      <c r="R3255" s="3">
        <v>195600</v>
      </c>
      <c r="S3255" s="11">
        <f t="shared" si="9813"/>
        <v>0</v>
      </c>
    </row>
    <row r="3256" spans="1:19">
      <c r="A3256" s="5">
        <v>17</v>
      </c>
      <c r="B3256" s="5">
        <v>6</v>
      </c>
      <c r="C3256" s="5">
        <v>2022</v>
      </c>
      <c r="D3256" s="3">
        <v>412000</v>
      </c>
      <c r="E3256" s="11">
        <f t="shared" si="9669"/>
        <v>4.3881033642125793E-3</v>
      </c>
      <c r="F3256" s="3">
        <v>512220</v>
      </c>
      <c r="G3256" s="11">
        <f t="shared" si="9669"/>
        <v>-7.210140714036516E-3</v>
      </c>
      <c r="H3256" s="3">
        <v>130850</v>
      </c>
      <c r="I3256" s="11">
        <f t="shared" ref="I3256:K3256" si="9814">+IF(H3256="N/A","",((H3256-H3255)/H3255))</f>
        <v>0</v>
      </c>
      <c r="J3256" s="3">
        <v>181670</v>
      </c>
      <c r="K3256" s="11">
        <f t="shared" si="9814"/>
        <v>0</v>
      </c>
      <c r="L3256" s="3">
        <v>223474.05600000001</v>
      </c>
      <c r="M3256" s="11">
        <f t="shared" ref="M3256:O3256" si="9815">+IF(L3256="N/A","",((L3256-L3255)/L3255))</f>
        <v>0</v>
      </c>
      <c r="N3256" s="3">
        <v>690460</v>
      </c>
      <c r="O3256" s="11">
        <f t="shared" si="9815"/>
        <v>0</v>
      </c>
      <c r="P3256" s="3">
        <v>492560</v>
      </c>
      <c r="Q3256" s="11">
        <f t="shared" ref="Q3256:S3256" si="9816">+IF(P3256="N/A","",((P3256-P3255)/P3255))</f>
        <v>0</v>
      </c>
      <c r="R3256" s="3">
        <v>195600</v>
      </c>
      <c r="S3256" s="11">
        <f t="shared" si="9816"/>
        <v>0</v>
      </c>
    </row>
    <row r="3257" spans="1:19">
      <c r="A3257" s="5">
        <v>20</v>
      </c>
      <c r="B3257" s="5">
        <v>6</v>
      </c>
      <c r="C3257" s="5">
        <v>2022</v>
      </c>
      <c r="D3257" s="3">
        <v>412000</v>
      </c>
      <c r="E3257" s="11">
        <f t="shared" si="9669"/>
        <v>0</v>
      </c>
      <c r="F3257" s="3">
        <v>512220</v>
      </c>
      <c r="G3257" s="11">
        <f t="shared" si="9669"/>
        <v>0</v>
      </c>
      <c r="H3257" s="3">
        <v>130850</v>
      </c>
      <c r="I3257" s="11">
        <f t="shared" ref="I3257:K3257" si="9817">+IF(H3257="N/A","",((H3257-H3256)/H3256))</f>
        <v>0</v>
      </c>
      <c r="J3257" s="3">
        <v>181670</v>
      </c>
      <c r="K3257" s="11">
        <f t="shared" si="9817"/>
        <v>0</v>
      </c>
      <c r="L3257" s="3">
        <v>223474.05600000001</v>
      </c>
      <c r="M3257" s="11">
        <f t="shared" ref="M3257:O3257" si="9818">+IF(L3257="N/A","",((L3257-L3256)/L3256))</f>
        <v>0</v>
      </c>
      <c r="N3257" s="3">
        <v>690460</v>
      </c>
      <c r="O3257" s="11">
        <f t="shared" si="9818"/>
        <v>0</v>
      </c>
      <c r="P3257" s="3">
        <v>492560</v>
      </c>
      <c r="Q3257" s="11">
        <f t="shared" ref="Q3257:S3257" si="9819">+IF(P3257="N/A","",((P3257-P3256)/P3256))</f>
        <v>0</v>
      </c>
      <c r="R3257" s="3">
        <v>195600</v>
      </c>
      <c r="S3257" s="11">
        <f t="shared" si="9819"/>
        <v>0</v>
      </c>
    </row>
    <row r="3258" spans="1:19">
      <c r="A3258" s="5">
        <v>21</v>
      </c>
      <c r="B3258" s="5">
        <v>6</v>
      </c>
      <c r="C3258" s="5">
        <v>2022</v>
      </c>
      <c r="D3258" s="3">
        <v>439930</v>
      </c>
      <c r="E3258" s="11">
        <f t="shared" si="9669"/>
        <v>6.7791262135922334E-2</v>
      </c>
      <c r="F3258" s="3">
        <v>549440</v>
      </c>
      <c r="G3258" s="11">
        <f t="shared" si="9669"/>
        <v>7.2664089648978955E-2</v>
      </c>
      <c r="H3258" s="3">
        <v>131570</v>
      </c>
      <c r="I3258" s="11">
        <f t="shared" ref="I3258:K3258" si="9820">+IF(H3258="N/A","",((H3258-H3257)/H3257))</f>
        <v>5.5024837600305696E-3</v>
      </c>
      <c r="J3258" s="3">
        <v>192490</v>
      </c>
      <c r="K3258" s="11">
        <f t="shared" si="9820"/>
        <v>5.955854021027137E-2</v>
      </c>
      <c r="L3258" s="3">
        <v>223474.05600000001</v>
      </c>
      <c r="M3258" s="11">
        <f t="shared" ref="M3258:O3258" si="9821">+IF(L3258="N/A","",((L3258-L3257)/L3257))</f>
        <v>0</v>
      </c>
      <c r="N3258" s="3">
        <v>690460</v>
      </c>
      <c r="O3258" s="11">
        <f t="shared" si="9821"/>
        <v>0</v>
      </c>
      <c r="P3258" s="3">
        <v>492560</v>
      </c>
      <c r="Q3258" s="11">
        <f t="shared" ref="Q3258:S3258" si="9822">+IF(P3258="N/A","",((P3258-P3257)/P3257))</f>
        <v>0</v>
      </c>
      <c r="R3258" s="3">
        <v>195600</v>
      </c>
      <c r="S3258" s="11">
        <f t="shared" si="9822"/>
        <v>0</v>
      </c>
    </row>
    <row r="3259" spans="1:19">
      <c r="A3259" s="5">
        <v>22</v>
      </c>
      <c r="B3259" s="5">
        <v>6</v>
      </c>
      <c r="C3259" s="5">
        <v>2022</v>
      </c>
      <c r="D3259" s="3">
        <v>436600</v>
      </c>
      <c r="E3259" s="11">
        <f t="shared" si="9669"/>
        <v>-7.569386038687973E-3</v>
      </c>
      <c r="F3259" s="3">
        <v>543770</v>
      </c>
      <c r="G3259" s="11">
        <f t="shared" si="9669"/>
        <v>-1.0319598136284216E-2</v>
      </c>
      <c r="H3259" s="3">
        <v>131570</v>
      </c>
      <c r="I3259" s="11">
        <f t="shared" ref="I3259:K3259" si="9823">+IF(H3259="N/A","",((H3259-H3258)/H3258))</f>
        <v>0</v>
      </c>
      <c r="J3259" s="3">
        <v>191020</v>
      </c>
      <c r="K3259" s="11">
        <f t="shared" si="9823"/>
        <v>-7.6367603511870745E-3</v>
      </c>
      <c r="L3259" s="3">
        <v>223474.05600000001</v>
      </c>
      <c r="M3259" s="11">
        <f t="shared" ref="M3259:O3259" si="9824">+IF(L3259="N/A","",((L3259-L3258)/L3258))</f>
        <v>0</v>
      </c>
      <c r="N3259" s="3">
        <v>690460</v>
      </c>
      <c r="O3259" s="11">
        <f t="shared" si="9824"/>
        <v>0</v>
      </c>
      <c r="P3259" s="3">
        <v>492560</v>
      </c>
      <c r="Q3259" s="11">
        <f t="shared" ref="Q3259:S3259" si="9825">+IF(P3259="N/A","",((P3259-P3258)/P3258))</f>
        <v>0</v>
      </c>
      <c r="R3259" s="3">
        <v>195600</v>
      </c>
      <c r="S3259" s="11">
        <f t="shared" si="9825"/>
        <v>0</v>
      </c>
    </row>
    <row r="3260" spans="1:19">
      <c r="A3260" s="5">
        <v>23</v>
      </c>
      <c r="B3260" s="5">
        <v>6</v>
      </c>
      <c r="C3260" s="5">
        <v>2022</v>
      </c>
      <c r="D3260" s="3">
        <v>461000</v>
      </c>
      <c r="E3260" s="11">
        <f t="shared" si="9669"/>
        <v>5.5886394869445716E-2</v>
      </c>
      <c r="F3260" s="3">
        <v>563350</v>
      </c>
      <c r="G3260" s="11">
        <f t="shared" si="9669"/>
        <v>3.6007870974860696E-2</v>
      </c>
      <c r="H3260" s="3">
        <v>129000</v>
      </c>
      <c r="I3260" s="11">
        <f t="shared" ref="I3260:K3260" si="9826">+IF(H3260="N/A","",((H3260-H3259)/H3259))</f>
        <v>-1.9533328266322109E-2</v>
      </c>
      <c r="J3260" s="3">
        <v>187760</v>
      </c>
      <c r="K3260" s="11">
        <f t="shared" si="9826"/>
        <v>-1.7066275782640562E-2</v>
      </c>
      <c r="L3260" s="3">
        <v>223474.05600000001</v>
      </c>
      <c r="M3260" s="11">
        <f t="shared" ref="M3260:O3260" si="9827">+IF(L3260="N/A","",((L3260-L3259)/L3259))</f>
        <v>0</v>
      </c>
      <c r="N3260" s="3">
        <v>737370</v>
      </c>
      <c r="O3260" s="11">
        <f t="shared" si="9827"/>
        <v>6.7940213770529792E-2</v>
      </c>
      <c r="P3260" s="3">
        <v>492560</v>
      </c>
      <c r="Q3260" s="11">
        <f t="shared" ref="Q3260:S3260" si="9828">+IF(P3260="N/A","",((P3260-P3259)/P3259))</f>
        <v>0</v>
      </c>
      <c r="R3260" s="3">
        <v>195600</v>
      </c>
      <c r="S3260" s="11">
        <f t="shared" si="9828"/>
        <v>0</v>
      </c>
    </row>
    <row r="3261" spans="1:19">
      <c r="A3261" s="5">
        <v>24</v>
      </c>
      <c r="B3261" s="5">
        <v>6</v>
      </c>
      <c r="C3261" s="5">
        <v>2022</v>
      </c>
      <c r="D3261" s="3">
        <v>476240</v>
      </c>
      <c r="E3261" s="11">
        <f t="shared" si="9669"/>
        <v>3.3058568329718006E-2</v>
      </c>
      <c r="F3261" s="3">
        <v>577530</v>
      </c>
      <c r="G3261" s="11">
        <f t="shared" si="9669"/>
        <v>2.5170852933345169E-2</v>
      </c>
      <c r="H3261" s="3">
        <v>130030</v>
      </c>
      <c r="I3261" s="11">
        <f t="shared" ref="I3261:K3261" si="9829">+IF(H3261="N/A","",((H3261-H3260)/H3260))</f>
        <v>7.9844961240310083E-3</v>
      </c>
      <c r="J3261" s="3">
        <v>198740</v>
      </c>
      <c r="K3261" s="11">
        <f t="shared" si="9829"/>
        <v>5.8478909245845763E-2</v>
      </c>
      <c r="L3261" s="3">
        <v>223474.05600000001</v>
      </c>
      <c r="M3261" s="11">
        <f t="shared" ref="M3261:O3261" si="9830">+IF(L3261="N/A","",((L3261-L3260)/L3260))</f>
        <v>0</v>
      </c>
      <c r="N3261" s="3">
        <v>747440</v>
      </c>
      <c r="O3261" s="11">
        <f t="shared" si="9830"/>
        <v>1.3656644561075173E-2</v>
      </c>
      <c r="P3261" s="3">
        <v>492560</v>
      </c>
      <c r="Q3261" s="11">
        <f t="shared" ref="Q3261:S3261" si="9831">+IF(P3261="N/A","",((P3261-P3260)/P3260))</f>
        <v>0</v>
      </c>
      <c r="R3261" s="3">
        <v>211560</v>
      </c>
      <c r="S3261" s="11">
        <f t="shared" si="9831"/>
        <v>8.1595092024539878E-2</v>
      </c>
    </row>
    <row r="3262" spans="1:19">
      <c r="A3262" s="5">
        <v>27</v>
      </c>
      <c r="B3262" s="5">
        <v>6</v>
      </c>
      <c r="C3262" s="5">
        <v>2022</v>
      </c>
      <c r="D3262" s="3">
        <v>476240</v>
      </c>
      <c r="E3262" s="11">
        <f t="shared" si="9669"/>
        <v>0</v>
      </c>
      <c r="F3262" s="3">
        <v>577530</v>
      </c>
      <c r="G3262" s="11">
        <f t="shared" si="9669"/>
        <v>0</v>
      </c>
      <c r="H3262" s="3">
        <v>130030</v>
      </c>
      <c r="I3262" s="11">
        <f t="shared" ref="I3262:K3262" si="9832">+IF(H3262="N/A","",((H3262-H3261)/H3261))</f>
        <v>0</v>
      </c>
      <c r="J3262" s="3">
        <v>198740</v>
      </c>
      <c r="K3262" s="11">
        <f t="shared" si="9832"/>
        <v>0</v>
      </c>
      <c r="L3262" s="3">
        <v>223474.05600000001</v>
      </c>
      <c r="M3262" s="11">
        <f t="shared" ref="M3262:O3262" si="9833">+IF(L3262="N/A","",((L3262-L3261)/L3261))</f>
        <v>0</v>
      </c>
      <c r="N3262" s="3">
        <v>747440</v>
      </c>
      <c r="O3262" s="11">
        <f t="shared" si="9833"/>
        <v>0</v>
      </c>
      <c r="P3262" s="3">
        <v>492560</v>
      </c>
      <c r="Q3262" s="11">
        <f t="shared" ref="Q3262:S3262" si="9834">+IF(P3262="N/A","",((P3262-P3261)/P3261))</f>
        <v>0</v>
      </c>
      <c r="R3262" s="3">
        <v>211560</v>
      </c>
      <c r="S3262" s="11">
        <f t="shared" si="9834"/>
        <v>0</v>
      </c>
    </row>
    <row r="3263" spans="1:19">
      <c r="A3263" s="5">
        <v>28</v>
      </c>
      <c r="B3263" s="5">
        <v>6</v>
      </c>
      <c r="C3263" s="5">
        <v>2022</v>
      </c>
      <c r="D3263" s="3">
        <v>443770</v>
      </c>
      <c r="E3263" s="11">
        <f t="shared" si="9669"/>
        <v>-6.8179909289433904E-2</v>
      </c>
      <c r="F3263" s="3">
        <v>567220</v>
      </c>
      <c r="G3263" s="11">
        <f t="shared" si="9669"/>
        <v>-1.785188648208751E-2</v>
      </c>
      <c r="H3263" s="3">
        <v>130030</v>
      </c>
      <c r="I3263" s="11">
        <f t="shared" ref="I3263:K3263" si="9835">+IF(H3263="N/A","",((H3263-H3262)/H3262))</f>
        <v>0</v>
      </c>
      <c r="J3263" s="3">
        <v>194830</v>
      </c>
      <c r="K3263" s="11">
        <f t="shared" si="9835"/>
        <v>-1.9673945858911142E-2</v>
      </c>
      <c r="L3263" s="3">
        <v>213813.43400000001</v>
      </c>
      <c r="M3263" s="11">
        <f t="shared" ref="M3263:O3263" si="9836">+IF(L3263="N/A","",((L3263-L3262)/L3262))</f>
        <v>-4.3229277585582475E-2</v>
      </c>
      <c r="N3263" s="3">
        <v>731450</v>
      </c>
      <c r="O3263" s="11">
        <f t="shared" si="9836"/>
        <v>-2.1393021513432517E-2</v>
      </c>
      <c r="P3263" s="3">
        <v>492560</v>
      </c>
      <c r="Q3263" s="11">
        <f t="shared" ref="Q3263:S3263" si="9837">+IF(P3263="N/A","",((P3263-P3262)/P3262))</f>
        <v>0</v>
      </c>
      <c r="R3263" s="3">
        <v>211560</v>
      </c>
      <c r="S3263" s="11">
        <f t="shared" si="9837"/>
        <v>0</v>
      </c>
    </row>
    <row r="3264" spans="1:19">
      <c r="A3264" s="5">
        <v>29</v>
      </c>
      <c r="B3264" s="5">
        <v>6</v>
      </c>
      <c r="C3264" s="5">
        <v>2022</v>
      </c>
      <c r="D3264" s="3">
        <v>450650</v>
      </c>
      <c r="E3264" s="11">
        <f t="shared" si="9669"/>
        <v>1.5503526601617955E-2</v>
      </c>
      <c r="F3264" s="3">
        <v>574190</v>
      </c>
      <c r="G3264" s="11">
        <f t="shared" si="9669"/>
        <v>1.2288001128310003E-2</v>
      </c>
      <c r="H3264" s="3">
        <v>131800</v>
      </c>
      <c r="I3264" s="11">
        <f t="shared" ref="I3264:K3264" si="9838">+IF(H3264="N/A","",((H3264-H3263)/H3263))</f>
        <v>1.3612243328462663E-2</v>
      </c>
      <c r="J3264" s="3">
        <v>194490</v>
      </c>
      <c r="K3264" s="11">
        <f t="shared" si="9838"/>
        <v>-1.7451111225170661E-3</v>
      </c>
      <c r="L3264" s="3">
        <v>213813.43400000001</v>
      </c>
      <c r="M3264" s="11">
        <f t="shared" ref="M3264:O3264" si="9839">+IF(L3264="N/A","",((L3264-L3263)/L3263))</f>
        <v>0</v>
      </c>
      <c r="N3264" s="3">
        <v>731450</v>
      </c>
      <c r="O3264" s="11">
        <f t="shared" si="9839"/>
        <v>0</v>
      </c>
      <c r="P3264" s="3">
        <v>492560</v>
      </c>
      <c r="Q3264" s="11">
        <f t="shared" ref="Q3264:S3264" si="9840">+IF(P3264="N/A","",((P3264-P3263)/P3263))</f>
        <v>0</v>
      </c>
      <c r="R3264" s="3">
        <v>211560</v>
      </c>
      <c r="S3264" s="11">
        <f t="shared" si="9840"/>
        <v>0</v>
      </c>
    </row>
    <row r="3265" spans="1:19">
      <c r="A3265" s="5">
        <v>30</v>
      </c>
      <c r="B3265" s="5">
        <v>6</v>
      </c>
      <c r="C3265" s="5">
        <v>2022</v>
      </c>
      <c r="D3265" s="3">
        <v>443870</v>
      </c>
      <c r="E3265" s="11">
        <f t="shared" si="9669"/>
        <v>-1.5044935093753467E-2</v>
      </c>
      <c r="F3265" s="3">
        <v>571530</v>
      </c>
      <c r="G3265" s="11">
        <f t="shared" si="9669"/>
        <v>-4.6326128981695955E-3</v>
      </c>
      <c r="H3265" s="3">
        <v>131800</v>
      </c>
      <c r="I3265" s="11">
        <f t="shared" ref="I3265:K3265" si="9841">+IF(H3265="N/A","",((H3265-H3264)/H3264))</f>
        <v>0</v>
      </c>
      <c r="J3265" s="3">
        <v>194490</v>
      </c>
      <c r="K3265" s="11">
        <f t="shared" si="9841"/>
        <v>0</v>
      </c>
      <c r="L3265" s="3">
        <v>213813.43400000001</v>
      </c>
      <c r="M3265" s="11">
        <f t="shared" ref="M3265:O3265" si="9842">+IF(L3265="N/A","",((L3265-L3264)/L3264))</f>
        <v>0</v>
      </c>
      <c r="N3265" s="3">
        <v>731450</v>
      </c>
      <c r="O3265" s="11">
        <f t="shared" si="9842"/>
        <v>0</v>
      </c>
      <c r="P3265" s="3">
        <v>492560</v>
      </c>
      <c r="Q3265" s="11">
        <f t="shared" ref="Q3265:S3265" si="9843">+IF(P3265="N/A","",((P3265-P3264)/P3264))</f>
        <v>0</v>
      </c>
      <c r="R3265" s="3">
        <v>218200</v>
      </c>
      <c r="S3265" s="11">
        <f t="shared" si="9843"/>
        <v>3.1385895254301382E-2</v>
      </c>
    </row>
    <row r="3266" spans="1:19">
      <c r="A3266" s="5">
        <v>1</v>
      </c>
      <c r="B3266" s="5">
        <v>7</v>
      </c>
      <c r="C3266" s="5">
        <v>2022</v>
      </c>
      <c r="D3266" s="3">
        <v>454280</v>
      </c>
      <c r="E3266" s="11">
        <f t="shared" si="9669"/>
        <v>2.3452812760492936E-2</v>
      </c>
      <c r="F3266" s="3">
        <v>574220</v>
      </c>
      <c r="G3266" s="11">
        <f t="shared" si="9669"/>
        <v>4.7066645670393505E-3</v>
      </c>
      <c r="H3266" s="3">
        <v>130650</v>
      </c>
      <c r="I3266" s="11">
        <f t="shared" ref="I3266:K3266" si="9844">+IF(H3266="N/A","",((H3266-H3265)/H3265))</f>
        <v>-8.7253414264036426E-3</v>
      </c>
      <c r="J3266" s="3">
        <v>193430</v>
      </c>
      <c r="K3266" s="11">
        <f t="shared" si="9844"/>
        <v>-5.4501516787495499E-3</v>
      </c>
      <c r="L3266" s="3">
        <v>213813.43400000001</v>
      </c>
      <c r="M3266" s="11">
        <f t="shared" ref="M3266:O3266" si="9845">+IF(L3266="N/A","",((L3266-L3265)/L3265))</f>
        <v>0</v>
      </c>
      <c r="N3266" s="3">
        <v>731450</v>
      </c>
      <c r="O3266" s="11">
        <f t="shared" si="9845"/>
        <v>0</v>
      </c>
      <c r="P3266" s="3">
        <v>492560</v>
      </c>
      <c r="Q3266" s="11">
        <f t="shared" ref="Q3266:S3266" si="9846">+IF(P3266="N/A","",((P3266-P3265)/P3265))</f>
        <v>0</v>
      </c>
      <c r="R3266" s="3">
        <v>218200</v>
      </c>
      <c r="S3266" s="11">
        <f t="shared" si="9846"/>
        <v>0</v>
      </c>
    </row>
    <row r="3267" spans="1:19">
      <c r="A3267" s="5">
        <v>4</v>
      </c>
      <c r="B3267" s="5">
        <v>7</v>
      </c>
      <c r="C3267" s="5">
        <v>2022</v>
      </c>
      <c r="D3267" s="3">
        <v>454280</v>
      </c>
      <c r="E3267" s="11">
        <f t="shared" si="9669"/>
        <v>0</v>
      </c>
      <c r="F3267" s="3">
        <v>574220</v>
      </c>
      <c r="G3267" s="11">
        <f t="shared" si="9669"/>
        <v>0</v>
      </c>
      <c r="H3267" s="3">
        <v>130650</v>
      </c>
      <c r="I3267" s="11">
        <f t="shared" ref="I3267:K3267" si="9847">+IF(H3267="N/A","",((H3267-H3266)/H3266))</f>
        <v>0</v>
      </c>
      <c r="J3267" s="3">
        <v>193430</v>
      </c>
      <c r="K3267" s="11">
        <f t="shared" si="9847"/>
        <v>0</v>
      </c>
      <c r="L3267" s="3">
        <v>213813.43400000001</v>
      </c>
      <c r="M3267" s="11">
        <f t="shared" ref="M3267:O3267" si="9848">+IF(L3267="N/A","",((L3267-L3266)/L3266))</f>
        <v>0</v>
      </c>
      <c r="N3267" s="3">
        <v>731450</v>
      </c>
      <c r="O3267" s="11">
        <f t="shared" si="9848"/>
        <v>0</v>
      </c>
      <c r="P3267" s="3">
        <v>492560</v>
      </c>
      <c r="Q3267" s="11">
        <f t="shared" ref="Q3267:S3267" si="9849">+IF(P3267="N/A","",((P3267-P3266)/P3266))</f>
        <v>0</v>
      </c>
      <c r="R3267" s="3">
        <v>218200</v>
      </c>
      <c r="S3267" s="11">
        <f t="shared" si="9849"/>
        <v>0</v>
      </c>
    </row>
    <row r="3268" spans="1:19">
      <c r="A3268" s="5">
        <v>5</v>
      </c>
      <c r="B3268" s="5">
        <v>7</v>
      </c>
      <c r="C3268" s="5">
        <v>2022</v>
      </c>
      <c r="D3268" s="3">
        <v>489040</v>
      </c>
      <c r="E3268" s="11">
        <f t="shared" si="9669"/>
        <v>7.6516685744474774E-2</v>
      </c>
      <c r="F3268" s="3">
        <v>589190</v>
      </c>
      <c r="G3268" s="11">
        <f t="shared" si="9669"/>
        <v>2.6070147330291525E-2</v>
      </c>
      <c r="H3268" s="3">
        <v>130650</v>
      </c>
      <c r="I3268" s="11">
        <f t="shared" ref="I3268:K3268" si="9850">+IF(H3268="N/A","",((H3268-H3267)/H3267))</f>
        <v>0</v>
      </c>
      <c r="J3268" s="3">
        <v>193000</v>
      </c>
      <c r="K3268" s="11">
        <f t="shared" si="9850"/>
        <v>-2.2230264178255701E-3</v>
      </c>
      <c r="L3268" s="3">
        <v>213813.43400000001</v>
      </c>
      <c r="M3268" s="11">
        <f t="shared" ref="M3268:O3268" si="9851">+IF(L3268="N/A","",((L3268-L3267)/L3267))</f>
        <v>0</v>
      </c>
      <c r="N3268" s="3">
        <v>731450</v>
      </c>
      <c r="O3268" s="11">
        <f t="shared" si="9851"/>
        <v>0</v>
      </c>
      <c r="P3268" s="3">
        <v>492560</v>
      </c>
      <c r="Q3268" s="11">
        <f t="shared" ref="Q3268:S3268" si="9852">+IF(P3268="N/A","",((P3268-P3267)/P3267))</f>
        <v>0</v>
      </c>
      <c r="R3268" s="3">
        <v>218200</v>
      </c>
      <c r="S3268" s="11">
        <f t="shared" si="9852"/>
        <v>0</v>
      </c>
    </row>
    <row r="3269" spans="1:19">
      <c r="A3269" s="5">
        <v>6</v>
      </c>
      <c r="B3269" s="5">
        <v>7</v>
      </c>
      <c r="C3269" s="5">
        <v>2022</v>
      </c>
      <c r="D3269" s="3">
        <v>500000</v>
      </c>
      <c r="E3269" s="11">
        <f t="shared" si="9669"/>
        <v>2.2411254703091771E-2</v>
      </c>
      <c r="F3269" s="3">
        <v>622510</v>
      </c>
      <c r="G3269" s="11">
        <f t="shared" si="9669"/>
        <v>5.6552215753831535E-2</v>
      </c>
      <c r="H3269" s="3">
        <v>134430</v>
      </c>
      <c r="I3269" s="11">
        <f t="shared" ref="I3269:K3269" si="9853">+IF(H3269="N/A","",((H3269-H3268)/H3268))</f>
        <v>2.8932261768082664E-2</v>
      </c>
      <c r="J3269" s="3">
        <v>193000</v>
      </c>
      <c r="K3269" s="11">
        <f t="shared" si="9853"/>
        <v>0</v>
      </c>
      <c r="L3269" s="3">
        <v>213813.43400000001</v>
      </c>
      <c r="M3269" s="11">
        <f t="shared" ref="M3269:O3269" si="9854">+IF(L3269="N/A","",((L3269-L3268)/L3268))</f>
        <v>0</v>
      </c>
      <c r="N3269" s="3">
        <v>731450</v>
      </c>
      <c r="O3269" s="11">
        <f t="shared" si="9854"/>
        <v>0</v>
      </c>
      <c r="P3269" s="3">
        <v>485000</v>
      </c>
      <c r="Q3269" s="11">
        <f t="shared" ref="Q3269:S3269" si="9855">+IF(P3269="N/A","",((P3269-P3268)/P3268))</f>
        <v>-1.5348383953223972E-2</v>
      </c>
      <c r="R3269" s="3">
        <v>218200</v>
      </c>
      <c r="S3269" s="11">
        <f t="shared" si="9855"/>
        <v>0</v>
      </c>
    </row>
    <row r="3270" spans="1:19">
      <c r="A3270" s="5">
        <v>7</v>
      </c>
      <c r="B3270" s="5">
        <v>7</v>
      </c>
      <c r="C3270" s="5">
        <v>2022</v>
      </c>
      <c r="D3270" s="3">
        <v>510800</v>
      </c>
      <c r="E3270" s="11">
        <f t="shared" si="9669"/>
        <v>2.1600000000000001E-2</v>
      </c>
      <c r="F3270" s="3">
        <v>640000</v>
      </c>
      <c r="G3270" s="11">
        <f t="shared" si="9669"/>
        <v>2.8095934201860212E-2</v>
      </c>
      <c r="H3270" s="3">
        <v>134430</v>
      </c>
      <c r="I3270" s="11">
        <f t="shared" ref="I3270:K3270" si="9856">+IF(H3270="N/A","",((H3270-H3269)/H3269))</f>
        <v>0</v>
      </c>
      <c r="J3270" s="3">
        <v>193000</v>
      </c>
      <c r="K3270" s="11">
        <f t="shared" si="9856"/>
        <v>0</v>
      </c>
      <c r="L3270" s="3">
        <v>213813.43400000001</v>
      </c>
      <c r="M3270" s="11">
        <f t="shared" ref="M3270:O3270" si="9857">+IF(L3270="N/A","",((L3270-L3269)/L3269))</f>
        <v>0</v>
      </c>
      <c r="N3270" s="3">
        <v>782060</v>
      </c>
      <c r="O3270" s="11">
        <f t="shared" si="9857"/>
        <v>6.9191332285186952E-2</v>
      </c>
      <c r="P3270" s="3">
        <v>500410</v>
      </c>
      <c r="Q3270" s="11">
        <f t="shared" ref="Q3270:S3270" si="9858">+IF(P3270="N/A","",((P3270-P3269)/P3269))</f>
        <v>3.1773195876288657E-2</v>
      </c>
      <c r="R3270" s="3">
        <v>218200</v>
      </c>
      <c r="S3270" s="11">
        <f t="shared" si="9858"/>
        <v>0</v>
      </c>
    </row>
    <row r="3271" spans="1:19">
      <c r="A3271" s="5">
        <v>8</v>
      </c>
      <c r="B3271" s="5">
        <v>7</v>
      </c>
      <c r="C3271" s="5">
        <v>2022</v>
      </c>
      <c r="D3271" s="3">
        <v>509000</v>
      </c>
      <c r="E3271" s="11">
        <f t="shared" si="9669"/>
        <v>-3.5238841033672671E-3</v>
      </c>
      <c r="F3271" s="3">
        <v>647530</v>
      </c>
      <c r="G3271" s="11">
        <f t="shared" si="9669"/>
        <v>1.1765625E-2</v>
      </c>
      <c r="H3271" s="3">
        <v>134430</v>
      </c>
      <c r="I3271" s="11">
        <f t="shared" ref="I3271:K3271" si="9859">+IF(H3271="N/A","",((H3271-H3270)/H3270))</f>
        <v>0</v>
      </c>
      <c r="J3271" s="3">
        <v>206870</v>
      </c>
      <c r="K3271" s="11">
        <f t="shared" si="9859"/>
        <v>7.1865284974093266E-2</v>
      </c>
      <c r="L3271" s="3">
        <v>217777.56599999999</v>
      </c>
      <c r="M3271" s="11">
        <f t="shared" ref="M3271:O3271" si="9860">+IF(L3271="N/A","",((L3271-L3270)/L3270))</f>
        <v>1.8540144675848493E-2</v>
      </c>
      <c r="N3271" s="3">
        <v>794000</v>
      </c>
      <c r="O3271" s="11">
        <f t="shared" si="9860"/>
        <v>1.5267370789964964E-2</v>
      </c>
      <c r="P3271" s="3">
        <v>501280</v>
      </c>
      <c r="Q3271" s="11">
        <f t="shared" ref="Q3271:S3271" si="9861">+IF(P3271="N/A","",((P3271-P3270)/P3270))</f>
        <v>1.7385743690174057E-3</v>
      </c>
      <c r="R3271" s="3">
        <v>237140</v>
      </c>
      <c r="S3271" s="11">
        <f t="shared" si="9861"/>
        <v>8.6801099908340978E-2</v>
      </c>
    </row>
    <row r="3272" spans="1:19">
      <c r="A3272" s="5">
        <v>11</v>
      </c>
      <c r="B3272" s="5">
        <v>7</v>
      </c>
      <c r="C3272" s="5">
        <v>2022</v>
      </c>
      <c r="D3272" s="3">
        <v>515750</v>
      </c>
      <c r="E3272" s="11">
        <f t="shared" ref="E3272:G3335" si="9862">+IF(D3272="N/A","",((D3272-D3271)/D3271))</f>
        <v>1.3261296660117878E-2</v>
      </c>
      <c r="F3272" s="3">
        <v>667740</v>
      </c>
      <c r="G3272" s="11">
        <f t="shared" si="9862"/>
        <v>3.1210909147066545E-2</v>
      </c>
      <c r="H3272" s="3">
        <v>143920</v>
      </c>
      <c r="I3272" s="11">
        <f t="shared" ref="I3272:K3272" si="9863">+IF(H3272="N/A","",((H3272-H3271)/H3271))</f>
        <v>7.0594361377668668E-2</v>
      </c>
      <c r="J3272" s="3">
        <v>210170</v>
      </c>
      <c r="K3272" s="11">
        <f t="shared" si="9863"/>
        <v>1.5952047179388022E-2</v>
      </c>
      <c r="L3272" s="3">
        <v>217176.704</v>
      </c>
      <c r="M3272" s="11">
        <f t="shared" ref="M3272:O3272" si="9864">+IF(L3272="N/A","",((L3272-L3271)/L3271))</f>
        <v>-2.7590628871294932E-3</v>
      </c>
      <c r="N3272" s="3">
        <v>807740</v>
      </c>
      <c r="O3272" s="11">
        <f t="shared" si="9864"/>
        <v>1.7304785894206549E-2</v>
      </c>
      <c r="P3272" s="3">
        <v>516220</v>
      </c>
      <c r="Q3272" s="11">
        <f t="shared" ref="Q3272:S3272" si="9865">+IF(P3272="N/A","",((P3272-P3271)/P3271))</f>
        <v>2.9803702521544847E-2</v>
      </c>
      <c r="R3272" s="3">
        <v>241990</v>
      </c>
      <c r="S3272" s="11">
        <f t="shared" si="9865"/>
        <v>2.0452053639200472E-2</v>
      </c>
    </row>
    <row r="3273" spans="1:19">
      <c r="A3273" s="5">
        <v>12</v>
      </c>
      <c r="B3273" s="5">
        <v>7</v>
      </c>
      <c r="C3273" s="5">
        <v>2022</v>
      </c>
      <c r="D3273" s="3">
        <v>503900</v>
      </c>
      <c r="E3273" s="11">
        <f t="shared" si="9862"/>
        <v>-2.2976248182258845E-2</v>
      </c>
      <c r="F3273" s="3">
        <v>683700</v>
      </c>
      <c r="G3273" s="11">
        <f t="shared" si="9862"/>
        <v>2.3901518555126247E-2</v>
      </c>
      <c r="H3273" s="3">
        <v>147910</v>
      </c>
      <c r="I3273" s="11">
        <f t="shared" ref="I3273:K3273" si="9866">+IF(H3273="N/A","",((H3273-H3272)/H3272))</f>
        <v>2.772373540856031E-2</v>
      </c>
      <c r="J3273" s="3">
        <v>210170</v>
      </c>
      <c r="K3273" s="11">
        <f t="shared" si="9866"/>
        <v>0</v>
      </c>
      <c r="L3273" s="3">
        <v>217176.704</v>
      </c>
      <c r="M3273" s="11">
        <f t="shared" ref="M3273:O3273" si="9867">+IF(L3273="N/A","",((L3273-L3272)/L3272))</f>
        <v>0</v>
      </c>
      <c r="N3273" s="3">
        <v>820020</v>
      </c>
      <c r="O3273" s="11">
        <f t="shared" si="9867"/>
        <v>1.5202911828063485E-2</v>
      </c>
      <c r="P3273" s="3">
        <v>516220</v>
      </c>
      <c r="Q3273" s="11">
        <f t="shared" ref="Q3273:S3273" si="9868">+IF(P3273="N/A","",((P3273-P3272)/P3272))</f>
        <v>0</v>
      </c>
      <c r="R3273" s="3">
        <v>241990</v>
      </c>
      <c r="S3273" s="11">
        <f t="shared" si="9868"/>
        <v>0</v>
      </c>
    </row>
    <row r="3274" spans="1:19">
      <c r="A3274" s="5">
        <v>13</v>
      </c>
      <c r="B3274" s="5">
        <v>7</v>
      </c>
      <c r="C3274" s="5">
        <v>2022</v>
      </c>
      <c r="D3274" s="3">
        <v>498040</v>
      </c>
      <c r="E3274" s="11">
        <f t="shared" si="9862"/>
        <v>-1.1629291526096448E-2</v>
      </c>
      <c r="F3274" s="3">
        <v>667390</v>
      </c>
      <c r="G3274" s="11">
        <f t="shared" si="9862"/>
        <v>-2.3855492174930524E-2</v>
      </c>
      <c r="H3274" s="3">
        <v>140650</v>
      </c>
      <c r="I3274" s="11">
        <f t="shared" ref="I3274:K3274" si="9869">+IF(H3274="N/A","",((H3274-H3273)/H3273))</f>
        <v>-4.9083902373064703E-2</v>
      </c>
      <c r="J3274" s="3">
        <v>205910</v>
      </c>
      <c r="K3274" s="11">
        <f t="shared" si="9869"/>
        <v>-2.0269305800066612E-2</v>
      </c>
      <c r="L3274" s="3">
        <v>217176.704</v>
      </c>
      <c r="M3274" s="11">
        <f t="shared" ref="M3274:O3274" si="9870">+IF(L3274="N/A","",((L3274-L3273)/L3273))</f>
        <v>0</v>
      </c>
      <c r="N3274" s="3">
        <v>802320</v>
      </c>
      <c r="O3274" s="11">
        <f t="shared" si="9870"/>
        <v>-2.1584839394161118E-2</v>
      </c>
      <c r="P3274" s="3">
        <v>509720</v>
      </c>
      <c r="Q3274" s="11">
        <f t="shared" ref="Q3274:S3274" si="9871">+IF(P3274="N/A","",((P3274-P3273)/P3273))</f>
        <v>-1.2591530742706598E-2</v>
      </c>
      <c r="R3274" s="3">
        <v>241990</v>
      </c>
      <c r="S3274" s="11">
        <f t="shared" si="9871"/>
        <v>0</v>
      </c>
    </row>
    <row r="3275" spans="1:19">
      <c r="A3275" s="5">
        <v>14</v>
      </c>
      <c r="B3275" s="5">
        <v>7</v>
      </c>
      <c r="C3275" s="5">
        <v>2022</v>
      </c>
      <c r="D3275" s="3">
        <v>495000</v>
      </c>
      <c r="E3275" s="11">
        <f t="shared" si="9862"/>
        <v>-6.1039273953899286E-3</v>
      </c>
      <c r="F3275" s="3">
        <v>667390</v>
      </c>
      <c r="G3275" s="11">
        <f t="shared" si="9862"/>
        <v>0</v>
      </c>
      <c r="H3275" s="3">
        <v>140650</v>
      </c>
      <c r="I3275" s="11">
        <f t="shared" ref="I3275:K3275" si="9872">+IF(H3275="N/A","",((H3275-H3274)/H3274))</f>
        <v>0</v>
      </c>
      <c r="J3275" s="3">
        <v>197710</v>
      </c>
      <c r="K3275" s="11">
        <f t="shared" si="9872"/>
        <v>-3.9823223738526543E-2</v>
      </c>
      <c r="L3275" s="3">
        <v>217176.704</v>
      </c>
      <c r="M3275" s="11">
        <f t="shared" ref="M3275:O3275" si="9873">+IF(L3275="N/A","",((L3275-L3274)/L3274))</f>
        <v>0</v>
      </c>
      <c r="N3275" s="3">
        <v>802320</v>
      </c>
      <c r="O3275" s="11">
        <f t="shared" si="9873"/>
        <v>0</v>
      </c>
      <c r="P3275" s="3">
        <v>509720</v>
      </c>
      <c r="Q3275" s="11">
        <f t="shared" ref="Q3275:S3275" si="9874">+IF(P3275="N/A","",((P3275-P3274)/P3274))</f>
        <v>0</v>
      </c>
      <c r="R3275" s="3">
        <v>241990</v>
      </c>
      <c r="S3275" s="11">
        <f t="shared" si="9874"/>
        <v>0</v>
      </c>
    </row>
    <row r="3276" spans="1:19">
      <c r="A3276" s="5">
        <v>15</v>
      </c>
      <c r="B3276" s="5">
        <v>7</v>
      </c>
      <c r="C3276" s="5">
        <v>2022</v>
      </c>
      <c r="D3276" s="3">
        <v>497810</v>
      </c>
      <c r="E3276" s="11">
        <f t="shared" si="9862"/>
        <v>5.6767676767676767E-3</v>
      </c>
      <c r="F3276" s="3">
        <v>667390</v>
      </c>
      <c r="G3276" s="11">
        <f t="shared" si="9862"/>
        <v>0</v>
      </c>
      <c r="H3276" s="3">
        <v>140650</v>
      </c>
      <c r="I3276" s="11">
        <f t="shared" ref="I3276:K3276" si="9875">+IF(H3276="N/A","",((H3276-H3275)/H3275))</f>
        <v>0</v>
      </c>
      <c r="J3276" s="3">
        <v>215030</v>
      </c>
      <c r="K3276" s="11">
        <f t="shared" si="9875"/>
        <v>8.7603054979515455E-2</v>
      </c>
      <c r="L3276" s="3">
        <v>217176.704</v>
      </c>
      <c r="M3276" s="11">
        <f t="shared" ref="M3276:O3276" si="9876">+IF(L3276="N/A","",((L3276-L3275)/L3275))</f>
        <v>0</v>
      </c>
      <c r="N3276" s="3">
        <v>802320</v>
      </c>
      <c r="O3276" s="11">
        <f t="shared" si="9876"/>
        <v>0</v>
      </c>
      <c r="P3276" s="3">
        <v>509720</v>
      </c>
      <c r="Q3276" s="11">
        <f t="shared" ref="Q3276:S3276" si="9877">+IF(P3276="N/A","",((P3276-P3275)/P3275))</f>
        <v>0</v>
      </c>
      <c r="R3276" s="3">
        <v>241990</v>
      </c>
      <c r="S3276" s="11">
        <f t="shared" si="9877"/>
        <v>0</v>
      </c>
    </row>
    <row r="3277" spans="1:19">
      <c r="A3277" s="5">
        <v>18</v>
      </c>
      <c r="B3277" s="5">
        <v>7</v>
      </c>
      <c r="C3277" s="5">
        <v>2022</v>
      </c>
      <c r="D3277" s="3">
        <v>497320</v>
      </c>
      <c r="E3277" s="11">
        <f t="shared" si="9862"/>
        <v>-9.8431128342138562E-4</v>
      </c>
      <c r="F3277" s="3">
        <v>667390</v>
      </c>
      <c r="G3277" s="11">
        <f t="shared" si="9862"/>
        <v>0</v>
      </c>
      <c r="H3277" s="3">
        <v>140650</v>
      </c>
      <c r="I3277" s="11">
        <f t="shared" ref="I3277:K3277" si="9878">+IF(H3277="N/A","",((H3277-H3276)/H3276))</f>
        <v>0</v>
      </c>
      <c r="J3277" s="3">
        <v>215030</v>
      </c>
      <c r="K3277" s="11">
        <f t="shared" si="9878"/>
        <v>0</v>
      </c>
      <c r="L3277" s="3">
        <v>217176.704</v>
      </c>
      <c r="M3277" s="11">
        <f t="shared" ref="M3277:O3277" si="9879">+IF(L3277="N/A","",((L3277-L3276)/L3276))</f>
        <v>0</v>
      </c>
      <c r="N3277" s="3">
        <v>802320</v>
      </c>
      <c r="O3277" s="11">
        <f t="shared" si="9879"/>
        <v>0</v>
      </c>
      <c r="P3277" s="3">
        <v>509720</v>
      </c>
      <c r="Q3277" s="11">
        <f t="shared" ref="Q3277:S3277" si="9880">+IF(P3277="N/A","",((P3277-P3276)/P3276))</f>
        <v>0</v>
      </c>
      <c r="R3277" s="3">
        <v>241990</v>
      </c>
      <c r="S3277" s="11">
        <f t="shared" si="9880"/>
        <v>0</v>
      </c>
    </row>
    <row r="3278" spans="1:19">
      <c r="A3278" s="5">
        <v>19</v>
      </c>
      <c r="B3278" s="5">
        <v>7</v>
      </c>
      <c r="C3278" s="5">
        <v>2022</v>
      </c>
      <c r="D3278" s="3">
        <v>507100</v>
      </c>
      <c r="E3278" s="11">
        <f t="shared" si="9862"/>
        <v>1.9665406579264858E-2</v>
      </c>
      <c r="F3278" s="3">
        <v>667390</v>
      </c>
      <c r="G3278" s="11">
        <f t="shared" si="9862"/>
        <v>0</v>
      </c>
      <c r="H3278" s="3">
        <v>142400</v>
      </c>
      <c r="I3278" s="11">
        <f t="shared" ref="I3278:K3278" si="9881">+IF(H3278="N/A","",((H3278-H3277)/H3277))</f>
        <v>1.2442232492001421E-2</v>
      </c>
      <c r="J3278" s="3">
        <v>225610</v>
      </c>
      <c r="K3278" s="11">
        <f t="shared" si="9881"/>
        <v>4.9202436869274058E-2</v>
      </c>
      <c r="L3278" s="3">
        <v>217176.704</v>
      </c>
      <c r="M3278" s="11">
        <f t="shared" ref="M3278:O3278" si="9882">+IF(L3278="N/A","",((L3278-L3277)/L3277))</f>
        <v>0</v>
      </c>
      <c r="N3278" s="3">
        <v>802320</v>
      </c>
      <c r="O3278" s="11">
        <f t="shared" si="9882"/>
        <v>0</v>
      </c>
      <c r="P3278" s="3">
        <v>509720</v>
      </c>
      <c r="Q3278" s="11">
        <f t="shared" ref="Q3278:S3278" si="9883">+IF(P3278="N/A","",((P3278-P3277)/P3277))</f>
        <v>0</v>
      </c>
      <c r="R3278" s="3">
        <v>241990</v>
      </c>
      <c r="S3278" s="11">
        <f t="shared" si="9883"/>
        <v>0</v>
      </c>
    </row>
    <row r="3279" spans="1:19">
      <c r="A3279" s="5">
        <v>20</v>
      </c>
      <c r="B3279" s="5">
        <v>7</v>
      </c>
      <c r="C3279" s="5">
        <v>2022</v>
      </c>
      <c r="D3279" s="3">
        <v>507100</v>
      </c>
      <c r="E3279" s="11">
        <f t="shared" si="9862"/>
        <v>0</v>
      </c>
      <c r="F3279" s="3">
        <v>667390</v>
      </c>
      <c r="G3279" s="11">
        <f t="shared" si="9862"/>
        <v>0</v>
      </c>
      <c r="H3279" s="3">
        <v>142400</v>
      </c>
      <c r="I3279" s="11">
        <f t="shared" ref="I3279:K3279" si="9884">+IF(H3279="N/A","",((H3279-H3278)/H3278))</f>
        <v>0</v>
      </c>
      <c r="J3279" s="3">
        <v>225610</v>
      </c>
      <c r="K3279" s="11">
        <f t="shared" si="9884"/>
        <v>0</v>
      </c>
      <c r="L3279" s="3">
        <v>217176.704</v>
      </c>
      <c r="M3279" s="11">
        <f t="shared" ref="M3279:O3279" si="9885">+IF(L3279="N/A","",((L3279-L3278)/L3278))</f>
        <v>0</v>
      </c>
      <c r="N3279" s="3">
        <v>802320</v>
      </c>
      <c r="O3279" s="11">
        <f t="shared" si="9885"/>
        <v>0</v>
      </c>
      <c r="P3279" s="3">
        <v>509720</v>
      </c>
      <c r="Q3279" s="11">
        <f t="shared" ref="Q3279:S3279" si="9886">+IF(P3279="N/A","",((P3279-P3278)/P3278))</f>
        <v>0</v>
      </c>
      <c r="R3279" s="3">
        <v>241990</v>
      </c>
      <c r="S3279" s="11">
        <f t="shared" si="9886"/>
        <v>0</v>
      </c>
    </row>
    <row r="3280" spans="1:19">
      <c r="A3280" s="5">
        <v>21</v>
      </c>
      <c r="B3280" s="5">
        <v>7</v>
      </c>
      <c r="C3280" s="5">
        <v>2022</v>
      </c>
      <c r="D3280" s="3">
        <v>549260</v>
      </c>
      <c r="E3280" s="11">
        <f t="shared" si="9862"/>
        <v>8.3139420232695715E-2</v>
      </c>
      <c r="F3280" s="3">
        <v>691140</v>
      </c>
      <c r="G3280" s="11">
        <f t="shared" si="9862"/>
        <v>3.5586388768186518E-2</v>
      </c>
      <c r="H3280" s="3">
        <v>142400</v>
      </c>
      <c r="I3280" s="11">
        <f t="shared" ref="I3280:K3280" si="9887">+IF(H3280="N/A","",((H3280-H3279)/H3279))</f>
        <v>0</v>
      </c>
      <c r="J3280" s="3">
        <v>225610</v>
      </c>
      <c r="K3280" s="11">
        <f t="shared" si="9887"/>
        <v>0</v>
      </c>
      <c r="L3280" s="3">
        <v>234398.83</v>
      </c>
      <c r="M3280" s="11">
        <f t="shared" ref="M3280:O3280" si="9888">+IF(L3280="N/A","",((L3280-L3279)/L3279))</f>
        <v>7.930006157566509E-2</v>
      </c>
      <c r="N3280" s="3">
        <v>759930</v>
      </c>
      <c r="O3280" s="11">
        <f t="shared" si="9888"/>
        <v>-5.2834280586299728E-2</v>
      </c>
      <c r="P3280" s="3">
        <v>509720</v>
      </c>
      <c r="Q3280" s="11">
        <f t="shared" ref="Q3280:S3280" si="9889">+IF(P3280="N/A","",((P3280-P3279)/P3279))</f>
        <v>0</v>
      </c>
      <c r="R3280" s="3">
        <v>241990</v>
      </c>
      <c r="S3280" s="11">
        <f t="shared" si="9889"/>
        <v>0</v>
      </c>
    </row>
    <row r="3281" spans="1:19">
      <c r="A3281" s="5">
        <v>22</v>
      </c>
      <c r="B3281" s="5">
        <v>7</v>
      </c>
      <c r="C3281" s="5">
        <v>2022</v>
      </c>
      <c r="D3281" s="3">
        <v>549990</v>
      </c>
      <c r="E3281" s="11">
        <f t="shared" si="9862"/>
        <v>1.3290609183264756E-3</v>
      </c>
      <c r="F3281" s="3">
        <v>685000</v>
      </c>
      <c r="G3281" s="11">
        <f t="shared" si="9862"/>
        <v>-8.8838730213849585E-3</v>
      </c>
      <c r="H3281" s="3">
        <v>142400</v>
      </c>
      <c r="I3281" s="11">
        <f t="shared" ref="I3281:K3281" si="9890">+IF(H3281="N/A","",((H3281-H3280)/H3280))</f>
        <v>0</v>
      </c>
      <c r="J3281" s="3">
        <v>225610</v>
      </c>
      <c r="K3281" s="11">
        <f t="shared" si="9890"/>
        <v>0</v>
      </c>
      <c r="L3281" s="3">
        <v>234398.83</v>
      </c>
      <c r="M3281" s="11">
        <f t="shared" ref="M3281:O3281" si="9891">+IF(L3281="N/A","",((L3281-L3280)/L3280))</f>
        <v>0</v>
      </c>
      <c r="N3281" s="3">
        <v>759930</v>
      </c>
      <c r="O3281" s="11">
        <f t="shared" si="9891"/>
        <v>0</v>
      </c>
      <c r="P3281" s="3">
        <v>509720</v>
      </c>
      <c r="Q3281" s="11">
        <f t="shared" ref="Q3281:S3281" si="9892">+IF(P3281="N/A","",((P3281-P3280)/P3280))</f>
        <v>0</v>
      </c>
      <c r="R3281" s="3">
        <v>241990</v>
      </c>
      <c r="S3281" s="11">
        <f t="shared" si="9892"/>
        <v>0</v>
      </c>
    </row>
    <row r="3282" spans="1:19">
      <c r="A3282" s="5">
        <v>25</v>
      </c>
      <c r="B3282" s="5">
        <v>7</v>
      </c>
      <c r="C3282" s="5">
        <v>2022</v>
      </c>
      <c r="D3282" s="3">
        <v>530020</v>
      </c>
      <c r="E3282" s="11">
        <f t="shared" si="9862"/>
        <v>-3.6309751086383388E-2</v>
      </c>
      <c r="F3282" s="3">
        <v>685000</v>
      </c>
      <c r="G3282" s="11">
        <f t="shared" si="9862"/>
        <v>0</v>
      </c>
      <c r="H3282" s="3">
        <v>142400</v>
      </c>
      <c r="I3282" s="11">
        <f t="shared" ref="I3282:K3282" si="9893">+IF(H3282="N/A","",((H3282-H3281)/H3281))</f>
        <v>0</v>
      </c>
      <c r="J3282" s="3">
        <v>225610</v>
      </c>
      <c r="K3282" s="11">
        <f t="shared" si="9893"/>
        <v>0</v>
      </c>
      <c r="L3282" s="3">
        <v>234398.83</v>
      </c>
      <c r="M3282" s="11">
        <f t="shared" ref="M3282:O3282" si="9894">+IF(L3282="N/A","",((L3282-L3281)/L3281))</f>
        <v>0</v>
      </c>
      <c r="N3282" s="3">
        <v>759930</v>
      </c>
      <c r="O3282" s="11">
        <f t="shared" si="9894"/>
        <v>0</v>
      </c>
      <c r="P3282" s="3">
        <v>509720</v>
      </c>
      <c r="Q3282" s="11">
        <f t="shared" ref="Q3282:S3282" si="9895">+IF(P3282="N/A","",((P3282-P3281)/P3281))</f>
        <v>0</v>
      </c>
      <c r="R3282" s="3">
        <v>241990</v>
      </c>
      <c r="S3282" s="11">
        <f t="shared" si="9895"/>
        <v>0</v>
      </c>
    </row>
    <row r="3283" spans="1:19">
      <c r="A3283" s="5">
        <v>26</v>
      </c>
      <c r="B3283" s="5">
        <v>7</v>
      </c>
      <c r="C3283" s="5">
        <v>2022</v>
      </c>
      <c r="D3283" s="3">
        <v>500210</v>
      </c>
      <c r="E3283" s="11">
        <f t="shared" si="9862"/>
        <v>-5.6243160635447716E-2</v>
      </c>
      <c r="F3283" s="3">
        <v>685000</v>
      </c>
      <c r="G3283" s="11">
        <f t="shared" si="9862"/>
        <v>0</v>
      </c>
      <c r="H3283" s="3">
        <v>142400</v>
      </c>
      <c r="I3283" s="11">
        <f t="shared" ref="I3283:K3283" si="9896">+IF(H3283="N/A","",((H3283-H3282)/H3282))</f>
        <v>0</v>
      </c>
      <c r="J3283" s="3">
        <v>225610</v>
      </c>
      <c r="K3283" s="11">
        <f t="shared" si="9896"/>
        <v>0</v>
      </c>
      <c r="L3283" s="3">
        <v>234398.83</v>
      </c>
      <c r="M3283" s="11">
        <f t="shared" ref="M3283:O3283" si="9897">+IF(L3283="N/A","",((L3283-L3282)/L3282))</f>
        <v>0</v>
      </c>
      <c r="N3283" s="3">
        <v>759930</v>
      </c>
      <c r="O3283" s="11">
        <f t="shared" si="9897"/>
        <v>0</v>
      </c>
      <c r="P3283" s="3">
        <v>509720</v>
      </c>
      <c r="Q3283" s="11">
        <f t="shared" ref="Q3283:S3283" si="9898">+IF(P3283="N/A","",((P3283-P3282)/P3282))</f>
        <v>0</v>
      </c>
      <c r="R3283" s="3">
        <v>241990</v>
      </c>
      <c r="S3283" s="11">
        <f t="shared" si="9898"/>
        <v>0</v>
      </c>
    </row>
    <row r="3284" spans="1:19">
      <c r="A3284" s="5">
        <v>27</v>
      </c>
      <c r="B3284" s="5">
        <v>7</v>
      </c>
      <c r="C3284" s="5">
        <v>2022</v>
      </c>
      <c r="D3284" s="3">
        <v>527150</v>
      </c>
      <c r="E3284" s="11">
        <f t="shared" si="9862"/>
        <v>5.3857379900441815E-2</v>
      </c>
      <c r="F3284" s="3">
        <v>680340</v>
      </c>
      <c r="G3284" s="11">
        <f t="shared" si="9862"/>
        <v>-6.8029197080291971E-3</v>
      </c>
      <c r="H3284" s="3">
        <v>142400</v>
      </c>
      <c r="I3284" s="11">
        <f t="shared" ref="I3284:K3284" si="9899">+IF(H3284="N/A","",((H3284-H3283)/H3283))</f>
        <v>0</v>
      </c>
      <c r="J3284" s="3">
        <v>225610</v>
      </c>
      <c r="K3284" s="11">
        <f t="shared" si="9899"/>
        <v>0</v>
      </c>
      <c r="L3284" s="3">
        <v>234398.83</v>
      </c>
      <c r="M3284" s="11">
        <f t="shared" ref="M3284:O3284" si="9900">+IF(L3284="N/A","",((L3284-L3283)/L3283))</f>
        <v>0</v>
      </c>
      <c r="N3284" s="3">
        <v>759930</v>
      </c>
      <c r="O3284" s="11">
        <f t="shared" si="9900"/>
        <v>0</v>
      </c>
      <c r="P3284" s="3">
        <v>509720</v>
      </c>
      <c r="Q3284" s="11">
        <f t="shared" ref="Q3284:S3284" si="9901">+IF(P3284="N/A","",((P3284-P3283)/P3283))</f>
        <v>0</v>
      </c>
      <c r="R3284" s="3">
        <v>241990</v>
      </c>
      <c r="S3284" s="11">
        <f t="shared" si="9901"/>
        <v>0</v>
      </c>
    </row>
    <row r="3285" spans="1:19">
      <c r="A3285" s="5">
        <v>28</v>
      </c>
      <c r="B3285" s="5">
        <v>7</v>
      </c>
      <c r="C3285" s="5">
        <v>2022</v>
      </c>
      <c r="D3285" s="3">
        <v>537230</v>
      </c>
      <c r="E3285" s="11">
        <f t="shared" si="9862"/>
        <v>1.9121692117992983E-2</v>
      </c>
      <c r="F3285" s="3">
        <v>681000</v>
      </c>
      <c r="G3285" s="11">
        <f t="shared" si="9862"/>
        <v>9.7010318370226655E-4</v>
      </c>
      <c r="H3285" s="3">
        <v>142400</v>
      </c>
      <c r="I3285" s="11">
        <f t="shared" ref="I3285:K3285" si="9902">+IF(H3285="N/A","",((H3285-H3284)/H3284))</f>
        <v>0</v>
      </c>
      <c r="J3285" s="3">
        <v>225610</v>
      </c>
      <c r="K3285" s="11">
        <f t="shared" si="9902"/>
        <v>0</v>
      </c>
      <c r="L3285" s="3">
        <v>234398.83</v>
      </c>
      <c r="M3285" s="11">
        <f t="shared" ref="M3285:O3285" si="9903">+IF(L3285="N/A","",((L3285-L3284)/L3284))</f>
        <v>0</v>
      </c>
      <c r="N3285" s="3">
        <v>759930</v>
      </c>
      <c r="O3285" s="11">
        <f t="shared" si="9903"/>
        <v>0</v>
      </c>
      <c r="P3285" s="3">
        <v>509720</v>
      </c>
      <c r="Q3285" s="11">
        <f t="shared" ref="Q3285:S3285" si="9904">+IF(P3285="N/A","",((P3285-P3284)/P3284))</f>
        <v>0</v>
      </c>
      <c r="R3285" s="3">
        <v>241990</v>
      </c>
      <c r="S3285" s="11">
        <f t="shared" si="9904"/>
        <v>0</v>
      </c>
    </row>
    <row r="3286" spans="1:19">
      <c r="A3286" s="5">
        <v>29</v>
      </c>
      <c r="B3286" s="5">
        <v>7</v>
      </c>
      <c r="C3286" s="5">
        <v>2022</v>
      </c>
      <c r="D3286" s="3">
        <v>588000</v>
      </c>
      <c r="E3286" s="11">
        <f t="shared" si="9862"/>
        <v>9.4503285371256254E-2</v>
      </c>
      <c r="F3286" s="3">
        <v>695000</v>
      </c>
      <c r="G3286" s="11">
        <f t="shared" si="9862"/>
        <v>2.0558002936857563E-2</v>
      </c>
      <c r="H3286" s="3">
        <v>142400</v>
      </c>
      <c r="I3286" s="11">
        <f t="shared" ref="I3286:K3286" si="9905">+IF(H3286="N/A","",((H3286-H3285)/H3285))</f>
        <v>0</v>
      </c>
      <c r="J3286" s="3">
        <v>221000</v>
      </c>
      <c r="K3286" s="11">
        <f t="shared" si="9905"/>
        <v>-2.0433491423252514E-2</v>
      </c>
      <c r="L3286" s="3">
        <v>234398.83</v>
      </c>
      <c r="M3286" s="11">
        <f t="shared" ref="M3286:O3286" si="9906">+IF(L3286="N/A","",((L3286-L3285)/L3285))</f>
        <v>0</v>
      </c>
      <c r="N3286" s="3">
        <v>759930</v>
      </c>
      <c r="O3286" s="11">
        <f t="shared" si="9906"/>
        <v>0</v>
      </c>
      <c r="P3286" s="3">
        <v>509720</v>
      </c>
      <c r="Q3286" s="11">
        <f t="shared" ref="Q3286:S3286" si="9907">+IF(P3286="N/A","",((P3286-P3285)/P3285))</f>
        <v>0</v>
      </c>
      <c r="R3286" s="3">
        <v>241990</v>
      </c>
      <c r="S3286" s="11">
        <f t="shared" si="9907"/>
        <v>0</v>
      </c>
    </row>
    <row r="3287" spans="1:19">
      <c r="A3287" s="5">
        <v>1</v>
      </c>
      <c r="B3287" s="5">
        <v>8</v>
      </c>
      <c r="C3287" s="5">
        <v>2022</v>
      </c>
      <c r="D3287" s="3">
        <v>578000</v>
      </c>
      <c r="E3287" s="11">
        <f t="shared" si="9862"/>
        <v>-1.7006802721088437E-2</v>
      </c>
      <c r="F3287" s="3">
        <v>695000</v>
      </c>
      <c r="G3287" s="11">
        <f t="shared" si="9862"/>
        <v>0</v>
      </c>
      <c r="H3287" s="3">
        <v>144700</v>
      </c>
      <c r="I3287" s="11">
        <f t="shared" ref="I3287:K3287" si="9908">+IF(H3287="N/A","",((H3287-H3286)/H3286))</f>
        <v>1.6151685393258428E-2</v>
      </c>
      <c r="J3287" s="3">
        <v>218120</v>
      </c>
      <c r="K3287" s="11">
        <f t="shared" si="9908"/>
        <v>-1.3031674208144797E-2</v>
      </c>
      <c r="L3287" s="3">
        <v>252143.78400000001</v>
      </c>
      <c r="M3287" s="11">
        <f t="shared" ref="M3287:O3287" si="9909">+IF(L3287="N/A","",((L3287-L3286)/L3286))</f>
        <v>7.5704106543535335E-2</v>
      </c>
      <c r="N3287" s="3">
        <v>759930</v>
      </c>
      <c r="O3287" s="11">
        <f t="shared" si="9909"/>
        <v>0</v>
      </c>
      <c r="P3287" s="3">
        <v>509720</v>
      </c>
      <c r="Q3287" s="11">
        <f t="shared" ref="Q3287:S3287" si="9910">+IF(P3287="N/A","",((P3287-P3286)/P3286))</f>
        <v>0</v>
      </c>
      <c r="R3287" s="3">
        <v>216000</v>
      </c>
      <c r="S3287" s="11">
        <f t="shared" si="9910"/>
        <v>-0.10740113227819331</v>
      </c>
    </row>
    <row r="3288" spans="1:19">
      <c r="A3288" s="5">
        <v>2</v>
      </c>
      <c r="B3288" s="5">
        <v>8</v>
      </c>
      <c r="C3288" s="5">
        <v>2022</v>
      </c>
      <c r="D3288" s="3">
        <v>582500</v>
      </c>
      <c r="E3288" s="11">
        <f t="shared" si="9862"/>
        <v>7.7854671280276812E-3</v>
      </c>
      <c r="F3288" s="3">
        <v>698000</v>
      </c>
      <c r="G3288" s="11">
        <f t="shared" si="9862"/>
        <v>4.3165467625899279E-3</v>
      </c>
      <c r="H3288" s="3">
        <v>144920</v>
      </c>
      <c r="I3288" s="11">
        <f t="shared" ref="I3288:K3288" si="9911">+IF(H3288="N/A","",((H3288-H3287)/H3287))</f>
        <v>1.5203870076019351E-3</v>
      </c>
      <c r="J3288" s="3">
        <v>218120</v>
      </c>
      <c r="K3288" s="11">
        <f t="shared" si="9911"/>
        <v>0</v>
      </c>
      <c r="L3288" s="3">
        <v>253571.80799999999</v>
      </c>
      <c r="M3288" s="11">
        <f t="shared" ref="M3288:O3288" si="9912">+IF(L3288="N/A","",((L3288-L3287)/L3287))</f>
        <v>5.6635304560987143E-3</v>
      </c>
      <c r="N3288" s="3">
        <v>759930</v>
      </c>
      <c r="O3288" s="11">
        <f t="shared" si="9912"/>
        <v>0</v>
      </c>
      <c r="P3288" s="3">
        <v>509720</v>
      </c>
      <c r="Q3288" s="11">
        <f t="shared" ref="Q3288:S3288" si="9913">+IF(P3288="N/A","",((P3288-P3287)/P3287))</f>
        <v>0</v>
      </c>
      <c r="R3288" s="3">
        <v>216000</v>
      </c>
      <c r="S3288" s="11">
        <f t="shared" si="9913"/>
        <v>0</v>
      </c>
    </row>
    <row r="3289" spans="1:19">
      <c r="A3289" s="5">
        <v>3</v>
      </c>
      <c r="B3289" s="5">
        <v>8</v>
      </c>
      <c r="C3289" s="5">
        <v>2022</v>
      </c>
      <c r="D3289" s="3">
        <v>605700</v>
      </c>
      <c r="E3289" s="11">
        <f t="shared" si="9862"/>
        <v>3.9828326180257508E-2</v>
      </c>
      <c r="F3289" s="3">
        <v>711000</v>
      </c>
      <c r="G3289" s="11">
        <f t="shared" si="9862"/>
        <v>1.8624641833810889E-2</v>
      </c>
      <c r="H3289" s="3">
        <v>144920</v>
      </c>
      <c r="I3289" s="11">
        <f t="shared" ref="I3289:K3289" si="9914">+IF(H3289="N/A","",((H3289-H3288)/H3288))</f>
        <v>0</v>
      </c>
      <c r="J3289" s="3">
        <v>218120</v>
      </c>
      <c r="K3289" s="11">
        <f t="shared" si="9914"/>
        <v>0</v>
      </c>
      <c r="L3289" s="3">
        <v>253571.80799999999</v>
      </c>
      <c r="M3289" s="11">
        <f t="shared" ref="M3289:O3289" si="9915">+IF(L3289="N/A","",((L3289-L3288)/L3288))</f>
        <v>0</v>
      </c>
      <c r="N3289" s="3">
        <v>759930</v>
      </c>
      <c r="O3289" s="11">
        <f t="shared" si="9915"/>
        <v>0</v>
      </c>
      <c r="P3289" s="3">
        <v>509720</v>
      </c>
      <c r="Q3289" s="11">
        <f t="shared" ref="Q3289:S3289" si="9916">+IF(P3289="N/A","",((P3289-P3288)/P3288))</f>
        <v>0</v>
      </c>
      <c r="R3289" s="3">
        <v>216000</v>
      </c>
      <c r="S3289" s="11">
        <f t="shared" si="9916"/>
        <v>0</v>
      </c>
    </row>
    <row r="3290" spans="1:19">
      <c r="A3290" s="5">
        <v>4</v>
      </c>
      <c r="B3290" s="5">
        <v>8</v>
      </c>
      <c r="C3290" s="5">
        <v>2022</v>
      </c>
      <c r="D3290" s="3">
        <v>612070</v>
      </c>
      <c r="E3290" s="11">
        <f t="shared" si="9862"/>
        <v>1.0516757470695064E-2</v>
      </c>
      <c r="F3290" s="3">
        <v>710000</v>
      </c>
      <c r="G3290" s="11">
        <f t="shared" si="9862"/>
        <v>-1.4064697609001407E-3</v>
      </c>
      <c r="H3290" s="3">
        <v>144920</v>
      </c>
      <c r="I3290" s="11">
        <f t="shared" ref="I3290:K3290" si="9917">+IF(H3290="N/A","",((H3290-H3289)/H3289))</f>
        <v>0</v>
      </c>
      <c r="J3290" s="3">
        <v>218120</v>
      </c>
      <c r="K3290" s="11">
        <f t="shared" si="9917"/>
        <v>0</v>
      </c>
      <c r="L3290" s="3">
        <v>253571.80799999999</v>
      </c>
      <c r="M3290" s="11">
        <f t="shared" ref="M3290:O3290" si="9918">+IF(L3290="N/A","",((L3290-L3289)/L3289))</f>
        <v>0</v>
      </c>
      <c r="N3290" s="3">
        <v>759930</v>
      </c>
      <c r="O3290" s="11">
        <f t="shared" si="9918"/>
        <v>0</v>
      </c>
      <c r="P3290" s="3">
        <v>509720</v>
      </c>
      <c r="Q3290" s="11">
        <f t="shared" ref="Q3290:S3290" si="9919">+IF(P3290="N/A","",((P3290-P3289)/P3289))</f>
        <v>0</v>
      </c>
      <c r="R3290" s="3">
        <v>216000</v>
      </c>
      <c r="S3290" s="11">
        <f t="shared" si="9919"/>
        <v>0</v>
      </c>
    </row>
    <row r="3291" spans="1:19">
      <c r="A3291" s="5">
        <v>5</v>
      </c>
      <c r="B3291" s="5">
        <v>8</v>
      </c>
      <c r="C3291" s="5">
        <v>2022</v>
      </c>
      <c r="D3291" s="3">
        <v>611870</v>
      </c>
      <c r="E3291" s="11">
        <f t="shared" si="9862"/>
        <v>-3.2676001110984037E-4</v>
      </c>
      <c r="F3291" s="3">
        <v>711180</v>
      </c>
      <c r="G3291" s="11">
        <f t="shared" si="9862"/>
        <v>1.6619718309859154E-3</v>
      </c>
      <c r="H3291" s="3">
        <v>144920</v>
      </c>
      <c r="I3291" s="11">
        <f t="shared" ref="I3291:K3291" si="9920">+IF(H3291="N/A","",((H3291-H3290)/H3290))</f>
        <v>0</v>
      </c>
      <c r="J3291" s="3">
        <v>218120</v>
      </c>
      <c r="K3291" s="11">
        <f t="shared" si="9920"/>
        <v>0</v>
      </c>
      <c r="L3291" s="3">
        <v>253571.80799999999</v>
      </c>
      <c r="M3291" s="11">
        <f t="shared" ref="M3291:O3291" si="9921">+IF(L3291="N/A","",((L3291-L3290)/L3290))</f>
        <v>0</v>
      </c>
      <c r="N3291" s="3">
        <v>740000</v>
      </c>
      <c r="O3291" s="11">
        <f t="shared" si="9921"/>
        <v>-2.6226099772347453E-2</v>
      </c>
      <c r="P3291" s="3">
        <v>509720</v>
      </c>
      <c r="Q3291" s="11">
        <f t="shared" ref="Q3291:S3291" si="9922">+IF(P3291="N/A","",((P3291-P3290)/P3290))</f>
        <v>0</v>
      </c>
      <c r="R3291" s="3">
        <v>216000</v>
      </c>
      <c r="S3291" s="11">
        <f t="shared" si="9922"/>
        <v>0</v>
      </c>
    </row>
    <row r="3292" spans="1:19">
      <c r="A3292" s="5">
        <v>8</v>
      </c>
      <c r="B3292" s="5">
        <v>8</v>
      </c>
      <c r="C3292" s="5">
        <v>2022</v>
      </c>
      <c r="D3292" s="3">
        <v>600000</v>
      </c>
      <c r="E3292" s="11">
        <f t="shared" si="9862"/>
        <v>-1.9399545655122821E-2</v>
      </c>
      <c r="F3292" s="3">
        <v>711180</v>
      </c>
      <c r="G3292" s="11">
        <f t="shared" si="9862"/>
        <v>0</v>
      </c>
      <c r="H3292" s="3">
        <v>144920</v>
      </c>
      <c r="I3292" s="11">
        <f t="shared" ref="I3292:K3292" si="9923">+IF(H3292="N/A","",((H3292-H3291)/H3291))</f>
        <v>0</v>
      </c>
      <c r="J3292" s="3">
        <v>218120</v>
      </c>
      <c r="K3292" s="11">
        <f t="shared" si="9923"/>
        <v>0</v>
      </c>
      <c r="L3292" s="3">
        <v>253571.80799999999</v>
      </c>
      <c r="M3292" s="11">
        <f t="shared" ref="M3292:O3292" si="9924">+IF(L3292="N/A","",((L3292-L3291)/L3291))</f>
        <v>0</v>
      </c>
      <c r="N3292" s="3">
        <v>740000</v>
      </c>
      <c r="O3292" s="11">
        <f t="shared" si="9924"/>
        <v>0</v>
      </c>
      <c r="P3292" s="3">
        <v>509720</v>
      </c>
      <c r="Q3292" s="11">
        <f t="shared" ref="Q3292:S3292" si="9925">+IF(P3292="N/A","",((P3292-P3291)/P3291))</f>
        <v>0</v>
      </c>
      <c r="R3292" s="3">
        <v>216000</v>
      </c>
      <c r="S3292" s="11">
        <f t="shared" si="9925"/>
        <v>0</v>
      </c>
    </row>
    <row r="3293" spans="1:19">
      <c r="A3293" s="5">
        <v>9</v>
      </c>
      <c r="B3293" s="5">
        <v>8</v>
      </c>
      <c r="C3293" s="5">
        <v>2022</v>
      </c>
      <c r="D3293" s="3">
        <v>598760</v>
      </c>
      <c r="E3293" s="11">
        <f t="shared" si="9862"/>
        <v>-2.0666666666666667E-3</v>
      </c>
      <c r="F3293" s="3">
        <v>711180</v>
      </c>
      <c r="G3293" s="11">
        <f t="shared" si="9862"/>
        <v>0</v>
      </c>
      <c r="H3293" s="3">
        <v>146650</v>
      </c>
      <c r="I3293" s="11">
        <f t="shared" ref="I3293:K3293" si="9926">+IF(H3293="N/A","",((H3293-H3292)/H3292))</f>
        <v>1.1937620756279327E-2</v>
      </c>
      <c r="J3293" s="3">
        <v>218120</v>
      </c>
      <c r="K3293" s="11">
        <f t="shared" si="9926"/>
        <v>0</v>
      </c>
      <c r="L3293" s="3">
        <v>253571.80799999999</v>
      </c>
      <c r="M3293" s="11">
        <f t="shared" ref="M3293:O3293" si="9927">+IF(L3293="N/A","",((L3293-L3292)/L3292))</f>
        <v>0</v>
      </c>
      <c r="N3293" s="3">
        <v>734510</v>
      </c>
      <c r="O3293" s="11">
        <f t="shared" si="9927"/>
        <v>-7.4189189189189193E-3</v>
      </c>
      <c r="P3293" s="3">
        <v>509720</v>
      </c>
      <c r="Q3293" s="11">
        <f t="shared" ref="Q3293:S3293" si="9928">+IF(P3293="N/A","",((P3293-P3292)/P3292))</f>
        <v>0</v>
      </c>
      <c r="R3293" s="3">
        <v>216000</v>
      </c>
      <c r="S3293" s="11">
        <f t="shared" si="9928"/>
        <v>0</v>
      </c>
    </row>
    <row r="3294" spans="1:19">
      <c r="A3294" s="5">
        <v>10</v>
      </c>
      <c r="B3294" s="5">
        <v>8</v>
      </c>
      <c r="C3294" s="5">
        <v>2022</v>
      </c>
      <c r="D3294" s="3">
        <v>608300</v>
      </c>
      <c r="E3294" s="11">
        <f t="shared" si="9862"/>
        <v>1.5932928051306031E-2</v>
      </c>
      <c r="F3294" s="3">
        <v>717000</v>
      </c>
      <c r="G3294" s="11">
        <f t="shared" si="9862"/>
        <v>8.1835822154728757E-3</v>
      </c>
      <c r="H3294" s="3">
        <v>149930</v>
      </c>
      <c r="I3294" s="11">
        <f t="shared" ref="I3294:K3294" si="9929">+IF(H3294="N/A","",((H3294-H3293)/H3293))</f>
        <v>2.236617797476986E-2</v>
      </c>
      <c r="J3294" s="3">
        <v>218120</v>
      </c>
      <c r="K3294" s="11">
        <f t="shared" si="9929"/>
        <v>0</v>
      </c>
      <c r="L3294" s="3">
        <v>253571.80799999999</v>
      </c>
      <c r="M3294" s="11">
        <f t="shared" ref="M3294:O3294" si="9930">+IF(L3294="N/A","",((L3294-L3293)/L3293))</f>
        <v>0</v>
      </c>
      <c r="N3294" s="3">
        <v>734510</v>
      </c>
      <c r="O3294" s="11">
        <f t="shared" si="9930"/>
        <v>0</v>
      </c>
      <c r="P3294" s="3">
        <v>509720</v>
      </c>
      <c r="Q3294" s="11">
        <f t="shared" ref="Q3294:S3294" si="9931">+IF(P3294="N/A","",((P3294-P3293)/P3293))</f>
        <v>0</v>
      </c>
      <c r="R3294" s="3">
        <v>216000</v>
      </c>
      <c r="S3294" s="11">
        <f t="shared" si="9931"/>
        <v>0</v>
      </c>
    </row>
    <row r="3295" spans="1:19">
      <c r="A3295" s="5">
        <v>11</v>
      </c>
      <c r="B3295" s="5">
        <v>8</v>
      </c>
      <c r="C3295" s="5">
        <v>2022</v>
      </c>
      <c r="D3295" s="3">
        <v>596770</v>
      </c>
      <c r="E3295" s="11">
        <f t="shared" si="9862"/>
        <v>-1.8954463258260727E-2</v>
      </c>
      <c r="F3295" s="3">
        <v>717000</v>
      </c>
      <c r="G3295" s="11">
        <f t="shared" si="9862"/>
        <v>0</v>
      </c>
      <c r="H3295" s="3">
        <v>149930</v>
      </c>
      <c r="I3295" s="11">
        <f t="shared" ref="I3295:K3295" si="9932">+IF(H3295="N/A","",((H3295-H3294)/H3294))</f>
        <v>0</v>
      </c>
      <c r="J3295" s="3">
        <v>229920</v>
      </c>
      <c r="K3295" s="11">
        <f t="shared" si="9932"/>
        <v>5.4098661287364756E-2</v>
      </c>
      <c r="L3295" s="3">
        <v>253571.80799999999</v>
      </c>
      <c r="M3295" s="11">
        <f t="shared" ref="M3295:O3295" si="9933">+IF(L3295="N/A","",((L3295-L3294)/L3294))</f>
        <v>0</v>
      </c>
      <c r="N3295" s="3">
        <v>734510</v>
      </c>
      <c r="O3295" s="11">
        <f t="shared" si="9933"/>
        <v>0</v>
      </c>
      <c r="P3295" s="3">
        <v>509720</v>
      </c>
      <c r="Q3295" s="11">
        <f t="shared" ref="Q3295:S3295" si="9934">+IF(P3295="N/A","",((P3295-P3294)/P3294))</f>
        <v>0</v>
      </c>
      <c r="R3295" s="3">
        <v>216000</v>
      </c>
      <c r="S3295" s="11">
        <f t="shared" si="9934"/>
        <v>0</v>
      </c>
    </row>
    <row r="3296" spans="1:19">
      <c r="A3296" s="5">
        <v>12</v>
      </c>
      <c r="B3296" s="5">
        <v>8</v>
      </c>
      <c r="C3296" s="5">
        <v>2022</v>
      </c>
      <c r="D3296" s="3">
        <v>595580</v>
      </c>
      <c r="E3296" s="11">
        <f t="shared" si="9862"/>
        <v>-1.9940680664242505E-3</v>
      </c>
      <c r="F3296" s="3">
        <v>714950</v>
      </c>
      <c r="G3296" s="11">
        <f t="shared" si="9862"/>
        <v>-2.8591352859135286E-3</v>
      </c>
      <c r="H3296" s="3">
        <v>149930</v>
      </c>
      <c r="I3296" s="11">
        <f t="shared" ref="I3296:K3296" si="9935">+IF(H3296="N/A","",((H3296-H3295)/H3295))</f>
        <v>0</v>
      </c>
      <c r="J3296" s="3">
        <v>229920</v>
      </c>
      <c r="K3296" s="11">
        <f t="shared" si="9935"/>
        <v>0</v>
      </c>
      <c r="L3296" s="3">
        <v>253571.80799999999</v>
      </c>
      <c r="M3296" s="11">
        <f t="shared" ref="M3296:O3296" si="9936">+IF(L3296="N/A","",((L3296-L3295)/L3295))</f>
        <v>0</v>
      </c>
      <c r="N3296" s="3">
        <v>734510</v>
      </c>
      <c r="O3296" s="11">
        <f t="shared" si="9936"/>
        <v>0</v>
      </c>
      <c r="P3296" s="3">
        <v>509720</v>
      </c>
      <c r="Q3296" s="11">
        <f t="shared" ref="Q3296:S3296" si="9937">+IF(P3296="N/A","",((P3296-P3295)/P3295))</f>
        <v>0</v>
      </c>
      <c r="R3296" s="3">
        <v>216000</v>
      </c>
      <c r="S3296" s="11">
        <f t="shared" si="9937"/>
        <v>0</v>
      </c>
    </row>
    <row r="3297" spans="1:19">
      <c r="A3297" s="5">
        <v>15</v>
      </c>
      <c r="B3297" s="5">
        <v>8</v>
      </c>
      <c r="C3297" s="5">
        <v>2022</v>
      </c>
      <c r="D3297" s="3">
        <v>595580</v>
      </c>
      <c r="E3297" s="11">
        <f t="shared" si="9862"/>
        <v>0</v>
      </c>
      <c r="F3297" s="3">
        <v>714950</v>
      </c>
      <c r="G3297" s="11">
        <f t="shared" si="9862"/>
        <v>0</v>
      </c>
      <c r="H3297" s="3">
        <v>149930</v>
      </c>
      <c r="I3297" s="11">
        <f t="shared" ref="I3297:K3297" si="9938">+IF(H3297="N/A","",((H3297-H3296)/H3296))</f>
        <v>0</v>
      </c>
      <c r="J3297" s="3">
        <v>229920</v>
      </c>
      <c r="K3297" s="11">
        <f t="shared" si="9938"/>
        <v>0</v>
      </c>
      <c r="L3297" s="3">
        <v>253571.80799999999</v>
      </c>
      <c r="M3297" s="11">
        <f t="shared" ref="M3297:O3297" si="9939">+IF(L3297="N/A","",((L3297-L3296)/L3296))</f>
        <v>0</v>
      </c>
      <c r="N3297" s="3">
        <v>734510</v>
      </c>
      <c r="O3297" s="11">
        <f t="shared" si="9939"/>
        <v>0</v>
      </c>
      <c r="P3297" s="3">
        <v>509720</v>
      </c>
      <c r="Q3297" s="11">
        <f t="shared" ref="Q3297:S3297" si="9940">+IF(P3297="N/A","",((P3297-P3296)/P3296))</f>
        <v>0</v>
      </c>
      <c r="R3297" s="3">
        <v>216000</v>
      </c>
      <c r="S3297" s="11">
        <f t="shared" si="9940"/>
        <v>0</v>
      </c>
    </row>
    <row r="3298" spans="1:19">
      <c r="A3298" s="5">
        <v>16</v>
      </c>
      <c r="B3298" s="5">
        <v>8</v>
      </c>
      <c r="C3298" s="5">
        <v>2022</v>
      </c>
      <c r="D3298" s="3">
        <v>616240</v>
      </c>
      <c r="E3298" s="11">
        <f t="shared" si="9862"/>
        <v>3.4688874710366364E-2</v>
      </c>
      <c r="F3298" s="3">
        <v>727470</v>
      </c>
      <c r="G3298" s="11">
        <f t="shared" si="9862"/>
        <v>1.751171410588153E-2</v>
      </c>
      <c r="H3298" s="3">
        <v>155000</v>
      </c>
      <c r="I3298" s="11">
        <f t="shared" ref="I3298:K3298" si="9941">+IF(H3298="N/A","",((H3298-H3297)/H3297))</f>
        <v>3.3815780697658906E-2</v>
      </c>
      <c r="J3298" s="3">
        <v>229920</v>
      </c>
      <c r="K3298" s="11">
        <f t="shared" si="9941"/>
        <v>0</v>
      </c>
      <c r="L3298" s="3">
        <v>268156.38099999999</v>
      </c>
      <c r="M3298" s="11">
        <f t="shared" ref="M3298:O3298" si="9942">+IF(L3298="N/A","",((L3298-L3297)/L3297))</f>
        <v>5.7516539851307148E-2</v>
      </c>
      <c r="N3298" s="3">
        <v>734510</v>
      </c>
      <c r="O3298" s="11">
        <f t="shared" si="9942"/>
        <v>0</v>
      </c>
      <c r="P3298" s="3">
        <v>518340</v>
      </c>
      <c r="Q3298" s="11">
        <f t="shared" ref="Q3298:S3298" si="9943">+IF(P3298="N/A","",((P3298-P3297)/P3297))</f>
        <v>1.6911245389625677E-2</v>
      </c>
      <c r="R3298" s="3">
        <v>216000</v>
      </c>
      <c r="S3298" s="11">
        <f t="shared" si="9943"/>
        <v>0</v>
      </c>
    </row>
    <row r="3299" spans="1:19">
      <c r="A3299" s="5">
        <v>17</v>
      </c>
      <c r="B3299" s="5">
        <v>8</v>
      </c>
      <c r="C3299" s="5">
        <v>2022</v>
      </c>
      <c r="D3299" s="3">
        <v>616000</v>
      </c>
      <c r="E3299" s="11">
        <f t="shared" si="9862"/>
        <v>-3.8945865247306242E-4</v>
      </c>
      <c r="F3299" s="3">
        <v>761680</v>
      </c>
      <c r="G3299" s="11">
        <f t="shared" si="9862"/>
        <v>4.7025994199073502E-2</v>
      </c>
      <c r="H3299" s="3">
        <v>157250</v>
      </c>
      <c r="I3299" s="11">
        <f t="shared" ref="I3299:K3299" si="9944">+IF(H3299="N/A","",((H3299-H3298)/H3298))</f>
        <v>1.4516129032258065E-2</v>
      </c>
      <c r="J3299" s="3">
        <v>231420</v>
      </c>
      <c r="K3299" s="11">
        <f t="shared" si="9944"/>
        <v>6.5240083507306888E-3</v>
      </c>
      <c r="L3299" s="3">
        <v>268156.38099999999</v>
      </c>
      <c r="M3299" s="11">
        <f t="shared" ref="M3299:O3299" si="9945">+IF(L3299="N/A","",((L3299-L3298)/L3298))</f>
        <v>0</v>
      </c>
      <c r="N3299" s="3">
        <v>726800</v>
      </c>
      <c r="O3299" s="11">
        <f t="shared" si="9945"/>
        <v>-1.0496793780887938E-2</v>
      </c>
      <c r="P3299" s="3">
        <v>527480</v>
      </c>
      <c r="Q3299" s="11">
        <f t="shared" ref="Q3299:S3299" si="9946">+IF(P3299="N/A","",((P3299-P3298)/P3298))</f>
        <v>1.763321372072385E-2</v>
      </c>
      <c r="R3299" s="3">
        <v>215090</v>
      </c>
      <c r="S3299" s="11">
        <f t="shared" si="9946"/>
        <v>-4.2129629629629626E-3</v>
      </c>
    </row>
    <row r="3300" spans="1:19">
      <c r="A3300" s="5">
        <v>18</v>
      </c>
      <c r="B3300" s="5">
        <v>8</v>
      </c>
      <c r="C3300" s="5">
        <v>2022</v>
      </c>
      <c r="D3300" s="3">
        <v>625000</v>
      </c>
      <c r="E3300" s="11">
        <f t="shared" si="9862"/>
        <v>1.461038961038961E-2</v>
      </c>
      <c r="F3300" s="3">
        <v>761680</v>
      </c>
      <c r="G3300" s="11">
        <f t="shared" si="9862"/>
        <v>0</v>
      </c>
      <c r="H3300" s="3">
        <v>160000</v>
      </c>
      <c r="I3300" s="11">
        <f t="shared" ref="I3300:K3300" si="9947">+IF(H3300="N/A","",((H3300-H3299)/H3299))</f>
        <v>1.7488076311605722E-2</v>
      </c>
      <c r="J3300" s="3">
        <v>231420</v>
      </c>
      <c r="K3300" s="11">
        <f t="shared" si="9947"/>
        <v>0</v>
      </c>
      <c r="L3300" s="3">
        <v>268156.38099999999</v>
      </c>
      <c r="M3300" s="11">
        <f t="shared" ref="M3300:O3300" si="9948">+IF(L3300="N/A","",((L3300-L3299)/L3299))</f>
        <v>0</v>
      </c>
      <c r="N3300" s="3">
        <v>726800</v>
      </c>
      <c r="O3300" s="11">
        <f t="shared" si="9948"/>
        <v>0</v>
      </c>
      <c r="P3300" s="3">
        <v>527480</v>
      </c>
      <c r="Q3300" s="11">
        <f t="shared" ref="Q3300:S3300" si="9949">+IF(P3300="N/A","",((P3300-P3299)/P3299))</f>
        <v>0</v>
      </c>
      <c r="R3300" s="3">
        <v>215090</v>
      </c>
      <c r="S3300" s="11">
        <f t="shared" si="9949"/>
        <v>0</v>
      </c>
    </row>
    <row r="3301" spans="1:19">
      <c r="A3301" s="5">
        <v>19</v>
      </c>
      <c r="B3301" s="5">
        <v>8</v>
      </c>
      <c r="C3301" s="5">
        <v>2022</v>
      </c>
      <c r="D3301" s="3">
        <v>607880</v>
      </c>
      <c r="E3301" s="11">
        <f t="shared" si="9862"/>
        <v>-2.7392E-2</v>
      </c>
      <c r="F3301" s="3">
        <v>750230</v>
      </c>
      <c r="G3301" s="11">
        <f t="shared" si="9862"/>
        <v>-1.50325596050835E-2</v>
      </c>
      <c r="H3301" s="3">
        <v>160000</v>
      </c>
      <c r="I3301" s="11">
        <f t="shared" ref="I3301:K3301" si="9950">+IF(H3301="N/A","",((H3301-H3300)/H3300))</f>
        <v>0</v>
      </c>
      <c r="J3301" s="3">
        <v>231420</v>
      </c>
      <c r="K3301" s="11">
        <f t="shared" si="9950"/>
        <v>0</v>
      </c>
      <c r="L3301" s="3">
        <v>268156.38099999999</v>
      </c>
      <c r="M3301" s="11">
        <f t="shared" ref="M3301:O3301" si="9951">+IF(L3301="N/A","",((L3301-L3300)/L3300))</f>
        <v>0</v>
      </c>
      <c r="N3301" s="3">
        <v>737710</v>
      </c>
      <c r="O3301" s="11">
        <f t="shared" si="9951"/>
        <v>1.5011007154650523E-2</v>
      </c>
      <c r="P3301" s="3">
        <v>527480</v>
      </c>
      <c r="Q3301" s="11">
        <f t="shared" ref="Q3301:S3301" si="9952">+IF(P3301="N/A","",((P3301-P3300)/P3300))</f>
        <v>0</v>
      </c>
      <c r="R3301" s="3">
        <v>215010</v>
      </c>
      <c r="S3301" s="11">
        <f t="shared" si="9952"/>
        <v>-3.7193732856013762E-4</v>
      </c>
    </row>
    <row r="3302" spans="1:19">
      <c r="A3302" s="5">
        <v>22</v>
      </c>
      <c r="B3302" s="5">
        <v>8</v>
      </c>
      <c r="C3302" s="5">
        <v>2022</v>
      </c>
      <c r="D3302" s="3">
        <v>595710</v>
      </c>
      <c r="E3302" s="11">
        <f t="shared" si="9862"/>
        <v>-2.0020398762913734E-2</v>
      </c>
      <c r="F3302" s="3">
        <v>742630</v>
      </c>
      <c r="G3302" s="11">
        <f t="shared" si="9862"/>
        <v>-1.0130226730469323E-2</v>
      </c>
      <c r="H3302" s="3">
        <v>160000</v>
      </c>
      <c r="I3302" s="11">
        <f t="shared" ref="I3302:K3302" si="9953">+IF(H3302="N/A","",((H3302-H3301)/H3301))</f>
        <v>0</v>
      </c>
      <c r="J3302" s="3">
        <v>231420</v>
      </c>
      <c r="K3302" s="11">
        <f t="shared" si="9953"/>
        <v>0</v>
      </c>
      <c r="L3302" s="3">
        <v>268156.38099999999</v>
      </c>
      <c r="M3302" s="11">
        <f t="shared" ref="M3302:O3302" si="9954">+IF(L3302="N/A","",((L3302-L3301)/L3301))</f>
        <v>0</v>
      </c>
      <c r="N3302" s="3">
        <v>737710</v>
      </c>
      <c r="O3302" s="11">
        <f t="shared" si="9954"/>
        <v>0</v>
      </c>
      <c r="P3302" s="3">
        <v>527480</v>
      </c>
      <c r="Q3302" s="11">
        <f t="shared" ref="Q3302:S3302" si="9955">+IF(P3302="N/A","",((P3302-P3301)/P3301))</f>
        <v>0</v>
      </c>
      <c r="R3302" s="3">
        <v>215080</v>
      </c>
      <c r="S3302" s="11">
        <f t="shared" si="9955"/>
        <v>3.2556625273243107E-4</v>
      </c>
    </row>
    <row r="3303" spans="1:19">
      <c r="A3303" s="5">
        <v>23</v>
      </c>
      <c r="B3303" s="5">
        <v>8</v>
      </c>
      <c r="C3303" s="5">
        <v>2022</v>
      </c>
      <c r="D3303" s="3">
        <v>585980</v>
      </c>
      <c r="E3303" s="11">
        <f t="shared" si="9862"/>
        <v>-1.6333450840173909E-2</v>
      </c>
      <c r="F3303" s="3">
        <v>742630</v>
      </c>
      <c r="G3303" s="11">
        <f t="shared" si="9862"/>
        <v>0</v>
      </c>
      <c r="H3303" s="3">
        <v>160000</v>
      </c>
      <c r="I3303" s="11">
        <f t="shared" ref="I3303:K3303" si="9956">+IF(H3303="N/A","",((H3303-H3302)/H3302))</f>
        <v>0</v>
      </c>
      <c r="J3303" s="3">
        <v>231420</v>
      </c>
      <c r="K3303" s="11">
        <f t="shared" si="9956"/>
        <v>0</v>
      </c>
      <c r="L3303" s="3">
        <v>268156.38099999999</v>
      </c>
      <c r="M3303" s="11">
        <f t="shared" ref="M3303:O3303" si="9957">+IF(L3303="N/A","",((L3303-L3302)/L3302))</f>
        <v>0</v>
      </c>
      <c r="N3303" s="3">
        <v>737710</v>
      </c>
      <c r="O3303" s="11">
        <f t="shared" si="9957"/>
        <v>0</v>
      </c>
      <c r="P3303" s="3">
        <v>527480</v>
      </c>
      <c r="Q3303" s="11">
        <f t="shared" ref="Q3303:S3303" si="9958">+IF(P3303="N/A","",((P3303-P3302)/P3302))</f>
        <v>0</v>
      </c>
      <c r="R3303" s="3">
        <v>210000</v>
      </c>
      <c r="S3303" s="11">
        <f t="shared" si="9958"/>
        <v>-2.3619118467546961E-2</v>
      </c>
    </row>
    <row r="3304" spans="1:19">
      <c r="A3304" s="5">
        <v>24</v>
      </c>
      <c r="B3304" s="5">
        <v>8</v>
      </c>
      <c r="C3304" s="5">
        <v>2022</v>
      </c>
      <c r="D3304" s="3">
        <v>594380</v>
      </c>
      <c r="E3304" s="11">
        <f t="shared" si="9862"/>
        <v>1.433496023755077E-2</v>
      </c>
      <c r="F3304" s="3">
        <v>729390</v>
      </c>
      <c r="G3304" s="11">
        <f t="shared" si="9862"/>
        <v>-1.7828528338472725E-2</v>
      </c>
      <c r="H3304" s="3">
        <v>160000</v>
      </c>
      <c r="I3304" s="11">
        <f t="shared" ref="I3304:K3304" si="9959">+IF(H3304="N/A","",((H3304-H3303)/H3303))</f>
        <v>0</v>
      </c>
      <c r="J3304" s="3">
        <v>231420</v>
      </c>
      <c r="K3304" s="11">
        <f t="shared" si="9959"/>
        <v>0</v>
      </c>
      <c r="L3304" s="3">
        <v>268156.38099999999</v>
      </c>
      <c r="M3304" s="11">
        <f t="shared" ref="M3304:O3304" si="9960">+IF(L3304="N/A","",((L3304-L3303)/L3303))</f>
        <v>0</v>
      </c>
      <c r="N3304" s="3">
        <v>737710</v>
      </c>
      <c r="O3304" s="11">
        <f t="shared" si="9960"/>
        <v>0</v>
      </c>
      <c r="P3304" s="3">
        <v>527480</v>
      </c>
      <c r="Q3304" s="11">
        <f t="shared" ref="Q3304:S3304" si="9961">+IF(P3304="N/A","",((P3304-P3303)/P3303))</f>
        <v>0</v>
      </c>
      <c r="R3304" s="3">
        <v>210000</v>
      </c>
      <c r="S3304" s="11">
        <f t="shared" si="9961"/>
        <v>0</v>
      </c>
    </row>
    <row r="3305" spans="1:19">
      <c r="A3305" s="5">
        <v>25</v>
      </c>
      <c r="B3305" s="5">
        <v>8</v>
      </c>
      <c r="C3305" s="5">
        <v>2022</v>
      </c>
      <c r="D3305" s="3">
        <v>600000</v>
      </c>
      <c r="E3305" s="11">
        <f t="shared" si="9862"/>
        <v>9.4552306605202065E-3</v>
      </c>
      <c r="F3305" s="3">
        <v>742140</v>
      </c>
      <c r="G3305" s="11">
        <f t="shared" si="9862"/>
        <v>1.74803603010735E-2</v>
      </c>
      <c r="H3305" s="3">
        <v>153340</v>
      </c>
      <c r="I3305" s="11">
        <f t="shared" ref="I3305:K3305" si="9962">+IF(H3305="N/A","",((H3305-H3304)/H3304))</f>
        <v>-4.1625000000000002E-2</v>
      </c>
      <c r="J3305" s="3">
        <v>231420</v>
      </c>
      <c r="K3305" s="11">
        <f t="shared" si="9962"/>
        <v>0</v>
      </c>
      <c r="L3305" s="3">
        <v>268156.38099999999</v>
      </c>
      <c r="M3305" s="11">
        <f t="shared" ref="M3305:O3305" si="9963">+IF(L3305="N/A","",((L3305-L3304)/L3304))</f>
        <v>0</v>
      </c>
      <c r="N3305" s="3">
        <v>737710</v>
      </c>
      <c r="O3305" s="11">
        <f t="shared" si="9963"/>
        <v>0</v>
      </c>
      <c r="P3305" s="3">
        <v>516000</v>
      </c>
      <c r="Q3305" s="11">
        <f t="shared" ref="Q3305:S3305" si="9964">+IF(P3305="N/A","",((P3305-P3304)/P3304))</f>
        <v>-2.1763858345340108E-2</v>
      </c>
      <c r="R3305" s="3">
        <v>210000</v>
      </c>
      <c r="S3305" s="11">
        <f t="shared" si="9964"/>
        <v>0</v>
      </c>
    </row>
    <row r="3306" spans="1:19">
      <c r="A3306" s="5">
        <v>26</v>
      </c>
      <c r="B3306" s="5">
        <v>8</v>
      </c>
      <c r="C3306" s="5">
        <v>2022</v>
      </c>
      <c r="D3306" s="3">
        <v>587920</v>
      </c>
      <c r="E3306" s="11">
        <f t="shared" si="9862"/>
        <v>-2.0133333333333333E-2</v>
      </c>
      <c r="F3306" s="3">
        <v>736980</v>
      </c>
      <c r="G3306" s="11">
        <f t="shared" si="9862"/>
        <v>-6.952866036057887E-3</v>
      </c>
      <c r="H3306" s="3">
        <v>153340</v>
      </c>
      <c r="I3306" s="11">
        <f t="shared" ref="I3306:K3306" si="9965">+IF(H3306="N/A","",((H3306-H3305)/H3305))</f>
        <v>0</v>
      </c>
      <c r="J3306" s="3">
        <v>221430</v>
      </c>
      <c r="K3306" s="11">
        <f t="shared" si="9965"/>
        <v>-4.3168265491314493E-2</v>
      </c>
      <c r="L3306" s="3">
        <v>268156.38099999999</v>
      </c>
      <c r="M3306" s="11">
        <f t="shared" ref="M3306:O3306" si="9966">+IF(L3306="N/A","",((L3306-L3305)/L3305))</f>
        <v>0</v>
      </c>
      <c r="N3306" s="3">
        <v>737710</v>
      </c>
      <c r="O3306" s="11">
        <f t="shared" si="9966"/>
        <v>0</v>
      </c>
      <c r="P3306" s="3">
        <v>525090</v>
      </c>
      <c r="Q3306" s="11">
        <f t="shared" ref="Q3306:S3306" si="9967">+IF(P3306="N/A","",((P3306-P3305)/P3305))</f>
        <v>1.761627906976744E-2</v>
      </c>
      <c r="R3306" s="3">
        <v>210000</v>
      </c>
      <c r="S3306" s="11">
        <f t="shared" si="9967"/>
        <v>0</v>
      </c>
    </row>
    <row r="3307" spans="1:19">
      <c r="A3307" s="5">
        <v>29</v>
      </c>
      <c r="B3307" s="5">
        <v>8</v>
      </c>
      <c r="C3307" s="5">
        <v>2022</v>
      </c>
      <c r="D3307" s="3">
        <v>569920</v>
      </c>
      <c r="E3307" s="11">
        <f t="shared" si="9862"/>
        <v>-3.0616410395972241E-2</v>
      </c>
      <c r="F3307" s="3">
        <v>710660</v>
      </c>
      <c r="G3307" s="11">
        <f t="shared" si="9862"/>
        <v>-3.571331650791066E-2</v>
      </c>
      <c r="H3307" s="3">
        <v>153340</v>
      </c>
      <c r="I3307" s="11">
        <f t="shared" ref="I3307:K3307" si="9968">+IF(H3307="N/A","",((H3307-H3306)/H3306))</f>
        <v>0</v>
      </c>
      <c r="J3307" s="3">
        <v>220000</v>
      </c>
      <c r="K3307" s="11">
        <f t="shared" si="9968"/>
        <v>-6.4580228514654744E-3</v>
      </c>
      <c r="L3307" s="3">
        <v>268156.38099999999</v>
      </c>
      <c r="M3307" s="11">
        <f t="shared" ref="M3307:O3307" si="9969">+IF(L3307="N/A","",((L3307-L3306)/L3306))</f>
        <v>0</v>
      </c>
      <c r="N3307" s="3">
        <v>737710</v>
      </c>
      <c r="O3307" s="11">
        <f t="shared" si="9969"/>
        <v>0</v>
      </c>
      <c r="P3307" s="3">
        <v>498860</v>
      </c>
      <c r="Q3307" s="11">
        <f t="shared" ref="Q3307:S3307" si="9970">+IF(P3307="N/A","",((P3307-P3306)/P3306))</f>
        <v>-4.9953341331962137E-2</v>
      </c>
      <c r="R3307" s="3">
        <v>210000</v>
      </c>
      <c r="S3307" s="11">
        <f t="shared" si="9970"/>
        <v>0</v>
      </c>
    </row>
    <row r="3308" spans="1:19">
      <c r="A3308" s="5">
        <v>30</v>
      </c>
      <c r="B3308" s="5">
        <v>8</v>
      </c>
      <c r="C3308" s="5">
        <v>2022</v>
      </c>
      <c r="D3308" s="3">
        <v>569330</v>
      </c>
      <c r="E3308" s="11">
        <f t="shared" si="9862"/>
        <v>-1.0352330151600225E-3</v>
      </c>
      <c r="F3308" s="3">
        <v>698480</v>
      </c>
      <c r="G3308" s="11">
        <f t="shared" si="9862"/>
        <v>-1.7138997551571777E-2</v>
      </c>
      <c r="H3308" s="3">
        <v>148300</v>
      </c>
      <c r="I3308" s="11">
        <f t="shared" ref="I3308:K3308" si="9971">+IF(H3308="N/A","",((H3308-H3307)/H3307))</f>
        <v>-3.2868136167992695E-2</v>
      </c>
      <c r="J3308" s="3">
        <v>220000</v>
      </c>
      <c r="K3308" s="11">
        <f t="shared" si="9971"/>
        <v>0</v>
      </c>
      <c r="L3308" s="3">
        <v>268156.38099999999</v>
      </c>
      <c r="M3308" s="11">
        <f t="shared" ref="M3308:O3308" si="9972">+IF(L3308="N/A","",((L3308-L3307)/L3307))</f>
        <v>0</v>
      </c>
      <c r="N3308" s="3">
        <v>737710</v>
      </c>
      <c r="O3308" s="11">
        <f t="shared" si="9972"/>
        <v>0</v>
      </c>
      <c r="P3308" s="3">
        <v>498860</v>
      </c>
      <c r="Q3308" s="11">
        <f t="shared" ref="Q3308:S3308" si="9973">+IF(P3308="N/A","",((P3308-P3307)/P3307))</f>
        <v>0</v>
      </c>
      <c r="R3308" s="3">
        <v>210000</v>
      </c>
      <c r="S3308" s="11">
        <f t="shared" si="9973"/>
        <v>0</v>
      </c>
    </row>
    <row r="3309" spans="1:19">
      <c r="A3309" s="5">
        <v>31</v>
      </c>
      <c r="B3309" s="5">
        <v>8</v>
      </c>
      <c r="C3309" s="5">
        <v>2022</v>
      </c>
      <c r="D3309" s="3">
        <v>563000</v>
      </c>
      <c r="E3309" s="11">
        <f t="shared" si="9862"/>
        <v>-1.1118332074543762E-2</v>
      </c>
      <c r="F3309" s="3">
        <v>701610</v>
      </c>
      <c r="G3309" s="11">
        <f t="shared" si="9862"/>
        <v>4.4811590883060363E-3</v>
      </c>
      <c r="H3309" s="3">
        <v>148300</v>
      </c>
      <c r="I3309" s="11">
        <f t="shared" ref="I3309:K3309" si="9974">+IF(H3309="N/A","",((H3309-H3308)/H3308))</f>
        <v>0</v>
      </c>
      <c r="J3309" s="3">
        <v>220000</v>
      </c>
      <c r="K3309" s="11">
        <f t="shared" si="9974"/>
        <v>0</v>
      </c>
      <c r="L3309" s="3">
        <v>268156.38099999999</v>
      </c>
      <c r="M3309" s="11">
        <f t="shared" ref="M3309:O3309" si="9975">+IF(L3309="N/A","",((L3309-L3308)/L3308))</f>
        <v>0</v>
      </c>
      <c r="N3309" s="3">
        <v>737710</v>
      </c>
      <c r="O3309" s="11">
        <f t="shared" si="9975"/>
        <v>0</v>
      </c>
      <c r="P3309" s="3">
        <v>498860</v>
      </c>
      <c r="Q3309" s="11">
        <f t="shared" ref="Q3309:S3309" si="9976">+IF(P3309="N/A","",((P3309-P3308)/P3308))</f>
        <v>0</v>
      </c>
      <c r="R3309" s="3">
        <v>210000</v>
      </c>
      <c r="S3309" s="11">
        <f t="shared" si="9976"/>
        <v>0</v>
      </c>
    </row>
    <row r="3310" spans="1:19">
      <c r="A3310" s="5">
        <v>1</v>
      </c>
      <c r="B3310" s="5">
        <v>9</v>
      </c>
      <c r="C3310" s="5">
        <v>2022</v>
      </c>
      <c r="D3310" s="3">
        <v>560000</v>
      </c>
      <c r="E3310" s="11">
        <f t="shared" si="9862"/>
        <v>-5.3285968028419185E-3</v>
      </c>
      <c r="F3310" s="3">
        <v>703400</v>
      </c>
      <c r="G3310" s="11">
        <f t="shared" si="9862"/>
        <v>2.5512749248157809E-3</v>
      </c>
      <c r="H3310" s="3">
        <v>148300</v>
      </c>
      <c r="I3310" s="11">
        <f t="shared" ref="I3310:K3310" si="9977">+IF(H3310="N/A","",((H3310-H3309)/H3309))</f>
        <v>0</v>
      </c>
      <c r="J3310" s="3">
        <v>220000</v>
      </c>
      <c r="K3310" s="11">
        <f t="shared" si="9977"/>
        <v>0</v>
      </c>
      <c r="L3310" s="3">
        <v>268156.38099999999</v>
      </c>
      <c r="M3310" s="11">
        <f t="shared" ref="M3310:O3310" si="9978">+IF(L3310="N/A","",((L3310-L3309)/L3309))</f>
        <v>0</v>
      </c>
      <c r="N3310" s="3">
        <v>736310</v>
      </c>
      <c r="O3310" s="11">
        <f t="shared" si="9978"/>
        <v>-1.8977647042875928E-3</v>
      </c>
      <c r="P3310" s="3">
        <v>508000</v>
      </c>
      <c r="Q3310" s="11">
        <f t="shared" ref="Q3310:S3310" si="9979">+IF(P3310="N/A","",((P3310-P3309)/P3309))</f>
        <v>1.832177364390811E-2</v>
      </c>
      <c r="R3310" s="3">
        <v>205580</v>
      </c>
      <c r="S3310" s="11">
        <f t="shared" si="9979"/>
        <v>-2.1047619047619048E-2</v>
      </c>
    </row>
    <row r="3311" spans="1:19">
      <c r="A3311" s="5">
        <v>2</v>
      </c>
      <c r="B3311" s="5">
        <v>9</v>
      </c>
      <c r="C3311" s="5">
        <v>2022</v>
      </c>
      <c r="D3311" s="3">
        <v>569950</v>
      </c>
      <c r="E3311" s="11">
        <f t="shared" si="9862"/>
        <v>1.7767857142857144E-2</v>
      </c>
      <c r="F3311" s="3">
        <v>703340</v>
      </c>
      <c r="G3311" s="11">
        <f t="shared" si="9862"/>
        <v>-8.5299971566676149E-5</v>
      </c>
      <c r="H3311" s="3">
        <v>148300</v>
      </c>
      <c r="I3311" s="11">
        <f t="shared" ref="I3311:K3311" si="9980">+IF(H3311="N/A","",((H3311-H3310)/H3310))</f>
        <v>0</v>
      </c>
      <c r="J3311" s="3">
        <v>220000</v>
      </c>
      <c r="K3311" s="11">
        <f t="shared" si="9980"/>
        <v>0</v>
      </c>
      <c r="L3311" s="3">
        <v>253493.774</v>
      </c>
      <c r="M3311" s="11">
        <f t="shared" ref="M3311:O3311" si="9981">+IF(L3311="N/A","",((L3311-L3310)/L3310))</f>
        <v>-5.4679314157360999E-2</v>
      </c>
      <c r="N3311" s="3">
        <v>736310</v>
      </c>
      <c r="O3311" s="11">
        <f t="shared" si="9981"/>
        <v>0</v>
      </c>
      <c r="P3311" s="3">
        <v>508000</v>
      </c>
      <c r="Q3311" s="11">
        <f t="shared" ref="Q3311:S3311" si="9982">+IF(P3311="N/A","",((P3311-P3310)/P3310))</f>
        <v>0</v>
      </c>
      <c r="R3311" s="3">
        <v>205580</v>
      </c>
      <c r="S3311" s="11">
        <f t="shared" si="9982"/>
        <v>0</v>
      </c>
    </row>
    <row r="3312" spans="1:19">
      <c r="A3312" s="5">
        <v>5</v>
      </c>
      <c r="B3312" s="5">
        <v>9</v>
      </c>
      <c r="C3312" s="5">
        <v>2022</v>
      </c>
      <c r="D3312" s="3">
        <v>569950</v>
      </c>
      <c r="E3312" s="11">
        <f t="shared" si="9862"/>
        <v>0</v>
      </c>
      <c r="F3312" s="3">
        <v>703340</v>
      </c>
      <c r="G3312" s="11">
        <f t="shared" si="9862"/>
        <v>0</v>
      </c>
      <c r="H3312" s="3">
        <v>148300</v>
      </c>
      <c r="I3312" s="11">
        <f t="shared" ref="I3312:K3312" si="9983">+IF(H3312="N/A","",((H3312-H3311)/H3311))</f>
        <v>0</v>
      </c>
      <c r="J3312" s="3">
        <v>220000</v>
      </c>
      <c r="K3312" s="11">
        <f t="shared" si="9983"/>
        <v>0</v>
      </c>
      <c r="L3312" s="3">
        <v>253493.774</v>
      </c>
      <c r="M3312" s="11">
        <f t="shared" ref="M3312:O3312" si="9984">+IF(L3312="N/A","",((L3312-L3311)/L3311))</f>
        <v>0</v>
      </c>
      <c r="N3312" s="3">
        <v>736310</v>
      </c>
      <c r="O3312" s="11">
        <f t="shared" si="9984"/>
        <v>0</v>
      </c>
      <c r="P3312" s="3">
        <v>508000</v>
      </c>
      <c r="Q3312" s="11">
        <f t="shared" ref="Q3312:S3312" si="9985">+IF(P3312="N/A","",((P3312-P3311)/P3311))</f>
        <v>0</v>
      </c>
      <c r="R3312" s="3">
        <v>205580</v>
      </c>
      <c r="S3312" s="11">
        <f t="shared" si="9985"/>
        <v>0</v>
      </c>
    </row>
    <row r="3313" spans="1:19">
      <c r="A3313" s="5">
        <v>6</v>
      </c>
      <c r="B3313" s="5">
        <v>9</v>
      </c>
      <c r="C3313" s="5">
        <v>2022</v>
      </c>
      <c r="D3313" s="3">
        <v>564430</v>
      </c>
      <c r="E3313" s="11">
        <f t="shared" si="9862"/>
        <v>-9.685060092990614E-3</v>
      </c>
      <c r="F3313" s="3">
        <v>703340</v>
      </c>
      <c r="G3313" s="11">
        <f t="shared" si="9862"/>
        <v>0</v>
      </c>
      <c r="H3313" s="3">
        <v>148300</v>
      </c>
      <c r="I3313" s="11">
        <f t="shared" ref="I3313:K3313" si="9986">+IF(H3313="N/A","",((H3313-H3312)/H3312))</f>
        <v>0</v>
      </c>
      <c r="J3313" s="3">
        <v>220000</v>
      </c>
      <c r="K3313" s="11">
        <f t="shared" si="9986"/>
        <v>0</v>
      </c>
      <c r="L3313" s="3">
        <v>253493.774</v>
      </c>
      <c r="M3313" s="11">
        <f t="shared" ref="M3313:O3313" si="9987">+IF(L3313="N/A","",((L3313-L3312)/L3312))</f>
        <v>0</v>
      </c>
      <c r="N3313" s="3">
        <v>736310</v>
      </c>
      <c r="O3313" s="11">
        <f t="shared" si="9987"/>
        <v>0</v>
      </c>
      <c r="P3313" s="3">
        <v>508000</v>
      </c>
      <c r="Q3313" s="11">
        <f t="shared" ref="Q3313:S3313" si="9988">+IF(P3313="N/A","",((P3313-P3312)/P3312))</f>
        <v>0</v>
      </c>
      <c r="R3313" s="3">
        <v>206450</v>
      </c>
      <c r="S3313" s="11">
        <f t="shared" si="9988"/>
        <v>4.2319291759898821E-3</v>
      </c>
    </row>
    <row r="3314" spans="1:19">
      <c r="A3314" s="5">
        <v>7</v>
      </c>
      <c r="B3314" s="5">
        <v>9</v>
      </c>
      <c r="C3314" s="5">
        <v>2022</v>
      </c>
      <c r="D3314" s="3">
        <v>566000</v>
      </c>
      <c r="E3314" s="11">
        <f t="shared" si="9862"/>
        <v>2.7815672448310686E-3</v>
      </c>
      <c r="F3314" s="3">
        <v>690360</v>
      </c>
      <c r="G3314" s="11">
        <f t="shared" si="9862"/>
        <v>-1.8454801376290273E-2</v>
      </c>
      <c r="H3314" s="3">
        <v>148300</v>
      </c>
      <c r="I3314" s="11">
        <f t="shared" ref="I3314:K3314" si="9989">+IF(H3314="N/A","",((H3314-H3313)/H3313))</f>
        <v>0</v>
      </c>
      <c r="J3314" s="3">
        <v>220000</v>
      </c>
      <c r="K3314" s="11">
        <f t="shared" si="9989"/>
        <v>0</v>
      </c>
      <c r="L3314" s="3">
        <v>253493.774</v>
      </c>
      <c r="M3314" s="11">
        <f t="shared" ref="M3314:O3314" si="9990">+IF(L3314="N/A","",((L3314-L3313)/L3313))</f>
        <v>0</v>
      </c>
      <c r="N3314" s="3">
        <v>736310</v>
      </c>
      <c r="O3314" s="11">
        <f t="shared" si="9990"/>
        <v>0</v>
      </c>
      <c r="P3314" s="3">
        <v>508000</v>
      </c>
      <c r="Q3314" s="11">
        <f t="shared" ref="Q3314:S3314" si="9991">+IF(P3314="N/A","",((P3314-P3313)/P3313))</f>
        <v>0</v>
      </c>
      <c r="R3314" s="3">
        <v>206450</v>
      </c>
      <c r="S3314" s="11">
        <f t="shared" si="9991"/>
        <v>0</v>
      </c>
    </row>
    <row r="3315" spans="1:19">
      <c r="A3315" s="5">
        <v>8</v>
      </c>
      <c r="B3315" s="5">
        <v>9</v>
      </c>
      <c r="C3315" s="5">
        <v>2022</v>
      </c>
      <c r="D3315" s="3">
        <v>568090</v>
      </c>
      <c r="E3315" s="11">
        <f t="shared" si="9862"/>
        <v>3.6925795053003533E-3</v>
      </c>
      <c r="F3315" s="3">
        <v>677650</v>
      </c>
      <c r="G3315" s="11">
        <f t="shared" si="9862"/>
        <v>-1.8410684280665161E-2</v>
      </c>
      <c r="H3315" s="3">
        <v>151000</v>
      </c>
      <c r="I3315" s="11">
        <f t="shared" ref="I3315:K3315" si="9992">+IF(H3315="N/A","",((H3315-H3314)/H3314))</f>
        <v>1.8206338503034391E-2</v>
      </c>
      <c r="J3315" s="3">
        <v>220000</v>
      </c>
      <c r="K3315" s="11">
        <f t="shared" si="9992"/>
        <v>0</v>
      </c>
      <c r="L3315" s="3">
        <v>253493.774</v>
      </c>
      <c r="M3315" s="11">
        <f t="shared" ref="M3315:O3315" si="9993">+IF(L3315="N/A","",((L3315-L3314)/L3314))</f>
        <v>0</v>
      </c>
      <c r="N3315" s="3">
        <v>736310</v>
      </c>
      <c r="O3315" s="11">
        <f t="shared" si="9993"/>
        <v>0</v>
      </c>
      <c r="P3315" s="3">
        <v>518000</v>
      </c>
      <c r="Q3315" s="11">
        <f t="shared" ref="Q3315:S3315" si="9994">+IF(P3315="N/A","",((P3315-P3314)/P3314))</f>
        <v>1.968503937007874E-2</v>
      </c>
      <c r="R3315" s="3">
        <v>206450</v>
      </c>
      <c r="S3315" s="11">
        <f t="shared" si="9994"/>
        <v>0</v>
      </c>
    </row>
    <row r="3316" spans="1:19">
      <c r="A3316" s="5">
        <v>9</v>
      </c>
      <c r="B3316" s="5">
        <v>9</v>
      </c>
      <c r="C3316" s="5">
        <v>2022</v>
      </c>
      <c r="D3316" s="3">
        <v>576000</v>
      </c>
      <c r="E3316" s="11">
        <f t="shared" si="9862"/>
        <v>1.3923850094175219E-2</v>
      </c>
      <c r="F3316" s="3">
        <v>682010</v>
      </c>
      <c r="G3316" s="11">
        <f t="shared" si="9862"/>
        <v>6.4339998524311961E-3</v>
      </c>
      <c r="H3316" s="3">
        <v>151000</v>
      </c>
      <c r="I3316" s="11">
        <f t="shared" ref="I3316:K3316" si="9995">+IF(H3316="N/A","",((H3316-H3315)/H3315))</f>
        <v>0</v>
      </c>
      <c r="J3316" s="3">
        <v>220000</v>
      </c>
      <c r="K3316" s="11">
        <f t="shared" si="9995"/>
        <v>0</v>
      </c>
      <c r="L3316" s="3">
        <v>250981.076</v>
      </c>
      <c r="M3316" s="11">
        <f t="shared" ref="M3316:O3316" si="9996">+IF(L3316="N/A","",((L3316-L3315)/L3315))</f>
        <v>-9.9122671154834915E-3</v>
      </c>
      <c r="N3316" s="3">
        <v>736310</v>
      </c>
      <c r="O3316" s="11">
        <f t="shared" si="9996"/>
        <v>0</v>
      </c>
      <c r="P3316" s="3">
        <v>518000</v>
      </c>
      <c r="Q3316" s="11">
        <f t="shared" ref="Q3316:S3316" si="9997">+IF(P3316="N/A","",((P3316-P3315)/P3315))</f>
        <v>0</v>
      </c>
      <c r="R3316" s="3">
        <v>206450</v>
      </c>
      <c r="S3316" s="11">
        <f t="shared" si="9997"/>
        <v>0</v>
      </c>
    </row>
    <row r="3317" spans="1:19">
      <c r="A3317" s="5">
        <v>12</v>
      </c>
      <c r="B3317" s="5">
        <v>9</v>
      </c>
      <c r="C3317" s="5">
        <v>2022</v>
      </c>
      <c r="D3317" s="3">
        <v>591140</v>
      </c>
      <c r="E3317" s="11">
        <f t="shared" si="9862"/>
        <v>2.6284722222222223E-2</v>
      </c>
      <c r="F3317" s="3">
        <v>712500</v>
      </c>
      <c r="G3317" s="11">
        <f t="shared" si="9862"/>
        <v>4.4706089353528537E-2</v>
      </c>
      <c r="H3317" s="3">
        <v>151000</v>
      </c>
      <c r="I3317" s="11">
        <f t="shared" ref="I3317:K3317" si="9998">+IF(H3317="N/A","",((H3317-H3316)/H3316))</f>
        <v>0</v>
      </c>
      <c r="J3317" s="3">
        <v>220000</v>
      </c>
      <c r="K3317" s="11">
        <f t="shared" si="9998"/>
        <v>0</v>
      </c>
      <c r="L3317" s="3">
        <v>250981.076</v>
      </c>
      <c r="M3317" s="11">
        <f t="shared" ref="M3317:O3317" si="9999">+IF(L3317="N/A","",((L3317-L3316)/L3316))</f>
        <v>0</v>
      </c>
      <c r="N3317" s="3">
        <v>736310</v>
      </c>
      <c r="O3317" s="11">
        <f t="shared" si="9999"/>
        <v>0</v>
      </c>
      <c r="P3317" s="3">
        <v>523500</v>
      </c>
      <c r="Q3317" s="11">
        <f t="shared" ref="Q3317:S3317" si="10000">+IF(P3317="N/A","",((P3317-P3316)/P3316))</f>
        <v>1.0617760617760617E-2</v>
      </c>
      <c r="R3317" s="3">
        <v>206450</v>
      </c>
      <c r="S3317" s="11">
        <f t="shared" si="10000"/>
        <v>0</v>
      </c>
    </row>
    <row r="3318" spans="1:19">
      <c r="A3318" s="5">
        <v>13</v>
      </c>
      <c r="B3318" s="5">
        <v>9</v>
      </c>
      <c r="C3318" s="5">
        <v>2022</v>
      </c>
      <c r="D3318" s="3">
        <v>561560</v>
      </c>
      <c r="E3318" s="11">
        <f t="shared" si="9862"/>
        <v>-5.0038907872923505E-2</v>
      </c>
      <c r="F3318" s="3">
        <v>685890</v>
      </c>
      <c r="G3318" s="11">
        <f t="shared" si="9862"/>
        <v>-3.7347368421052629E-2</v>
      </c>
      <c r="H3318" s="3">
        <v>151000</v>
      </c>
      <c r="I3318" s="11">
        <f t="shared" ref="I3318:K3318" si="10001">+IF(H3318="N/A","",((H3318-H3317)/H3317))</f>
        <v>0</v>
      </c>
      <c r="J3318" s="3">
        <v>220000</v>
      </c>
      <c r="K3318" s="11">
        <f t="shared" si="10001"/>
        <v>0</v>
      </c>
      <c r="L3318" s="3">
        <v>250981.076</v>
      </c>
      <c r="M3318" s="11">
        <f t="shared" ref="M3318:O3318" si="10002">+IF(L3318="N/A","",((L3318-L3317)/L3317))</f>
        <v>0</v>
      </c>
      <c r="N3318" s="3">
        <v>723000</v>
      </c>
      <c r="O3318" s="11">
        <f t="shared" si="10002"/>
        <v>-1.8076625334437942E-2</v>
      </c>
      <c r="P3318" s="3">
        <v>523500</v>
      </c>
      <c r="Q3318" s="11">
        <f t="shared" ref="Q3318:S3318" si="10003">+IF(P3318="N/A","",((P3318-P3317)/P3317))</f>
        <v>0</v>
      </c>
      <c r="R3318" s="3">
        <v>206450</v>
      </c>
      <c r="S3318" s="11">
        <f t="shared" si="10003"/>
        <v>0</v>
      </c>
    </row>
    <row r="3319" spans="1:19">
      <c r="A3319" s="5">
        <v>14</v>
      </c>
      <c r="B3319" s="5">
        <v>9</v>
      </c>
      <c r="C3319" s="5">
        <v>2022</v>
      </c>
      <c r="D3319" s="3">
        <v>560670</v>
      </c>
      <c r="E3319" s="11">
        <f t="shared" si="9862"/>
        <v>-1.5848707172875561E-3</v>
      </c>
      <c r="F3319" s="3">
        <v>685890</v>
      </c>
      <c r="G3319" s="11">
        <f t="shared" si="9862"/>
        <v>0</v>
      </c>
      <c r="H3319" s="3">
        <v>148000</v>
      </c>
      <c r="I3319" s="11">
        <f t="shared" ref="I3319:K3319" si="10004">+IF(H3319="N/A","",((H3319-H3318)/H3318))</f>
        <v>-1.9867549668874173E-2</v>
      </c>
      <c r="J3319" s="3">
        <v>220000</v>
      </c>
      <c r="K3319" s="11">
        <f t="shared" si="10004"/>
        <v>0</v>
      </c>
      <c r="L3319" s="3">
        <v>250981.076</v>
      </c>
      <c r="M3319" s="11">
        <f t="shared" ref="M3319:O3319" si="10005">+IF(L3319="N/A","",((L3319-L3318)/L3318))</f>
        <v>0</v>
      </c>
      <c r="N3319" s="3">
        <v>723000</v>
      </c>
      <c r="O3319" s="11">
        <f t="shared" si="10005"/>
        <v>0</v>
      </c>
      <c r="P3319" s="3">
        <v>523500</v>
      </c>
      <c r="Q3319" s="11">
        <f t="shared" ref="Q3319:S3319" si="10006">+IF(P3319="N/A","",((P3319-P3318)/P3318))</f>
        <v>0</v>
      </c>
      <c r="R3319" s="3">
        <v>206450</v>
      </c>
      <c r="S3319" s="11">
        <f t="shared" si="10006"/>
        <v>0</v>
      </c>
    </row>
    <row r="3320" spans="1:19">
      <c r="A3320" s="5">
        <v>15</v>
      </c>
      <c r="B3320" s="5">
        <v>9</v>
      </c>
      <c r="C3320" s="5">
        <v>2022</v>
      </c>
      <c r="D3320" s="3">
        <v>558510</v>
      </c>
      <c r="E3320" s="11">
        <f t="shared" si="9862"/>
        <v>-3.8525335759002624E-3</v>
      </c>
      <c r="F3320" s="3">
        <v>677740</v>
      </c>
      <c r="G3320" s="11">
        <f t="shared" si="9862"/>
        <v>-1.1882371808890638E-2</v>
      </c>
      <c r="H3320" s="3">
        <v>148000</v>
      </c>
      <c r="I3320" s="11">
        <f t="shared" ref="I3320:K3320" si="10007">+IF(H3320="N/A","",((H3320-H3319)/H3319))</f>
        <v>0</v>
      </c>
      <c r="J3320" s="3">
        <v>220000</v>
      </c>
      <c r="K3320" s="11">
        <f t="shared" si="10007"/>
        <v>0</v>
      </c>
      <c r="L3320" s="3">
        <v>250981.076</v>
      </c>
      <c r="M3320" s="11">
        <f t="shared" ref="M3320:O3320" si="10008">+IF(L3320="N/A","",((L3320-L3319)/L3319))</f>
        <v>0</v>
      </c>
      <c r="N3320" s="3">
        <v>723000</v>
      </c>
      <c r="O3320" s="11">
        <f t="shared" si="10008"/>
        <v>0</v>
      </c>
      <c r="P3320" s="3">
        <v>523500</v>
      </c>
      <c r="Q3320" s="11">
        <f t="shared" ref="Q3320:S3320" si="10009">+IF(P3320="N/A","",((P3320-P3319)/P3319))</f>
        <v>0</v>
      </c>
      <c r="R3320" s="3">
        <v>206450</v>
      </c>
      <c r="S3320" s="11">
        <f t="shared" si="10009"/>
        <v>0</v>
      </c>
    </row>
    <row r="3321" spans="1:19">
      <c r="A3321" s="5">
        <v>16</v>
      </c>
      <c r="B3321" s="5">
        <v>9</v>
      </c>
      <c r="C3321" s="5">
        <v>2022</v>
      </c>
      <c r="D3321" s="3">
        <v>541010</v>
      </c>
      <c r="E3321" s="11">
        <f t="shared" si="9862"/>
        <v>-3.1333369142898068E-2</v>
      </c>
      <c r="F3321" s="3">
        <v>662450</v>
      </c>
      <c r="G3321" s="11">
        <f t="shared" si="9862"/>
        <v>-2.2560273851329419E-2</v>
      </c>
      <c r="H3321" s="3">
        <v>150070</v>
      </c>
      <c r="I3321" s="11">
        <f t="shared" ref="I3321:K3321" si="10010">+IF(H3321="N/A","",((H3321-H3320)/H3320))</f>
        <v>1.3986486486486486E-2</v>
      </c>
      <c r="J3321" s="3">
        <v>220000</v>
      </c>
      <c r="K3321" s="11">
        <f t="shared" si="10010"/>
        <v>0</v>
      </c>
      <c r="L3321" s="3">
        <v>250981.076</v>
      </c>
      <c r="M3321" s="11">
        <f t="shared" ref="M3321:O3321" si="10011">+IF(L3321="N/A","",((L3321-L3320)/L3320))</f>
        <v>0</v>
      </c>
      <c r="N3321" s="3">
        <v>723000</v>
      </c>
      <c r="O3321" s="11">
        <f t="shared" si="10011"/>
        <v>0</v>
      </c>
      <c r="P3321" s="3">
        <v>523500</v>
      </c>
      <c r="Q3321" s="11">
        <f t="shared" ref="Q3321:S3321" si="10012">+IF(P3321="N/A","",((P3321-P3320)/P3320))</f>
        <v>0</v>
      </c>
      <c r="R3321" s="3">
        <v>206450</v>
      </c>
      <c r="S3321" s="11">
        <f t="shared" si="10012"/>
        <v>0</v>
      </c>
    </row>
    <row r="3322" spans="1:19">
      <c r="A3322" s="5">
        <v>19</v>
      </c>
      <c r="B3322" s="5">
        <v>9</v>
      </c>
      <c r="C3322" s="5">
        <v>2022</v>
      </c>
      <c r="D3322" s="3">
        <v>541010</v>
      </c>
      <c r="E3322" s="11">
        <f t="shared" si="9862"/>
        <v>0</v>
      </c>
      <c r="F3322" s="3">
        <v>662450</v>
      </c>
      <c r="G3322" s="11">
        <f t="shared" si="9862"/>
        <v>0</v>
      </c>
      <c r="H3322" s="3">
        <v>150070</v>
      </c>
      <c r="I3322" s="11">
        <f t="shared" ref="I3322:K3322" si="10013">+IF(H3322="N/A","",((H3322-H3321)/H3321))</f>
        <v>0</v>
      </c>
      <c r="J3322" s="3">
        <v>220000</v>
      </c>
      <c r="K3322" s="11">
        <f t="shared" si="10013"/>
        <v>0</v>
      </c>
      <c r="L3322" s="3">
        <v>250981.076</v>
      </c>
      <c r="M3322" s="11">
        <f t="shared" ref="M3322:O3322" si="10014">+IF(L3322="N/A","",((L3322-L3321)/L3321))</f>
        <v>0</v>
      </c>
      <c r="N3322" s="3">
        <v>723000</v>
      </c>
      <c r="O3322" s="11">
        <f t="shared" si="10014"/>
        <v>0</v>
      </c>
      <c r="P3322" s="3">
        <v>523500</v>
      </c>
      <c r="Q3322" s="11">
        <f t="shared" ref="Q3322:S3322" si="10015">+IF(P3322="N/A","",((P3322-P3321)/P3321))</f>
        <v>0</v>
      </c>
      <c r="R3322" s="3">
        <v>206450</v>
      </c>
      <c r="S3322" s="11">
        <f t="shared" si="10015"/>
        <v>0</v>
      </c>
    </row>
    <row r="3323" spans="1:19">
      <c r="A3323" s="5">
        <v>20</v>
      </c>
      <c r="B3323" s="5">
        <v>9</v>
      </c>
      <c r="C3323" s="5">
        <v>2022</v>
      </c>
      <c r="D3323" s="3">
        <v>541010</v>
      </c>
      <c r="E3323" s="11">
        <f t="shared" si="9862"/>
        <v>0</v>
      </c>
      <c r="F3323" s="3">
        <v>694000</v>
      </c>
      <c r="G3323" s="11">
        <f t="shared" si="9862"/>
        <v>4.7626235942335268E-2</v>
      </c>
      <c r="H3323" s="3">
        <v>150070</v>
      </c>
      <c r="I3323" s="11">
        <f t="shared" ref="I3323:K3323" si="10016">+IF(H3323="N/A","",((H3323-H3322)/H3322))</f>
        <v>0</v>
      </c>
      <c r="J3323" s="3">
        <v>220000</v>
      </c>
      <c r="K3323" s="11">
        <f t="shared" si="10016"/>
        <v>0</v>
      </c>
      <c r="L3323" s="3">
        <v>250981.076</v>
      </c>
      <c r="M3323" s="11">
        <f t="shared" ref="M3323:O3323" si="10017">+IF(L3323="N/A","",((L3323-L3322)/L3322))</f>
        <v>0</v>
      </c>
      <c r="N3323" s="3">
        <v>723000</v>
      </c>
      <c r="O3323" s="11">
        <f t="shared" si="10017"/>
        <v>0</v>
      </c>
      <c r="P3323" s="3">
        <v>523500</v>
      </c>
      <c r="Q3323" s="11">
        <f t="shared" ref="Q3323:S3323" si="10018">+IF(P3323="N/A","",((P3323-P3322)/P3322))</f>
        <v>0</v>
      </c>
      <c r="R3323" s="3">
        <v>206450</v>
      </c>
      <c r="S3323" s="11">
        <f t="shared" si="10018"/>
        <v>0</v>
      </c>
    </row>
    <row r="3324" spans="1:19">
      <c r="A3324" s="5">
        <v>21</v>
      </c>
      <c r="B3324" s="5">
        <v>9</v>
      </c>
      <c r="C3324" s="5">
        <v>2022</v>
      </c>
      <c r="D3324" s="3">
        <v>536000</v>
      </c>
      <c r="E3324" s="11">
        <f t="shared" si="9862"/>
        <v>-9.2604572928411677E-3</v>
      </c>
      <c r="F3324" s="3">
        <v>681070</v>
      </c>
      <c r="G3324" s="11">
        <f t="shared" si="9862"/>
        <v>-1.8631123919308358E-2</v>
      </c>
      <c r="H3324" s="3">
        <v>150070</v>
      </c>
      <c r="I3324" s="11">
        <f t="shared" ref="I3324:K3324" si="10019">+IF(H3324="N/A","",((H3324-H3323)/H3323))</f>
        <v>0</v>
      </c>
      <c r="J3324" s="3">
        <v>220000</v>
      </c>
      <c r="K3324" s="11">
        <f t="shared" si="10019"/>
        <v>0</v>
      </c>
      <c r="L3324" s="3">
        <v>250981.076</v>
      </c>
      <c r="M3324" s="11">
        <f t="shared" ref="M3324:O3324" si="10020">+IF(L3324="N/A","",((L3324-L3323)/L3323))</f>
        <v>0</v>
      </c>
      <c r="N3324" s="3">
        <v>723000</v>
      </c>
      <c r="O3324" s="11">
        <f t="shared" si="10020"/>
        <v>0</v>
      </c>
      <c r="P3324" s="3">
        <v>523500</v>
      </c>
      <c r="Q3324" s="11">
        <f t="shared" ref="Q3324:S3324" si="10021">+IF(P3324="N/A","",((P3324-P3323)/P3323))</f>
        <v>0</v>
      </c>
      <c r="R3324" s="3">
        <v>206450</v>
      </c>
      <c r="S3324" s="11">
        <f t="shared" si="10021"/>
        <v>0</v>
      </c>
    </row>
    <row r="3325" spans="1:19">
      <c r="A3325" s="5">
        <v>22</v>
      </c>
      <c r="B3325" s="5">
        <v>9</v>
      </c>
      <c r="C3325" s="5">
        <v>2022</v>
      </c>
      <c r="D3325" s="3">
        <v>536000</v>
      </c>
      <c r="E3325" s="11">
        <f t="shared" si="9862"/>
        <v>0</v>
      </c>
      <c r="F3325" s="3">
        <v>662830</v>
      </c>
      <c r="G3325" s="11">
        <f t="shared" si="9862"/>
        <v>-2.6781388109885916E-2</v>
      </c>
      <c r="H3325" s="3">
        <v>150070</v>
      </c>
      <c r="I3325" s="11">
        <f t="shared" ref="I3325:K3325" si="10022">+IF(H3325="N/A","",((H3325-H3324)/H3324))</f>
        <v>0</v>
      </c>
      <c r="J3325" s="3">
        <v>200540</v>
      </c>
      <c r="K3325" s="11">
        <f t="shared" si="10022"/>
        <v>-8.8454545454545452E-2</v>
      </c>
      <c r="L3325" s="3">
        <v>250981.076</v>
      </c>
      <c r="M3325" s="11">
        <f t="shared" ref="M3325:O3325" si="10023">+IF(L3325="N/A","",((L3325-L3324)/L3324))</f>
        <v>0</v>
      </c>
      <c r="N3325" s="3">
        <v>723000</v>
      </c>
      <c r="O3325" s="11">
        <f t="shared" si="10023"/>
        <v>0</v>
      </c>
      <c r="P3325" s="3">
        <v>523500</v>
      </c>
      <c r="Q3325" s="11">
        <f t="shared" ref="Q3325:S3325" si="10024">+IF(P3325="N/A","",((P3325-P3324)/P3324))</f>
        <v>0</v>
      </c>
      <c r="R3325" s="3">
        <v>206450</v>
      </c>
      <c r="S3325" s="11">
        <f t="shared" si="10024"/>
        <v>0</v>
      </c>
    </row>
    <row r="3326" spans="1:19">
      <c r="A3326" s="5">
        <v>23</v>
      </c>
      <c r="B3326" s="5">
        <v>9</v>
      </c>
      <c r="C3326" s="5">
        <v>2022</v>
      </c>
      <c r="D3326" s="3">
        <v>500000</v>
      </c>
      <c r="E3326" s="11">
        <f t="shared" si="9862"/>
        <v>-6.7164179104477612E-2</v>
      </c>
      <c r="F3326" s="3">
        <v>662830</v>
      </c>
      <c r="G3326" s="11">
        <f t="shared" si="9862"/>
        <v>0</v>
      </c>
      <c r="H3326" s="3">
        <v>150070</v>
      </c>
      <c r="I3326" s="11">
        <f t="shared" ref="I3326:K3326" si="10025">+IF(H3326="N/A","",((H3326-H3325)/H3325))</f>
        <v>0</v>
      </c>
      <c r="J3326" s="3">
        <v>200540</v>
      </c>
      <c r="K3326" s="11">
        <f t="shared" si="10025"/>
        <v>0</v>
      </c>
      <c r="L3326" s="3">
        <v>250981.076</v>
      </c>
      <c r="M3326" s="11">
        <f t="shared" ref="M3326:O3326" si="10026">+IF(L3326="N/A","",((L3326-L3325)/L3325))</f>
        <v>0</v>
      </c>
      <c r="N3326" s="3">
        <v>723000</v>
      </c>
      <c r="O3326" s="11">
        <f t="shared" si="10026"/>
        <v>0</v>
      </c>
      <c r="P3326" s="3">
        <v>523500</v>
      </c>
      <c r="Q3326" s="11">
        <f t="shared" ref="Q3326:S3326" si="10027">+IF(P3326="N/A","",((P3326-P3325)/P3325))</f>
        <v>0</v>
      </c>
      <c r="R3326" s="3">
        <v>206450</v>
      </c>
      <c r="S3326" s="11">
        <f t="shared" si="10027"/>
        <v>0</v>
      </c>
    </row>
    <row r="3327" spans="1:19">
      <c r="A3327" s="5">
        <v>26</v>
      </c>
      <c r="B3327" s="5">
        <v>9</v>
      </c>
      <c r="C3327" s="5">
        <v>2022</v>
      </c>
      <c r="D3327" s="3">
        <v>517000</v>
      </c>
      <c r="E3327" s="11">
        <f t="shared" si="9862"/>
        <v>3.4000000000000002E-2</v>
      </c>
      <c r="F3327" s="3">
        <v>684700</v>
      </c>
      <c r="G3327" s="11">
        <f t="shared" si="9862"/>
        <v>3.2994885566434831E-2</v>
      </c>
      <c r="H3327" s="3">
        <v>150070</v>
      </c>
      <c r="I3327" s="11">
        <f t="shared" ref="I3327:K3327" si="10028">+IF(H3327="N/A","",((H3327-H3326)/H3326))</f>
        <v>0</v>
      </c>
      <c r="J3327" s="3">
        <v>200540</v>
      </c>
      <c r="K3327" s="11">
        <f t="shared" si="10028"/>
        <v>0</v>
      </c>
      <c r="L3327" s="3">
        <v>250981.076</v>
      </c>
      <c r="M3327" s="11">
        <f t="shared" ref="M3327:O3327" si="10029">+IF(L3327="N/A","",((L3327-L3326)/L3326))</f>
        <v>0</v>
      </c>
      <c r="N3327" s="3">
        <v>723000</v>
      </c>
      <c r="O3327" s="11">
        <f t="shared" si="10029"/>
        <v>0</v>
      </c>
      <c r="P3327" s="3">
        <v>523500</v>
      </c>
      <c r="Q3327" s="11">
        <f t="shared" ref="Q3327:S3327" si="10030">+IF(P3327="N/A","",((P3327-P3326)/P3326))</f>
        <v>0</v>
      </c>
      <c r="R3327" s="3">
        <v>206450</v>
      </c>
      <c r="S3327" s="11">
        <f t="shared" si="10030"/>
        <v>0</v>
      </c>
    </row>
    <row r="3328" spans="1:19">
      <c r="A3328" s="5">
        <v>27</v>
      </c>
      <c r="B3328" s="5">
        <v>9</v>
      </c>
      <c r="C3328" s="5">
        <v>2022</v>
      </c>
      <c r="D3328" s="3">
        <v>521480</v>
      </c>
      <c r="E3328" s="11">
        <f t="shared" si="9862"/>
        <v>8.6653771760154732E-3</v>
      </c>
      <c r="F3328" s="3">
        <v>684700</v>
      </c>
      <c r="G3328" s="11">
        <f t="shared" si="9862"/>
        <v>0</v>
      </c>
      <c r="H3328" s="3">
        <v>150070</v>
      </c>
      <c r="I3328" s="11">
        <f t="shared" ref="I3328:K3328" si="10031">+IF(H3328="N/A","",((H3328-H3327)/H3327))</f>
        <v>0</v>
      </c>
      <c r="J3328" s="3">
        <v>200540</v>
      </c>
      <c r="K3328" s="11">
        <f t="shared" si="10031"/>
        <v>0</v>
      </c>
      <c r="L3328" s="3">
        <v>250981.076</v>
      </c>
      <c r="M3328" s="11">
        <f t="shared" ref="M3328:O3328" si="10032">+IF(L3328="N/A","",((L3328-L3327)/L3327))</f>
        <v>0</v>
      </c>
      <c r="N3328" s="3">
        <v>723000</v>
      </c>
      <c r="O3328" s="11">
        <f t="shared" si="10032"/>
        <v>0</v>
      </c>
      <c r="P3328" s="3">
        <v>523500</v>
      </c>
      <c r="Q3328" s="11">
        <f t="shared" ref="Q3328:S3328" si="10033">+IF(P3328="N/A","",((P3328-P3327)/P3327))</f>
        <v>0</v>
      </c>
      <c r="R3328" s="3">
        <v>206450</v>
      </c>
      <c r="S3328" s="11">
        <f t="shared" si="10033"/>
        <v>0</v>
      </c>
    </row>
    <row r="3329" spans="1:19">
      <c r="A3329" s="5">
        <v>28</v>
      </c>
      <c r="B3329" s="5">
        <v>9</v>
      </c>
      <c r="C3329" s="5">
        <v>2022</v>
      </c>
      <c r="D3329" s="3">
        <v>524360</v>
      </c>
      <c r="E3329" s="11">
        <f t="shared" si="9862"/>
        <v>5.5227429623379608E-3</v>
      </c>
      <c r="F3329" s="3">
        <v>662900</v>
      </c>
      <c r="G3329" s="11">
        <f t="shared" si="9862"/>
        <v>-3.1838761501387466E-2</v>
      </c>
      <c r="H3329" s="3">
        <v>150070</v>
      </c>
      <c r="I3329" s="11">
        <f t="shared" ref="I3329:K3329" si="10034">+IF(H3329="N/A","",((H3329-H3328)/H3328))</f>
        <v>0</v>
      </c>
      <c r="J3329" s="3">
        <v>200540</v>
      </c>
      <c r="K3329" s="11">
        <f t="shared" si="10034"/>
        <v>0</v>
      </c>
      <c r="L3329" s="3">
        <v>250981.076</v>
      </c>
      <c r="M3329" s="11">
        <f t="shared" ref="M3329:O3329" si="10035">+IF(L3329="N/A","",((L3329-L3328)/L3328))</f>
        <v>0</v>
      </c>
      <c r="N3329" s="3">
        <v>723000</v>
      </c>
      <c r="O3329" s="11">
        <f t="shared" si="10035"/>
        <v>0</v>
      </c>
      <c r="P3329" s="3">
        <v>482000</v>
      </c>
      <c r="Q3329" s="11">
        <f t="shared" ref="Q3329:S3329" si="10036">+IF(P3329="N/A","",((P3329-P3328)/P3328))</f>
        <v>-7.927411652340019E-2</v>
      </c>
      <c r="R3329" s="3">
        <v>206450</v>
      </c>
      <c r="S3329" s="11">
        <f t="shared" si="10036"/>
        <v>0</v>
      </c>
    </row>
    <row r="3330" spans="1:19">
      <c r="A3330" s="5">
        <v>29</v>
      </c>
      <c r="B3330" s="5">
        <v>9</v>
      </c>
      <c r="C3330" s="5">
        <v>2022</v>
      </c>
      <c r="D3330" s="3">
        <v>517260</v>
      </c>
      <c r="E3330" s="11">
        <f t="shared" si="9862"/>
        <v>-1.35403158135632E-2</v>
      </c>
      <c r="F3330" s="3">
        <v>662900</v>
      </c>
      <c r="G3330" s="11">
        <f t="shared" si="9862"/>
        <v>0</v>
      </c>
      <c r="H3330" s="3">
        <v>150070</v>
      </c>
      <c r="I3330" s="11">
        <f t="shared" ref="I3330:K3330" si="10037">+IF(H3330="N/A","",((H3330-H3329)/H3329))</f>
        <v>0</v>
      </c>
      <c r="J3330" s="3">
        <v>200540</v>
      </c>
      <c r="K3330" s="11">
        <f t="shared" si="10037"/>
        <v>0</v>
      </c>
      <c r="L3330" s="3">
        <v>250981.076</v>
      </c>
      <c r="M3330" s="11">
        <f t="shared" ref="M3330:O3330" si="10038">+IF(L3330="N/A","",((L3330-L3329)/L3329))</f>
        <v>0</v>
      </c>
      <c r="N3330" s="3">
        <v>723000</v>
      </c>
      <c r="O3330" s="11">
        <f t="shared" si="10038"/>
        <v>0</v>
      </c>
      <c r="P3330" s="3">
        <v>480880</v>
      </c>
      <c r="Q3330" s="11">
        <f t="shared" ref="Q3330:S3330" si="10039">+IF(P3330="N/A","",((P3330-P3329)/P3329))</f>
        <v>-2.3236514522821578E-3</v>
      </c>
      <c r="R3330" s="3">
        <v>206450</v>
      </c>
      <c r="S3330" s="11">
        <f t="shared" si="10039"/>
        <v>0</v>
      </c>
    </row>
    <row r="3331" spans="1:19">
      <c r="A3331" s="5">
        <v>30</v>
      </c>
      <c r="B3331" s="5">
        <v>9</v>
      </c>
      <c r="C3331" s="5">
        <v>2022</v>
      </c>
      <c r="D3331" s="3">
        <v>532250</v>
      </c>
      <c r="E3331" s="11">
        <f t="shared" si="9862"/>
        <v>2.8979623400224259E-2</v>
      </c>
      <c r="F3331" s="3">
        <v>645810</v>
      </c>
      <c r="G3331" s="11">
        <f t="shared" si="9862"/>
        <v>-2.5780660733142252E-2</v>
      </c>
      <c r="H3331" s="3">
        <v>150070</v>
      </c>
      <c r="I3331" s="11">
        <f t="shared" ref="I3331:K3331" si="10040">+IF(H3331="N/A","",((H3331-H3330)/H3330))</f>
        <v>0</v>
      </c>
      <c r="J3331" s="3">
        <v>200540</v>
      </c>
      <c r="K3331" s="11">
        <f t="shared" si="10040"/>
        <v>0</v>
      </c>
      <c r="L3331" s="3">
        <v>250981.076</v>
      </c>
      <c r="M3331" s="11">
        <f t="shared" ref="M3331:O3331" si="10041">+IF(L3331="N/A","",((L3331-L3330)/L3330))</f>
        <v>0</v>
      </c>
      <c r="N3331" s="3">
        <v>723000</v>
      </c>
      <c r="O3331" s="11">
        <f t="shared" si="10041"/>
        <v>0</v>
      </c>
      <c r="P3331" s="3">
        <v>480880</v>
      </c>
      <c r="Q3331" s="11">
        <f t="shared" ref="Q3331:S3331" si="10042">+IF(P3331="N/A","",((P3331-P3330)/P3330))</f>
        <v>0</v>
      </c>
      <c r="R3331" s="3">
        <v>206450</v>
      </c>
      <c r="S3331" s="11">
        <f t="shared" si="10042"/>
        <v>0</v>
      </c>
    </row>
    <row r="3332" spans="1:19">
      <c r="A3332" s="5">
        <v>3</v>
      </c>
      <c r="B3332" s="5">
        <v>10</v>
      </c>
      <c r="C3332" s="5">
        <v>2022</v>
      </c>
      <c r="D3332" s="3">
        <v>519810</v>
      </c>
      <c r="E3332" s="11">
        <f t="shared" si="9862"/>
        <v>-2.3372475340535461E-2</v>
      </c>
      <c r="F3332" s="3">
        <v>645810</v>
      </c>
      <c r="G3332" s="11">
        <f t="shared" si="9862"/>
        <v>0</v>
      </c>
      <c r="H3332" s="3">
        <v>150070</v>
      </c>
      <c r="I3332" s="11">
        <f t="shared" ref="I3332:K3332" si="10043">+IF(H3332="N/A","",((H3332-H3331)/H3331))</f>
        <v>0</v>
      </c>
      <c r="J3332" s="3">
        <v>200540</v>
      </c>
      <c r="K3332" s="11">
        <f t="shared" si="10043"/>
        <v>0</v>
      </c>
      <c r="L3332" s="3">
        <v>250981.076</v>
      </c>
      <c r="M3332" s="11">
        <f t="shared" ref="M3332:O3332" si="10044">+IF(L3332="N/A","",((L3332-L3331)/L3331))</f>
        <v>0</v>
      </c>
      <c r="N3332" s="3">
        <v>723000</v>
      </c>
      <c r="O3332" s="11">
        <f t="shared" si="10044"/>
        <v>0</v>
      </c>
      <c r="P3332" s="3">
        <v>480880</v>
      </c>
      <c r="Q3332" s="11">
        <f t="shared" ref="Q3332:S3332" si="10045">+IF(P3332="N/A","",((P3332-P3331)/P3331))</f>
        <v>0</v>
      </c>
      <c r="R3332" s="3">
        <v>206450</v>
      </c>
      <c r="S3332" s="11">
        <f t="shared" si="10045"/>
        <v>0</v>
      </c>
    </row>
    <row r="3333" spans="1:19">
      <c r="A3333" s="5">
        <v>4</v>
      </c>
      <c r="B3333" s="5">
        <v>10</v>
      </c>
      <c r="C3333" s="5">
        <v>2022</v>
      </c>
      <c r="D3333" s="3">
        <v>543120</v>
      </c>
      <c r="E3333" s="11">
        <f t="shared" si="9862"/>
        <v>4.4843308131817396E-2</v>
      </c>
      <c r="F3333" s="3">
        <v>651700</v>
      </c>
      <c r="G3333" s="11">
        <f t="shared" si="9862"/>
        <v>9.1203295086790225E-3</v>
      </c>
      <c r="H3333" s="3">
        <v>150070</v>
      </c>
      <c r="I3333" s="11">
        <f t="shared" ref="I3333:K3333" si="10046">+IF(H3333="N/A","",((H3333-H3332)/H3332))</f>
        <v>0</v>
      </c>
      <c r="J3333" s="3">
        <v>200540</v>
      </c>
      <c r="K3333" s="11">
        <f t="shared" si="10046"/>
        <v>0</v>
      </c>
      <c r="L3333" s="3">
        <v>250981.076</v>
      </c>
      <c r="M3333" s="11">
        <f t="shared" ref="M3333:O3333" si="10047">+IF(L3333="N/A","",((L3333-L3332)/L3332))</f>
        <v>0</v>
      </c>
      <c r="N3333" s="3">
        <v>723000</v>
      </c>
      <c r="O3333" s="11">
        <f t="shared" si="10047"/>
        <v>0</v>
      </c>
      <c r="P3333" s="3">
        <v>480880</v>
      </c>
      <c r="Q3333" s="11">
        <f t="shared" ref="Q3333:S3333" si="10048">+IF(P3333="N/A","",((P3333-P3332)/P3332))</f>
        <v>0</v>
      </c>
      <c r="R3333" s="3">
        <v>206450</v>
      </c>
      <c r="S3333" s="11">
        <f t="shared" si="10048"/>
        <v>0</v>
      </c>
    </row>
    <row r="3334" spans="1:19">
      <c r="A3334" s="5">
        <v>5</v>
      </c>
      <c r="B3334" s="5">
        <v>10</v>
      </c>
      <c r="C3334" s="5">
        <v>2022</v>
      </c>
      <c r="D3334" s="3">
        <v>550690</v>
      </c>
      <c r="E3334" s="11">
        <f t="shared" si="9862"/>
        <v>1.3937987921637944E-2</v>
      </c>
      <c r="F3334" s="3">
        <v>663000</v>
      </c>
      <c r="G3334" s="11">
        <f t="shared" si="9862"/>
        <v>1.733926653368114E-2</v>
      </c>
      <c r="H3334" s="3">
        <v>150070</v>
      </c>
      <c r="I3334" s="11">
        <f t="shared" ref="I3334:K3334" si="10049">+IF(H3334="N/A","",((H3334-H3333)/H3333))</f>
        <v>0</v>
      </c>
      <c r="J3334" s="3">
        <v>199410</v>
      </c>
      <c r="K3334" s="11">
        <f t="shared" si="10049"/>
        <v>-5.6347860775905053E-3</v>
      </c>
      <c r="L3334" s="3">
        <v>250981.076</v>
      </c>
      <c r="M3334" s="11">
        <f t="shared" ref="M3334:O3334" si="10050">+IF(L3334="N/A","",((L3334-L3333)/L3333))</f>
        <v>0</v>
      </c>
      <c r="N3334" s="3">
        <v>723000</v>
      </c>
      <c r="O3334" s="11">
        <f t="shared" si="10050"/>
        <v>0</v>
      </c>
      <c r="P3334" s="3">
        <v>480880</v>
      </c>
      <c r="Q3334" s="11">
        <f t="shared" ref="Q3334:S3334" si="10051">+IF(P3334="N/A","",((P3334-P3333)/P3333))</f>
        <v>0</v>
      </c>
      <c r="R3334" s="3">
        <v>206450</v>
      </c>
      <c r="S3334" s="11">
        <f t="shared" si="10051"/>
        <v>0</v>
      </c>
    </row>
    <row r="3335" spans="1:19">
      <c r="A3335" s="5">
        <v>6</v>
      </c>
      <c r="B3335" s="5">
        <v>10</v>
      </c>
      <c r="C3335" s="5">
        <v>2022</v>
      </c>
      <c r="D3335" s="3">
        <v>556070</v>
      </c>
      <c r="E3335" s="11">
        <f t="shared" si="9862"/>
        <v>9.7695618224409378E-3</v>
      </c>
      <c r="F3335" s="3">
        <v>678000</v>
      </c>
      <c r="G3335" s="11">
        <f t="shared" si="9862"/>
        <v>2.2624434389140271E-2</v>
      </c>
      <c r="H3335" s="3">
        <v>150070</v>
      </c>
      <c r="I3335" s="11">
        <f t="shared" ref="I3335:K3335" si="10052">+IF(H3335="N/A","",((H3335-H3334)/H3334))</f>
        <v>0</v>
      </c>
      <c r="J3335" s="3">
        <v>199410</v>
      </c>
      <c r="K3335" s="11">
        <f t="shared" si="10052"/>
        <v>0</v>
      </c>
      <c r="L3335" s="3">
        <v>250981.076</v>
      </c>
      <c r="M3335" s="11">
        <f t="shared" ref="M3335:O3335" si="10053">+IF(L3335="N/A","",((L3335-L3334)/L3334))</f>
        <v>0</v>
      </c>
      <c r="N3335" s="3">
        <v>723000</v>
      </c>
      <c r="O3335" s="11">
        <f t="shared" si="10053"/>
        <v>0</v>
      </c>
      <c r="P3335" s="3">
        <v>480880</v>
      </c>
      <c r="Q3335" s="11">
        <f t="shared" ref="Q3335:S3335" si="10054">+IF(P3335="N/A","",((P3335-P3334)/P3334))</f>
        <v>0</v>
      </c>
      <c r="R3335" s="3">
        <v>206450</v>
      </c>
      <c r="S3335" s="11">
        <f t="shared" si="10054"/>
        <v>0</v>
      </c>
    </row>
    <row r="3336" spans="1:19">
      <c r="A3336" s="5">
        <v>7</v>
      </c>
      <c r="B3336" s="5">
        <v>10</v>
      </c>
      <c r="C3336" s="5">
        <v>2022</v>
      </c>
      <c r="D3336" s="3">
        <v>526050</v>
      </c>
      <c r="E3336" s="11">
        <f t="shared" ref="E3336:G3396" si="10055">+IF(D3336="N/A","",((D3336-D3335)/D3335))</f>
        <v>-5.3986008955707016E-2</v>
      </c>
      <c r="F3336" s="3">
        <v>644290</v>
      </c>
      <c r="G3336" s="11">
        <f t="shared" si="10055"/>
        <v>-4.9719764011799408E-2</v>
      </c>
      <c r="H3336" s="3">
        <v>150070</v>
      </c>
      <c r="I3336" s="11">
        <f t="shared" ref="I3336:K3336" si="10056">+IF(H3336="N/A","",((H3336-H3335)/H3335))</f>
        <v>0</v>
      </c>
      <c r="J3336" s="3">
        <v>199410</v>
      </c>
      <c r="K3336" s="11">
        <f t="shared" si="10056"/>
        <v>0</v>
      </c>
      <c r="L3336" s="3">
        <v>250981.076</v>
      </c>
      <c r="M3336" s="11">
        <f t="shared" ref="M3336:O3336" si="10057">+IF(L3336="N/A","",((L3336-L3335)/L3335))</f>
        <v>0</v>
      </c>
      <c r="N3336" s="3">
        <v>723000</v>
      </c>
      <c r="O3336" s="11">
        <f t="shared" si="10057"/>
        <v>0</v>
      </c>
      <c r="P3336" s="3">
        <v>480880</v>
      </c>
      <c r="Q3336" s="11">
        <f t="shared" ref="Q3336:S3336" si="10058">+IF(P3336="N/A","",((P3336-P3335)/P3335))</f>
        <v>0</v>
      </c>
      <c r="R3336" s="3">
        <v>206450</v>
      </c>
      <c r="S3336" s="11">
        <f t="shared" si="10058"/>
        <v>0</v>
      </c>
    </row>
    <row r="3337" spans="1:19">
      <c r="A3337" s="5">
        <v>10</v>
      </c>
      <c r="B3337" s="5">
        <v>10</v>
      </c>
      <c r="C3337" s="5">
        <v>2022</v>
      </c>
      <c r="D3337" s="3">
        <v>526050</v>
      </c>
      <c r="E3337" s="11">
        <f t="shared" si="10055"/>
        <v>0</v>
      </c>
      <c r="F3337" s="3">
        <v>646900</v>
      </c>
      <c r="G3337" s="11">
        <f t="shared" si="10055"/>
        <v>4.0509708361141719E-3</v>
      </c>
      <c r="H3337" s="3">
        <v>150070</v>
      </c>
      <c r="I3337" s="11">
        <f t="shared" ref="I3337:K3337" si="10059">+IF(H3337="N/A","",((H3337-H3336)/H3336))</f>
        <v>0</v>
      </c>
      <c r="J3337" s="3">
        <v>199410</v>
      </c>
      <c r="K3337" s="11">
        <f t="shared" si="10059"/>
        <v>0</v>
      </c>
      <c r="L3337" s="3">
        <v>250981.076</v>
      </c>
      <c r="M3337" s="11">
        <f t="shared" ref="M3337:O3337" si="10060">+IF(L3337="N/A","",((L3337-L3336)/L3336))</f>
        <v>0</v>
      </c>
      <c r="N3337" s="3">
        <v>723000</v>
      </c>
      <c r="O3337" s="11">
        <f t="shared" si="10060"/>
        <v>0</v>
      </c>
      <c r="P3337" s="3">
        <v>480880</v>
      </c>
      <c r="Q3337" s="11">
        <f t="shared" ref="Q3337:S3337" si="10061">+IF(P3337="N/A","",((P3337-P3336)/P3336))</f>
        <v>0</v>
      </c>
      <c r="R3337" s="3">
        <v>206450</v>
      </c>
      <c r="S3337" s="11">
        <f t="shared" si="10061"/>
        <v>0</v>
      </c>
    </row>
    <row r="3338" spans="1:19">
      <c r="A3338" s="5">
        <v>11</v>
      </c>
      <c r="B3338" s="5">
        <v>10</v>
      </c>
      <c r="C3338" s="5">
        <v>2022</v>
      </c>
      <c r="D3338" s="3">
        <v>526050</v>
      </c>
      <c r="E3338" s="11">
        <f t="shared" si="10055"/>
        <v>0</v>
      </c>
      <c r="F3338" s="3">
        <v>645050</v>
      </c>
      <c r="G3338" s="11">
        <f t="shared" si="10055"/>
        <v>-2.8597928582470241E-3</v>
      </c>
      <c r="H3338" s="3">
        <v>150070</v>
      </c>
      <c r="I3338" s="11">
        <f t="shared" ref="I3338:K3338" si="10062">+IF(H3338="N/A","",((H3338-H3337)/H3337))</f>
        <v>0</v>
      </c>
      <c r="J3338" s="3">
        <v>199410</v>
      </c>
      <c r="K3338" s="11">
        <f t="shared" si="10062"/>
        <v>0</v>
      </c>
      <c r="L3338" s="3">
        <v>250981.076</v>
      </c>
      <c r="M3338" s="11">
        <f t="shared" ref="M3338:O3338" si="10063">+IF(L3338="N/A","",((L3338-L3337)/L3337))</f>
        <v>0</v>
      </c>
      <c r="N3338" s="3">
        <v>723000</v>
      </c>
      <c r="O3338" s="11">
        <f t="shared" si="10063"/>
        <v>0</v>
      </c>
      <c r="P3338" s="3">
        <v>480880</v>
      </c>
      <c r="Q3338" s="11">
        <f t="shared" ref="Q3338:S3338" si="10064">+IF(P3338="N/A","",((P3338-P3337)/P3337))</f>
        <v>0</v>
      </c>
      <c r="R3338" s="3">
        <v>206450</v>
      </c>
      <c r="S3338" s="11">
        <f t="shared" si="10064"/>
        <v>0</v>
      </c>
    </row>
    <row r="3339" spans="1:19">
      <c r="A3339" s="5">
        <v>12</v>
      </c>
      <c r="B3339" s="5">
        <v>10</v>
      </c>
      <c r="C3339" s="5">
        <v>2022</v>
      </c>
      <c r="D3339" s="3">
        <v>519590</v>
      </c>
      <c r="E3339" s="11">
        <f t="shared" si="10055"/>
        <v>-1.2280201501758388E-2</v>
      </c>
      <c r="F3339" s="3">
        <v>645050</v>
      </c>
      <c r="G3339" s="11">
        <f t="shared" si="10055"/>
        <v>0</v>
      </c>
      <c r="H3339" s="3">
        <v>150070</v>
      </c>
      <c r="I3339" s="11">
        <f t="shared" ref="I3339:K3339" si="10065">+IF(H3339="N/A","",((H3339-H3338)/H3338))</f>
        <v>0</v>
      </c>
      <c r="J3339" s="3">
        <v>187970</v>
      </c>
      <c r="K3339" s="11">
        <f t="shared" si="10065"/>
        <v>-5.7369239255804623E-2</v>
      </c>
      <c r="L3339" s="3">
        <v>250981.076</v>
      </c>
      <c r="M3339" s="11">
        <f t="shared" ref="M3339:O3339" si="10066">+IF(L3339="N/A","",((L3339-L3338)/L3338))</f>
        <v>0</v>
      </c>
      <c r="N3339" s="3">
        <v>723000</v>
      </c>
      <c r="O3339" s="11">
        <f t="shared" si="10066"/>
        <v>0</v>
      </c>
      <c r="P3339" s="3">
        <v>480880</v>
      </c>
      <c r="Q3339" s="11">
        <f t="shared" ref="Q3339:S3339" si="10067">+IF(P3339="N/A","",((P3339-P3338)/P3338))</f>
        <v>0</v>
      </c>
      <c r="R3339" s="3">
        <v>206450</v>
      </c>
      <c r="S3339" s="11">
        <f t="shared" si="10067"/>
        <v>0</v>
      </c>
    </row>
    <row r="3340" spans="1:19">
      <c r="A3340" s="5">
        <v>13</v>
      </c>
      <c r="B3340" s="5">
        <v>10</v>
      </c>
      <c r="C3340" s="5">
        <v>2022</v>
      </c>
      <c r="D3340" s="3">
        <v>514140</v>
      </c>
      <c r="E3340" s="11">
        <f t="shared" si="10055"/>
        <v>-1.0489039434939087E-2</v>
      </c>
      <c r="F3340" s="3">
        <v>645050</v>
      </c>
      <c r="G3340" s="11">
        <f t="shared" si="10055"/>
        <v>0</v>
      </c>
      <c r="H3340" s="3">
        <v>150070</v>
      </c>
      <c r="I3340" s="11">
        <f t="shared" ref="I3340:K3340" si="10068">+IF(H3340="N/A","",((H3340-H3339)/H3339))</f>
        <v>0</v>
      </c>
      <c r="J3340" s="3">
        <v>187970</v>
      </c>
      <c r="K3340" s="11">
        <f t="shared" si="10068"/>
        <v>0</v>
      </c>
      <c r="L3340" s="3">
        <v>250981.076</v>
      </c>
      <c r="M3340" s="11">
        <f t="shared" ref="M3340:O3340" si="10069">+IF(L3340="N/A","",((L3340-L3339)/L3339))</f>
        <v>0</v>
      </c>
      <c r="N3340" s="3">
        <v>723000</v>
      </c>
      <c r="O3340" s="11">
        <f t="shared" si="10069"/>
        <v>0</v>
      </c>
      <c r="P3340" s="3">
        <v>480880</v>
      </c>
      <c r="Q3340" s="11">
        <f t="shared" ref="Q3340:S3340" si="10070">+IF(P3340="N/A","",((P3340-P3339)/P3339))</f>
        <v>0</v>
      </c>
      <c r="R3340" s="3">
        <v>206450</v>
      </c>
      <c r="S3340" s="11">
        <f t="shared" si="10070"/>
        <v>0</v>
      </c>
    </row>
    <row r="3341" spans="1:19">
      <c r="A3341" s="5">
        <v>14</v>
      </c>
      <c r="B3341" s="5">
        <v>10</v>
      </c>
      <c r="C3341" s="5">
        <v>2022</v>
      </c>
      <c r="D3341" s="3">
        <v>514140</v>
      </c>
      <c r="E3341" s="11">
        <f t="shared" si="10055"/>
        <v>0</v>
      </c>
      <c r="F3341" s="3">
        <v>645050</v>
      </c>
      <c r="G3341" s="11">
        <f t="shared" si="10055"/>
        <v>0</v>
      </c>
      <c r="H3341" s="3">
        <v>150070</v>
      </c>
      <c r="I3341" s="11">
        <f t="shared" ref="I3341:K3341" si="10071">+IF(H3341="N/A","",((H3341-H3340)/H3340))</f>
        <v>0</v>
      </c>
      <c r="J3341" s="3">
        <v>201340</v>
      </c>
      <c r="K3341" s="11">
        <f t="shared" si="10071"/>
        <v>7.1128371548651384E-2</v>
      </c>
      <c r="L3341" s="3">
        <v>250981.076</v>
      </c>
      <c r="M3341" s="11">
        <f t="shared" ref="M3341:O3341" si="10072">+IF(L3341="N/A","",((L3341-L3340)/L3340))</f>
        <v>0</v>
      </c>
      <c r="N3341" s="3">
        <v>723000</v>
      </c>
      <c r="O3341" s="11">
        <f t="shared" si="10072"/>
        <v>0</v>
      </c>
      <c r="P3341" s="3">
        <v>480880</v>
      </c>
      <c r="Q3341" s="11">
        <f t="shared" ref="Q3341:S3341" si="10073">+IF(P3341="N/A","",((P3341-P3340)/P3340))</f>
        <v>0</v>
      </c>
      <c r="R3341" s="3">
        <v>206450</v>
      </c>
      <c r="S3341" s="11">
        <f t="shared" si="10073"/>
        <v>0</v>
      </c>
    </row>
    <row r="3342" spans="1:19">
      <c r="A3342" s="5">
        <v>17</v>
      </c>
      <c r="B3342" s="5">
        <v>10</v>
      </c>
      <c r="C3342" s="5">
        <v>2022</v>
      </c>
      <c r="D3342" s="3">
        <v>514140</v>
      </c>
      <c r="E3342" s="11">
        <f t="shared" si="10055"/>
        <v>0</v>
      </c>
      <c r="F3342" s="3">
        <v>645050</v>
      </c>
      <c r="G3342" s="11">
        <f t="shared" si="10055"/>
        <v>0</v>
      </c>
      <c r="H3342" s="3">
        <v>150070</v>
      </c>
      <c r="I3342" s="11">
        <f t="shared" ref="I3342:K3342" si="10074">+IF(H3342="N/A","",((H3342-H3341)/H3341))</f>
        <v>0</v>
      </c>
      <c r="J3342" s="3">
        <v>201340</v>
      </c>
      <c r="K3342" s="11">
        <f t="shared" si="10074"/>
        <v>0</v>
      </c>
      <c r="L3342" s="3">
        <v>250981.076</v>
      </c>
      <c r="M3342" s="11">
        <f t="shared" ref="M3342:O3342" si="10075">+IF(L3342="N/A","",((L3342-L3341)/L3341))</f>
        <v>0</v>
      </c>
      <c r="N3342" s="3">
        <v>723000</v>
      </c>
      <c r="O3342" s="11">
        <f t="shared" si="10075"/>
        <v>0</v>
      </c>
      <c r="P3342" s="3">
        <v>480880</v>
      </c>
      <c r="Q3342" s="11">
        <f t="shared" ref="Q3342:S3342" si="10076">+IF(P3342="N/A","",((P3342-P3341)/P3341))</f>
        <v>0</v>
      </c>
      <c r="R3342" s="3">
        <v>206450</v>
      </c>
      <c r="S3342" s="11">
        <f t="shared" si="10076"/>
        <v>0</v>
      </c>
    </row>
    <row r="3343" spans="1:19">
      <c r="A3343" s="5">
        <v>18</v>
      </c>
      <c r="B3343" s="5">
        <v>10</v>
      </c>
      <c r="C3343" s="5">
        <v>2022</v>
      </c>
      <c r="D3343" s="3">
        <v>548620</v>
      </c>
      <c r="E3343" s="11">
        <f t="shared" si="10055"/>
        <v>6.706344575407476E-2</v>
      </c>
      <c r="F3343" s="3">
        <v>680020</v>
      </c>
      <c r="G3343" s="11">
        <f t="shared" si="10055"/>
        <v>5.4212851716921168E-2</v>
      </c>
      <c r="H3343" s="3">
        <v>150070</v>
      </c>
      <c r="I3343" s="11">
        <f t="shared" ref="I3343:K3343" si="10077">+IF(H3343="N/A","",((H3343-H3342)/H3342))</f>
        <v>0</v>
      </c>
      <c r="J3343" s="3">
        <v>210130</v>
      </c>
      <c r="K3343" s="11">
        <f t="shared" si="10077"/>
        <v>4.3657494784940895E-2</v>
      </c>
      <c r="L3343" s="3">
        <v>262459.89199999999</v>
      </c>
      <c r="M3343" s="11">
        <f t="shared" ref="M3343:O3343" si="10078">+IF(L3343="N/A","",((L3343-L3342)/L3342))</f>
        <v>4.5735782884284037E-2</v>
      </c>
      <c r="N3343" s="3">
        <v>723000</v>
      </c>
      <c r="O3343" s="11">
        <f t="shared" si="10078"/>
        <v>0</v>
      </c>
      <c r="P3343" s="3">
        <v>480880</v>
      </c>
      <c r="Q3343" s="11">
        <f t="shared" ref="Q3343:S3343" si="10079">+IF(P3343="N/A","",((P3343-P3342)/P3342))</f>
        <v>0</v>
      </c>
      <c r="R3343" s="3">
        <v>206450</v>
      </c>
      <c r="S3343" s="11">
        <f t="shared" si="10079"/>
        <v>0</v>
      </c>
    </row>
    <row r="3344" spans="1:19">
      <c r="A3344" s="5">
        <v>19</v>
      </c>
      <c r="B3344" s="5">
        <v>10</v>
      </c>
      <c r="C3344" s="5">
        <v>2022</v>
      </c>
      <c r="D3344" s="3">
        <v>552120</v>
      </c>
      <c r="E3344" s="11">
        <f t="shared" si="10055"/>
        <v>6.3796434690678427E-3</v>
      </c>
      <c r="F3344" s="3">
        <v>695090</v>
      </c>
      <c r="G3344" s="11">
        <f t="shared" si="10055"/>
        <v>2.2161112908443869E-2</v>
      </c>
      <c r="H3344" s="3">
        <v>150070</v>
      </c>
      <c r="I3344" s="11">
        <f t="shared" ref="I3344:K3344" si="10080">+IF(H3344="N/A","",((H3344-H3343)/H3343))</f>
        <v>0</v>
      </c>
      <c r="J3344" s="3">
        <v>210130</v>
      </c>
      <c r="K3344" s="11">
        <f t="shared" si="10080"/>
        <v>0</v>
      </c>
      <c r="L3344" s="3">
        <v>262459.89199999999</v>
      </c>
      <c r="M3344" s="11">
        <f t="shared" ref="M3344:O3344" si="10081">+IF(L3344="N/A","",((L3344-L3343)/L3343))</f>
        <v>0</v>
      </c>
      <c r="N3344" s="3">
        <v>723000</v>
      </c>
      <c r="O3344" s="11">
        <f t="shared" si="10081"/>
        <v>0</v>
      </c>
      <c r="P3344" s="3">
        <v>480880</v>
      </c>
      <c r="Q3344" s="11">
        <f t="shared" ref="Q3344:S3344" si="10082">+IF(P3344="N/A","",((P3344-P3343)/P3343))</f>
        <v>0</v>
      </c>
      <c r="R3344" s="3">
        <v>206450</v>
      </c>
      <c r="S3344" s="11">
        <f t="shared" si="10082"/>
        <v>0</v>
      </c>
    </row>
    <row r="3345" spans="1:19">
      <c r="A3345" s="5">
        <v>20</v>
      </c>
      <c r="B3345" s="5">
        <v>10</v>
      </c>
      <c r="C3345" s="5">
        <v>2022</v>
      </c>
      <c r="D3345" s="3">
        <v>570250</v>
      </c>
      <c r="E3345" s="11">
        <f t="shared" si="10055"/>
        <v>3.2837064406288488E-2</v>
      </c>
      <c r="F3345" s="3">
        <v>704180</v>
      </c>
      <c r="G3345" s="11">
        <f t="shared" si="10055"/>
        <v>1.3077443208793105E-2</v>
      </c>
      <c r="H3345" s="3">
        <v>168400</v>
      </c>
      <c r="I3345" s="11">
        <f t="shared" ref="I3345:K3345" si="10083">+IF(H3345="N/A","",((H3345-H3344)/H3344))</f>
        <v>0.12214299993336443</v>
      </c>
      <c r="J3345" s="3">
        <v>211000</v>
      </c>
      <c r="K3345" s="11">
        <f t="shared" si="10083"/>
        <v>4.1402941036501216E-3</v>
      </c>
      <c r="L3345" s="3">
        <v>262459.89199999999</v>
      </c>
      <c r="M3345" s="11">
        <f t="shared" ref="M3345:O3345" si="10084">+IF(L3345="N/A","",((L3345-L3344)/L3344))</f>
        <v>0</v>
      </c>
      <c r="N3345" s="3">
        <v>723000</v>
      </c>
      <c r="O3345" s="11">
        <f t="shared" si="10084"/>
        <v>0</v>
      </c>
      <c r="P3345" s="3">
        <v>480880</v>
      </c>
      <c r="Q3345" s="11">
        <f t="shared" ref="Q3345:S3345" si="10085">+IF(P3345="N/A","",((P3345-P3344)/P3344))</f>
        <v>0</v>
      </c>
      <c r="R3345" s="3">
        <v>211430</v>
      </c>
      <c r="S3345" s="11">
        <f t="shared" si="10085"/>
        <v>2.412206345362073E-2</v>
      </c>
    </row>
    <row r="3346" spans="1:19">
      <c r="A3346" s="5">
        <v>21</v>
      </c>
      <c r="B3346" s="5">
        <v>10</v>
      </c>
      <c r="C3346" s="5">
        <v>2022</v>
      </c>
      <c r="D3346" s="3">
        <v>585000</v>
      </c>
      <c r="E3346" s="11">
        <f t="shared" si="10055"/>
        <v>2.5865848312143797E-2</v>
      </c>
      <c r="F3346" s="3">
        <v>712090</v>
      </c>
      <c r="G3346" s="11">
        <f t="shared" si="10055"/>
        <v>1.1232923400266976E-2</v>
      </c>
      <c r="H3346" s="3">
        <v>169300</v>
      </c>
      <c r="I3346" s="11">
        <f t="shared" ref="I3346:K3346" si="10086">+IF(H3346="N/A","",((H3346-H3345)/H3345))</f>
        <v>5.3444180522565317E-3</v>
      </c>
      <c r="J3346" s="3">
        <v>216050</v>
      </c>
      <c r="K3346" s="11">
        <f t="shared" si="10086"/>
        <v>2.3933649289099527E-2</v>
      </c>
      <c r="L3346" s="3">
        <v>262459.89199999999</v>
      </c>
      <c r="M3346" s="11">
        <f t="shared" ref="M3346:O3346" si="10087">+IF(L3346="N/A","",((L3346-L3345)/L3345))</f>
        <v>0</v>
      </c>
      <c r="N3346" s="3">
        <v>827270</v>
      </c>
      <c r="O3346" s="11">
        <f t="shared" si="10087"/>
        <v>0.14421853388658368</v>
      </c>
      <c r="P3346" s="3">
        <v>480880</v>
      </c>
      <c r="Q3346" s="11">
        <f t="shared" ref="Q3346:S3346" si="10088">+IF(P3346="N/A","",((P3346-P3345)/P3345))</f>
        <v>0</v>
      </c>
      <c r="R3346" s="3">
        <v>219490</v>
      </c>
      <c r="S3346" s="11">
        <f t="shared" si="10088"/>
        <v>3.8121364044837534E-2</v>
      </c>
    </row>
    <row r="3347" spans="1:19">
      <c r="A3347" s="5">
        <v>24</v>
      </c>
      <c r="B3347" s="5">
        <v>10</v>
      </c>
      <c r="C3347" s="5">
        <v>2022</v>
      </c>
      <c r="D3347" s="3">
        <v>593500</v>
      </c>
      <c r="E3347" s="11">
        <f t="shared" si="10055"/>
        <v>1.452991452991453E-2</v>
      </c>
      <c r="F3347" s="3">
        <v>740530</v>
      </c>
      <c r="G3347" s="11">
        <f t="shared" si="10055"/>
        <v>3.9938771784465449E-2</v>
      </c>
      <c r="H3347" s="3">
        <v>174860</v>
      </c>
      <c r="I3347" s="11">
        <f t="shared" ref="I3347:K3347" si="10089">+IF(H3347="N/A","",((H3347-H3346)/H3346))</f>
        <v>3.2841110454813943E-2</v>
      </c>
      <c r="J3347" s="3">
        <v>216050</v>
      </c>
      <c r="K3347" s="11">
        <f t="shared" si="10089"/>
        <v>0</v>
      </c>
      <c r="L3347" s="3">
        <v>262459.89199999999</v>
      </c>
      <c r="M3347" s="11">
        <f t="shared" ref="M3347:O3347" si="10090">+IF(L3347="N/A","",((L3347-L3346)/L3346))</f>
        <v>0</v>
      </c>
      <c r="N3347" s="3">
        <v>827270</v>
      </c>
      <c r="O3347" s="11">
        <f t="shared" si="10090"/>
        <v>0</v>
      </c>
      <c r="P3347" s="3">
        <v>480880</v>
      </c>
      <c r="Q3347" s="11">
        <f t="shared" ref="Q3347:S3347" si="10091">+IF(P3347="N/A","",((P3347-P3346)/P3346))</f>
        <v>0</v>
      </c>
      <c r="R3347" s="3">
        <v>219490</v>
      </c>
      <c r="S3347" s="11">
        <f t="shared" si="10091"/>
        <v>0</v>
      </c>
    </row>
    <row r="3348" spans="1:19">
      <c r="A3348" s="5">
        <v>25</v>
      </c>
      <c r="B3348" s="5">
        <v>10</v>
      </c>
      <c r="C3348" s="5">
        <v>2022</v>
      </c>
      <c r="D3348" s="3">
        <v>594270</v>
      </c>
      <c r="E3348" s="11">
        <f t="shared" si="10055"/>
        <v>1.2973883740522326E-3</v>
      </c>
      <c r="F3348" s="3">
        <v>758390</v>
      </c>
      <c r="G3348" s="11">
        <f t="shared" si="10055"/>
        <v>2.4117861531605743E-2</v>
      </c>
      <c r="H3348" s="3">
        <v>175660</v>
      </c>
      <c r="I3348" s="11">
        <f t="shared" ref="I3348:K3348" si="10092">+IF(H3348="N/A","",((H3348-H3347)/H3347))</f>
        <v>4.5750886423424455E-3</v>
      </c>
      <c r="J3348" s="3">
        <v>225680</v>
      </c>
      <c r="K3348" s="11">
        <f t="shared" si="10092"/>
        <v>4.4573015505669986E-2</v>
      </c>
      <c r="L3348" s="3">
        <v>273525.12699999998</v>
      </c>
      <c r="M3348" s="11">
        <f t="shared" ref="M3348:O3348" si="10093">+IF(L3348="N/A","",((L3348-L3347)/L3347))</f>
        <v>4.2159717874150411E-2</v>
      </c>
      <c r="N3348" s="3">
        <v>827270</v>
      </c>
      <c r="O3348" s="11">
        <f t="shared" si="10093"/>
        <v>0</v>
      </c>
      <c r="P3348" s="3">
        <v>480880</v>
      </c>
      <c r="Q3348" s="11">
        <f t="shared" ref="Q3348:S3348" si="10094">+IF(P3348="N/A","",((P3348-P3347)/P3347))</f>
        <v>0</v>
      </c>
      <c r="R3348" s="3">
        <v>221900</v>
      </c>
      <c r="S3348" s="11">
        <f t="shared" si="10094"/>
        <v>1.0979999088796755E-2</v>
      </c>
    </row>
    <row r="3349" spans="1:19">
      <c r="A3349" s="5">
        <v>26</v>
      </c>
      <c r="B3349" s="5">
        <v>10</v>
      </c>
      <c r="C3349" s="5">
        <v>2022</v>
      </c>
      <c r="D3349" s="3">
        <v>567550</v>
      </c>
      <c r="E3349" s="11">
        <f t="shared" si="10055"/>
        <v>-4.4962727379810524E-2</v>
      </c>
      <c r="F3349" s="3">
        <v>731880</v>
      </c>
      <c r="G3349" s="11">
        <f t="shared" si="10055"/>
        <v>-3.4955629689210038E-2</v>
      </c>
      <c r="H3349" s="3">
        <v>174100</v>
      </c>
      <c r="I3349" s="11">
        <f t="shared" ref="I3349:K3349" si="10095">+IF(H3349="N/A","",((H3349-H3348)/H3348))</f>
        <v>-8.8807924399407941E-3</v>
      </c>
      <c r="J3349" s="3">
        <v>225680</v>
      </c>
      <c r="K3349" s="11">
        <f t="shared" si="10095"/>
        <v>0</v>
      </c>
      <c r="L3349" s="3">
        <v>273525.12699999998</v>
      </c>
      <c r="M3349" s="11">
        <f t="shared" ref="M3349:O3349" si="10096">+IF(L3349="N/A","",((L3349-L3348)/L3348))</f>
        <v>0</v>
      </c>
      <c r="N3349" s="3">
        <v>827270</v>
      </c>
      <c r="O3349" s="11">
        <f t="shared" si="10096"/>
        <v>0</v>
      </c>
      <c r="P3349" s="3">
        <v>611280</v>
      </c>
      <c r="Q3349" s="11">
        <f t="shared" ref="Q3349:S3349" si="10097">+IF(P3349="N/A","",((P3349-P3348)/P3348))</f>
        <v>0.27116952254200632</v>
      </c>
      <c r="R3349" s="3">
        <v>221900</v>
      </c>
      <c r="S3349" s="11">
        <f t="shared" si="10097"/>
        <v>0</v>
      </c>
    </row>
    <row r="3350" spans="1:19">
      <c r="A3350" s="5">
        <v>27</v>
      </c>
      <c r="B3350" s="5">
        <v>10</v>
      </c>
      <c r="C3350" s="5">
        <v>2022</v>
      </c>
      <c r="D3350" s="3">
        <v>531000</v>
      </c>
      <c r="E3350" s="11">
        <f t="shared" si="10055"/>
        <v>-6.4399612368954279E-2</v>
      </c>
      <c r="F3350" s="3">
        <v>731880</v>
      </c>
      <c r="G3350" s="11">
        <f t="shared" si="10055"/>
        <v>0</v>
      </c>
      <c r="H3350" s="3">
        <v>174100</v>
      </c>
      <c r="I3350" s="11">
        <f t="shared" ref="I3350:K3350" si="10098">+IF(H3350="N/A","",((H3350-H3349)/H3349))</f>
        <v>0</v>
      </c>
      <c r="J3350" s="3">
        <v>225680</v>
      </c>
      <c r="K3350" s="11">
        <f t="shared" si="10098"/>
        <v>0</v>
      </c>
      <c r="L3350" s="3">
        <v>273525.12699999998</v>
      </c>
      <c r="M3350" s="11">
        <f t="shared" ref="M3350:O3350" si="10099">+IF(L3350="N/A","",((L3350-L3349)/L3349))</f>
        <v>0</v>
      </c>
      <c r="N3350" s="3">
        <v>827270</v>
      </c>
      <c r="O3350" s="11">
        <f t="shared" si="10099"/>
        <v>0</v>
      </c>
      <c r="P3350" s="3">
        <v>600850</v>
      </c>
      <c r="Q3350" s="11">
        <f t="shared" ref="Q3350:S3350" si="10100">+IF(P3350="N/A","",((P3350-P3349)/P3349))</f>
        <v>-1.7062557256903546E-2</v>
      </c>
      <c r="R3350" s="3">
        <v>221900</v>
      </c>
      <c r="S3350" s="11">
        <f t="shared" si="10100"/>
        <v>0</v>
      </c>
    </row>
    <row r="3351" spans="1:19">
      <c r="A3351" s="5">
        <v>28</v>
      </c>
      <c r="B3351" s="5">
        <v>10</v>
      </c>
      <c r="C3351" s="5">
        <v>2022</v>
      </c>
      <c r="D3351" s="3">
        <v>499690</v>
      </c>
      <c r="E3351" s="11">
        <f t="shared" si="10055"/>
        <v>-5.8964218455743879E-2</v>
      </c>
      <c r="F3351" s="3">
        <v>754040</v>
      </c>
      <c r="G3351" s="11">
        <f t="shared" si="10055"/>
        <v>3.0278187681040607E-2</v>
      </c>
      <c r="H3351" s="3">
        <v>174100</v>
      </c>
      <c r="I3351" s="11">
        <f t="shared" ref="I3351:K3351" si="10101">+IF(H3351="N/A","",((H3351-H3350)/H3350))</f>
        <v>0</v>
      </c>
      <c r="J3351" s="3">
        <v>225680</v>
      </c>
      <c r="K3351" s="11">
        <f t="shared" si="10101"/>
        <v>0</v>
      </c>
      <c r="L3351" s="3">
        <v>273525.12699999998</v>
      </c>
      <c r="M3351" s="11">
        <f t="shared" ref="M3351:O3351" si="10102">+IF(L3351="N/A","",((L3351-L3350)/L3350))</f>
        <v>0</v>
      </c>
      <c r="N3351" s="3">
        <v>827270</v>
      </c>
      <c r="O3351" s="11">
        <f t="shared" si="10102"/>
        <v>0</v>
      </c>
      <c r="P3351" s="3">
        <v>603430</v>
      </c>
      <c r="Q3351" s="11">
        <f t="shared" ref="Q3351:S3351" si="10103">+IF(P3351="N/A","",((P3351-P3350)/P3350))</f>
        <v>4.2939169509861033E-3</v>
      </c>
      <c r="R3351" s="3">
        <v>221900</v>
      </c>
      <c r="S3351" s="11">
        <f t="shared" si="10103"/>
        <v>0</v>
      </c>
    </row>
    <row r="3352" spans="1:19">
      <c r="A3352" s="5">
        <v>31</v>
      </c>
      <c r="B3352" s="5">
        <v>10</v>
      </c>
      <c r="C3352" s="5">
        <v>2022</v>
      </c>
      <c r="D3352" s="3">
        <v>501240</v>
      </c>
      <c r="E3352" s="11">
        <f t="shared" si="10055"/>
        <v>3.1019231923792752E-3</v>
      </c>
      <c r="F3352" s="3">
        <v>757100</v>
      </c>
      <c r="G3352" s="11">
        <f t="shared" si="10055"/>
        <v>4.0581401517160894E-3</v>
      </c>
      <c r="H3352" s="3">
        <v>177300</v>
      </c>
      <c r="I3352" s="11">
        <f t="shared" ref="I3352:K3352" si="10104">+IF(H3352="N/A","",((H3352-H3351)/H3351))</f>
        <v>1.8380241240666284E-2</v>
      </c>
      <c r="J3352" s="3">
        <v>225680</v>
      </c>
      <c r="K3352" s="11">
        <f t="shared" si="10104"/>
        <v>0</v>
      </c>
      <c r="L3352" s="3">
        <v>273525.12699999998</v>
      </c>
      <c r="M3352" s="11">
        <f t="shared" ref="M3352:O3352" si="10105">+IF(L3352="N/A","",((L3352-L3351)/L3351))</f>
        <v>0</v>
      </c>
      <c r="N3352" s="3">
        <v>850970</v>
      </c>
      <c r="O3352" s="11">
        <f t="shared" si="10105"/>
        <v>2.864844609377833E-2</v>
      </c>
      <c r="P3352" s="3">
        <v>621850</v>
      </c>
      <c r="Q3352" s="11">
        <f t="shared" ref="Q3352:S3352" si="10106">+IF(P3352="N/A","",((P3352-P3351)/P3351))</f>
        <v>3.052549591501914E-2</v>
      </c>
      <c r="R3352" s="3">
        <v>230000</v>
      </c>
      <c r="S3352" s="11">
        <f t="shared" si="10106"/>
        <v>3.6502929247408743E-2</v>
      </c>
    </row>
    <row r="3353" spans="1:19">
      <c r="A3353" s="5">
        <v>1</v>
      </c>
      <c r="B3353" s="5">
        <v>11</v>
      </c>
      <c r="C3353" s="5">
        <v>2022</v>
      </c>
      <c r="D3353" s="3">
        <v>483900</v>
      </c>
      <c r="E3353" s="11">
        <f t="shared" si="10055"/>
        <v>-3.4594206368206849E-2</v>
      </c>
      <c r="F3353" s="3">
        <v>752610</v>
      </c>
      <c r="G3353" s="11">
        <f t="shared" si="10055"/>
        <v>-5.9305243693039229E-3</v>
      </c>
      <c r="H3353" s="3">
        <v>180310</v>
      </c>
      <c r="I3353" s="11">
        <f t="shared" ref="I3353:K3353" si="10107">+IF(H3353="N/A","",((H3353-H3352)/H3352))</f>
        <v>1.6976875352509871E-2</v>
      </c>
      <c r="J3353" s="3">
        <v>232640</v>
      </c>
      <c r="K3353" s="11">
        <f t="shared" si="10107"/>
        <v>3.0840127614321162E-2</v>
      </c>
      <c r="L3353" s="3">
        <v>273525.12699999998</v>
      </c>
      <c r="M3353" s="11">
        <f t="shared" ref="M3353:O3353" si="10108">+IF(L3353="N/A","",((L3353-L3352)/L3352))</f>
        <v>0</v>
      </c>
      <c r="N3353" s="3">
        <v>850970</v>
      </c>
      <c r="O3353" s="11">
        <f t="shared" si="10108"/>
        <v>0</v>
      </c>
      <c r="P3353" s="3">
        <v>621850</v>
      </c>
      <c r="Q3353" s="11">
        <f t="shared" ref="Q3353:S3353" si="10109">+IF(P3353="N/A","",((P3353-P3352)/P3352))</f>
        <v>0</v>
      </c>
      <c r="R3353" s="3">
        <v>230000</v>
      </c>
      <c r="S3353" s="11">
        <f t="shared" si="10109"/>
        <v>0</v>
      </c>
    </row>
    <row r="3354" spans="1:19">
      <c r="A3354" s="5">
        <v>2</v>
      </c>
      <c r="B3354" s="5">
        <v>11</v>
      </c>
      <c r="C3354" s="5">
        <v>2022</v>
      </c>
      <c r="D3354" s="3">
        <v>462910</v>
      </c>
      <c r="E3354" s="11">
        <f t="shared" si="10055"/>
        <v>-4.3376730729489561E-2</v>
      </c>
      <c r="F3354" s="3">
        <v>734740</v>
      </c>
      <c r="G3354" s="11">
        <f t="shared" si="10055"/>
        <v>-2.3744037416457395E-2</v>
      </c>
      <c r="H3354" s="3">
        <v>179590</v>
      </c>
      <c r="I3354" s="11">
        <f t="shared" ref="I3354:K3354" si="10110">+IF(H3354="N/A","",((H3354-H3353)/H3353))</f>
        <v>-3.9931229549109862E-3</v>
      </c>
      <c r="J3354" s="3">
        <v>232640</v>
      </c>
      <c r="K3354" s="11">
        <f t="shared" si="10110"/>
        <v>0</v>
      </c>
      <c r="L3354" s="3">
        <v>273525.12699999998</v>
      </c>
      <c r="M3354" s="11">
        <f t="shared" ref="M3354:O3354" si="10111">+IF(L3354="N/A","",((L3354-L3353)/L3353))</f>
        <v>0</v>
      </c>
      <c r="N3354" s="3">
        <v>850970</v>
      </c>
      <c r="O3354" s="11">
        <f t="shared" si="10111"/>
        <v>0</v>
      </c>
      <c r="P3354" s="3">
        <v>621850</v>
      </c>
      <c r="Q3354" s="11">
        <f t="shared" ref="Q3354:S3354" si="10112">+IF(P3354="N/A","",((P3354-P3353)/P3353))</f>
        <v>0</v>
      </c>
      <c r="R3354" s="3">
        <v>235000</v>
      </c>
      <c r="S3354" s="11">
        <f t="shared" si="10112"/>
        <v>2.1739130434782608E-2</v>
      </c>
    </row>
    <row r="3355" spans="1:19">
      <c r="A3355" s="5">
        <v>3</v>
      </c>
      <c r="B3355" s="5">
        <v>11</v>
      </c>
      <c r="C3355" s="5">
        <v>2022</v>
      </c>
      <c r="D3355" s="3">
        <v>456200</v>
      </c>
      <c r="E3355" s="11">
        <f t="shared" si="10055"/>
        <v>-1.4495258257544663E-2</v>
      </c>
      <c r="F3355" s="3">
        <v>713000</v>
      </c>
      <c r="G3355" s="11">
        <f t="shared" si="10055"/>
        <v>-2.9588698042845089E-2</v>
      </c>
      <c r="H3355" s="3">
        <v>182000</v>
      </c>
      <c r="I3355" s="11">
        <f t="shared" ref="I3355:K3355" si="10113">+IF(H3355="N/A","",((H3355-H3354)/H3354))</f>
        <v>1.3419455426248677E-2</v>
      </c>
      <c r="J3355" s="3">
        <v>226270</v>
      </c>
      <c r="K3355" s="11">
        <f t="shared" si="10113"/>
        <v>-2.7381361760660246E-2</v>
      </c>
      <c r="L3355" s="3">
        <v>273525.12699999998</v>
      </c>
      <c r="M3355" s="11">
        <f t="shared" ref="M3355:O3355" si="10114">+IF(L3355="N/A","",((L3355-L3354)/L3354))</f>
        <v>0</v>
      </c>
      <c r="N3355" s="3">
        <v>850970</v>
      </c>
      <c r="O3355" s="11">
        <f t="shared" si="10114"/>
        <v>0</v>
      </c>
      <c r="P3355" s="3">
        <v>621850</v>
      </c>
      <c r="Q3355" s="11">
        <f t="shared" ref="Q3355:S3355" si="10115">+IF(P3355="N/A","",((P3355-P3354)/P3354))</f>
        <v>0</v>
      </c>
      <c r="R3355" s="3">
        <v>235000</v>
      </c>
      <c r="S3355" s="11">
        <f t="shared" si="10115"/>
        <v>0</v>
      </c>
    </row>
    <row r="3356" spans="1:19">
      <c r="A3356" s="5">
        <v>4</v>
      </c>
      <c r="B3356" s="5">
        <v>11</v>
      </c>
      <c r="C3356" s="5">
        <v>2022</v>
      </c>
      <c r="D3356" s="3">
        <v>457370</v>
      </c>
      <c r="E3356" s="11">
        <f t="shared" si="10055"/>
        <v>2.5646646207803593E-3</v>
      </c>
      <c r="F3356" s="3">
        <v>690000</v>
      </c>
      <c r="G3356" s="11">
        <f t="shared" si="10055"/>
        <v>-3.2258064516129031E-2</v>
      </c>
      <c r="H3356" s="3">
        <v>186330</v>
      </c>
      <c r="I3356" s="11">
        <f t="shared" ref="I3356:K3356" si="10116">+IF(H3356="N/A","",((H3356-H3355)/H3355))</f>
        <v>2.3791208791208791E-2</v>
      </c>
      <c r="J3356" s="3">
        <v>229200</v>
      </c>
      <c r="K3356" s="11">
        <f t="shared" si="10116"/>
        <v>1.2949131568480134E-2</v>
      </c>
      <c r="L3356" s="3">
        <v>273525.12699999998</v>
      </c>
      <c r="M3356" s="11">
        <f t="shared" ref="M3356:O3356" si="10117">+IF(L3356="N/A","",((L3356-L3355)/L3355))</f>
        <v>0</v>
      </c>
      <c r="N3356" s="3">
        <v>850970</v>
      </c>
      <c r="O3356" s="11">
        <f t="shared" si="10117"/>
        <v>0</v>
      </c>
      <c r="P3356" s="3">
        <v>656790</v>
      </c>
      <c r="Q3356" s="11">
        <f t="shared" ref="Q3356:S3356" si="10118">+IF(P3356="N/A","",((P3356-P3355)/P3355))</f>
        <v>5.6187183404357965E-2</v>
      </c>
      <c r="R3356" s="3">
        <v>235000</v>
      </c>
      <c r="S3356" s="11">
        <f t="shared" si="10118"/>
        <v>0</v>
      </c>
    </row>
    <row r="3357" spans="1:19">
      <c r="A3357" s="5">
        <v>7</v>
      </c>
      <c r="B3357" s="5">
        <v>11</v>
      </c>
      <c r="C3357" s="5">
        <v>2022</v>
      </c>
      <c r="D3357" s="3">
        <v>457370</v>
      </c>
      <c r="E3357" s="11">
        <f t="shared" si="10055"/>
        <v>0</v>
      </c>
      <c r="F3357" s="3">
        <v>690000</v>
      </c>
      <c r="G3357" s="11">
        <f t="shared" si="10055"/>
        <v>0</v>
      </c>
      <c r="H3357" s="3">
        <v>186330</v>
      </c>
      <c r="I3357" s="11">
        <f t="shared" ref="I3357:K3357" si="10119">+IF(H3357="N/A","",((H3357-H3356)/H3356))</f>
        <v>0</v>
      </c>
      <c r="J3357" s="3">
        <v>229200</v>
      </c>
      <c r="K3357" s="11">
        <f t="shared" si="10119"/>
        <v>0</v>
      </c>
      <c r="L3357" s="3">
        <v>273525.12699999998</v>
      </c>
      <c r="M3357" s="11">
        <f t="shared" ref="M3357:O3357" si="10120">+IF(L3357="N/A","",((L3357-L3356)/L3356))</f>
        <v>0</v>
      </c>
      <c r="N3357" s="3">
        <v>850970</v>
      </c>
      <c r="O3357" s="11">
        <f t="shared" si="10120"/>
        <v>0</v>
      </c>
      <c r="P3357" s="3">
        <v>656790</v>
      </c>
      <c r="Q3357" s="11">
        <f t="shared" ref="Q3357:S3357" si="10121">+IF(P3357="N/A","",((P3357-P3356)/P3356))</f>
        <v>0</v>
      </c>
      <c r="R3357" s="3">
        <v>235000</v>
      </c>
      <c r="S3357" s="11">
        <f t="shared" si="10121"/>
        <v>0</v>
      </c>
    </row>
    <row r="3358" spans="1:19">
      <c r="A3358" s="5">
        <v>8</v>
      </c>
      <c r="B3358" s="5">
        <v>11</v>
      </c>
      <c r="C3358" s="5">
        <v>2022</v>
      </c>
      <c r="D3358" s="3">
        <v>447320</v>
      </c>
      <c r="E3358" s="11">
        <f t="shared" si="10055"/>
        <v>-2.197345693858364E-2</v>
      </c>
      <c r="F3358" s="3">
        <v>687580</v>
      </c>
      <c r="G3358" s="11">
        <f t="shared" si="10055"/>
        <v>-3.5072463768115944E-3</v>
      </c>
      <c r="H3358" s="3">
        <v>186330</v>
      </c>
      <c r="I3358" s="11">
        <f t="shared" ref="I3358:K3358" si="10122">+IF(H3358="N/A","",((H3358-H3357)/H3357))</f>
        <v>0</v>
      </c>
      <c r="J3358" s="3">
        <v>229200</v>
      </c>
      <c r="K3358" s="11">
        <f t="shared" si="10122"/>
        <v>0</v>
      </c>
      <c r="L3358" s="3">
        <v>273525.12699999998</v>
      </c>
      <c r="M3358" s="11">
        <f t="shared" ref="M3358:O3358" si="10123">+IF(L3358="N/A","",((L3358-L3357)/L3357))</f>
        <v>0</v>
      </c>
      <c r="N3358" s="3">
        <v>850970</v>
      </c>
      <c r="O3358" s="11">
        <f t="shared" si="10123"/>
        <v>0</v>
      </c>
      <c r="P3358" s="3">
        <v>656790</v>
      </c>
      <c r="Q3358" s="11">
        <f t="shared" ref="Q3358:S3358" si="10124">+IF(P3358="N/A","",((P3358-P3357)/P3357))</f>
        <v>0</v>
      </c>
      <c r="R3358" s="3">
        <v>235000</v>
      </c>
      <c r="S3358" s="11">
        <f t="shared" si="10124"/>
        <v>0</v>
      </c>
    </row>
    <row r="3359" spans="1:19">
      <c r="A3359" s="5">
        <v>9</v>
      </c>
      <c r="B3359" s="5">
        <v>11</v>
      </c>
      <c r="C3359" s="5">
        <v>2022</v>
      </c>
      <c r="D3359" s="3">
        <v>424100</v>
      </c>
      <c r="E3359" s="11">
        <f t="shared" si="10055"/>
        <v>-5.1909147813645709E-2</v>
      </c>
      <c r="F3359" s="3">
        <v>664900</v>
      </c>
      <c r="G3359" s="11">
        <f t="shared" si="10055"/>
        <v>-3.2985252625149071E-2</v>
      </c>
      <c r="H3359" s="3">
        <v>186330</v>
      </c>
      <c r="I3359" s="11">
        <f t="shared" ref="I3359:K3359" si="10125">+IF(H3359="N/A","",((H3359-H3358)/H3358))</f>
        <v>0</v>
      </c>
      <c r="J3359" s="3">
        <v>229200</v>
      </c>
      <c r="K3359" s="11">
        <f t="shared" si="10125"/>
        <v>0</v>
      </c>
      <c r="L3359" s="3">
        <v>273525.12699999998</v>
      </c>
      <c r="M3359" s="11">
        <f t="shared" ref="M3359:O3359" si="10126">+IF(L3359="N/A","",((L3359-L3358)/L3358))</f>
        <v>0</v>
      </c>
      <c r="N3359" s="3">
        <v>850970</v>
      </c>
      <c r="O3359" s="11">
        <f t="shared" si="10126"/>
        <v>0</v>
      </c>
      <c r="P3359" s="3">
        <v>656790</v>
      </c>
      <c r="Q3359" s="11">
        <f t="shared" ref="Q3359:S3359" si="10127">+IF(P3359="N/A","",((P3359-P3358)/P3358))</f>
        <v>0</v>
      </c>
      <c r="R3359" s="3">
        <v>235000</v>
      </c>
      <c r="S3359" s="11">
        <f t="shared" si="10127"/>
        <v>0</v>
      </c>
    </row>
    <row r="3360" spans="1:19">
      <c r="A3360" s="5">
        <v>10</v>
      </c>
      <c r="B3360" s="5">
        <v>11</v>
      </c>
      <c r="C3360" s="5">
        <v>2022</v>
      </c>
      <c r="D3360" s="3">
        <v>464330</v>
      </c>
      <c r="E3360" s="11">
        <f t="shared" si="10055"/>
        <v>9.4859702900259371E-2</v>
      </c>
      <c r="F3360" s="3">
        <v>698470</v>
      </c>
      <c r="G3360" s="11">
        <f t="shared" si="10055"/>
        <v>5.0488795307565046E-2</v>
      </c>
      <c r="H3360" s="3">
        <v>186330</v>
      </c>
      <c r="I3360" s="11">
        <f t="shared" ref="I3360:K3360" si="10128">+IF(H3360="N/A","",((H3360-H3359)/H3359))</f>
        <v>0</v>
      </c>
      <c r="J3360" s="3">
        <v>231200</v>
      </c>
      <c r="K3360" s="11">
        <f t="shared" si="10128"/>
        <v>8.7260034904013961E-3</v>
      </c>
      <c r="L3360" s="3">
        <v>273525.12699999998</v>
      </c>
      <c r="M3360" s="11">
        <f t="shared" ref="M3360:O3360" si="10129">+IF(L3360="N/A","",((L3360-L3359)/L3359))</f>
        <v>0</v>
      </c>
      <c r="N3360" s="3">
        <v>850970</v>
      </c>
      <c r="O3360" s="11">
        <f t="shared" si="10129"/>
        <v>0</v>
      </c>
      <c r="P3360" s="3">
        <v>656790</v>
      </c>
      <c r="Q3360" s="11">
        <f t="shared" ref="Q3360:S3360" si="10130">+IF(P3360="N/A","",((P3360-P3359)/P3359))</f>
        <v>0</v>
      </c>
      <c r="R3360" s="3">
        <v>235000</v>
      </c>
      <c r="S3360" s="11">
        <f t="shared" si="10130"/>
        <v>0</v>
      </c>
    </row>
    <row r="3361" spans="1:19">
      <c r="A3361" s="5">
        <v>11</v>
      </c>
      <c r="B3361" s="5">
        <v>11</v>
      </c>
      <c r="C3361" s="5">
        <v>2022</v>
      </c>
      <c r="D3361" s="3">
        <v>486000</v>
      </c>
      <c r="E3361" s="11">
        <f t="shared" si="10055"/>
        <v>4.6669394611590892E-2</v>
      </c>
      <c r="F3361" s="3">
        <v>720020</v>
      </c>
      <c r="G3361" s="11">
        <f t="shared" si="10055"/>
        <v>3.0853150457428379E-2</v>
      </c>
      <c r="H3361" s="3">
        <v>186330</v>
      </c>
      <c r="I3361" s="11">
        <f t="shared" ref="I3361:K3361" si="10131">+IF(H3361="N/A","",((H3361-H3360)/H3360))</f>
        <v>0</v>
      </c>
      <c r="J3361" s="3">
        <v>236800</v>
      </c>
      <c r="K3361" s="11">
        <f t="shared" si="10131"/>
        <v>2.4221453287197232E-2</v>
      </c>
      <c r="L3361" s="3">
        <v>273525.12699999998</v>
      </c>
      <c r="M3361" s="11">
        <f t="shared" ref="M3361:O3361" si="10132">+IF(L3361="N/A","",((L3361-L3360)/L3360))</f>
        <v>0</v>
      </c>
      <c r="N3361" s="3">
        <v>850970</v>
      </c>
      <c r="O3361" s="11">
        <f t="shared" si="10132"/>
        <v>0</v>
      </c>
      <c r="P3361" s="3">
        <v>656790</v>
      </c>
      <c r="Q3361" s="11">
        <f t="shared" ref="Q3361:S3361" si="10133">+IF(P3361="N/A","",((P3361-P3360)/P3360))</f>
        <v>0</v>
      </c>
      <c r="R3361" s="3">
        <v>235000</v>
      </c>
      <c r="S3361" s="11">
        <f t="shared" si="10133"/>
        <v>0</v>
      </c>
    </row>
    <row r="3362" spans="1:19">
      <c r="A3362" s="5">
        <v>14</v>
      </c>
      <c r="B3362" s="5">
        <v>11</v>
      </c>
      <c r="C3362" s="5">
        <v>2022</v>
      </c>
      <c r="D3362" s="3">
        <v>486000</v>
      </c>
      <c r="E3362" s="11">
        <f t="shared" si="10055"/>
        <v>0</v>
      </c>
      <c r="F3362" s="3">
        <v>720020</v>
      </c>
      <c r="G3362" s="11">
        <f t="shared" si="10055"/>
        <v>0</v>
      </c>
      <c r="H3362" s="3">
        <v>186330</v>
      </c>
      <c r="I3362" s="11">
        <f t="shared" ref="I3362:K3362" si="10134">+IF(H3362="N/A","",((H3362-H3361)/H3361))</f>
        <v>0</v>
      </c>
      <c r="J3362" s="3">
        <v>236800</v>
      </c>
      <c r="K3362" s="11">
        <f t="shared" si="10134"/>
        <v>0</v>
      </c>
      <c r="L3362" s="3">
        <v>273525.12699999998</v>
      </c>
      <c r="M3362" s="11">
        <f t="shared" ref="M3362:O3362" si="10135">+IF(L3362="N/A","",((L3362-L3361)/L3361))</f>
        <v>0</v>
      </c>
      <c r="N3362" s="3">
        <v>850970</v>
      </c>
      <c r="O3362" s="11">
        <f t="shared" si="10135"/>
        <v>0</v>
      </c>
      <c r="P3362" s="3">
        <v>656790</v>
      </c>
      <c r="Q3362" s="11">
        <f t="shared" ref="Q3362:S3362" si="10136">+IF(P3362="N/A","",((P3362-P3361)/P3361))</f>
        <v>0</v>
      </c>
      <c r="R3362" s="3">
        <v>235000</v>
      </c>
      <c r="S3362" s="11">
        <f t="shared" si="10136"/>
        <v>0</v>
      </c>
    </row>
    <row r="3363" spans="1:19">
      <c r="A3363" s="5">
        <v>15</v>
      </c>
      <c r="B3363" s="5">
        <v>11</v>
      </c>
      <c r="C3363" s="5">
        <v>2022</v>
      </c>
      <c r="D3363" s="3">
        <v>481900</v>
      </c>
      <c r="E3363" s="11">
        <f t="shared" si="10055"/>
        <v>-8.4362139917695481E-3</v>
      </c>
      <c r="F3363" s="3">
        <v>730960</v>
      </c>
      <c r="G3363" s="11">
        <f t="shared" si="10055"/>
        <v>1.5194022388266993E-2</v>
      </c>
      <c r="H3363" s="3">
        <v>186330</v>
      </c>
      <c r="I3363" s="11">
        <f t="shared" ref="I3363:K3363" si="10137">+IF(H3363="N/A","",((H3363-H3362)/H3362))</f>
        <v>0</v>
      </c>
      <c r="J3363" s="3">
        <v>236800</v>
      </c>
      <c r="K3363" s="11">
        <f t="shared" si="10137"/>
        <v>0</v>
      </c>
      <c r="L3363" s="3">
        <v>273525.12699999998</v>
      </c>
      <c r="M3363" s="11">
        <f t="shared" ref="M3363:O3363" si="10138">+IF(L3363="N/A","",((L3363-L3362)/L3362))</f>
        <v>0</v>
      </c>
      <c r="N3363" s="3">
        <v>850970</v>
      </c>
      <c r="O3363" s="11">
        <f t="shared" si="10138"/>
        <v>0</v>
      </c>
      <c r="P3363" s="3">
        <v>648100</v>
      </c>
      <c r="Q3363" s="11">
        <f t="shared" ref="Q3363:S3363" si="10139">+IF(P3363="N/A","",((P3363-P3362)/P3362))</f>
        <v>-1.3231017524627355E-2</v>
      </c>
      <c r="R3363" s="3">
        <v>235000</v>
      </c>
      <c r="S3363" s="11">
        <f t="shared" si="10139"/>
        <v>0</v>
      </c>
    </row>
    <row r="3364" spans="1:19">
      <c r="A3364" s="5">
        <v>16</v>
      </c>
      <c r="B3364" s="5">
        <v>11</v>
      </c>
      <c r="C3364" s="5">
        <v>2022</v>
      </c>
      <c r="D3364" s="3">
        <v>478940</v>
      </c>
      <c r="E3364" s="11">
        <f t="shared" si="10055"/>
        <v>-6.1423531853081548E-3</v>
      </c>
      <c r="F3364" s="3">
        <v>730960</v>
      </c>
      <c r="G3364" s="11">
        <f t="shared" si="10055"/>
        <v>0</v>
      </c>
      <c r="H3364" s="3">
        <v>186330</v>
      </c>
      <c r="I3364" s="11">
        <f t="shared" ref="I3364:K3364" si="10140">+IF(H3364="N/A","",((H3364-H3363)/H3363))</f>
        <v>0</v>
      </c>
      <c r="J3364" s="3">
        <v>236800</v>
      </c>
      <c r="K3364" s="11">
        <f t="shared" si="10140"/>
        <v>0</v>
      </c>
      <c r="L3364" s="3">
        <v>328523.56099999999</v>
      </c>
      <c r="M3364" s="11">
        <f t="shared" ref="M3364:O3364" si="10141">+IF(L3364="N/A","",((L3364-L3363)/L3363))</f>
        <v>0.20107269340560444</v>
      </c>
      <c r="N3364" s="3">
        <v>851000</v>
      </c>
      <c r="O3364" s="11">
        <f t="shared" si="10141"/>
        <v>3.5253886741013194E-5</v>
      </c>
      <c r="P3364" s="3">
        <v>648100</v>
      </c>
      <c r="Q3364" s="11">
        <f t="shared" ref="Q3364:S3364" si="10142">+IF(P3364="N/A","",((P3364-P3363)/P3363))</f>
        <v>0</v>
      </c>
      <c r="R3364" s="3">
        <v>235000</v>
      </c>
      <c r="S3364" s="11">
        <f t="shared" si="10142"/>
        <v>0</v>
      </c>
    </row>
    <row r="3365" spans="1:19">
      <c r="A3365" s="5">
        <v>17</v>
      </c>
      <c r="B3365" s="5">
        <v>11</v>
      </c>
      <c r="C3365" s="5">
        <v>2022</v>
      </c>
      <c r="D3365" s="3">
        <v>469120</v>
      </c>
      <c r="E3365" s="11">
        <f t="shared" si="10055"/>
        <v>-2.0503612143483525E-2</v>
      </c>
      <c r="F3365" s="3">
        <v>744730</v>
      </c>
      <c r="G3365" s="11">
        <f t="shared" si="10055"/>
        <v>1.8838240122578526E-2</v>
      </c>
      <c r="H3365" s="3">
        <v>186330</v>
      </c>
      <c r="I3365" s="11">
        <f t="shared" ref="I3365:K3365" si="10143">+IF(H3365="N/A","",((H3365-H3364)/H3364))</f>
        <v>0</v>
      </c>
      <c r="J3365" s="3">
        <v>236800</v>
      </c>
      <c r="K3365" s="11">
        <f t="shared" si="10143"/>
        <v>0</v>
      </c>
      <c r="L3365" s="3">
        <v>328523.56099999999</v>
      </c>
      <c r="M3365" s="11">
        <f t="shared" ref="M3365:O3365" si="10144">+IF(L3365="N/A","",((L3365-L3364)/L3364))</f>
        <v>0</v>
      </c>
      <c r="N3365" s="3">
        <v>851000</v>
      </c>
      <c r="O3365" s="11">
        <f t="shared" si="10144"/>
        <v>0</v>
      </c>
      <c r="P3365" s="3">
        <v>656330</v>
      </c>
      <c r="Q3365" s="11">
        <f t="shared" ref="Q3365:S3365" si="10145">+IF(P3365="N/A","",((P3365-P3364)/P3364))</f>
        <v>1.2698657614565654E-2</v>
      </c>
      <c r="R3365" s="3">
        <v>235000</v>
      </c>
      <c r="S3365" s="11">
        <f t="shared" si="10145"/>
        <v>0</v>
      </c>
    </row>
    <row r="3366" spans="1:19">
      <c r="A3366" s="5">
        <v>18</v>
      </c>
      <c r="B3366" s="5">
        <v>11</v>
      </c>
      <c r="C3366" s="5">
        <v>2022</v>
      </c>
      <c r="D3366" s="3">
        <v>471000</v>
      </c>
      <c r="E3366" s="11">
        <f t="shared" si="10055"/>
        <v>4.0075034106412007E-3</v>
      </c>
      <c r="F3366" s="3">
        <v>749850</v>
      </c>
      <c r="G3366" s="11">
        <f t="shared" si="10055"/>
        <v>6.8749748230902477E-3</v>
      </c>
      <c r="H3366" s="3">
        <v>185200</v>
      </c>
      <c r="I3366" s="11">
        <f t="shared" ref="I3366:K3366" si="10146">+IF(H3366="N/A","",((H3366-H3365)/H3365))</f>
        <v>-6.0645092041002524E-3</v>
      </c>
      <c r="J3366" s="3">
        <v>236800</v>
      </c>
      <c r="K3366" s="11">
        <f t="shared" si="10146"/>
        <v>0</v>
      </c>
      <c r="L3366" s="3">
        <v>328523.56099999999</v>
      </c>
      <c r="M3366" s="11">
        <f t="shared" ref="M3366:O3366" si="10147">+IF(L3366="N/A","",((L3366-L3365)/L3365))</f>
        <v>0</v>
      </c>
      <c r="N3366" s="3">
        <v>851000</v>
      </c>
      <c r="O3366" s="11">
        <f t="shared" si="10147"/>
        <v>0</v>
      </c>
      <c r="P3366" s="3">
        <v>656330</v>
      </c>
      <c r="Q3366" s="11">
        <f t="shared" ref="Q3366:S3366" si="10148">+IF(P3366="N/A","",((P3366-P3365)/P3365))</f>
        <v>0</v>
      </c>
      <c r="R3366" s="3">
        <v>235000</v>
      </c>
      <c r="S3366" s="11">
        <f t="shared" si="10148"/>
        <v>0</v>
      </c>
    </row>
    <row r="3367" spans="1:19">
      <c r="A3367" s="5">
        <v>21</v>
      </c>
      <c r="B3367" s="5">
        <v>11</v>
      </c>
      <c r="C3367" s="5">
        <v>2022</v>
      </c>
      <c r="D3367" s="3">
        <v>454660</v>
      </c>
      <c r="E3367" s="11">
        <f t="shared" si="10055"/>
        <v>-3.4692144373673038E-2</v>
      </c>
      <c r="F3367" s="3">
        <v>733320</v>
      </c>
      <c r="G3367" s="11">
        <f t="shared" si="10055"/>
        <v>-2.2044408881776355E-2</v>
      </c>
      <c r="H3367" s="3">
        <v>185380</v>
      </c>
      <c r="I3367" s="11">
        <f t="shared" ref="I3367:K3367" si="10149">+IF(H3367="N/A","",((H3367-H3366)/H3366))</f>
        <v>9.7192224622030235E-4</v>
      </c>
      <c r="J3367" s="3">
        <v>241160</v>
      </c>
      <c r="K3367" s="11">
        <f t="shared" si="10149"/>
        <v>1.8412162162162161E-2</v>
      </c>
      <c r="L3367" s="3">
        <v>328523.56099999999</v>
      </c>
      <c r="M3367" s="11">
        <f t="shared" ref="M3367:O3367" si="10150">+IF(L3367="N/A","",((L3367-L3366)/L3366))</f>
        <v>0</v>
      </c>
      <c r="N3367" s="3">
        <v>851000</v>
      </c>
      <c r="O3367" s="11">
        <f t="shared" si="10150"/>
        <v>0</v>
      </c>
      <c r="P3367" s="3">
        <v>656330</v>
      </c>
      <c r="Q3367" s="11">
        <f t="shared" ref="Q3367:S3367" si="10151">+IF(P3367="N/A","",((P3367-P3366)/P3366))</f>
        <v>0</v>
      </c>
      <c r="R3367" s="3">
        <v>235000</v>
      </c>
      <c r="S3367" s="11">
        <f t="shared" si="10151"/>
        <v>0</v>
      </c>
    </row>
    <row r="3368" spans="1:19">
      <c r="A3368" s="5">
        <v>22</v>
      </c>
      <c r="B3368" s="5">
        <v>11</v>
      </c>
      <c r="C3368" s="5">
        <v>2022</v>
      </c>
      <c r="D3368" s="3">
        <v>457080</v>
      </c>
      <c r="E3368" s="11">
        <f t="shared" si="10055"/>
        <v>5.3226586900101177E-3</v>
      </c>
      <c r="F3368" s="3">
        <v>726880</v>
      </c>
      <c r="G3368" s="11">
        <f t="shared" si="10055"/>
        <v>-8.7819778541428032E-3</v>
      </c>
      <c r="H3368" s="3">
        <v>185380</v>
      </c>
      <c r="I3368" s="11">
        <f t="shared" ref="I3368:K3368" si="10152">+IF(H3368="N/A","",((H3368-H3367)/H3367))</f>
        <v>0</v>
      </c>
      <c r="J3368" s="3">
        <v>243490</v>
      </c>
      <c r="K3368" s="11">
        <f t="shared" si="10152"/>
        <v>9.6616354287609885E-3</v>
      </c>
      <c r="L3368" s="3">
        <v>328523.56099999999</v>
      </c>
      <c r="M3368" s="11">
        <f t="shared" ref="M3368:O3368" si="10153">+IF(L3368="N/A","",((L3368-L3367)/L3367))</f>
        <v>0</v>
      </c>
      <c r="N3368" s="3">
        <v>851000</v>
      </c>
      <c r="O3368" s="11">
        <f t="shared" si="10153"/>
        <v>0</v>
      </c>
      <c r="P3368" s="3">
        <v>656330</v>
      </c>
      <c r="Q3368" s="11">
        <f t="shared" ref="Q3368:S3368" si="10154">+IF(P3368="N/A","",((P3368-P3367)/P3367))</f>
        <v>0</v>
      </c>
      <c r="R3368" s="3">
        <v>235000</v>
      </c>
      <c r="S3368" s="11">
        <f t="shared" si="10154"/>
        <v>0</v>
      </c>
    </row>
    <row r="3369" spans="1:19">
      <c r="A3369" s="5">
        <v>23</v>
      </c>
      <c r="B3369" s="5">
        <v>11</v>
      </c>
      <c r="C3369" s="5">
        <v>2022</v>
      </c>
      <c r="D3369" s="3">
        <v>459370</v>
      </c>
      <c r="E3369" s="11">
        <f t="shared" si="10055"/>
        <v>5.0100638837840203E-3</v>
      </c>
      <c r="F3369" s="3">
        <v>734720</v>
      </c>
      <c r="G3369" s="11">
        <f t="shared" si="10055"/>
        <v>1.078582434514638E-2</v>
      </c>
      <c r="H3369" s="3">
        <v>185380</v>
      </c>
      <c r="I3369" s="11">
        <f t="shared" ref="I3369:K3369" si="10155">+IF(H3369="N/A","",((H3369-H3368)/H3368))</f>
        <v>0</v>
      </c>
      <c r="J3369" s="3">
        <v>236800</v>
      </c>
      <c r="K3369" s="11">
        <f t="shared" si="10155"/>
        <v>-2.7475461004558707E-2</v>
      </c>
      <c r="L3369" s="3">
        <v>328523.56099999999</v>
      </c>
      <c r="M3369" s="11">
        <f t="shared" ref="M3369:O3369" si="10156">+IF(L3369="N/A","",((L3369-L3368)/L3368))</f>
        <v>0</v>
      </c>
      <c r="N3369" s="3">
        <v>851000</v>
      </c>
      <c r="O3369" s="11">
        <f t="shared" si="10156"/>
        <v>0</v>
      </c>
      <c r="P3369" s="3">
        <v>656330</v>
      </c>
      <c r="Q3369" s="11">
        <f t="shared" ref="Q3369:S3369" si="10157">+IF(P3369="N/A","",((P3369-P3368)/P3368))</f>
        <v>0</v>
      </c>
      <c r="R3369" s="3">
        <v>235000</v>
      </c>
      <c r="S3369" s="11">
        <f t="shared" si="10157"/>
        <v>0</v>
      </c>
    </row>
    <row r="3370" spans="1:19">
      <c r="A3370" s="5">
        <v>24</v>
      </c>
      <c r="B3370" s="5">
        <v>11</v>
      </c>
      <c r="C3370" s="5">
        <v>2022</v>
      </c>
      <c r="D3370" s="3">
        <v>459370</v>
      </c>
      <c r="E3370" s="11">
        <f t="shared" si="10055"/>
        <v>0</v>
      </c>
      <c r="F3370" s="3">
        <v>734720</v>
      </c>
      <c r="G3370" s="11">
        <f t="shared" si="10055"/>
        <v>0</v>
      </c>
      <c r="H3370" s="3">
        <v>185380</v>
      </c>
      <c r="I3370" s="11">
        <f t="shared" ref="I3370:K3370" si="10158">+IF(H3370="N/A","",((H3370-H3369)/H3369))</f>
        <v>0</v>
      </c>
      <c r="J3370" s="3">
        <v>236800</v>
      </c>
      <c r="K3370" s="11">
        <f t="shared" si="10158"/>
        <v>0</v>
      </c>
      <c r="L3370" s="3">
        <v>328523.56099999999</v>
      </c>
      <c r="M3370" s="11">
        <f t="shared" ref="M3370:O3370" si="10159">+IF(L3370="N/A","",((L3370-L3369)/L3369))</f>
        <v>0</v>
      </c>
      <c r="N3370" s="3">
        <v>851000</v>
      </c>
      <c r="O3370" s="11">
        <f t="shared" si="10159"/>
        <v>0</v>
      </c>
      <c r="P3370" s="3">
        <v>656330</v>
      </c>
      <c r="Q3370" s="11">
        <f t="shared" ref="Q3370:S3370" si="10160">+IF(P3370="N/A","",((P3370-P3369)/P3369))</f>
        <v>0</v>
      </c>
      <c r="R3370" s="3">
        <v>235000</v>
      </c>
      <c r="S3370" s="11">
        <f t="shared" si="10160"/>
        <v>0</v>
      </c>
    </row>
    <row r="3371" spans="1:19">
      <c r="A3371" s="5">
        <v>25</v>
      </c>
      <c r="B3371" s="5">
        <v>11</v>
      </c>
      <c r="C3371" s="5">
        <v>2022</v>
      </c>
      <c r="D3371" s="3">
        <v>459500</v>
      </c>
      <c r="E3371" s="11">
        <f t="shared" si="10055"/>
        <v>2.8299627751050349E-4</v>
      </c>
      <c r="F3371" s="3">
        <v>734720</v>
      </c>
      <c r="G3371" s="11">
        <f t="shared" si="10055"/>
        <v>0</v>
      </c>
      <c r="H3371" s="3">
        <v>185380</v>
      </c>
      <c r="I3371" s="11">
        <f t="shared" ref="I3371:K3371" si="10161">+IF(H3371="N/A","",((H3371-H3370)/H3370))</f>
        <v>0</v>
      </c>
      <c r="J3371" s="3">
        <v>236800</v>
      </c>
      <c r="K3371" s="11">
        <f t="shared" si="10161"/>
        <v>0</v>
      </c>
      <c r="L3371" s="3">
        <v>328523.56099999999</v>
      </c>
      <c r="M3371" s="11">
        <f t="shared" ref="M3371:O3371" si="10162">+IF(L3371="N/A","",((L3371-L3370)/L3370))</f>
        <v>0</v>
      </c>
      <c r="N3371" s="3">
        <v>851000</v>
      </c>
      <c r="O3371" s="11">
        <f t="shared" si="10162"/>
        <v>0</v>
      </c>
      <c r="P3371" s="3">
        <v>656330</v>
      </c>
      <c r="Q3371" s="11">
        <f t="shared" ref="Q3371:S3371" si="10163">+IF(P3371="N/A","",((P3371-P3370)/P3370))</f>
        <v>0</v>
      </c>
      <c r="R3371" s="3">
        <v>235000</v>
      </c>
      <c r="S3371" s="11">
        <f t="shared" si="10163"/>
        <v>0</v>
      </c>
    </row>
    <row r="3372" spans="1:19">
      <c r="A3372" s="5">
        <v>28</v>
      </c>
      <c r="B3372" s="5">
        <v>11</v>
      </c>
      <c r="C3372" s="5">
        <v>2022</v>
      </c>
      <c r="D3372" s="3">
        <v>457210</v>
      </c>
      <c r="E3372" s="11">
        <f t="shared" si="10055"/>
        <v>-4.9836779107725786E-3</v>
      </c>
      <c r="F3372" s="3">
        <v>704160</v>
      </c>
      <c r="G3372" s="11">
        <f t="shared" si="10055"/>
        <v>-4.1594076655052263E-2</v>
      </c>
      <c r="H3372" s="3">
        <v>185380</v>
      </c>
      <c r="I3372" s="11">
        <f t="shared" ref="I3372:K3372" si="10164">+IF(H3372="N/A","",((H3372-H3371)/H3371))</f>
        <v>0</v>
      </c>
      <c r="J3372" s="3">
        <v>236800</v>
      </c>
      <c r="K3372" s="11">
        <f t="shared" si="10164"/>
        <v>0</v>
      </c>
      <c r="L3372" s="3">
        <v>328523.56099999999</v>
      </c>
      <c r="M3372" s="11">
        <f t="shared" ref="M3372:O3372" si="10165">+IF(L3372="N/A","",((L3372-L3371)/L3371))</f>
        <v>0</v>
      </c>
      <c r="N3372" s="3">
        <v>851000</v>
      </c>
      <c r="O3372" s="11">
        <f t="shared" si="10165"/>
        <v>0</v>
      </c>
      <c r="P3372" s="3">
        <v>656330</v>
      </c>
      <c r="Q3372" s="11">
        <f t="shared" ref="Q3372:S3372" si="10166">+IF(P3372="N/A","",((P3372-P3371)/P3371))</f>
        <v>0</v>
      </c>
      <c r="R3372" s="3">
        <v>235000</v>
      </c>
      <c r="S3372" s="11">
        <f t="shared" si="10166"/>
        <v>0</v>
      </c>
    </row>
    <row r="3373" spans="1:19">
      <c r="A3373" s="5">
        <v>29</v>
      </c>
      <c r="B3373" s="5">
        <v>11</v>
      </c>
      <c r="C3373" s="5">
        <v>2022</v>
      </c>
      <c r="D3373" s="3">
        <v>444990</v>
      </c>
      <c r="E3373" s="11">
        <f t="shared" si="10055"/>
        <v>-2.6727324424225193E-2</v>
      </c>
      <c r="F3373" s="3">
        <v>681670</v>
      </c>
      <c r="G3373" s="11">
        <f t="shared" si="10055"/>
        <v>-3.1938763917291522E-2</v>
      </c>
      <c r="H3373" s="3">
        <v>185380</v>
      </c>
      <c r="I3373" s="11">
        <f t="shared" ref="I3373:K3373" si="10167">+IF(H3373="N/A","",((H3373-H3372)/H3372))</f>
        <v>0</v>
      </c>
      <c r="J3373" s="3">
        <v>236800</v>
      </c>
      <c r="K3373" s="11">
        <f t="shared" si="10167"/>
        <v>0</v>
      </c>
      <c r="L3373" s="3">
        <v>328523.56099999999</v>
      </c>
      <c r="M3373" s="11">
        <f t="shared" ref="M3373:O3373" si="10168">+IF(L3373="N/A","",((L3373-L3372)/L3372))</f>
        <v>0</v>
      </c>
      <c r="N3373" s="3">
        <v>851000</v>
      </c>
      <c r="O3373" s="11">
        <f t="shared" si="10168"/>
        <v>0</v>
      </c>
      <c r="P3373" s="3">
        <v>656330</v>
      </c>
      <c r="Q3373" s="11">
        <f t="shared" ref="Q3373:S3373" si="10169">+IF(P3373="N/A","",((P3373-P3372)/P3372))</f>
        <v>0</v>
      </c>
      <c r="R3373" s="3">
        <v>235000</v>
      </c>
      <c r="S3373" s="11">
        <f t="shared" si="10169"/>
        <v>0</v>
      </c>
    </row>
    <row r="3374" spans="1:19">
      <c r="A3374" s="5">
        <v>30</v>
      </c>
      <c r="B3374" s="5">
        <v>11</v>
      </c>
      <c r="C3374" s="5">
        <v>2022</v>
      </c>
      <c r="D3374" s="3">
        <v>456800</v>
      </c>
      <c r="E3374" s="11">
        <f t="shared" si="10055"/>
        <v>2.6539922245443718E-2</v>
      </c>
      <c r="F3374" s="3">
        <v>703500</v>
      </c>
      <c r="G3374" s="11">
        <f t="shared" si="10055"/>
        <v>3.2024293279739463E-2</v>
      </c>
      <c r="H3374" s="3">
        <v>185380</v>
      </c>
      <c r="I3374" s="11">
        <f t="shared" ref="I3374:K3374" si="10170">+IF(H3374="N/A","",((H3374-H3373)/H3373))</f>
        <v>0</v>
      </c>
      <c r="J3374" s="3">
        <v>236800</v>
      </c>
      <c r="K3374" s="11">
        <f t="shared" si="10170"/>
        <v>0</v>
      </c>
      <c r="L3374" s="3">
        <v>319182.87900000002</v>
      </c>
      <c r="M3374" s="11">
        <f t="shared" ref="M3374:O3374" si="10171">+IF(L3374="N/A","",((L3374-L3373)/L3373))</f>
        <v>-2.8432304738106658E-2</v>
      </c>
      <c r="N3374" s="3">
        <v>851000</v>
      </c>
      <c r="O3374" s="11">
        <f t="shared" si="10171"/>
        <v>0</v>
      </c>
      <c r="P3374" s="3">
        <v>649390</v>
      </c>
      <c r="Q3374" s="11">
        <f t="shared" ref="Q3374:S3374" si="10172">+IF(P3374="N/A","",((P3374-P3373)/P3373))</f>
        <v>-1.0573949080493045E-2</v>
      </c>
      <c r="R3374" s="3">
        <v>235000</v>
      </c>
      <c r="S3374" s="11">
        <f t="shared" si="10172"/>
        <v>0</v>
      </c>
    </row>
    <row r="3375" spans="1:19">
      <c r="A3375" s="5">
        <v>1</v>
      </c>
      <c r="B3375" s="5">
        <v>12</v>
      </c>
      <c r="C3375" s="5">
        <v>2022</v>
      </c>
      <c r="D3375" s="3">
        <v>456800</v>
      </c>
      <c r="E3375" s="11">
        <f t="shared" si="10055"/>
        <v>0</v>
      </c>
      <c r="F3375" s="3">
        <v>705830</v>
      </c>
      <c r="G3375" s="11">
        <f t="shared" si="10055"/>
        <v>3.3120113717128642E-3</v>
      </c>
      <c r="H3375" s="3">
        <v>185380</v>
      </c>
      <c r="I3375" s="11">
        <f t="shared" ref="I3375:K3375" si="10173">+IF(H3375="N/A","",((H3375-H3374)/H3374))</f>
        <v>0</v>
      </c>
      <c r="J3375" s="3">
        <v>236800</v>
      </c>
      <c r="K3375" s="11">
        <f t="shared" si="10173"/>
        <v>0</v>
      </c>
      <c r="L3375" s="3">
        <v>319182.87900000002</v>
      </c>
      <c r="M3375" s="11">
        <f t="shared" ref="M3375:O3375" si="10174">+IF(L3375="N/A","",((L3375-L3374)/L3374))</f>
        <v>0</v>
      </c>
      <c r="N3375" s="3">
        <v>851000</v>
      </c>
      <c r="O3375" s="11">
        <f t="shared" si="10174"/>
        <v>0</v>
      </c>
      <c r="P3375" s="3">
        <v>649390</v>
      </c>
      <c r="Q3375" s="11">
        <f t="shared" ref="Q3375:S3375" si="10175">+IF(P3375="N/A","",((P3375-P3374)/P3374))</f>
        <v>0</v>
      </c>
      <c r="R3375" s="3">
        <v>235000</v>
      </c>
      <c r="S3375" s="11">
        <f t="shared" si="10175"/>
        <v>0</v>
      </c>
    </row>
    <row r="3376" spans="1:19">
      <c r="A3376" s="5">
        <v>2</v>
      </c>
      <c r="B3376" s="5">
        <v>12</v>
      </c>
      <c r="C3376" s="5">
        <v>2022</v>
      </c>
      <c r="D3376" s="3">
        <v>450030</v>
      </c>
      <c r="E3376" s="11">
        <f t="shared" si="10055"/>
        <v>-1.4820490367775831E-2</v>
      </c>
      <c r="F3376" s="3">
        <v>700000</v>
      </c>
      <c r="G3376" s="11">
        <f t="shared" si="10055"/>
        <v>-8.2597792669622996E-3</v>
      </c>
      <c r="H3376" s="3">
        <v>185380</v>
      </c>
      <c r="I3376" s="11">
        <f t="shared" ref="I3376:K3376" si="10176">+IF(H3376="N/A","",((H3376-H3375)/H3375))</f>
        <v>0</v>
      </c>
      <c r="J3376" s="3">
        <v>236800</v>
      </c>
      <c r="K3376" s="11">
        <f t="shared" si="10176"/>
        <v>0</v>
      </c>
      <c r="L3376" s="3">
        <v>319182.87900000002</v>
      </c>
      <c r="M3376" s="11">
        <f t="shared" ref="M3376:O3376" si="10177">+IF(L3376="N/A","",((L3376-L3375)/L3375))</f>
        <v>0</v>
      </c>
      <c r="N3376" s="3">
        <v>851000</v>
      </c>
      <c r="O3376" s="11">
        <f t="shared" si="10177"/>
        <v>0</v>
      </c>
      <c r="P3376" s="3">
        <v>649390</v>
      </c>
      <c r="Q3376" s="11">
        <f t="shared" ref="Q3376:S3376" si="10178">+IF(P3376="N/A","",((P3376-P3375)/P3375))</f>
        <v>0</v>
      </c>
      <c r="R3376" s="3">
        <v>235000</v>
      </c>
      <c r="S3376" s="11">
        <f t="shared" si="10178"/>
        <v>0</v>
      </c>
    </row>
    <row r="3377" spans="1:19">
      <c r="A3377" s="5">
        <v>5</v>
      </c>
      <c r="B3377" s="5">
        <v>12</v>
      </c>
      <c r="C3377" s="5">
        <v>2022</v>
      </c>
      <c r="D3377" s="3">
        <v>439550</v>
      </c>
      <c r="E3377" s="11">
        <f t="shared" si="10055"/>
        <v>-2.328733639979557E-2</v>
      </c>
      <c r="F3377" s="3">
        <v>700000</v>
      </c>
      <c r="G3377" s="11">
        <f t="shared" si="10055"/>
        <v>0</v>
      </c>
      <c r="H3377" s="3">
        <v>166930</v>
      </c>
      <c r="I3377" s="11">
        <f t="shared" ref="I3377:K3377" si="10179">+IF(H3377="N/A","",((H3377-H3376)/H3376))</f>
        <v>-9.9525299385046936E-2</v>
      </c>
      <c r="J3377" s="3">
        <v>236800</v>
      </c>
      <c r="K3377" s="11">
        <f t="shared" si="10179"/>
        <v>0</v>
      </c>
      <c r="L3377" s="3">
        <v>319182.87900000002</v>
      </c>
      <c r="M3377" s="11">
        <f t="shared" ref="M3377:O3377" si="10180">+IF(L3377="N/A","",((L3377-L3376)/L3376))</f>
        <v>0</v>
      </c>
      <c r="N3377" s="3">
        <v>851000</v>
      </c>
      <c r="O3377" s="11">
        <f t="shared" si="10180"/>
        <v>0</v>
      </c>
      <c r="P3377" s="3">
        <v>649390</v>
      </c>
      <c r="Q3377" s="11">
        <f t="shared" ref="Q3377:S3377" si="10181">+IF(P3377="N/A","",((P3377-P3376)/P3376))</f>
        <v>0</v>
      </c>
      <c r="R3377" s="3">
        <v>235000</v>
      </c>
      <c r="S3377" s="11">
        <f t="shared" si="10181"/>
        <v>0</v>
      </c>
    </row>
    <row r="3378" spans="1:19">
      <c r="A3378" s="5">
        <v>6</v>
      </c>
      <c r="B3378" s="5">
        <v>12</v>
      </c>
      <c r="C3378" s="5">
        <v>2022</v>
      </c>
      <c r="D3378" s="3">
        <v>429580</v>
      </c>
      <c r="E3378" s="11">
        <f t="shared" si="10055"/>
        <v>-2.2682288704356728E-2</v>
      </c>
      <c r="F3378" s="3">
        <v>697990</v>
      </c>
      <c r="G3378" s="11">
        <f t="shared" si="10055"/>
        <v>-2.8714285714285712E-3</v>
      </c>
      <c r="H3378" s="3">
        <v>166930</v>
      </c>
      <c r="I3378" s="11">
        <f t="shared" ref="I3378:K3378" si="10182">+IF(H3378="N/A","",((H3378-H3377)/H3377))</f>
        <v>0</v>
      </c>
      <c r="J3378" s="3">
        <v>236800</v>
      </c>
      <c r="K3378" s="11">
        <f t="shared" si="10182"/>
        <v>0</v>
      </c>
      <c r="L3378" s="3">
        <v>319182.87900000002</v>
      </c>
      <c r="M3378" s="11">
        <f t="shared" ref="M3378:O3378" si="10183">+IF(L3378="N/A","",((L3378-L3377)/L3377))</f>
        <v>0</v>
      </c>
      <c r="N3378" s="3">
        <v>851000</v>
      </c>
      <c r="O3378" s="11">
        <f t="shared" si="10183"/>
        <v>0</v>
      </c>
      <c r="P3378" s="3">
        <v>649390</v>
      </c>
      <c r="Q3378" s="11">
        <f t="shared" ref="Q3378:S3378" si="10184">+IF(P3378="N/A","",((P3378-P3377)/P3377))</f>
        <v>0</v>
      </c>
      <c r="R3378" s="3">
        <v>235000</v>
      </c>
      <c r="S3378" s="11">
        <f t="shared" si="10184"/>
        <v>0</v>
      </c>
    </row>
    <row r="3379" spans="1:19">
      <c r="A3379" s="5">
        <v>7</v>
      </c>
      <c r="B3379" s="5">
        <v>12</v>
      </c>
      <c r="C3379" s="5">
        <v>2022</v>
      </c>
      <c r="D3379" s="3">
        <v>427590</v>
      </c>
      <c r="E3379" s="11">
        <f t="shared" si="10055"/>
        <v>-4.6324316774523956E-3</v>
      </c>
      <c r="F3379" s="3">
        <v>678710</v>
      </c>
      <c r="G3379" s="11">
        <f t="shared" si="10055"/>
        <v>-2.7622172237424605E-2</v>
      </c>
      <c r="H3379" s="3">
        <v>166930</v>
      </c>
      <c r="I3379" s="11">
        <f t="shared" ref="I3379:K3379" si="10185">+IF(H3379="N/A","",((H3379-H3378)/H3378))</f>
        <v>0</v>
      </c>
      <c r="J3379" s="3">
        <v>236800</v>
      </c>
      <c r="K3379" s="11">
        <f t="shared" si="10185"/>
        <v>0</v>
      </c>
      <c r="L3379" s="3">
        <v>319182.87900000002</v>
      </c>
      <c r="M3379" s="11">
        <f t="shared" ref="M3379:O3379" si="10186">+IF(L3379="N/A","",((L3379-L3378)/L3378))</f>
        <v>0</v>
      </c>
      <c r="N3379" s="3">
        <v>851000</v>
      </c>
      <c r="O3379" s="11">
        <f t="shared" si="10186"/>
        <v>0</v>
      </c>
      <c r="P3379" s="3">
        <v>649390</v>
      </c>
      <c r="Q3379" s="11">
        <f t="shared" ref="Q3379:S3379" si="10187">+IF(P3379="N/A","",((P3379-P3378)/P3378))</f>
        <v>0</v>
      </c>
      <c r="R3379" s="3">
        <v>235000</v>
      </c>
      <c r="S3379" s="11">
        <f t="shared" si="10187"/>
        <v>0</v>
      </c>
    </row>
    <row r="3380" spans="1:19">
      <c r="A3380" s="5">
        <v>8</v>
      </c>
      <c r="B3380" s="5">
        <v>12</v>
      </c>
      <c r="C3380" s="5">
        <v>2022</v>
      </c>
      <c r="D3380" s="3">
        <v>427590</v>
      </c>
      <c r="E3380" s="11">
        <f t="shared" si="10055"/>
        <v>0</v>
      </c>
      <c r="F3380" s="3">
        <v>678710</v>
      </c>
      <c r="G3380" s="11">
        <f t="shared" si="10055"/>
        <v>0</v>
      </c>
      <c r="H3380" s="3">
        <v>166930</v>
      </c>
      <c r="I3380" s="11">
        <f t="shared" ref="I3380:K3380" si="10188">+IF(H3380="N/A","",((H3380-H3379)/H3379))</f>
        <v>0</v>
      </c>
      <c r="J3380" s="3">
        <v>236800</v>
      </c>
      <c r="K3380" s="11">
        <f t="shared" si="10188"/>
        <v>0</v>
      </c>
      <c r="L3380" s="3">
        <v>319182.87900000002</v>
      </c>
      <c r="M3380" s="11">
        <f t="shared" ref="M3380:O3380" si="10189">+IF(L3380="N/A","",((L3380-L3379)/L3379))</f>
        <v>0</v>
      </c>
      <c r="N3380" s="3">
        <v>851000</v>
      </c>
      <c r="O3380" s="11">
        <f t="shared" si="10189"/>
        <v>0</v>
      </c>
      <c r="P3380" s="3">
        <v>649390</v>
      </c>
      <c r="Q3380" s="11">
        <f t="shared" ref="Q3380:S3380" si="10190">+IF(P3380="N/A","",((P3380-P3379)/P3379))</f>
        <v>0</v>
      </c>
      <c r="R3380" s="3">
        <v>235000</v>
      </c>
      <c r="S3380" s="11">
        <f t="shared" si="10190"/>
        <v>0</v>
      </c>
    </row>
    <row r="3381" spans="1:19">
      <c r="A3381" s="5">
        <v>9</v>
      </c>
      <c r="B3381" s="5">
        <v>12</v>
      </c>
      <c r="C3381" s="5">
        <v>2022</v>
      </c>
      <c r="D3381" s="3">
        <v>431540</v>
      </c>
      <c r="E3381" s="11">
        <f t="shared" si="10055"/>
        <v>9.2378212773918944E-3</v>
      </c>
      <c r="F3381" s="3">
        <v>682710</v>
      </c>
      <c r="G3381" s="11">
        <f t="shared" si="10055"/>
        <v>5.8935333205640114E-3</v>
      </c>
      <c r="H3381" s="3">
        <v>166930</v>
      </c>
      <c r="I3381" s="11">
        <f t="shared" ref="I3381:K3381" si="10191">+IF(H3381="N/A","",((H3381-H3380)/H3380))</f>
        <v>0</v>
      </c>
      <c r="J3381" s="3">
        <v>236800</v>
      </c>
      <c r="K3381" s="11">
        <f t="shared" si="10191"/>
        <v>0</v>
      </c>
      <c r="L3381" s="3">
        <v>319182.87900000002</v>
      </c>
      <c r="M3381" s="11">
        <f t="shared" ref="M3381:O3381" si="10192">+IF(L3381="N/A","",((L3381-L3380)/L3380))</f>
        <v>0</v>
      </c>
      <c r="N3381" s="3">
        <v>851000</v>
      </c>
      <c r="O3381" s="11">
        <f t="shared" si="10192"/>
        <v>0</v>
      </c>
      <c r="P3381" s="3">
        <v>649390</v>
      </c>
      <c r="Q3381" s="11">
        <f t="shared" ref="Q3381:S3381" si="10193">+IF(P3381="N/A","",((P3381-P3380)/P3380))</f>
        <v>0</v>
      </c>
      <c r="R3381" s="3">
        <v>235000</v>
      </c>
      <c r="S3381" s="11">
        <f t="shared" si="10193"/>
        <v>0</v>
      </c>
    </row>
    <row r="3382" spans="1:19">
      <c r="A3382" s="5">
        <v>12</v>
      </c>
      <c r="B3382" s="5">
        <v>12</v>
      </c>
      <c r="C3382" s="5">
        <v>2022</v>
      </c>
      <c r="D3382" s="3">
        <v>428190</v>
      </c>
      <c r="E3382" s="11">
        <f t="shared" si="10055"/>
        <v>-7.7628956759512443E-3</v>
      </c>
      <c r="F3382" s="3">
        <v>686450</v>
      </c>
      <c r="G3382" s="11">
        <f t="shared" si="10055"/>
        <v>5.4781678897335619E-3</v>
      </c>
      <c r="H3382" s="3">
        <v>166930</v>
      </c>
      <c r="I3382" s="11">
        <f t="shared" ref="I3382:K3382" si="10194">+IF(H3382="N/A","",((H3382-H3381)/H3381))</f>
        <v>0</v>
      </c>
      <c r="J3382" s="3">
        <v>236800</v>
      </c>
      <c r="K3382" s="11">
        <f t="shared" si="10194"/>
        <v>0</v>
      </c>
      <c r="L3382" s="3">
        <v>319182.87900000002</v>
      </c>
      <c r="M3382" s="11">
        <f t="shared" ref="M3382:O3382" si="10195">+IF(L3382="N/A","",((L3382-L3381)/L3381))</f>
        <v>0</v>
      </c>
      <c r="N3382" s="3">
        <v>851000</v>
      </c>
      <c r="O3382" s="11">
        <f t="shared" si="10195"/>
        <v>0</v>
      </c>
      <c r="P3382" s="3">
        <v>649390</v>
      </c>
      <c r="Q3382" s="11">
        <f t="shared" ref="Q3382:S3382" si="10196">+IF(P3382="N/A","",((P3382-P3381)/P3381))</f>
        <v>0</v>
      </c>
      <c r="R3382" s="3">
        <v>252340</v>
      </c>
      <c r="S3382" s="11">
        <f t="shared" si="10196"/>
        <v>7.378723404255319E-2</v>
      </c>
    </row>
    <row r="3383" spans="1:19">
      <c r="A3383" s="5">
        <v>13</v>
      </c>
      <c r="B3383" s="5">
        <v>12</v>
      </c>
      <c r="C3383" s="5">
        <v>2022</v>
      </c>
      <c r="D3383" s="3">
        <v>435880</v>
      </c>
      <c r="E3383" s="11">
        <f t="shared" si="10055"/>
        <v>1.7959317125575094E-2</v>
      </c>
      <c r="F3383" s="3">
        <v>706710</v>
      </c>
      <c r="G3383" s="11">
        <f t="shared" si="10055"/>
        <v>2.9514167091558016E-2</v>
      </c>
      <c r="H3383" s="3">
        <v>166930</v>
      </c>
      <c r="I3383" s="11">
        <f t="shared" ref="I3383:K3383" si="10197">+IF(H3383="N/A","",((H3383-H3382)/H3382))</f>
        <v>0</v>
      </c>
      <c r="J3383" s="3">
        <v>236800</v>
      </c>
      <c r="K3383" s="11">
        <f t="shared" si="10197"/>
        <v>0</v>
      </c>
      <c r="L3383" s="3">
        <v>319182.87900000002</v>
      </c>
      <c r="M3383" s="11">
        <f t="shared" ref="M3383:O3383" si="10198">+IF(L3383="N/A","",((L3383-L3382)/L3382))</f>
        <v>0</v>
      </c>
      <c r="N3383" s="3">
        <v>851000</v>
      </c>
      <c r="O3383" s="11">
        <f t="shared" si="10198"/>
        <v>0</v>
      </c>
      <c r="P3383" s="3">
        <v>649390</v>
      </c>
      <c r="Q3383" s="11">
        <f t="shared" ref="Q3383:S3383" si="10199">+IF(P3383="N/A","",((P3383-P3382)/P3382))</f>
        <v>0</v>
      </c>
      <c r="R3383" s="3">
        <v>252340</v>
      </c>
      <c r="S3383" s="11">
        <f t="shared" si="10199"/>
        <v>0</v>
      </c>
    </row>
    <row r="3384" spans="1:19">
      <c r="A3384" s="5">
        <v>14</v>
      </c>
      <c r="B3384" s="5">
        <v>12</v>
      </c>
      <c r="C3384" s="5">
        <v>2022</v>
      </c>
      <c r="D3384" s="3">
        <v>443970</v>
      </c>
      <c r="E3384" s="11">
        <f t="shared" si="10055"/>
        <v>1.8560154170872718E-2</v>
      </c>
      <c r="F3384" s="3">
        <v>706710</v>
      </c>
      <c r="G3384" s="11">
        <f t="shared" si="10055"/>
        <v>0</v>
      </c>
      <c r="H3384" s="3">
        <v>166930</v>
      </c>
      <c r="I3384" s="11">
        <f t="shared" ref="I3384:K3384" si="10200">+IF(H3384="N/A","",((H3384-H3383)/H3383))</f>
        <v>0</v>
      </c>
      <c r="J3384" s="3">
        <v>236800</v>
      </c>
      <c r="K3384" s="11">
        <f t="shared" si="10200"/>
        <v>0</v>
      </c>
      <c r="L3384" s="3">
        <v>319182.87900000002</v>
      </c>
      <c r="M3384" s="11">
        <f t="shared" ref="M3384:O3384" si="10201">+IF(L3384="N/A","",((L3384-L3383)/L3383))</f>
        <v>0</v>
      </c>
      <c r="N3384" s="3">
        <v>851000</v>
      </c>
      <c r="O3384" s="11">
        <f t="shared" si="10201"/>
        <v>0</v>
      </c>
      <c r="P3384" s="3">
        <v>649390</v>
      </c>
      <c r="Q3384" s="11">
        <f t="shared" ref="Q3384:S3384" si="10202">+IF(P3384="N/A","",((P3384-P3383)/P3383))</f>
        <v>0</v>
      </c>
      <c r="R3384" s="3">
        <v>252340</v>
      </c>
      <c r="S3384" s="11">
        <f t="shared" si="10202"/>
        <v>0</v>
      </c>
    </row>
    <row r="3385" spans="1:19">
      <c r="A3385" s="5">
        <v>15</v>
      </c>
      <c r="B3385" s="5">
        <v>12</v>
      </c>
      <c r="C3385" s="5">
        <v>2022</v>
      </c>
      <c r="D3385" s="3">
        <v>423300</v>
      </c>
      <c r="E3385" s="11">
        <f t="shared" si="10055"/>
        <v>-4.6557199810798026E-2</v>
      </c>
      <c r="F3385" s="3">
        <v>656000</v>
      </c>
      <c r="G3385" s="11">
        <f t="shared" si="10055"/>
        <v>-7.1755033889431302E-2</v>
      </c>
      <c r="H3385" s="3">
        <v>166930</v>
      </c>
      <c r="I3385" s="11">
        <f t="shared" ref="I3385:K3385" si="10203">+IF(H3385="N/A","",((H3385-H3384)/H3384))</f>
        <v>0</v>
      </c>
      <c r="J3385" s="3">
        <v>236800</v>
      </c>
      <c r="K3385" s="11">
        <f t="shared" si="10203"/>
        <v>0</v>
      </c>
      <c r="L3385" s="3">
        <v>319182.87900000002</v>
      </c>
      <c r="M3385" s="11">
        <f t="shared" ref="M3385:O3385" si="10204">+IF(L3385="N/A","",((L3385-L3384)/L3384))</f>
        <v>0</v>
      </c>
      <c r="N3385" s="3">
        <v>851000</v>
      </c>
      <c r="O3385" s="11">
        <f t="shared" si="10204"/>
        <v>0</v>
      </c>
      <c r="P3385" s="3">
        <v>649390</v>
      </c>
      <c r="Q3385" s="11">
        <f t="shared" ref="Q3385:S3385" si="10205">+IF(P3385="N/A","",((P3385-P3384)/P3384))</f>
        <v>0</v>
      </c>
      <c r="R3385" s="3">
        <v>252340</v>
      </c>
      <c r="S3385" s="11">
        <f t="shared" si="10205"/>
        <v>0</v>
      </c>
    </row>
    <row r="3386" spans="1:19">
      <c r="A3386" s="5">
        <v>16</v>
      </c>
      <c r="B3386" s="5">
        <v>12</v>
      </c>
      <c r="C3386" s="5">
        <v>2022</v>
      </c>
      <c r="D3386" s="3">
        <v>423300</v>
      </c>
      <c r="E3386" s="11">
        <f t="shared" si="10055"/>
        <v>0</v>
      </c>
      <c r="F3386" s="3">
        <v>656000</v>
      </c>
      <c r="G3386" s="11">
        <f t="shared" si="10055"/>
        <v>0</v>
      </c>
      <c r="H3386" s="3">
        <v>166930</v>
      </c>
      <c r="I3386" s="11">
        <f t="shared" ref="I3386:K3386" si="10206">+IF(H3386="N/A","",((H3386-H3385)/H3385))</f>
        <v>0</v>
      </c>
      <c r="J3386" s="3">
        <v>236800</v>
      </c>
      <c r="K3386" s="11">
        <f t="shared" si="10206"/>
        <v>0</v>
      </c>
      <c r="L3386" s="3">
        <v>319182.87900000002</v>
      </c>
      <c r="M3386" s="11">
        <f t="shared" ref="M3386:O3386" si="10207">+IF(L3386="N/A","",((L3386-L3385)/L3385))</f>
        <v>0</v>
      </c>
      <c r="N3386" s="3">
        <v>851000</v>
      </c>
      <c r="O3386" s="11">
        <f t="shared" si="10207"/>
        <v>0</v>
      </c>
      <c r="P3386" s="3">
        <v>649390</v>
      </c>
      <c r="Q3386" s="11">
        <f t="shared" ref="Q3386:S3386" si="10208">+IF(P3386="N/A","",((P3386-P3385)/P3385))</f>
        <v>0</v>
      </c>
      <c r="R3386" s="3">
        <v>252340</v>
      </c>
      <c r="S3386" s="11">
        <f t="shared" si="10208"/>
        <v>0</v>
      </c>
    </row>
    <row r="3387" spans="1:19">
      <c r="A3387" s="5">
        <v>19</v>
      </c>
      <c r="B3387" s="5">
        <v>12</v>
      </c>
      <c r="C3387" s="5">
        <v>2022</v>
      </c>
      <c r="D3387" s="3">
        <v>428000</v>
      </c>
      <c r="E3387" s="11">
        <f t="shared" si="10055"/>
        <v>1.1103236475313017E-2</v>
      </c>
      <c r="F3387" s="3">
        <v>689000</v>
      </c>
      <c r="G3387" s="11">
        <f t="shared" si="10055"/>
        <v>5.0304878048780491E-2</v>
      </c>
      <c r="H3387" s="3">
        <v>166930</v>
      </c>
      <c r="I3387" s="11">
        <f t="shared" ref="I3387:K3387" si="10209">+IF(H3387="N/A","",((H3387-H3386)/H3386))</f>
        <v>0</v>
      </c>
      <c r="J3387" s="3">
        <v>236800</v>
      </c>
      <c r="K3387" s="11">
        <f t="shared" si="10209"/>
        <v>0</v>
      </c>
      <c r="L3387" s="3">
        <v>319182.87900000002</v>
      </c>
      <c r="M3387" s="11">
        <f t="shared" ref="M3387:O3387" si="10210">+IF(L3387="N/A","",((L3387-L3386)/L3386))</f>
        <v>0</v>
      </c>
      <c r="N3387" s="3">
        <v>851000</v>
      </c>
      <c r="O3387" s="11">
        <f t="shared" si="10210"/>
        <v>0</v>
      </c>
      <c r="P3387" s="3">
        <v>649390</v>
      </c>
      <c r="Q3387" s="11">
        <f t="shared" ref="Q3387:S3387" si="10211">+IF(P3387="N/A","",((P3387-P3386)/P3386))</f>
        <v>0</v>
      </c>
      <c r="R3387" s="3">
        <v>252340</v>
      </c>
      <c r="S3387" s="11">
        <f t="shared" si="10211"/>
        <v>0</v>
      </c>
    </row>
    <row r="3388" spans="1:19">
      <c r="A3388" s="5">
        <v>20</v>
      </c>
      <c r="B3388" s="5">
        <v>12</v>
      </c>
      <c r="C3388" s="5">
        <v>2022</v>
      </c>
      <c r="D3388" s="3">
        <v>431000</v>
      </c>
      <c r="E3388" s="11">
        <f t="shared" si="10055"/>
        <v>7.0093457943925233E-3</v>
      </c>
      <c r="F3388" s="3">
        <v>689000</v>
      </c>
      <c r="G3388" s="11">
        <f t="shared" si="10055"/>
        <v>0</v>
      </c>
      <c r="H3388" s="3">
        <v>166930</v>
      </c>
      <c r="I3388" s="11">
        <f t="shared" ref="I3388:K3388" si="10212">+IF(H3388="N/A","",((H3388-H3387)/H3387))</f>
        <v>0</v>
      </c>
      <c r="J3388" s="3">
        <v>236800</v>
      </c>
      <c r="K3388" s="11">
        <f t="shared" si="10212"/>
        <v>0</v>
      </c>
      <c r="L3388" s="3">
        <v>319182.87900000002</v>
      </c>
      <c r="M3388" s="11">
        <f t="shared" ref="M3388:O3388" si="10213">+IF(L3388="N/A","",((L3388-L3387)/L3387))</f>
        <v>0</v>
      </c>
      <c r="N3388" s="3">
        <v>851000</v>
      </c>
      <c r="O3388" s="11">
        <f t="shared" si="10213"/>
        <v>0</v>
      </c>
      <c r="P3388" s="3">
        <v>649390</v>
      </c>
      <c r="Q3388" s="11">
        <f t="shared" ref="Q3388:S3388" si="10214">+IF(P3388="N/A","",((P3388-P3387)/P3387))</f>
        <v>0</v>
      </c>
      <c r="R3388" s="3">
        <v>252340</v>
      </c>
      <c r="S3388" s="11">
        <f t="shared" si="10214"/>
        <v>0</v>
      </c>
    </row>
    <row r="3389" spans="1:19">
      <c r="A3389" s="5">
        <v>21</v>
      </c>
      <c r="B3389" s="5">
        <v>12</v>
      </c>
      <c r="C3389" s="5">
        <v>2022</v>
      </c>
      <c r="D3389" s="3">
        <v>437990</v>
      </c>
      <c r="E3389" s="11">
        <f t="shared" si="10055"/>
        <v>1.6218097447795822E-2</v>
      </c>
      <c r="F3389" s="3">
        <v>689000</v>
      </c>
      <c r="G3389" s="11">
        <f t="shared" si="10055"/>
        <v>0</v>
      </c>
      <c r="H3389" s="3">
        <v>166930</v>
      </c>
      <c r="I3389" s="11">
        <f t="shared" ref="I3389:K3389" si="10215">+IF(H3389="N/A","",((H3389-H3388)/H3388))</f>
        <v>0</v>
      </c>
      <c r="J3389" s="3">
        <v>236800</v>
      </c>
      <c r="K3389" s="11">
        <f t="shared" si="10215"/>
        <v>0</v>
      </c>
      <c r="L3389" s="3">
        <v>319182.87900000002</v>
      </c>
      <c r="M3389" s="11">
        <f t="shared" ref="M3389:O3389" si="10216">+IF(L3389="N/A","",((L3389-L3388)/L3388))</f>
        <v>0</v>
      </c>
      <c r="N3389" s="3">
        <v>851000</v>
      </c>
      <c r="O3389" s="11">
        <f t="shared" si="10216"/>
        <v>0</v>
      </c>
      <c r="P3389" s="3">
        <v>649390</v>
      </c>
      <c r="Q3389" s="11">
        <f t="shared" ref="Q3389:S3389" si="10217">+IF(P3389="N/A","",((P3389-P3388)/P3388))</f>
        <v>0</v>
      </c>
      <c r="R3389" s="3">
        <v>252340</v>
      </c>
      <c r="S3389" s="11">
        <f t="shared" si="10217"/>
        <v>0</v>
      </c>
    </row>
    <row r="3390" spans="1:19">
      <c r="A3390" s="5">
        <v>22</v>
      </c>
      <c r="B3390" s="5">
        <v>12</v>
      </c>
      <c r="C3390" s="5">
        <v>2022</v>
      </c>
      <c r="D3390" s="3">
        <v>397000</v>
      </c>
      <c r="E3390" s="11">
        <f t="shared" si="10055"/>
        <v>-9.3586611566474118E-2</v>
      </c>
      <c r="F3390" s="3">
        <v>689000</v>
      </c>
      <c r="G3390" s="11">
        <f t="shared" si="10055"/>
        <v>0</v>
      </c>
      <c r="H3390" s="3">
        <v>166930</v>
      </c>
      <c r="I3390" s="11">
        <f t="shared" ref="I3390:K3390" si="10218">+IF(H3390="N/A","",((H3390-H3389)/H3389))</f>
        <v>0</v>
      </c>
      <c r="J3390" s="3">
        <v>236800</v>
      </c>
      <c r="K3390" s="11">
        <f t="shared" si="10218"/>
        <v>0</v>
      </c>
      <c r="L3390" s="3">
        <v>319182.87900000002</v>
      </c>
      <c r="M3390" s="11">
        <f t="shared" ref="M3390:O3390" si="10219">+IF(L3390="N/A","",((L3390-L3389)/L3389))</f>
        <v>0</v>
      </c>
      <c r="N3390" s="3">
        <v>851000</v>
      </c>
      <c r="O3390" s="11">
        <f t="shared" si="10219"/>
        <v>0</v>
      </c>
      <c r="P3390" s="3">
        <v>649390</v>
      </c>
      <c r="Q3390" s="11">
        <f t="shared" ref="Q3390:S3390" si="10220">+IF(P3390="N/A","",((P3390-P3389)/P3389))</f>
        <v>0</v>
      </c>
      <c r="R3390" s="3">
        <v>252340</v>
      </c>
      <c r="S3390" s="11">
        <f t="shared" si="10220"/>
        <v>0</v>
      </c>
    </row>
    <row r="3391" spans="1:19">
      <c r="A3391" s="5">
        <v>23</v>
      </c>
      <c r="B3391" s="5">
        <v>12</v>
      </c>
      <c r="C3391" s="5">
        <v>2022</v>
      </c>
      <c r="D3391" s="3">
        <v>397000</v>
      </c>
      <c r="E3391" s="11">
        <f t="shared" si="10055"/>
        <v>0</v>
      </c>
      <c r="F3391" s="3">
        <v>689000</v>
      </c>
      <c r="G3391" s="11">
        <f t="shared" si="10055"/>
        <v>0</v>
      </c>
      <c r="H3391" s="3">
        <v>166930</v>
      </c>
      <c r="I3391" s="11">
        <f t="shared" ref="I3391:K3391" si="10221">+IF(H3391="N/A","",((H3391-H3390)/H3390))</f>
        <v>0</v>
      </c>
      <c r="J3391" s="3">
        <v>236800</v>
      </c>
      <c r="K3391" s="11">
        <f t="shared" si="10221"/>
        <v>0</v>
      </c>
      <c r="L3391" s="3">
        <v>319182.87900000002</v>
      </c>
      <c r="M3391" s="11">
        <f t="shared" ref="M3391:O3391" si="10222">+IF(L3391="N/A","",((L3391-L3390)/L3390))</f>
        <v>0</v>
      </c>
      <c r="N3391" s="3">
        <v>851000</v>
      </c>
      <c r="O3391" s="11">
        <f t="shared" si="10222"/>
        <v>0</v>
      </c>
      <c r="P3391" s="3">
        <v>649390</v>
      </c>
      <c r="Q3391" s="11">
        <f t="shared" ref="Q3391:S3391" si="10223">+IF(P3391="N/A","",((P3391-P3390)/P3390))</f>
        <v>0</v>
      </c>
      <c r="R3391" s="3">
        <v>252340</v>
      </c>
      <c r="S3391" s="11">
        <f t="shared" si="10223"/>
        <v>0</v>
      </c>
    </row>
    <row r="3392" spans="1:19">
      <c r="A3392" s="5">
        <v>26</v>
      </c>
      <c r="B3392" s="5">
        <v>12</v>
      </c>
      <c r="C3392" s="5">
        <v>2022</v>
      </c>
      <c r="D3392" s="3">
        <v>397000</v>
      </c>
      <c r="E3392" s="11">
        <f t="shared" si="10055"/>
        <v>0</v>
      </c>
      <c r="F3392" s="3">
        <v>689000</v>
      </c>
      <c r="G3392" s="11">
        <f t="shared" si="10055"/>
        <v>0</v>
      </c>
      <c r="H3392" s="3">
        <v>166930</v>
      </c>
      <c r="I3392" s="11">
        <f t="shared" ref="I3392:K3392" si="10224">+IF(H3392="N/A","",((H3392-H3391)/H3391))</f>
        <v>0</v>
      </c>
      <c r="J3392" s="3">
        <v>236800</v>
      </c>
      <c r="K3392" s="11">
        <f t="shared" si="10224"/>
        <v>0</v>
      </c>
      <c r="L3392" s="3">
        <v>319182.87900000002</v>
      </c>
      <c r="M3392" s="11">
        <f t="shared" ref="M3392:O3392" si="10225">+IF(L3392="N/A","",((L3392-L3391)/L3391))</f>
        <v>0</v>
      </c>
      <c r="N3392" s="3">
        <v>851000</v>
      </c>
      <c r="O3392" s="11">
        <f t="shared" si="10225"/>
        <v>0</v>
      </c>
      <c r="P3392" s="3">
        <v>649390</v>
      </c>
      <c r="Q3392" s="11">
        <f t="shared" ref="Q3392:S3392" si="10226">+IF(P3392="N/A","",((P3392-P3391)/P3391))</f>
        <v>0</v>
      </c>
      <c r="R3392" s="3">
        <v>252340</v>
      </c>
      <c r="S3392" s="11">
        <f t="shared" si="10226"/>
        <v>0</v>
      </c>
    </row>
    <row r="3393" spans="1:19">
      <c r="A3393" s="5">
        <v>27</v>
      </c>
      <c r="B3393" s="5">
        <v>12</v>
      </c>
      <c r="C3393" s="5">
        <v>2022</v>
      </c>
      <c r="D3393" s="3">
        <v>406000</v>
      </c>
      <c r="E3393" s="11">
        <f t="shared" si="10055"/>
        <v>2.2670025188916875E-2</v>
      </c>
      <c r="F3393" s="3">
        <v>689000</v>
      </c>
      <c r="G3393" s="11">
        <f t="shared" si="10055"/>
        <v>0</v>
      </c>
      <c r="H3393" s="3">
        <v>166930</v>
      </c>
      <c r="I3393" s="11">
        <f t="shared" ref="I3393:K3393" si="10227">+IF(H3393="N/A","",((H3393-H3392)/H3392))</f>
        <v>0</v>
      </c>
      <c r="J3393" s="3">
        <v>236800</v>
      </c>
      <c r="K3393" s="11">
        <f t="shared" si="10227"/>
        <v>0</v>
      </c>
      <c r="L3393" s="3">
        <v>319182.87900000002</v>
      </c>
      <c r="M3393" s="11">
        <f t="shared" ref="M3393:O3393" si="10228">+IF(L3393="N/A","",((L3393-L3392)/L3392))</f>
        <v>0</v>
      </c>
      <c r="N3393" s="3">
        <v>851000</v>
      </c>
      <c r="O3393" s="11">
        <f t="shared" si="10228"/>
        <v>0</v>
      </c>
      <c r="P3393" s="3">
        <v>649390</v>
      </c>
      <c r="Q3393" s="11">
        <f t="shared" ref="Q3393:S3393" si="10229">+IF(P3393="N/A","",((P3393-P3392)/P3392))</f>
        <v>0</v>
      </c>
      <c r="R3393" s="3">
        <v>252340</v>
      </c>
      <c r="S3393" s="11">
        <f t="shared" si="10229"/>
        <v>0</v>
      </c>
    </row>
    <row r="3394" spans="1:19">
      <c r="A3394" s="5">
        <v>28</v>
      </c>
      <c r="B3394" s="5">
        <v>12</v>
      </c>
      <c r="C3394" s="5">
        <v>2022</v>
      </c>
      <c r="D3394" s="3">
        <v>399500</v>
      </c>
      <c r="E3394" s="11">
        <f t="shared" si="10055"/>
        <v>-1.600985221674877E-2</v>
      </c>
      <c r="F3394" s="3">
        <v>675000</v>
      </c>
      <c r="G3394" s="11">
        <f t="shared" si="10055"/>
        <v>-2.0319303338171262E-2</v>
      </c>
      <c r="H3394" s="3">
        <v>166930</v>
      </c>
      <c r="I3394" s="11">
        <f t="shared" ref="I3394:K3394" si="10230">+IF(H3394="N/A","",((H3394-H3393)/H3393))</f>
        <v>0</v>
      </c>
      <c r="J3394" s="3">
        <v>236800</v>
      </c>
      <c r="K3394" s="11">
        <f t="shared" si="10230"/>
        <v>0</v>
      </c>
      <c r="L3394" s="3">
        <v>319182.87900000002</v>
      </c>
      <c r="M3394" s="11">
        <f t="shared" ref="M3394:O3394" si="10231">+IF(L3394="N/A","",((L3394-L3393)/L3393))</f>
        <v>0</v>
      </c>
      <c r="N3394" s="3">
        <v>851000</v>
      </c>
      <c r="O3394" s="11">
        <f t="shared" si="10231"/>
        <v>0</v>
      </c>
      <c r="P3394" s="3">
        <v>649390</v>
      </c>
      <c r="Q3394" s="11">
        <f t="shared" ref="Q3394:S3394" si="10232">+IF(P3394="N/A","",((P3394-P3393)/P3393))</f>
        <v>0</v>
      </c>
      <c r="R3394" s="3">
        <v>252340</v>
      </c>
      <c r="S3394" s="11">
        <f t="shared" si="10232"/>
        <v>0</v>
      </c>
    </row>
    <row r="3395" spans="1:19">
      <c r="A3395" s="5">
        <v>29</v>
      </c>
      <c r="B3395" s="5">
        <v>12</v>
      </c>
      <c r="C3395" s="5">
        <v>2022</v>
      </c>
      <c r="D3395" s="3">
        <v>407000</v>
      </c>
      <c r="E3395" s="11">
        <f t="shared" si="10055"/>
        <v>1.8773466833541929E-2</v>
      </c>
      <c r="F3395" s="3">
        <v>622080</v>
      </c>
      <c r="G3395" s="11">
        <f t="shared" si="10055"/>
        <v>-7.8399999999999997E-2</v>
      </c>
      <c r="H3395" s="3">
        <v>166930</v>
      </c>
      <c r="I3395" s="11">
        <f t="shared" ref="I3395:K3395" si="10233">+IF(H3395="N/A","",((H3395-H3394)/H3394))</f>
        <v>0</v>
      </c>
      <c r="J3395" s="3">
        <v>236800</v>
      </c>
      <c r="K3395" s="11">
        <f t="shared" si="10233"/>
        <v>0</v>
      </c>
      <c r="L3395" s="3">
        <v>319182.87900000002</v>
      </c>
      <c r="M3395" s="11">
        <f t="shared" ref="M3395:O3395" si="10234">+IF(L3395="N/A","",((L3395-L3394)/L3394))</f>
        <v>0</v>
      </c>
      <c r="N3395" s="3">
        <v>851000</v>
      </c>
      <c r="O3395" s="11">
        <f t="shared" si="10234"/>
        <v>0</v>
      </c>
      <c r="P3395" s="3">
        <v>649390</v>
      </c>
      <c r="Q3395" s="11">
        <f t="shared" ref="Q3395:S3395" si="10235">+IF(P3395="N/A","",((P3395-P3394)/P3394))</f>
        <v>0</v>
      </c>
      <c r="R3395" s="3">
        <v>252340</v>
      </c>
      <c r="S3395" s="11">
        <f t="shared" si="10235"/>
        <v>0</v>
      </c>
    </row>
    <row r="3396" spans="1:19">
      <c r="A3396" s="5">
        <v>30</v>
      </c>
      <c r="B3396" s="5">
        <v>12</v>
      </c>
      <c r="C3396" s="5">
        <v>2022</v>
      </c>
      <c r="D3396" s="3">
        <v>407000</v>
      </c>
      <c r="E3396" s="11">
        <f t="shared" si="10055"/>
        <v>0</v>
      </c>
      <c r="F3396" s="3">
        <v>622080</v>
      </c>
      <c r="G3396" s="11">
        <f t="shared" si="10055"/>
        <v>0</v>
      </c>
      <c r="H3396" s="3">
        <v>166930</v>
      </c>
      <c r="I3396" s="11">
        <f t="shared" ref="I3396:K3396" si="10236">+IF(H3396="N/A","",((H3396-H3395)/H3395))</f>
        <v>0</v>
      </c>
      <c r="J3396" s="3">
        <v>236800</v>
      </c>
      <c r="K3396" s="11">
        <f t="shared" si="10236"/>
        <v>0</v>
      </c>
      <c r="L3396" s="3">
        <v>319182.87900000002</v>
      </c>
      <c r="M3396" s="11">
        <f t="shared" ref="M3396:O3396" si="10237">+IF(L3396="N/A","",((L3396-L3395)/L3395))</f>
        <v>0</v>
      </c>
      <c r="N3396" s="3">
        <v>851000</v>
      </c>
      <c r="O3396" s="11">
        <f t="shared" si="10237"/>
        <v>0</v>
      </c>
      <c r="P3396" s="3">
        <v>649390</v>
      </c>
      <c r="Q3396" s="11">
        <f t="shared" ref="Q3396:S3396" si="10238">+IF(P3396="N/A","",((P3396-P3395)/P3395))</f>
        <v>0</v>
      </c>
      <c r="R3396" s="3">
        <v>252340</v>
      </c>
      <c r="S3396" s="11">
        <f t="shared" si="10238"/>
        <v>0</v>
      </c>
    </row>
  </sheetData>
  <mergeCells count="15">
    <mergeCell ref="AY2:BB2"/>
    <mergeCell ref="B2:C2"/>
    <mergeCell ref="B1:C1"/>
    <mergeCell ref="AK2:AW2"/>
    <mergeCell ref="V99:AH99"/>
    <mergeCell ref="V2:AH2"/>
    <mergeCell ref="AM16:AT33"/>
    <mergeCell ref="AM35:AT52"/>
    <mergeCell ref="V115:AH115"/>
    <mergeCell ref="V3:AH3"/>
    <mergeCell ref="V19:AH19"/>
    <mergeCell ref="V35:AH35"/>
    <mergeCell ref="V51:AH51"/>
    <mergeCell ref="V67:AH67"/>
    <mergeCell ref="V83:AH83"/>
  </mergeCell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BAC7D-9A58-48A7-94F6-1F54F9E77F22}">
  <dimension ref="A2:BE87"/>
  <sheetViews>
    <sheetView tabSelected="1" topLeftCell="L34" zoomScale="68" zoomScaleNormal="85" workbookViewId="0">
      <selection activeCell="T40" sqref="T40:V48"/>
    </sheetView>
  </sheetViews>
  <sheetFormatPr defaultColWidth="11.42578125" defaultRowHeight="15"/>
  <cols>
    <col min="1" max="1" width="10" style="89" bestFit="1" customWidth="1"/>
    <col min="2" max="2" width="17.28515625" style="89" bestFit="1" customWidth="1"/>
    <col min="3" max="3" width="22.85546875" style="89" bestFit="1" customWidth="1"/>
    <col min="4" max="4" width="12.42578125" style="89" bestFit="1" customWidth="1"/>
    <col min="5" max="5" width="24.28515625" style="89" customWidth="1"/>
    <col min="6" max="6" width="26.42578125" style="89" bestFit="1" customWidth="1"/>
    <col min="7" max="7" width="4.85546875" style="89" customWidth="1"/>
    <col min="8" max="8" width="10.140625" style="89" bestFit="1" customWidth="1"/>
    <col min="9" max="9" width="8.7109375" style="89" bestFit="1" customWidth="1"/>
    <col min="10" max="10" width="19.7109375" style="89" bestFit="1" customWidth="1"/>
    <col min="11" max="11" width="12.5703125" style="89" bestFit="1" customWidth="1"/>
    <col min="12" max="12" width="25.140625" style="89" bestFit="1" customWidth="1"/>
    <col min="13" max="13" width="26.42578125" style="89" bestFit="1" customWidth="1"/>
    <col min="14" max="14" width="4.7109375" style="89" customWidth="1"/>
    <col min="15" max="15" width="10.140625" style="89" bestFit="1" customWidth="1"/>
    <col min="16" max="16" width="8.7109375" style="89" bestFit="1" customWidth="1"/>
    <col min="17" max="17" width="19.7109375" style="89" bestFit="1" customWidth="1"/>
    <col min="18" max="18" width="22.42578125" style="89" bestFit="1" customWidth="1"/>
    <col min="19" max="19" width="25.140625" style="89" bestFit="1" customWidth="1"/>
    <col min="20" max="20" width="26.42578125" style="89" bestFit="1" customWidth="1"/>
    <col min="21" max="21" width="11.42578125" style="3"/>
    <col min="22" max="22" width="19.7109375" style="3" bestFit="1" customWidth="1"/>
    <col min="23" max="23" width="19.140625" style="5" bestFit="1" customWidth="1"/>
    <col min="24" max="24" width="17.85546875" style="5" bestFit="1" customWidth="1"/>
    <col min="25" max="25" width="18.85546875" style="5" bestFit="1" customWidth="1"/>
    <col min="26" max="26" width="19.140625" style="5" bestFit="1" customWidth="1"/>
    <col min="27" max="27" width="18.85546875" style="5" bestFit="1" customWidth="1"/>
    <col min="28" max="28" width="19.42578125" style="5" bestFit="1" customWidth="1"/>
    <col min="29" max="29" width="21.42578125" style="5" bestFit="1" customWidth="1"/>
    <col min="30" max="30" width="20.42578125" style="5" bestFit="1" customWidth="1"/>
    <col min="31" max="31" width="18.85546875" style="5" bestFit="1" customWidth="1"/>
    <col min="32" max="32" width="20.42578125" style="5" bestFit="1" customWidth="1"/>
    <col min="33" max="33" width="18.85546875" style="5" bestFit="1" customWidth="1"/>
    <col min="34" max="34" width="20" style="5" bestFit="1" customWidth="1"/>
    <col min="35" max="35" width="20.85546875" style="5" bestFit="1" customWidth="1"/>
    <col min="36" max="36" width="22.28515625" style="5" bestFit="1" customWidth="1"/>
    <col min="37" max="37" width="15" style="5" bestFit="1" customWidth="1"/>
    <col min="38" max="38" width="15.42578125" style="3" bestFit="1" customWidth="1"/>
    <col min="39" max="43" width="13.42578125" style="3" bestFit="1" customWidth="1"/>
    <col min="44" max="44" width="29.7109375" style="3" bestFit="1" customWidth="1"/>
    <col min="45" max="45" width="24.5703125" style="3" bestFit="1" customWidth="1"/>
    <col min="46" max="46" width="11.42578125" style="3"/>
    <col min="47" max="47" width="29.7109375" style="3" bestFit="1" customWidth="1"/>
    <col min="48" max="48" width="24.5703125" style="3" bestFit="1" customWidth="1"/>
    <col min="49" max="49" width="11.42578125" style="3"/>
    <col min="50" max="50" width="29.7109375" style="3" bestFit="1" customWidth="1"/>
    <col min="51" max="51" width="24.5703125" style="3" bestFit="1" customWidth="1"/>
    <col min="52" max="52" width="11.42578125" style="3"/>
    <col min="53" max="53" width="29.7109375" style="3" bestFit="1" customWidth="1"/>
    <col min="54" max="54" width="24.5703125" style="3" bestFit="1" customWidth="1"/>
    <col min="55" max="55" width="27.7109375" style="3" bestFit="1" customWidth="1"/>
    <col min="56" max="56" width="29.7109375" style="3" bestFit="1" customWidth="1"/>
    <col min="57" max="57" width="24.5703125" style="3" bestFit="1" customWidth="1"/>
    <col min="58" max="58" width="11.42578125" style="3"/>
    <col min="59" max="59" width="29.7109375" style="3" bestFit="1" customWidth="1"/>
    <col min="60" max="60" width="24.5703125" style="3" bestFit="1" customWidth="1"/>
    <col min="61" max="16384" width="11.42578125" style="3"/>
  </cols>
  <sheetData>
    <row r="2" spans="1:57" ht="18.75">
      <c r="A2" s="186" t="s">
        <v>161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</row>
    <row r="3" spans="1:57">
      <c r="W3" s="184" t="s">
        <v>162</v>
      </c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</row>
    <row r="4" spans="1:57">
      <c r="A4" s="210" t="s">
        <v>121</v>
      </c>
      <c r="B4" s="211"/>
      <c r="C4" s="211"/>
      <c r="D4" s="211"/>
      <c r="E4" s="211"/>
      <c r="F4" s="212"/>
      <c r="G4" s="90"/>
      <c r="H4" s="231" t="s">
        <v>153</v>
      </c>
      <c r="I4" s="232"/>
      <c r="J4" s="232"/>
      <c r="K4" s="232"/>
      <c r="L4" s="232"/>
      <c r="M4" s="233"/>
      <c r="O4" s="195" t="s">
        <v>154</v>
      </c>
      <c r="P4" s="196"/>
      <c r="Q4" s="196"/>
      <c r="R4" s="196"/>
      <c r="S4" s="196"/>
      <c r="T4" s="197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</row>
    <row r="5" spans="1:57">
      <c r="A5" s="115" t="s">
        <v>0</v>
      </c>
      <c r="B5" s="91" t="s">
        <v>1</v>
      </c>
      <c r="C5" s="92" t="s">
        <v>2</v>
      </c>
      <c r="D5" s="92" t="s">
        <v>163</v>
      </c>
      <c r="E5" s="91" t="s">
        <v>164</v>
      </c>
      <c r="F5" s="116" t="s">
        <v>4</v>
      </c>
      <c r="H5" s="115" t="s">
        <v>0</v>
      </c>
      <c r="I5" s="91" t="s">
        <v>1</v>
      </c>
      <c r="J5" s="92" t="s">
        <v>2</v>
      </c>
      <c r="K5" s="92" t="s">
        <v>163</v>
      </c>
      <c r="L5" s="91" t="s">
        <v>164</v>
      </c>
      <c r="M5" s="116" t="s">
        <v>4</v>
      </c>
      <c r="O5" s="115" t="s">
        <v>0</v>
      </c>
      <c r="P5" s="91" t="s">
        <v>1</v>
      </c>
      <c r="Q5" s="92" t="s">
        <v>2</v>
      </c>
      <c r="R5" s="92" t="s">
        <v>163</v>
      </c>
      <c r="S5" s="91" t="s">
        <v>164</v>
      </c>
      <c r="T5" s="116" t="s">
        <v>4</v>
      </c>
    </row>
    <row r="6" spans="1:57">
      <c r="A6" s="117">
        <v>2010</v>
      </c>
      <c r="B6" s="118" t="s">
        <v>7</v>
      </c>
      <c r="C6" s="93">
        <v>334000</v>
      </c>
      <c r="D6" s="119">
        <f>IF(C6=0,"",E6/C6)</f>
        <v>140</v>
      </c>
      <c r="E6" s="120">
        <v>46760000</v>
      </c>
      <c r="F6" s="121">
        <v>1</v>
      </c>
      <c r="H6" s="117">
        <v>2010</v>
      </c>
      <c r="I6" s="118" t="s">
        <v>5</v>
      </c>
      <c r="J6" s="93">
        <v>613000</v>
      </c>
      <c r="K6" s="119">
        <f>IF(J6=0,"",L6/J6)</f>
        <v>15</v>
      </c>
      <c r="L6" s="120">
        <v>9195000</v>
      </c>
      <c r="M6" s="121">
        <v>1</v>
      </c>
      <c r="O6" s="117">
        <v>2010</v>
      </c>
      <c r="P6" s="118" t="s">
        <v>9</v>
      </c>
      <c r="Q6" s="93">
        <v>0</v>
      </c>
      <c r="R6" s="119" t="str">
        <f>IF(Q6=0,"",S6/Q6)</f>
        <v/>
      </c>
      <c r="S6" s="120">
        <v>0</v>
      </c>
      <c r="T6" s="121">
        <v>0</v>
      </c>
      <c r="W6" s="151" t="s">
        <v>165</v>
      </c>
      <c r="X6" s="77" t="s">
        <v>166</v>
      </c>
      <c r="Y6" s="77" t="s">
        <v>167</v>
      </c>
      <c r="Z6" s="77" t="s">
        <v>168</v>
      </c>
      <c r="AA6" s="77" t="s">
        <v>169</v>
      </c>
      <c r="AB6" s="77" t="s">
        <v>170</v>
      </c>
      <c r="AC6" s="77" t="s">
        <v>171</v>
      </c>
      <c r="AD6" s="77" t="s">
        <v>172</v>
      </c>
      <c r="AE6" s="77" t="s">
        <v>173</v>
      </c>
      <c r="AF6" s="77" t="s">
        <v>174</v>
      </c>
      <c r="AG6" s="77" t="s">
        <v>175</v>
      </c>
      <c r="AH6" s="77" t="s">
        <v>176</v>
      </c>
      <c r="AI6" s="77" t="s">
        <v>177</v>
      </c>
      <c r="AJ6" s="50" t="s">
        <v>178</v>
      </c>
    </row>
    <row r="7" spans="1:57">
      <c r="A7" s="117">
        <v>2011</v>
      </c>
      <c r="B7" s="118" t="s">
        <v>7</v>
      </c>
      <c r="C7" s="93">
        <v>0</v>
      </c>
      <c r="D7" s="119" t="str">
        <f t="shared" ref="D7:D18" si="0">IF(C7=0,"",E7/C7)</f>
        <v/>
      </c>
      <c r="E7" s="122">
        <v>0</v>
      </c>
      <c r="F7" s="123">
        <v>0</v>
      </c>
      <c r="H7" s="117">
        <v>2011</v>
      </c>
      <c r="I7" s="118" t="s">
        <v>5</v>
      </c>
      <c r="J7" s="93">
        <v>723322</v>
      </c>
      <c r="K7" s="119">
        <f t="shared" ref="K7:K18" si="1">IF(J7=0,"",L7/J7)</f>
        <v>920.29552536767858</v>
      </c>
      <c r="L7" s="120">
        <v>665670000</v>
      </c>
      <c r="M7" s="121">
        <v>9</v>
      </c>
      <c r="O7" s="117">
        <v>2011</v>
      </c>
      <c r="P7" s="118" t="s">
        <v>9</v>
      </c>
      <c r="Q7" s="93">
        <v>14820</v>
      </c>
      <c r="R7" s="119">
        <f t="shared" ref="R7:R18" si="2">IF(Q7=0,"",S7/Q7)</f>
        <v>5500</v>
      </c>
      <c r="S7" s="120">
        <v>81510000</v>
      </c>
      <c r="T7" s="121">
        <v>1</v>
      </c>
      <c r="W7" s="149" t="s">
        <v>125</v>
      </c>
      <c r="X7" s="94">
        <v>46760000</v>
      </c>
      <c r="Y7" s="94">
        <v>0</v>
      </c>
      <c r="Z7" s="94">
        <v>0</v>
      </c>
      <c r="AA7" s="94">
        <v>0</v>
      </c>
      <c r="AB7" s="94">
        <v>622351040</v>
      </c>
      <c r="AC7" s="94">
        <v>11532720</v>
      </c>
      <c r="AD7" s="94">
        <v>24180000</v>
      </c>
      <c r="AE7" s="94">
        <v>0</v>
      </c>
      <c r="AF7" s="94">
        <v>5528784000</v>
      </c>
      <c r="AG7" s="94">
        <v>548875120</v>
      </c>
      <c r="AH7" s="94">
        <v>1106570000</v>
      </c>
      <c r="AI7" s="94">
        <v>1979947930</v>
      </c>
      <c r="AJ7" s="150">
        <v>48549910380</v>
      </c>
      <c r="BE7" s="95"/>
    </row>
    <row r="8" spans="1:57">
      <c r="A8" s="117">
        <v>2012</v>
      </c>
      <c r="B8" s="118" t="s">
        <v>7</v>
      </c>
      <c r="C8" s="93">
        <v>0</v>
      </c>
      <c r="D8" s="119" t="str">
        <f t="shared" si="0"/>
        <v/>
      </c>
      <c r="E8" s="122">
        <v>0</v>
      </c>
      <c r="F8" s="123">
        <v>0</v>
      </c>
      <c r="H8" s="117">
        <v>2012</v>
      </c>
      <c r="I8" s="118" t="s">
        <v>5</v>
      </c>
      <c r="J8" s="93">
        <v>1072667</v>
      </c>
      <c r="K8" s="119">
        <f t="shared" si="1"/>
        <v>918.73060325338622</v>
      </c>
      <c r="L8" s="120">
        <v>985492000</v>
      </c>
      <c r="M8" s="121">
        <v>6</v>
      </c>
      <c r="O8" s="117">
        <v>2012</v>
      </c>
      <c r="P8" s="118" t="s">
        <v>9</v>
      </c>
      <c r="Q8" s="93">
        <v>0</v>
      </c>
      <c r="R8" s="119" t="str">
        <f t="shared" si="2"/>
        <v/>
      </c>
      <c r="S8" s="122">
        <v>0</v>
      </c>
      <c r="T8" s="123">
        <v>0</v>
      </c>
      <c r="W8" s="149" t="s">
        <v>143</v>
      </c>
      <c r="X8" s="94">
        <v>9195000</v>
      </c>
      <c r="Y8" s="94">
        <v>665670000</v>
      </c>
      <c r="Z8" s="94">
        <v>985492000</v>
      </c>
      <c r="AA8" s="94">
        <v>0</v>
      </c>
      <c r="AB8" s="94">
        <v>725414520</v>
      </c>
      <c r="AC8" s="94">
        <v>2434298800</v>
      </c>
      <c r="AD8" s="94">
        <v>2321095400</v>
      </c>
      <c r="AE8" s="94">
        <v>477905000</v>
      </c>
      <c r="AF8" s="94">
        <v>6142824700</v>
      </c>
      <c r="AG8" s="94">
        <v>0</v>
      </c>
      <c r="AH8" s="94">
        <v>1185150000</v>
      </c>
      <c r="AI8" s="94">
        <v>8193134150</v>
      </c>
      <c r="AJ8" s="150">
        <v>22834831990</v>
      </c>
      <c r="BE8" s="4"/>
    </row>
    <row r="9" spans="1:57">
      <c r="A9" s="117">
        <v>2013</v>
      </c>
      <c r="B9" s="118" t="s">
        <v>7</v>
      </c>
      <c r="C9" s="93">
        <v>0</v>
      </c>
      <c r="D9" s="119" t="str">
        <f t="shared" si="0"/>
        <v/>
      </c>
      <c r="E9" s="122">
        <v>0</v>
      </c>
      <c r="F9" s="123">
        <v>0</v>
      </c>
      <c r="H9" s="117">
        <v>2013</v>
      </c>
      <c r="I9" s="118" t="s">
        <v>5</v>
      </c>
      <c r="J9" s="93">
        <v>0</v>
      </c>
      <c r="K9" s="119" t="str">
        <f t="shared" si="1"/>
        <v/>
      </c>
      <c r="L9" s="120">
        <v>0</v>
      </c>
      <c r="M9" s="121">
        <v>0</v>
      </c>
      <c r="O9" s="117">
        <v>2013</v>
      </c>
      <c r="P9" s="118" t="s">
        <v>9</v>
      </c>
      <c r="Q9" s="93">
        <v>28035</v>
      </c>
      <c r="R9" s="119">
        <f t="shared" si="2"/>
        <v>15048.670590333511</v>
      </c>
      <c r="S9" s="120">
        <v>421889480</v>
      </c>
      <c r="T9" s="121">
        <v>4</v>
      </c>
      <c r="W9" s="149" t="s">
        <v>145</v>
      </c>
      <c r="X9" s="94">
        <v>0</v>
      </c>
      <c r="Y9" s="94">
        <v>81510000</v>
      </c>
      <c r="Z9" s="94">
        <v>0</v>
      </c>
      <c r="AA9" s="94">
        <v>421889480</v>
      </c>
      <c r="AB9" s="94">
        <v>474088400</v>
      </c>
      <c r="AC9" s="94">
        <v>908004400</v>
      </c>
      <c r="AD9" s="94">
        <v>290455000</v>
      </c>
      <c r="AE9" s="94">
        <v>0</v>
      </c>
      <c r="AF9" s="94">
        <v>1808061500</v>
      </c>
      <c r="AG9" s="94">
        <v>0</v>
      </c>
      <c r="AH9" s="94">
        <v>0</v>
      </c>
      <c r="AI9" s="94">
        <v>2384080180</v>
      </c>
      <c r="AJ9" s="150">
        <v>5719950330</v>
      </c>
    </row>
    <row r="10" spans="1:57">
      <c r="A10" s="117">
        <v>2014</v>
      </c>
      <c r="B10" s="118" t="s">
        <v>7</v>
      </c>
      <c r="C10" s="93">
        <v>629850</v>
      </c>
      <c r="D10" s="119">
        <f t="shared" si="0"/>
        <v>988.09405413987463</v>
      </c>
      <c r="E10" s="120">
        <v>622351040</v>
      </c>
      <c r="F10" s="121">
        <v>6</v>
      </c>
      <c r="H10" s="117">
        <v>2014</v>
      </c>
      <c r="I10" s="118" t="s">
        <v>5</v>
      </c>
      <c r="J10" s="93">
        <v>428595</v>
      </c>
      <c r="K10" s="119">
        <f t="shared" si="1"/>
        <v>1692.540790256536</v>
      </c>
      <c r="L10" s="120">
        <v>725414520</v>
      </c>
      <c r="M10" s="121">
        <v>8</v>
      </c>
      <c r="O10" s="117">
        <v>2014</v>
      </c>
      <c r="P10" s="118" t="s">
        <v>9</v>
      </c>
      <c r="Q10" s="93">
        <v>33805</v>
      </c>
      <c r="R10" s="119">
        <f t="shared" si="2"/>
        <v>14024.209436473895</v>
      </c>
      <c r="S10" s="120">
        <v>474088400</v>
      </c>
      <c r="T10" s="121">
        <v>4</v>
      </c>
      <c r="W10" s="149" t="s">
        <v>146</v>
      </c>
      <c r="X10" s="94">
        <v>0</v>
      </c>
      <c r="Y10" s="94">
        <v>163290000</v>
      </c>
      <c r="Z10" s="94">
        <v>108200000</v>
      </c>
      <c r="AA10" s="94">
        <v>97580000</v>
      </c>
      <c r="AB10" s="94">
        <v>1371786500</v>
      </c>
      <c r="AC10" s="94">
        <v>308380320</v>
      </c>
      <c r="AD10" s="94">
        <v>225491000</v>
      </c>
      <c r="AE10" s="94">
        <v>49827600</v>
      </c>
      <c r="AF10" s="94">
        <v>1143980000</v>
      </c>
      <c r="AG10" s="94">
        <v>128265760</v>
      </c>
      <c r="AH10" s="94">
        <v>26283400</v>
      </c>
      <c r="AI10" s="94">
        <v>5007034970</v>
      </c>
      <c r="AJ10" s="150">
        <v>9297706660</v>
      </c>
    </row>
    <row r="11" spans="1:57">
      <c r="A11" s="117">
        <v>2015</v>
      </c>
      <c r="B11" s="118" t="s">
        <v>7</v>
      </c>
      <c r="C11" s="93">
        <v>961060</v>
      </c>
      <c r="D11" s="119">
        <f t="shared" si="0"/>
        <v>12</v>
      </c>
      <c r="E11" s="120">
        <v>11532720</v>
      </c>
      <c r="F11" s="121">
        <v>1</v>
      </c>
      <c r="H11" s="117">
        <v>2015</v>
      </c>
      <c r="I11" s="118" t="s">
        <v>5</v>
      </c>
      <c r="J11" s="93">
        <v>338104</v>
      </c>
      <c r="K11" s="119">
        <f t="shared" si="1"/>
        <v>7199.8521165085303</v>
      </c>
      <c r="L11" s="120">
        <v>2434298800</v>
      </c>
      <c r="M11" s="121">
        <v>9</v>
      </c>
      <c r="O11" s="117">
        <v>2015</v>
      </c>
      <c r="P11" s="118" t="s">
        <v>9</v>
      </c>
      <c r="Q11" s="93">
        <v>42868</v>
      </c>
      <c r="R11" s="119">
        <f t="shared" si="2"/>
        <v>21181.403377810955</v>
      </c>
      <c r="S11" s="120">
        <v>908004400</v>
      </c>
      <c r="T11" s="121">
        <v>5</v>
      </c>
      <c r="W11" s="149" t="s">
        <v>147</v>
      </c>
      <c r="X11" s="94">
        <v>0</v>
      </c>
      <c r="Y11" s="94">
        <v>69460740</v>
      </c>
      <c r="Z11" s="94">
        <v>73752000</v>
      </c>
      <c r="AA11" s="94">
        <v>0</v>
      </c>
      <c r="AB11" s="94">
        <v>924353320</v>
      </c>
      <c r="AC11" s="94">
        <v>0</v>
      </c>
      <c r="AD11" s="94">
        <v>0</v>
      </c>
      <c r="AE11" s="94">
        <v>0</v>
      </c>
      <c r="AF11" s="94">
        <v>0</v>
      </c>
      <c r="AG11" s="94">
        <v>0</v>
      </c>
      <c r="AH11" s="94">
        <v>0</v>
      </c>
      <c r="AI11" s="94">
        <v>2503685780</v>
      </c>
      <c r="AJ11" s="150">
        <v>9315080760</v>
      </c>
    </row>
    <row r="12" spans="1:57">
      <c r="A12" s="117">
        <v>2016</v>
      </c>
      <c r="B12" s="118" t="s">
        <v>7</v>
      </c>
      <c r="C12" s="93">
        <v>2015000</v>
      </c>
      <c r="D12" s="119">
        <f t="shared" si="0"/>
        <v>12</v>
      </c>
      <c r="E12" s="120">
        <v>24180000</v>
      </c>
      <c r="F12" s="121">
        <v>2</v>
      </c>
      <c r="H12" s="117">
        <v>2016</v>
      </c>
      <c r="I12" s="118" t="s">
        <v>5</v>
      </c>
      <c r="J12" s="93">
        <v>298044</v>
      </c>
      <c r="K12" s="119">
        <f t="shared" si="1"/>
        <v>7787.7608675229158</v>
      </c>
      <c r="L12" s="120">
        <v>2321095400</v>
      </c>
      <c r="M12" s="121">
        <v>9</v>
      </c>
      <c r="O12" s="117">
        <v>2016</v>
      </c>
      <c r="P12" s="118" t="s">
        <v>9</v>
      </c>
      <c r="Q12" s="93">
        <v>45760</v>
      </c>
      <c r="R12" s="119">
        <f t="shared" si="2"/>
        <v>6347.3557692307695</v>
      </c>
      <c r="S12" s="120">
        <v>290455000</v>
      </c>
      <c r="T12" s="121">
        <v>3</v>
      </c>
      <c r="W12" s="149" t="s">
        <v>148</v>
      </c>
      <c r="X12" s="94">
        <v>0</v>
      </c>
      <c r="Y12" s="94">
        <v>100929600</v>
      </c>
      <c r="Z12" s="94">
        <v>0</v>
      </c>
      <c r="AA12" s="94">
        <v>61071920</v>
      </c>
      <c r="AB12" s="94">
        <v>107901000</v>
      </c>
      <c r="AC12" s="94">
        <v>0</v>
      </c>
      <c r="AD12" s="94">
        <v>0</v>
      </c>
      <c r="AE12" s="94">
        <v>0</v>
      </c>
      <c r="AF12" s="94">
        <v>219105100</v>
      </c>
      <c r="AG12" s="94">
        <v>0</v>
      </c>
      <c r="AH12" s="94">
        <v>0</v>
      </c>
      <c r="AI12" s="94">
        <v>13080115300</v>
      </c>
      <c r="AJ12" s="150">
        <v>3265976810</v>
      </c>
    </row>
    <row r="13" spans="1:57">
      <c r="A13" s="103">
        <v>2017</v>
      </c>
      <c r="B13" s="118" t="s">
        <v>7</v>
      </c>
      <c r="C13" s="93">
        <v>0</v>
      </c>
      <c r="D13" s="119" t="str">
        <f t="shared" si="0"/>
        <v/>
      </c>
      <c r="E13" s="122">
        <v>0</v>
      </c>
      <c r="F13" s="123">
        <v>0</v>
      </c>
      <c r="H13" s="117">
        <v>2017</v>
      </c>
      <c r="I13" s="118" t="s">
        <v>5</v>
      </c>
      <c r="J13" s="93">
        <v>424833</v>
      </c>
      <c r="K13" s="119">
        <f t="shared" si="1"/>
        <v>1124.9243820513002</v>
      </c>
      <c r="L13" s="120">
        <v>477905000</v>
      </c>
      <c r="M13" s="121">
        <v>3</v>
      </c>
      <c r="O13" s="103">
        <v>2017</v>
      </c>
      <c r="P13" s="118" t="s">
        <v>9</v>
      </c>
      <c r="Q13" s="93">
        <v>0</v>
      </c>
      <c r="R13" s="119" t="str">
        <f t="shared" si="2"/>
        <v/>
      </c>
      <c r="S13" s="122">
        <v>0</v>
      </c>
      <c r="T13" s="123">
        <v>0</v>
      </c>
      <c r="W13" s="149" t="s">
        <v>149</v>
      </c>
      <c r="X13" s="94">
        <v>0</v>
      </c>
      <c r="Y13" s="94">
        <v>0</v>
      </c>
      <c r="Z13" s="94">
        <v>0</v>
      </c>
      <c r="AA13" s="94">
        <v>0</v>
      </c>
      <c r="AB13" s="94">
        <v>0</v>
      </c>
      <c r="AC13" s="94">
        <v>0</v>
      </c>
      <c r="AD13" s="94">
        <v>145150000</v>
      </c>
      <c r="AE13" s="94">
        <v>0</v>
      </c>
      <c r="AF13" s="94">
        <v>508485000</v>
      </c>
      <c r="AG13" s="94">
        <v>0</v>
      </c>
      <c r="AH13" s="94">
        <v>0</v>
      </c>
      <c r="AI13" s="94">
        <v>855419690</v>
      </c>
      <c r="AJ13" s="150">
        <v>6228148600</v>
      </c>
    </row>
    <row r="14" spans="1:57">
      <c r="A14" s="117">
        <v>2018</v>
      </c>
      <c r="B14" s="118" t="s">
        <v>7</v>
      </c>
      <c r="C14" s="93">
        <v>49213330</v>
      </c>
      <c r="D14" s="119">
        <f t="shared" si="0"/>
        <v>112.34322083061642</v>
      </c>
      <c r="E14" s="120">
        <v>5528784000</v>
      </c>
      <c r="F14" s="121">
        <v>18</v>
      </c>
      <c r="H14" s="117">
        <v>2018</v>
      </c>
      <c r="I14" s="118" t="s">
        <v>5</v>
      </c>
      <c r="J14" s="93">
        <v>564709</v>
      </c>
      <c r="K14" s="119">
        <f t="shared" si="1"/>
        <v>10877.858684738512</v>
      </c>
      <c r="L14" s="120">
        <v>6142824700</v>
      </c>
      <c r="M14" s="121">
        <v>11</v>
      </c>
      <c r="O14" s="117">
        <v>2018</v>
      </c>
      <c r="P14" s="118" t="s">
        <v>9</v>
      </c>
      <c r="Q14" s="93">
        <v>90107</v>
      </c>
      <c r="R14" s="119">
        <f t="shared" si="2"/>
        <v>20065.716315047666</v>
      </c>
      <c r="S14" s="120">
        <v>1808061500</v>
      </c>
      <c r="T14" s="121">
        <v>6</v>
      </c>
      <c r="W14" s="152" t="s">
        <v>150</v>
      </c>
      <c r="X14" s="153">
        <v>0</v>
      </c>
      <c r="Y14" s="153">
        <v>187806800</v>
      </c>
      <c r="Z14" s="153">
        <v>0</v>
      </c>
      <c r="AA14" s="153">
        <v>124094400</v>
      </c>
      <c r="AB14" s="153">
        <v>496152960</v>
      </c>
      <c r="AC14" s="153">
        <v>2521800</v>
      </c>
      <c r="AD14" s="153">
        <v>305600000</v>
      </c>
      <c r="AE14" s="153">
        <v>0</v>
      </c>
      <c r="AF14" s="153">
        <v>528682800</v>
      </c>
      <c r="AG14" s="153">
        <v>0</v>
      </c>
      <c r="AH14" s="153">
        <v>0</v>
      </c>
      <c r="AI14" s="153">
        <v>5649620240</v>
      </c>
      <c r="AJ14" s="154">
        <v>3402403500</v>
      </c>
    </row>
    <row r="15" spans="1:57">
      <c r="A15" s="117">
        <v>2019</v>
      </c>
      <c r="B15" s="118" t="s">
        <v>7</v>
      </c>
      <c r="C15" s="93">
        <v>5897380</v>
      </c>
      <c r="D15" s="119">
        <f t="shared" si="0"/>
        <v>93.071011194801756</v>
      </c>
      <c r="E15" s="120">
        <v>548875120</v>
      </c>
      <c r="F15" s="121">
        <v>2</v>
      </c>
      <c r="H15" s="103">
        <v>2019</v>
      </c>
      <c r="I15" s="118" t="s">
        <v>5</v>
      </c>
      <c r="J15" s="93">
        <v>0</v>
      </c>
      <c r="K15" s="119" t="str">
        <f t="shared" si="1"/>
        <v/>
      </c>
      <c r="L15" s="89">
        <v>0</v>
      </c>
      <c r="M15" s="132">
        <v>0</v>
      </c>
      <c r="O15" s="103">
        <v>2019</v>
      </c>
      <c r="P15" s="118" t="s">
        <v>9</v>
      </c>
      <c r="Q15" s="93">
        <v>0</v>
      </c>
      <c r="R15" s="119" t="str">
        <f t="shared" si="2"/>
        <v/>
      </c>
      <c r="S15" s="122">
        <v>0</v>
      </c>
      <c r="T15" s="123">
        <v>0</v>
      </c>
    </row>
    <row r="16" spans="1:57">
      <c r="A16" s="117">
        <v>2020</v>
      </c>
      <c r="B16" s="118" t="s">
        <v>7</v>
      </c>
      <c r="C16" s="93">
        <v>10303833</v>
      </c>
      <c r="D16" s="119">
        <f t="shared" si="0"/>
        <v>107.39401541154636</v>
      </c>
      <c r="E16" s="120">
        <v>1106570000</v>
      </c>
      <c r="F16" s="121">
        <v>6</v>
      </c>
      <c r="H16" s="117">
        <v>2020</v>
      </c>
      <c r="I16" s="118" t="s">
        <v>5</v>
      </c>
      <c r="J16" s="93">
        <v>1351667</v>
      </c>
      <c r="K16" s="119">
        <f t="shared" si="1"/>
        <v>876.80619560882974</v>
      </c>
      <c r="L16" s="120">
        <v>1185150000</v>
      </c>
      <c r="M16" s="121">
        <v>3</v>
      </c>
      <c r="O16" s="103">
        <v>2020</v>
      </c>
      <c r="P16" s="118" t="s">
        <v>9</v>
      </c>
      <c r="Q16" s="93">
        <v>0</v>
      </c>
      <c r="R16" s="119" t="str">
        <f t="shared" si="2"/>
        <v/>
      </c>
      <c r="S16" s="122">
        <v>0</v>
      </c>
      <c r="T16" s="123">
        <v>0</v>
      </c>
      <c r="W16" s="185" t="s">
        <v>179</v>
      </c>
      <c r="X16" s="185"/>
      <c r="Y16" s="185"/>
      <c r="Z16" s="185"/>
      <c r="AA16" s="185"/>
      <c r="AB16" s="185"/>
      <c r="AD16" s="185" t="s">
        <v>180</v>
      </c>
      <c r="AE16" s="185"/>
      <c r="AF16" s="185"/>
      <c r="AG16" s="185"/>
      <c r="AH16" s="185"/>
      <c r="AI16" s="185"/>
      <c r="AJ16" s="3"/>
      <c r="AK16" s="3"/>
    </row>
    <row r="17" spans="1:37">
      <c r="A17" s="117">
        <v>2021</v>
      </c>
      <c r="B17" s="118" t="s">
        <v>7</v>
      </c>
      <c r="C17" s="93">
        <v>13377059</v>
      </c>
      <c r="D17" s="119">
        <f t="shared" si="0"/>
        <v>148.01070474459297</v>
      </c>
      <c r="E17" s="120">
        <v>1979947930</v>
      </c>
      <c r="F17" s="121">
        <v>41</v>
      </c>
      <c r="H17" s="117">
        <v>2021</v>
      </c>
      <c r="I17" s="118" t="s">
        <v>5</v>
      </c>
      <c r="J17" s="93">
        <v>638506</v>
      </c>
      <c r="K17" s="119">
        <f t="shared" si="1"/>
        <v>12831.726170153452</v>
      </c>
      <c r="L17" s="120">
        <v>8193134150</v>
      </c>
      <c r="M17" s="121">
        <v>545</v>
      </c>
      <c r="O17" s="117">
        <v>2021</v>
      </c>
      <c r="P17" s="118" t="s">
        <v>9</v>
      </c>
      <c r="Q17" s="93">
        <v>174848</v>
      </c>
      <c r="R17" s="119">
        <f t="shared" si="2"/>
        <v>13635.158423316252</v>
      </c>
      <c r="S17" s="120">
        <v>2384080180</v>
      </c>
      <c r="T17" s="121">
        <v>153</v>
      </c>
      <c r="W17" s="185"/>
      <c r="X17" s="185"/>
      <c r="Y17" s="185"/>
      <c r="Z17" s="185"/>
      <c r="AA17" s="185"/>
      <c r="AB17" s="185"/>
      <c r="AD17" s="185"/>
      <c r="AE17" s="185"/>
      <c r="AF17" s="185"/>
      <c r="AG17" s="185"/>
      <c r="AH17" s="185"/>
      <c r="AI17" s="185"/>
      <c r="AJ17" s="3"/>
      <c r="AK17" s="3"/>
    </row>
    <row r="18" spans="1:37">
      <c r="A18" s="124">
        <v>2022</v>
      </c>
      <c r="B18" s="125" t="s">
        <v>7</v>
      </c>
      <c r="C18" s="126">
        <v>1184990</v>
      </c>
      <c r="D18" s="127">
        <f t="shared" si="0"/>
        <v>40970.734250921945</v>
      </c>
      <c r="E18" s="128">
        <v>48549910380</v>
      </c>
      <c r="F18" s="129">
        <v>8413</v>
      </c>
      <c r="H18" s="117">
        <v>2022</v>
      </c>
      <c r="I18" s="118" t="s">
        <v>5</v>
      </c>
      <c r="J18" s="93">
        <v>651577</v>
      </c>
      <c r="K18" s="119">
        <f t="shared" si="1"/>
        <v>35045.485015585262</v>
      </c>
      <c r="L18" s="120">
        <v>22834831990</v>
      </c>
      <c r="M18" s="121">
        <v>4558</v>
      </c>
      <c r="O18" s="117">
        <v>2022</v>
      </c>
      <c r="P18" s="118" t="s">
        <v>9</v>
      </c>
      <c r="Q18" s="93">
        <v>157774</v>
      </c>
      <c r="R18" s="119">
        <f t="shared" si="2"/>
        <v>36254.074372203278</v>
      </c>
      <c r="S18" s="120">
        <v>5719950330</v>
      </c>
      <c r="T18" s="121">
        <v>1500</v>
      </c>
      <c r="W18" s="185"/>
      <c r="X18" s="185"/>
      <c r="Y18" s="185"/>
      <c r="Z18" s="185"/>
      <c r="AA18" s="185"/>
      <c r="AB18" s="185"/>
      <c r="AD18" s="185"/>
      <c r="AE18" s="185"/>
      <c r="AF18" s="185"/>
      <c r="AG18" s="185"/>
      <c r="AH18" s="185"/>
      <c r="AI18" s="185"/>
      <c r="AJ18" s="3"/>
      <c r="AK18" s="3"/>
    </row>
    <row r="19" spans="1:37">
      <c r="A19" s="187" t="s">
        <v>181</v>
      </c>
      <c r="B19" s="188"/>
      <c r="C19" s="188"/>
      <c r="D19" s="188"/>
      <c r="E19" s="130">
        <f>SUM(E6:E18)</f>
        <v>58418911190</v>
      </c>
      <c r="F19" s="131">
        <f>SUM(F6:F18)</f>
        <v>8490</v>
      </c>
      <c r="H19" s="189" t="s">
        <v>181</v>
      </c>
      <c r="I19" s="190"/>
      <c r="J19" s="190"/>
      <c r="K19" s="190"/>
      <c r="L19" s="133">
        <f>SUM(L6:L18)</f>
        <v>45975011560</v>
      </c>
      <c r="M19" s="134">
        <f>SUM(M6:M18)</f>
        <v>5162</v>
      </c>
      <c r="O19" s="191" t="s">
        <v>181</v>
      </c>
      <c r="P19" s="192"/>
      <c r="Q19" s="192"/>
      <c r="R19" s="192"/>
      <c r="S19" s="135">
        <f>SUM(S6:S18)</f>
        <v>12088039290</v>
      </c>
      <c r="T19" s="136">
        <f>SUM(T6:T18)</f>
        <v>1676</v>
      </c>
      <c r="W19" s="185"/>
      <c r="X19" s="185"/>
      <c r="Y19" s="185"/>
      <c r="Z19" s="185"/>
      <c r="AA19" s="185"/>
      <c r="AB19" s="185"/>
      <c r="AD19" s="185"/>
      <c r="AE19" s="185"/>
      <c r="AF19" s="185"/>
      <c r="AG19" s="185"/>
      <c r="AH19" s="185"/>
      <c r="AI19" s="185"/>
      <c r="AJ19" s="3"/>
      <c r="AK19" s="3"/>
    </row>
    <row r="20" spans="1:37">
      <c r="W20" s="185"/>
      <c r="X20" s="185"/>
      <c r="Y20" s="185"/>
      <c r="Z20" s="185"/>
      <c r="AA20" s="185"/>
      <c r="AB20" s="185"/>
      <c r="AD20" s="185"/>
      <c r="AE20" s="185"/>
      <c r="AF20" s="185"/>
      <c r="AG20" s="185"/>
      <c r="AH20" s="185"/>
      <c r="AI20" s="185"/>
      <c r="AJ20" s="3"/>
      <c r="AK20" s="3"/>
    </row>
    <row r="21" spans="1:37">
      <c r="A21" s="228" t="s">
        <v>156</v>
      </c>
      <c r="B21" s="229"/>
      <c r="C21" s="229"/>
      <c r="D21" s="229"/>
      <c r="E21" s="229"/>
      <c r="F21" s="230"/>
      <c r="G21" s="90"/>
      <c r="H21" s="198" t="s">
        <v>157</v>
      </c>
      <c r="I21" s="199"/>
      <c r="J21" s="199"/>
      <c r="K21" s="199"/>
      <c r="L21" s="199"/>
      <c r="M21" s="200"/>
      <c r="O21" s="201" t="s">
        <v>158</v>
      </c>
      <c r="P21" s="202"/>
      <c r="Q21" s="202"/>
      <c r="R21" s="202"/>
      <c r="S21" s="202"/>
      <c r="T21" s="203"/>
      <c r="W21" s="185"/>
      <c r="X21" s="185"/>
      <c r="Y21" s="185"/>
      <c r="Z21" s="185"/>
      <c r="AA21" s="185"/>
      <c r="AB21" s="185"/>
      <c r="AD21" s="185"/>
      <c r="AE21" s="185"/>
      <c r="AF21" s="185"/>
      <c r="AG21" s="185"/>
      <c r="AH21" s="185"/>
      <c r="AI21" s="185"/>
      <c r="AJ21" s="3"/>
      <c r="AK21" s="3"/>
    </row>
    <row r="22" spans="1:37">
      <c r="A22" s="115" t="s">
        <v>0</v>
      </c>
      <c r="B22" s="91" t="s">
        <v>1</v>
      </c>
      <c r="C22" s="92" t="s">
        <v>2</v>
      </c>
      <c r="D22" s="92" t="s">
        <v>163</v>
      </c>
      <c r="E22" s="91" t="s">
        <v>164</v>
      </c>
      <c r="F22" s="116" t="s">
        <v>4</v>
      </c>
      <c r="H22" s="115" t="s">
        <v>0</v>
      </c>
      <c r="I22" s="91" t="s">
        <v>1</v>
      </c>
      <c r="J22" s="92" t="s">
        <v>2</v>
      </c>
      <c r="K22" s="92" t="s">
        <v>163</v>
      </c>
      <c r="L22" s="91" t="s">
        <v>164</v>
      </c>
      <c r="M22" s="116" t="s">
        <v>4</v>
      </c>
      <c r="O22" s="115" t="s">
        <v>0</v>
      </c>
      <c r="P22" s="91" t="s">
        <v>1</v>
      </c>
      <c r="Q22" s="92" t="s">
        <v>2</v>
      </c>
      <c r="R22" s="92" t="s">
        <v>163</v>
      </c>
      <c r="S22" s="91" t="s">
        <v>164</v>
      </c>
      <c r="T22" s="116" t="s">
        <v>4</v>
      </c>
      <c r="W22" s="185"/>
      <c r="X22" s="185"/>
      <c r="Y22" s="185"/>
      <c r="Z22" s="185"/>
      <c r="AA22" s="185"/>
      <c r="AB22" s="185"/>
      <c r="AD22" s="185"/>
      <c r="AE22" s="185"/>
      <c r="AF22" s="185"/>
      <c r="AG22" s="185"/>
      <c r="AH22" s="185"/>
      <c r="AI22" s="185"/>
      <c r="AJ22" s="3"/>
      <c r="AK22" s="3"/>
    </row>
    <row r="23" spans="1:37">
      <c r="A23" s="117">
        <v>2010</v>
      </c>
      <c r="B23" s="118" t="s">
        <v>10</v>
      </c>
      <c r="C23" s="122">
        <v>0</v>
      </c>
      <c r="D23" s="119" t="str">
        <f>IF(C23=0,"",E23/C23)</f>
        <v/>
      </c>
      <c r="E23" s="118">
        <v>0</v>
      </c>
      <c r="F23" s="121">
        <v>0</v>
      </c>
      <c r="H23" s="117">
        <v>2010</v>
      </c>
      <c r="I23" s="118" t="s">
        <v>12</v>
      </c>
      <c r="J23" s="93">
        <v>0</v>
      </c>
      <c r="K23" s="119" t="str">
        <f>IF(J23=0,"",L23/J23)</f>
        <v/>
      </c>
      <c r="L23" s="118">
        <v>0</v>
      </c>
      <c r="M23" s="121">
        <v>0</v>
      </c>
      <c r="O23" s="117">
        <v>2010</v>
      </c>
      <c r="P23" s="118" t="s">
        <v>13</v>
      </c>
      <c r="Q23" s="93">
        <v>0</v>
      </c>
      <c r="R23" s="119" t="str">
        <f>IF(Q23=0,"",S23/Q23)</f>
        <v/>
      </c>
      <c r="S23" s="118">
        <v>0</v>
      </c>
      <c r="T23" s="121">
        <v>0</v>
      </c>
      <c r="W23" s="185"/>
      <c r="X23" s="185"/>
      <c r="Y23" s="185"/>
      <c r="Z23" s="185"/>
      <c r="AA23" s="185"/>
      <c r="AB23" s="185"/>
      <c r="AD23" s="185"/>
      <c r="AE23" s="185"/>
      <c r="AF23" s="185"/>
      <c r="AG23" s="185"/>
      <c r="AH23" s="185"/>
      <c r="AI23" s="185"/>
      <c r="AJ23" s="3"/>
      <c r="AK23" s="3"/>
    </row>
    <row r="24" spans="1:37">
      <c r="A24" s="117">
        <v>2011</v>
      </c>
      <c r="B24" s="118" t="s">
        <v>10</v>
      </c>
      <c r="C24" s="93">
        <v>32055</v>
      </c>
      <c r="D24" s="119">
        <f t="shared" ref="D24:D35" si="3">IF(C24=0,"",E24/C24)</f>
        <v>5094.0570893776321</v>
      </c>
      <c r="E24" s="120">
        <v>163290000</v>
      </c>
      <c r="F24" s="121">
        <v>2</v>
      </c>
      <c r="H24" s="117">
        <v>2011</v>
      </c>
      <c r="I24" s="118" t="s">
        <v>12</v>
      </c>
      <c r="J24" s="93">
        <v>28620</v>
      </c>
      <c r="K24" s="119">
        <f t="shared" ref="K24:K35" si="4">IF(J24=0,"",L24/J24)</f>
        <v>2427</v>
      </c>
      <c r="L24" s="120">
        <v>69460740</v>
      </c>
      <c r="M24" s="121">
        <v>1</v>
      </c>
      <c r="O24" s="117">
        <v>2011</v>
      </c>
      <c r="P24" s="118" t="s">
        <v>13</v>
      </c>
      <c r="Q24" s="93">
        <v>117360</v>
      </c>
      <c r="R24" s="119">
        <f t="shared" ref="R24:R35" si="5">IF(Q24=0,"",S24/Q24)</f>
        <v>860</v>
      </c>
      <c r="S24" s="120">
        <v>100929600</v>
      </c>
      <c r="T24" s="121">
        <v>1</v>
      </c>
      <c r="W24" s="185"/>
      <c r="X24" s="185"/>
      <c r="Y24" s="185"/>
      <c r="Z24" s="185"/>
      <c r="AA24" s="185"/>
      <c r="AB24" s="185"/>
      <c r="AD24" s="185"/>
      <c r="AE24" s="185"/>
      <c r="AF24" s="185"/>
      <c r="AG24" s="185"/>
      <c r="AH24" s="185"/>
      <c r="AI24" s="185"/>
      <c r="AJ24" s="3"/>
      <c r="AK24" s="3"/>
    </row>
    <row r="25" spans="1:37">
      <c r="A25" s="117">
        <v>2012</v>
      </c>
      <c r="B25" s="118" t="s">
        <v>10</v>
      </c>
      <c r="C25" s="93">
        <v>54100</v>
      </c>
      <c r="D25" s="119">
        <f t="shared" si="3"/>
        <v>2000</v>
      </c>
      <c r="E25" s="120">
        <v>108200000</v>
      </c>
      <c r="F25" s="121">
        <v>2</v>
      </c>
      <c r="H25" s="117">
        <v>2012</v>
      </c>
      <c r="I25" s="118" t="s">
        <v>12</v>
      </c>
      <c r="J25" s="93">
        <v>35120</v>
      </c>
      <c r="K25" s="119">
        <f t="shared" si="4"/>
        <v>2100</v>
      </c>
      <c r="L25" s="120">
        <v>73752000</v>
      </c>
      <c r="M25" s="121">
        <v>1</v>
      </c>
      <c r="O25" s="103">
        <v>2012</v>
      </c>
      <c r="P25" s="118" t="s">
        <v>13</v>
      </c>
      <c r="Q25" s="93">
        <v>0</v>
      </c>
      <c r="R25" s="119" t="str">
        <f t="shared" si="5"/>
        <v/>
      </c>
      <c r="S25" s="118">
        <v>0</v>
      </c>
      <c r="T25" s="121">
        <v>0</v>
      </c>
      <c r="W25" s="185"/>
      <c r="X25" s="185"/>
      <c r="Y25" s="185"/>
      <c r="Z25" s="185"/>
      <c r="AA25" s="185"/>
      <c r="AB25" s="185"/>
      <c r="AD25" s="185"/>
      <c r="AE25" s="185"/>
      <c r="AF25" s="185"/>
      <c r="AG25" s="185"/>
      <c r="AH25" s="185"/>
      <c r="AI25" s="185"/>
      <c r="AJ25" s="3"/>
      <c r="AK25" s="3"/>
    </row>
    <row r="26" spans="1:37">
      <c r="A26" s="117">
        <v>2013</v>
      </c>
      <c r="B26" s="118" t="s">
        <v>10</v>
      </c>
      <c r="C26" s="93">
        <v>97580</v>
      </c>
      <c r="D26" s="119">
        <f t="shared" si="3"/>
        <v>1000</v>
      </c>
      <c r="E26" s="120">
        <v>97580000</v>
      </c>
      <c r="F26" s="121">
        <v>1</v>
      </c>
      <c r="H26" s="103">
        <v>2013</v>
      </c>
      <c r="I26" s="118" t="s">
        <v>12</v>
      </c>
      <c r="J26" s="93">
        <v>0</v>
      </c>
      <c r="K26" s="119" t="str">
        <f t="shared" si="4"/>
        <v/>
      </c>
      <c r="L26" s="118">
        <v>0</v>
      </c>
      <c r="M26" s="121">
        <v>0</v>
      </c>
      <c r="O26" s="117">
        <v>2013</v>
      </c>
      <c r="P26" s="118" t="s">
        <v>13</v>
      </c>
      <c r="Q26" s="93">
        <v>167780</v>
      </c>
      <c r="R26" s="119">
        <f t="shared" si="5"/>
        <v>364</v>
      </c>
      <c r="S26" s="120">
        <v>61071920</v>
      </c>
      <c r="T26" s="121">
        <v>2</v>
      </c>
      <c r="W26" s="185"/>
      <c r="X26" s="185"/>
      <c r="Y26" s="185"/>
      <c r="Z26" s="185"/>
      <c r="AA26" s="185"/>
      <c r="AB26" s="185"/>
      <c r="AD26" s="185"/>
      <c r="AE26" s="185"/>
      <c r="AF26" s="185"/>
      <c r="AG26" s="185"/>
      <c r="AH26" s="185"/>
      <c r="AI26" s="185"/>
      <c r="AJ26" s="3"/>
      <c r="AK26" s="3"/>
    </row>
    <row r="27" spans="1:37">
      <c r="A27" s="117">
        <v>2014</v>
      </c>
      <c r="B27" s="118" t="s">
        <v>10</v>
      </c>
      <c r="C27" s="93">
        <v>102492</v>
      </c>
      <c r="D27" s="119">
        <f t="shared" si="3"/>
        <v>13384.327557272763</v>
      </c>
      <c r="E27" s="120">
        <v>1371786500</v>
      </c>
      <c r="F27" s="121">
        <v>12</v>
      </c>
      <c r="H27" s="117">
        <v>2014</v>
      </c>
      <c r="I27" s="118" t="s">
        <v>12</v>
      </c>
      <c r="J27" s="93">
        <v>51122</v>
      </c>
      <c r="K27" s="119">
        <f t="shared" si="4"/>
        <v>18081.321544540511</v>
      </c>
      <c r="L27" s="120">
        <v>924353320</v>
      </c>
      <c r="M27" s="121">
        <v>10</v>
      </c>
      <c r="O27" s="117">
        <v>2014</v>
      </c>
      <c r="P27" s="118" t="s">
        <v>13</v>
      </c>
      <c r="Q27" s="93">
        <v>189300</v>
      </c>
      <c r="R27" s="119">
        <f t="shared" si="5"/>
        <v>570</v>
      </c>
      <c r="S27" s="120">
        <v>107901000</v>
      </c>
      <c r="T27" s="121">
        <v>1</v>
      </c>
      <c r="W27" s="185"/>
      <c r="X27" s="185"/>
      <c r="Y27" s="185"/>
      <c r="Z27" s="185"/>
      <c r="AA27" s="185"/>
      <c r="AB27" s="185"/>
      <c r="AD27" s="185"/>
      <c r="AE27" s="185"/>
      <c r="AF27" s="185"/>
      <c r="AG27" s="185"/>
      <c r="AH27" s="185"/>
      <c r="AI27" s="185"/>
      <c r="AJ27" s="3"/>
      <c r="AK27" s="3"/>
    </row>
    <row r="28" spans="1:37">
      <c r="A28" s="117">
        <v>2015</v>
      </c>
      <c r="B28" s="118" t="s">
        <v>10</v>
      </c>
      <c r="C28" s="93">
        <v>149480</v>
      </c>
      <c r="D28" s="119">
        <f t="shared" si="3"/>
        <v>2063.0206047631791</v>
      </c>
      <c r="E28" s="120">
        <v>308380320</v>
      </c>
      <c r="F28" s="121">
        <v>4</v>
      </c>
      <c r="H28" s="103">
        <v>2015</v>
      </c>
      <c r="I28" s="118" t="s">
        <v>12</v>
      </c>
      <c r="J28" s="93">
        <v>0</v>
      </c>
      <c r="K28" s="119" t="str">
        <f t="shared" si="4"/>
        <v/>
      </c>
      <c r="L28" s="118">
        <v>0</v>
      </c>
      <c r="M28" s="121">
        <v>0</v>
      </c>
      <c r="O28" s="103">
        <v>2015</v>
      </c>
      <c r="P28" s="118" t="s">
        <v>13</v>
      </c>
      <c r="Q28" s="93">
        <v>0</v>
      </c>
      <c r="R28" s="119" t="str">
        <f t="shared" si="5"/>
        <v/>
      </c>
      <c r="S28" s="118">
        <v>0</v>
      </c>
      <c r="T28" s="121">
        <v>0</v>
      </c>
      <c r="W28" s="185"/>
      <c r="X28" s="185"/>
      <c r="Y28" s="185"/>
      <c r="Z28" s="185"/>
      <c r="AA28" s="185"/>
      <c r="AB28" s="185"/>
      <c r="AD28" s="185"/>
      <c r="AE28" s="185"/>
      <c r="AF28" s="185"/>
      <c r="AG28" s="185"/>
      <c r="AH28" s="185"/>
      <c r="AI28" s="185"/>
      <c r="AJ28" s="3"/>
      <c r="AK28" s="3"/>
    </row>
    <row r="29" spans="1:37">
      <c r="A29" s="117">
        <v>2016</v>
      </c>
      <c r="B29" s="118" t="s">
        <v>10</v>
      </c>
      <c r="C29" s="93">
        <v>155050</v>
      </c>
      <c r="D29" s="119">
        <f t="shared" si="3"/>
        <v>1454.3115124153499</v>
      </c>
      <c r="E29" s="120">
        <v>225491000</v>
      </c>
      <c r="F29" s="121">
        <v>2</v>
      </c>
      <c r="H29" s="103">
        <v>2016</v>
      </c>
      <c r="I29" s="118" t="s">
        <v>12</v>
      </c>
      <c r="J29" s="93">
        <v>0</v>
      </c>
      <c r="K29" s="119" t="str">
        <f t="shared" si="4"/>
        <v/>
      </c>
      <c r="L29" s="118">
        <v>0</v>
      </c>
      <c r="M29" s="121">
        <v>0</v>
      </c>
      <c r="O29" s="103">
        <v>2016</v>
      </c>
      <c r="P29" s="118" t="s">
        <v>13</v>
      </c>
      <c r="Q29" s="93">
        <v>0</v>
      </c>
      <c r="R29" s="119" t="str">
        <f t="shared" si="5"/>
        <v/>
      </c>
      <c r="S29" s="118">
        <v>0</v>
      </c>
      <c r="T29" s="121">
        <v>0</v>
      </c>
      <c r="W29" s="185"/>
      <c r="X29" s="185"/>
      <c r="Y29" s="185"/>
      <c r="Z29" s="185"/>
      <c r="AA29" s="185"/>
      <c r="AB29" s="185"/>
      <c r="AD29" s="185"/>
      <c r="AE29" s="185"/>
      <c r="AF29" s="185"/>
      <c r="AG29" s="185"/>
      <c r="AH29" s="185"/>
      <c r="AI29" s="185"/>
      <c r="AJ29" s="3"/>
      <c r="AK29" s="3"/>
    </row>
    <row r="30" spans="1:37">
      <c r="A30" s="117">
        <v>2017</v>
      </c>
      <c r="B30" s="118" t="s">
        <v>10</v>
      </c>
      <c r="C30" s="93">
        <v>181140</v>
      </c>
      <c r="D30" s="119">
        <f t="shared" si="3"/>
        <v>275.07784034448491</v>
      </c>
      <c r="E30" s="120">
        <v>49827600</v>
      </c>
      <c r="F30" s="121">
        <v>2</v>
      </c>
      <c r="H30" s="103">
        <v>2017</v>
      </c>
      <c r="I30" s="118" t="s">
        <v>12</v>
      </c>
      <c r="J30" s="93">
        <v>0</v>
      </c>
      <c r="K30" s="119" t="str">
        <f t="shared" si="4"/>
        <v/>
      </c>
      <c r="L30" s="118">
        <v>0</v>
      </c>
      <c r="M30" s="121">
        <v>0</v>
      </c>
      <c r="O30" s="103">
        <v>2017</v>
      </c>
      <c r="P30" s="118" t="s">
        <v>13</v>
      </c>
      <c r="Q30" s="93">
        <v>0</v>
      </c>
      <c r="R30" s="119" t="str">
        <f t="shared" si="5"/>
        <v/>
      </c>
      <c r="S30" s="118">
        <v>0</v>
      </c>
      <c r="T30" s="121">
        <v>0</v>
      </c>
      <c r="W30" s="185"/>
      <c r="X30" s="185"/>
      <c r="Y30" s="185"/>
      <c r="Z30" s="185"/>
      <c r="AA30" s="185"/>
      <c r="AB30" s="185"/>
      <c r="AD30" s="185"/>
      <c r="AE30" s="185"/>
      <c r="AF30" s="185"/>
      <c r="AG30" s="185"/>
      <c r="AH30" s="185"/>
      <c r="AI30" s="185"/>
    </row>
    <row r="31" spans="1:37">
      <c r="A31" s="117">
        <v>2018</v>
      </c>
      <c r="B31" s="118" t="s">
        <v>10</v>
      </c>
      <c r="C31" s="93">
        <v>201428</v>
      </c>
      <c r="D31" s="119">
        <f t="shared" si="3"/>
        <v>5679.3494449629643</v>
      </c>
      <c r="E31" s="120">
        <v>1143980000</v>
      </c>
      <c r="F31" s="121">
        <v>5</v>
      </c>
      <c r="H31" s="103">
        <v>2018</v>
      </c>
      <c r="I31" s="118" t="s">
        <v>12</v>
      </c>
      <c r="J31" s="93">
        <v>0</v>
      </c>
      <c r="K31" s="119" t="str">
        <f t="shared" si="4"/>
        <v/>
      </c>
      <c r="L31" s="118">
        <v>0</v>
      </c>
      <c r="M31" s="121">
        <v>0</v>
      </c>
      <c r="O31" s="117">
        <v>2018</v>
      </c>
      <c r="P31" s="118" t="s">
        <v>13</v>
      </c>
      <c r="Q31" s="93">
        <v>377767</v>
      </c>
      <c r="R31" s="119">
        <f t="shared" si="5"/>
        <v>580.00063531224271</v>
      </c>
      <c r="S31" s="120">
        <v>219105100</v>
      </c>
      <c r="T31" s="121">
        <v>3</v>
      </c>
      <c r="W31" s="185"/>
      <c r="X31" s="185"/>
      <c r="Y31" s="185"/>
      <c r="Z31" s="185"/>
      <c r="AA31" s="185"/>
      <c r="AB31" s="185"/>
      <c r="AD31" s="185"/>
      <c r="AE31" s="185"/>
      <c r="AF31" s="185"/>
      <c r="AG31" s="185"/>
      <c r="AH31" s="185"/>
      <c r="AI31" s="185"/>
    </row>
    <row r="32" spans="1:37">
      <c r="A32" s="117">
        <v>2019</v>
      </c>
      <c r="B32" s="118" t="s">
        <v>10</v>
      </c>
      <c r="C32" s="93">
        <v>225820</v>
      </c>
      <c r="D32" s="119">
        <f t="shared" si="3"/>
        <v>568</v>
      </c>
      <c r="E32" s="120">
        <v>128265760</v>
      </c>
      <c r="F32" s="121">
        <v>1</v>
      </c>
      <c r="H32" s="117">
        <v>2019</v>
      </c>
      <c r="I32" s="118" t="s">
        <v>12</v>
      </c>
      <c r="J32" s="93">
        <v>0</v>
      </c>
      <c r="K32" s="119" t="str">
        <f t="shared" si="4"/>
        <v/>
      </c>
      <c r="L32" s="118">
        <v>0</v>
      </c>
      <c r="M32" s="121">
        <v>0</v>
      </c>
      <c r="O32" s="103">
        <v>2019</v>
      </c>
      <c r="P32" s="118" t="s">
        <v>13</v>
      </c>
      <c r="Q32" s="93">
        <v>0</v>
      </c>
      <c r="R32" s="119" t="str">
        <f t="shared" si="5"/>
        <v/>
      </c>
      <c r="S32" s="118">
        <v>0</v>
      </c>
      <c r="T32" s="121">
        <v>0</v>
      </c>
      <c r="W32" s="185"/>
      <c r="X32" s="185"/>
      <c r="Y32" s="185"/>
      <c r="Z32" s="185"/>
      <c r="AA32" s="185"/>
      <c r="AB32" s="185"/>
      <c r="AD32" s="185"/>
      <c r="AE32" s="185"/>
      <c r="AF32" s="185"/>
      <c r="AG32" s="185"/>
      <c r="AH32" s="185"/>
      <c r="AI32" s="185"/>
    </row>
    <row r="33" spans="1:35">
      <c r="A33" s="117">
        <v>2020</v>
      </c>
      <c r="B33" s="118" t="s">
        <v>10</v>
      </c>
      <c r="C33" s="93">
        <v>183800</v>
      </c>
      <c r="D33" s="119">
        <f t="shared" si="3"/>
        <v>143</v>
      </c>
      <c r="E33" s="120">
        <v>26283400</v>
      </c>
      <c r="F33" s="121">
        <v>1</v>
      </c>
      <c r="H33" s="117">
        <v>2020</v>
      </c>
      <c r="I33" s="118" t="s">
        <v>12</v>
      </c>
      <c r="J33" s="93">
        <v>0</v>
      </c>
      <c r="K33" s="119" t="str">
        <f t="shared" si="4"/>
        <v/>
      </c>
      <c r="L33" s="118">
        <v>0</v>
      </c>
      <c r="M33" s="121">
        <v>0</v>
      </c>
      <c r="O33" s="103">
        <v>2020</v>
      </c>
      <c r="P33" s="118" t="s">
        <v>13</v>
      </c>
      <c r="Q33" s="93">
        <v>0</v>
      </c>
      <c r="R33" s="119" t="str">
        <f t="shared" si="5"/>
        <v/>
      </c>
      <c r="S33" s="118">
        <v>0</v>
      </c>
      <c r="T33" s="121">
        <v>0</v>
      </c>
      <c r="W33" s="185"/>
      <c r="X33" s="185"/>
      <c r="Y33" s="185"/>
      <c r="Z33" s="185"/>
      <c r="AA33" s="185"/>
      <c r="AB33" s="185"/>
      <c r="AD33" s="185"/>
      <c r="AE33" s="185"/>
      <c r="AF33" s="185"/>
      <c r="AG33" s="185"/>
      <c r="AH33" s="185"/>
      <c r="AI33" s="185"/>
    </row>
    <row r="34" spans="1:35">
      <c r="A34" s="117">
        <v>2021</v>
      </c>
      <c r="B34" s="118" t="s">
        <v>10</v>
      </c>
      <c r="C34" s="93">
        <v>261061</v>
      </c>
      <c r="D34" s="119">
        <f t="shared" si="3"/>
        <v>19179.559451622419</v>
      </c>
      <c r="E34" s="120">
        <v>5007034970</v>
      </c>
      <c r="F34" s="121">
        <v>143</v>
      </c>
      <c r="H34" s="117">
        <v>2021</v>
      </c>
      <c r="I34" s="118" t="s">
        <v>12</v>
      </c>
      <c r="J34" s="93">
        <v>377128</v>
      </c>
      <c r="K34" s="119">
        <f t="shared" si="4"/>
        <v>6638.8223096667443</v>
      </c>
      <c r="L34" s="120">
        <v>2503685780</v>
      </c>
      <c r="M34" s="121">
        <v>87</v>
      </c>
      <c r="O34" s="117">
        <v>2021</v>
      </c>
      <c r="P34" s="118" t="s">
        <v>13</v>
      </c>
      <c r="Q34" s="93">
        <v>629800</v>
      </c>
      <c r="R34" s="119">
        <f t="shared" si="5"/>
        <v>20768.681009844397</v>
      </c>
      <c r="S34" s="120">
        <v>13080115300</v>
      </c>
      <c r="T34" s="121">
        <v>234</v>
      </c>
      <c r="W34" s="185"/>
      <c r="X34" s="185"/>
      <c r="Y34" s="185"/>
      <c r="Z34" s="185"/>
      <c r="AA34" s="185"/>
      <c r="AB34" s="185"/>
      <c r="AD34" s="185"/>
      <c r="AE34" s="185"/>
      <c r="AF34" s="185"/>
      <c r="AG34" s="185"/>
      <c r="AH34" s="185"/>
      <c r="AI34" s="185"/>
    </row>
    <row r="35" spans="1:35">
      <c r="A35" s="124">
        <v>2022</v>
      </c>
      <c r="B35" s="125" t="s">
        <v>10</v>
      </c>
      <c r="C35" s="126">
        <v>218400</v>
      </c>
      <c r="D35" s="127">
        <f t="shared" si="3"/>
        <v>42571.916941391944</v>
      </c>
      <c r="E35" s="128">
        <v>9297706660</v>
      </c>
      <c r="F35" s="129">
        <v>637</v>
      </c>
      <c r="H35" s="124">
        <v>2022</v>
      </c>
      <c r="I35" s="125" t="s">
        <v>12</v>
      </c>
      <c r="J35" s="126">
        <v>344483</v>
      </c>
      <c r="K35" s="127">
        <f t="shared" si="4"/>
        <v>27040.756031502282</v>
      </c>
      <c r="L35" s="128">
        <v>9315080760</v>
      </c>
      <c r="M35" s="129">
        <v>484</v>
      </c>
      <c r="O35" s="124">
        <v>2022</v>
      </c>
      <c r="P35" s="125" t="s">
        <v>13</v>
      </c>
      <c r="Q35" s="126">
        <v>712873</v>
      </c>
      <c r="R35" s="127">
        <f t="shared" si="5"/>
        <v>4581.4286836505244</v>
      </c>
      <c r="S35" s="128">
        <v>3265976810</v>
      </c>
      <c r="T35" s="129">
        <v>299</v>
      </c>
    </row>
    <row r="36" spans="1:35">
      <c r="A36" s="234" t="s">
        <v>181</v>
      </c>
      <c r="B36" s="235"/>
      <c r="C36" s="235"/>
      <c r="D36" s="235"/>
      <c r="E36" s="138">
        <f>SUM(E23:E35)</f>
        <v>17927826210</v>
      </c>
      <c r="F36" s="139">
        <f>SUM(F23:F35)</f>
        <v>812</v>
      </c>
      <c r="H36" s="236" t="s">
        <v>181</v>
      </c>
      <c r="I36" s="237"/>
      <c r="J36" s="237"/>
      <c r="K36" s="237"/>
      <c r="L36" s="140">
        <f>SUM(L23:L35)</f>
        <v>12886332600</v>
      </c>
      <c r="M36" s="141">
        <f>SUM(M23:M35)</f>
        <v>583</v>
      </c>
      <c r="O36" s="213" t="s">
        <v>181</v>
      </c>
      <c r="P36" s="214"/>
      <c r="Q36" s="214"/>
      <c r="R36" s="214"/>
      <c r="S36" s="142">
        <f>SUM(S23:S35)</f>
        <v>16835099730</v>
      </c>
      <c r="T36" s="143">
        <f>SUM(T23:T35)</f>
        <v>540</v>
      </c>
    </row>
    <row r="37" spans="1:35">
      <c r="D37" s="90"/>
      <c r="E37" s="137"/>
      <c r="F37" s="90"/>
      <c r="K37" s="90"/>
      <c r="L37" s="137"/>
      <c r="M37" s="90"/>
      <c r="R37" s="90"/>
      <c r="S37" s="137"/>
      <c r="T37" s="90"/>
      <c r="W37" s="185" t="s">
        <v>182</v>
      </c>
      <c r="X37" s="185"/>
      <c r="Y37" s="185"/>
      <c r="Z37" s="185"/>
      <c r="AA37" s="185"/>
      <c r="AB37" s="185"/>
      <c r="AD37" s="185" t="s">
        <v>183</v>
      </c>
      <c r="AE37" s="185"/>
      <c r="AF37" s="185"/>
      <c r="AG37" s="185"/>
      <c r="AH37" s="185"/>
      <c r="AI37" s="185"/>
    </row>
    <row r="38" spans="1:35">
      <c r="A38" s="204" t="s">
        <v>184</v>
      </c>
      <c r="B38" s="205"/>
      <c r="C38" s="205"/>
      <c r="D38" s="205"/>
      <c r="E38" s="205"/>
      <c r="F38" s="206"/>
      <c r="H38" s="207" t="s">
        <v>160</v>
      </c>
      <c r="I38" s="208"/>
      <c r="J38" s="208"/>
      <c r="K38" s="208"/>
      <c r="L38" s="208"/>
      <c r="M38" s="209"/>
      <c r="Q38" s="218" t="s">
        <v>185</v>
      </c>
      <c r="R38" s="219"/>
      <c r="S38" s="220"/>
      <c r="W38" s="185"/>
      <c r="X38" s="185"/>
      <c r="Y38" s="185"/>
      <c r="Z38" s="185"/>
      <c r="AA38" s="185"/>
      <c r="AB38" s="185"/>
      <c r="AD38" s="185"/>
      <c r="AE38" s="185"/>
      <c r="AF38" s="185"/>
      <c r="AG38" s="185"/>
      <c r="AH38" s="185"/>
      <c r="AI38" s="185"/>
    </row>
    <row r="39" spans="1:35">
      <c r="A39" s="115" t="s">
        <v>0</v>
      </c>
      <c r="B39" s="91" t="s">
        <v>1</v>
      </c>
      <c r="C39" s="92" t="s">
        <v>2</v>
      </c>
      <c r="D39" s="92" t="s">
        <v>163</v>
      </c>
      <c r="E39" s="91" t="s">
        <v>164</v>
      </c>
      <c r="F39" s="116" t="s">
        <v>4</v>
      </c>
      <c r="H39" s="115" t="s">
        <v>0</v>
      </c>
      <c r="I39" s="91" t="s">
        <v>1</v>
      </c>
      <c r="J39" s="92" t="s">
        <v>2</v>
      </c>
      <c r="K39" s="92" t="s">
        <v>163</v>
      </c>
      <c r="L39" s="91" t="s">
        <v>164</v>
      </c>
      <c r="M39" s="116" t="s">
        <v>4</v>
      </c>
      <c r="Q39" s="221"/>
      <c r="R39" s="222"/>
      <c r="S39" s="223"/>
      <c r="W39" s="185"/>
      <c r="X39" s="185"/>
      <c r="Y39" s="185"/>
      <c r="Z39" s="185"/>
      <c r="AA39" s="185"/>
      <c r="AB39" s="185"/>
      <c r="AD39" s="185"/>
      <c r="AE39" s="185"/>
      <c r="AF39" s="185"/>
      <c r="AG39" s="185"/>
      <c r="AH39" s="185"/>
      <c r="AI39" s="185"/>
    </row>
    <row r="40" spans="1:35">
      <c r="A40" s="103">
        <v>2010</v>
      </c>
      <c r="B40" s="118" t="s">
        <v>36</v>
      </c>
      <c r="C40" s="93">
        <v>0</v>
      </c>
      <c r="D40" s="119" t="str">
        <f>IF(C40=0,"",E40/C40)</f>
        <v/>
      </c>
      <c r="E40" s="120">
        <v>0</v>
      </c>
      <c r="F40" s="121">
        <v>0</v>
      </c>
      <c r="H40" s="103">
        <v>2010</v>
      </c>
      <c r="I40" s="118" t="s">
        <v>14</v>
      </c>
      <c r="J40" s="93">
        <v>0</v>
      </c>
      <c r="K40" s="119" t="str">
        <f>IF(J40=0,"",L40/J40)</f>
        <v/>
      </c>
      <c r="L40" s="89">
        <v>0</v>
      </c>
      <c r="M40" s="132">
        <v>0</v>
      </c>
      <c r="Q40" s="96" t="s">
        <v>186</v>
      </c>
      <c r="R40" s="97" t="s">
        <v>187</v>
      </c>
      <c r="S40" s="98" t="s">
        <v>188</v>
      </c>
      <c r="W40" s="185"/>
      <c r="X40" s="185"/>
      <c r="Y40" s="185"/>
      <c r="Z40" s="185"/>
      <c r="AA40" s="185"/>
      <c r="AB40" s="185"/>
      <c r="AD40" s="185"/>
      <c r="AE40" s="185"/>
      <c r="AF40" s="185"/>
      <c r="AG40" s="185"/>
      <c r="AH40" s="185"/>
      <c r="AI40" s="185"/>
    </row>
    <row r="41" spans="1:35">
      <c r="A41" s="103">
        <v>2011</v>
      </c>
      <c r="B41" s="118" t="s">
        <v>36</v>
      </c>
      <c r="C41" s="93">
        <v>0</v>
      </c>
      <c r="D41" s="119" t="str">
        <f t="shared" ref="D41:D52" si="6">IF(C41=0,"",E41/C41)</f>
        <v/>
      </c>
      <c r="E41" s="120">
        <v>0</v>
      </c>
      <c r="F41" s="121">
        <v>0</v>
      </c>
      <c r="H41" s="117">
        <v>2011</v>
      </c>
      <c r="I41" s="118" t="s">
        <v>14</v>
      </c>
      <c r="J41" s="93">
        <v>35373</v>
      </c>
      <c r="K41" s="119">
        <f t="shared" ref="K41:K52" si="7">IF(J41=0,"",L41/J41)</f>
        <v>5309.3263223362455</v>
      </c>
      <c r="L41" s="120">
        <v>187806800</v>
      </c>
      <c r="M41" s="121">
        <v>3</v>
      </c>
      <c r="Q41" s="99" t="s">
        <v>125</v>
      </c>
      <c r="R41" s="100">
        <f>+F19</f>
        <v>8490</v>
      </c>
      <c r="S41" s="101">
        <f>SUM(R41)/SUM($R$41:$R$48)</f>
        <v>0.42926483972090201</v>
      </c>
      <c r="T41" s="102"/>
      <c r="V41" s="247"/>
      <c r="W41" s="185"/>
      <c r="X41" s="185"/>
      <c r="Y41" s="185"/>
      <c r="Z41" s="185"/>
      <c r="AA41" s="185"/>
      <c r="AB41" s="185"/>
      <c r="AD41" s="185"/>
      <c r="AE41" s="185"/>
      <c r="AF41" s="185"/>
      <c r="AG41" s="185"/>
      <c r="AH41" s="185"/>
      <c r="AI41" s="185"/>
    </row>
    <row r="42" spans="1:35">
      <c r="A42" s="103">
        <v>2012</v>
      </c>
      <c r="B42" s="118" t="s">
        <v>36</v>
      </c>
      <c r="C42" s="93">
        <v>0</v>
      </c>
      <c r="D42" s="119" t="str">
        <f t="shared" si="6"/>
        <v/>
      </c>
      <c r="E42" s="120">
        <v>0</v>
      </c>
      <c r="F42" s="121">
        <v>0</v>
      </c>
      <c r="H42" s="103">
        <v>2012</v>
      </c>
      <c r="I42" s="118" t="s">
        <v>14</v>
      </c>
      <c r="J42" s="93">
        <v>0</v>
      </c>
      <c r="K42" s="119" t="str">
        <f t="shared" si="7"/>
        <v/>
      </c>
      <c r="L42" s="89">
        <v>0</v>
      </c>
      <c r="M42" s="132">
        <v>0</v>
      </c>
      <c r="Q42" s="103" t="s">
        <v>143</v>
      </c>
      <c r="R42" s="89">
        <f>+M19</f>
        <v>5162</v>
      </c>
      <c r="S42" s="104">
        <f>SUM(R42)/SUM($R$41:$R$48)</f>
        <v>0.26099706744868034</v>
      </c>
      <c r="T42" s="102"/>
      <c r="V42" s="247"/>
      <c r="W42" s="185"/>
      <c r="X42" s="185"/>
      <c r="Y42" s="185"/>
      <c r="Z42" s="185"/>
      <c r="AA42" s="185"/>
      <c r="AB42" s="185"/>
      <c r="AD42" s="185"/>
      <c r="AE42" s="185"/>
      <c r="AF42" s="185"/>
      <c r="AG42" s="185"/>
      <c r="AH42" s="185"/>
      <c r="AI42" s="185"/>
    </row>
    <row r="43" spans="1:35">
      <c r="A43" s="103">
        <v>2013</v>
      </c>
      <c r="B43" s="118" t="s">
        <v>36</v>
      </c>
      <c r="C43" s="93">
        <v>0</v>
      </c>
      <c r="D43" s="119" t="str">
        <f t="shared" si="6"/>
        <v/>
      </c>
      <c r="E43" s="120">
        <v>0</v>
      </c>
      <c r="F43" s="121">
        <v>0</v>
      </c>
      <c r="H43" s="117">
        <v>2013</v>
      </c>
      <c r="I43" s="118" t="s">
        <v>14</v>
      </c>
      <c r="J43" s="93">
        <v>60693</v>
      </c>
      <c r="K43" s="119">
        <f t="shared" si="7"/>
        <v>2044.6245860313381</v>
      </c>
      <c r="L43" s="120">
        <v>124094400</v>
      </c>
      <c r="M43" s="121">
        <v>3</v>
      </c>
      <c r="Q43" s="103" t="s">
        <v>145</v>
      </c>
      <c r="R43" s="89">
        <f>+T19</f>
        <v>1676</v>
      </c>
      <c r="S43" s="104">
        <f>SUM(R43)/SUM($R$41:$R$48)</f>
        <v>8.4740620891900084E-2</v>
      </c>
      <c r="T43" s="102"/>
      <c r="V43" s="247"/>
      <c r="W43" s="185"/>
      <c r="X43" s="185"/>
      <c r="Y43" s="185"/>
      <c r="Z43" s="185"/>
      <c r="AA43" s="185"/>
      <c r="AB43" s="185"/>
      <c r="AD43" s="185"/>
      <c r="AE43" s="185"/>
      <c r="AF43" s="185"/>
      <c r="AG43" s="185"/>
      <c r="AH43" s="185"/>
      <c r="AI43" s="185"/>
    </row>
    <row r="44" spans="1:35">
      <c r="A44" s="103">
        <v>2014</v>
      </c>
      <c r="B44" s="118" t="s">
        <v>36</v>
      </c>
      <c r="C44" s="93">
        <v>0</v>
      </c>
      <c r="D44" s="119" t="str">
        <f t="shared" si="6"/>
        <v/>
      </c>
      <c r="E44" s="120">
        <v>0</v>
      </c>
      <c r="F44" s="121">
        <v>0</v>
      </c>
      <c r="H44" s="117">
        <v>2014</v>
      </c>
      <c r="I44" s="118" t="s">
        <v>14</v>
      </c>
      <c r="J44" s="93">
        <v>58965</v>
      </c>
      <c r="K44" s="119">
        <f t="shared" si="7"/>
        <v>8414.3637751208353</v>
      </c>
      <c r="L44" s="120">
        <v>496152960</v>
      </c>
      <c r="M44" s="121">
        <v>4</v>
      </c>
      <c r="Q44" s="103" t="s">
        <v>146</v>
      </c>
      <c r="R44" s="89">
        <f>+F36</f>
        <v>812</v>
      </c>
      <c r="S44" s="104">
        <f>SUM(R44)/SUM($R$41:$R$48)</f>
        <v>4.1055718475073312E-2</v>
      </c>
      <c r="T44" s="102"/>
      <c r="V44" s="247"/>
      <c r="W44" s="185"/>
      <c r="X44" s="185"/>
      <c r="Y44" s="185"/>
      <c r="Z44" s="185"/>
      <c r="AA44" s="185"/>
      <c r="AB44" s="185"/>
      <c r="AD44" s="185"/>
      <c r="AE44" s="185"/>
      <c r="AF44" s="185"/>
      <c r="AG44" s="185"/>
      <c r="AH44" s="185"/>
      <c r="AI44" s="185"/>
    </row>
    <row r="45" spans="1:35">
      <c r="A45" s="103">
        <v>2015</v>
      </c>
      <c r="B45" s="118" t="s">
        <v>36</v>
      </c>
      <c r="C45" s="93">
        <v>0</v>
      </c>
      <c r="D45" s="119" t="str">
        <f t="shared" si="6"/>
        <v/>
      </c>
      <c r="E45" s="120">
        <v>0</v>
      </c>
      <c r="F45" s="121">
        <v>0</v>
      </c>
      <c r="H45" s="117">
        <v>2015</v>
      </c>
      <c r="I45" s="118" t="s">
        <v>14</v>
      </c>
      <c r="J45" s="93">
        <v>84060</v>
      </c>
      <c r="K45" s="119">
        <f t="shared" si="7"/>
        <v>30</v>
      </c>
      <c r="L45" s="120">
        <v>2521800</v>
      </c>
      <c r="M45" s="121">
        <v>1</v>
      </c>
      <c r="Q45" s="103" t="s">
        <v>147</v>
      </c>
      <c r="R45" s="89">
        <f>+M36</f>
        <v>583</v>
      </c>
      <c r="S45" s="104">
        <f>SUM(R45)/SUM($R$41:$R$48)</f>
        <v>2.9477196885428252E-2</v>
      </c>
      <c r="T45" s="102"/>
      <c r="V45" s="247"/>
      <c r="W45" s="185"/>
      <c r="X45" s="185"/>
      <c r="Y45" s="185"/>
      <c r="Z45" s="185"/>
      <c r="AA45" s="185"/>
      <c r="AB45" s="185"/>
      <c r="AD45" s="185"/>
      <c r="AE45" s="185"/>
      <c r="AF45" s="185"/>
      <c r="AG45" s="185"/>
      <c r="AH45" s="185"/>
      <c r="AI45" s="185"/>
    </row>
    <row r="46" spans="1:35">
      <c r="A46" s="117">
        <v>2016</v>
      </c>
      <c r="B46" s="118" t="s">
        <v>36</v>
      </c>
      <c r="C46" s="93">
        <v>192300</v>
      </c>
      <c r="D46" s="119">
        <f t="shared" si="6"/>
        <v>754.81019240769626</v>
      </c>
      <c r="E46" s="120">
        <v>145150000</v>
      </c>
      <c r="F46" s="121">
        <v>2</v>
      </c>
      <c r="H46" s="117">
        <v>2016</v>
      </c>
      <c r="I46" s="118" t="s">
        <v>14</v>
      </c>
      <c r="J46" s="93">
        <v>100000</v>
      </c>
      <c r="K46" s="119">
        <f t="shared" si="7"/>
        <v>3056</v>
      </c>
      <c r="L46" s="120">
        <v>305600000</v>
      </c>
      <c r="M46" s="121">
        <v>1</v>
      </c>
      <c r="Q46" s="103" t="s">
        <v>148</v>
      </c>
      <c r="R46" s="246">
        <f>+T36</f>
        <v>540</v>
      </c>
      <c r="S46" s="104">
        <f>SUM(R46)/SUM($R$41:$R$48)</f>
        <v>2.7303064010516735E-2</v>
      </c>
      <c r="T46" s="102"/>
      <c r="V46" s="247"/>
      <c r="W46" s="185"/>
      <c r="X46" s="185"/>
      <c r="Y46" s="185"/>
      <c r="Z46" s="185"/>
      <c r="AA46" s="185"/>
      <c r="AB46" s="185"/>
      <c r="AD46" s="185"/>
      <c r="AE46" s="185"/>
      <c r="AF46" s="185"/>
      <c r="AG46" s="185"/>
      <c r="AH46" s="185"/>
      <c r="AI46" s="185"/>
    </row>
    <row r="47" spans="1:35">
      <c r="A47" s="117">
        <v>2017</v>
      </c>
      <c r="B47" s="118" t="s">
        <v>36</v>
      </c>
      <c r="C47" s="93">
        <v>0</v>
      </c>
      <c r="D47" s="119" t="str">
        <f t="shared" si="6"/>
        <v/>
      </c>
      <c r="E47" s="120">
        <v>0</v>
      </c>
      <c r="F47" s="121">
        <v>0</v>
      </c>
      <c r="H47" s="103">
        <v>2017</v>
      </c>
      <c r="I47" s="118" t="s">
        <v>14</v>
      </c>
      <c r="J47" s="93">
        <v>0</v>
      </c>
      <c r="K47" s="119" t="str">
        <f t="shared" si="7"/>
        <v/>
      </c>
      <c r="L47" s="89">
        <v>0</v>
      </c>
      <c r="M47" s="132">
        <v>0</v>
      </c>
      <c r="Q47" s="103" t="s">
        <v>149</v>
      </c>
      <c r="R47" s="89">
        <f>+F53</f>
        <v>601</v>
      </c>
      <c r="S47" s="104">
        <f>SUM(R47)/SUM($R$41:$R$48)</f>
        <v>3.0387299019112145E-2</v>
      </c>
      <c r="T47" s="102"/>
      <c r="V47" s="247"/>
      <c r="W47" s="185"/>
      <c r="X47" s="185"/>
      <c r="Y47" s="185"/>
      <c r="Z47" s="185"/>
      <c r="AA47" s="185"/>
      <c r="AB47" s="185"/>
      <c r="AD47" s="185"/>
      <c r="AE47" s="185"/>
      <c r="AF47" s="185"/>
      <c r="AG47" s="185"/>
      <c r="AH47" s="185"/>
      <c r="AI47" s="185"/>
    </row>
    <row r="48" spans="1:35">
      <c r="A48" s="117">
        <v>2018</v>
      </c>
      <c r="B48" s="118" t="s">
        <v>36</v>
      </c>
      <c r="C48" s="93">
        <v>338975</v>
      </c>
      <c r="D48" s="119">
        <f t="shared" si="6"/>
        <v>1500.0663765764436</v>
      </c>
      <c r="E48" s="120">
        <v>508485000</v>
      </c>
      <c r="F48" s="121">
        <v>4</v>
      </c>
      <c r="H48" s="117">
        <v>2018</v>
      </c>
      <c r="I48" s="118" t="s">
        <v>14</v>
      </c>
      <c r="J48" s="93">
        <v>121532</v>
      </c>
      <c r="K48" s="119">
        <f t="shared" si="7"/>
        <v>4350.1530461113125</v>
      </c>
      <c r="L48" s="120">
        <v>528682800</v>
      </c>
      <c r="M48" s="121">
        <v>5</v>
      </c>
      <c r="Q48" s="103" t="s">
        <v>150</v>
      </c>
      <c r="R48" s="89">
        <f>+M53</f>
        <v>1914</v>
      </c>
      <c r="S48" s="104">
        <f>SUM(R48)/SUM($R$41:$R$48)</f>
        <v>9.6774193548387094E-2</v>
      </c>
      <c r="T48" s="102"/>
      <c r="V48" s="247"/>
      <c r="W48" s="185"/>
      <c r="X48" s="185"/>
      <c r="Y48" s="185"/>
      <c r="Z48" s="185"/>
      <c r="AA48" s="185"/>
      <c r="AB48" s="185"/>
      <c r="AD48" s="185"/>
      <c r="AE48" s="185"/>
      <c r="AF48" s="185"/>
      <c r="AG48" s="185"/>
      <c r="AH48" s="185"/>
      <c r="AI48" s="185"/>
    </row>
    <row r="49" spans="1:35">
      <c r="A49" s="103">
        <v>2019</v>
      </c>
      <c r="B49" s="118" t="s">
        <v>36</v>
      </c>
      <c r="C49" s="93">
        <v>0</v>
      </c>
      <c r="D49" s="119" t="str">
        <f t="shared" si="6"/>
        <v/>
      </c>
      <c r="E49" s="120">
        <v>0</v>
      </c>
      <c r="F49" s="121">
        <v>0</v>
      </c>
      <c r="H49" s="103">
        <v>2019</v>
      </c>
      <c r="I49" s="118" t="s">
        <v>14</v>
      </c>
      <c r="J49" s="93">
        <v>0</v>
      </c>
      <c r="K49" s="119" t="str">
        <f t="shared" si="7"/>
        <v/>
      </c>
      <c r="L49" s="89">
        <v>0</v>
      </c>
      <c r="M49" s="132">
        <v>0</v>
      </c>
      <c r="Q49" s="105" t="s">
        <v>181</v>
      </c>
      <c r="R49" s="106">
        <f>SUM(R41:R48)</f>
        <v>19778</v>
      </c>
      <c r="S49" s="107">
        <f>SUM(S41:S48)</f>
        <v>1</v>
      </c>
      <c r="W49" s="185"/>
      <c r="X49" s="185"/>
      <c r="Y49" s="185"/>
      <c r="Z49" s="185"/>
      <c r="AA49" s="185"/>
      <c r="AB49" s="185"/>
      <c r="AD49" s="185"/>
      <c r="AE49" s="185"/>
      <c r="AF49" s="185"/>
      <c r="AG49" s="185"/>
      <c r="AH49" s="185"/>
      <c r="AI49" s="185"/>
    </row>
    <row r="50" spans="1:35">
      <c r="A50" s="103">
        <v>2020</v>
      </c>
      <c r="B50" s="118" t="s">
        <v>36</v>
      </c>
      <c r="C50" s="93">
        <v>0</v>
      </c>
      <c r="D50" s="119" t="str">
        <f t="shared" si="6"/>
        <v/>
      </c>
      <c r="E50" s="120">
        <v>0</v>
      </c>
      <c r="F50" s="121">
        <v>0</v>
      </c>
      <c r="H50" s="103">
        <v>2020</v>
      </c>
      <c r="I50" s="118" t="s">
        <v>14</v>
      </c>
      <c r="J50" s="93">
        <v>0</v>
      </c>
      <c r="K50" s="119" t="str">
        <f t="shared" si="7"/>
        <v/>
      </c>
      <c r="L50" s="89">
        <v>0</v>
      </c>
      <c r="M50" s="132">
        <v>0</v>
      </c>
      <c r="W50" s="185"/>
      <c r="X50" s="185"/>
      <c r="Y50" s="185"/>
      <c r="Z50" s="185"/>
      <c r="AA50" s="185"/>
      <c r="AB50" s="185"/>
      <c r="AD50" s="185"/>
      <c r="AE50" s="185"/>
      <c r="AF50" s="185"/>
      <c r="AG50" s="185"/>
      <c r="AH50" s="185"/>
      <c r="AI50" s="185"/>
    </row>
    <row r="51" spans="1:35">
      <c r="A51" s="117">
        <v>2021</v>
      </c>
      <c r="B51" s="118" t="s">
        <v>36</v>
      </c>
      <c r="C51" s="93">
        <v>637306</v>
      </c>
      <c r="D51" s="119">
        <f t="shared" si="6"/>
        <v>1342.243270893417</v>
      </c>
      <c r="E51" s="120">
        <v>855419690</v>
      </c>
      <c r="F51" s="121">
        <v>31</v>
      </c>
      <c r="H51" s="117">
        <v>2021</v>
      </c>
      <c r="I51" s="118" t="s">
        <v>14</v>
      </c>
      <c r="J51" s="93">
        <v>209440</v>
      </c>
      <c r="K51" s="119">
        <f t="shared" si="7"/>
        <v>26974.886554621848</v>
      </c>
      <c r="L51" s="120">
        <v>5649620240</v>
      </c>
      <c r="M51" s="121">
        <v>613</v>
      </c>
      <c r="W51" s="185"/>
      <c r="X51" s="185"/>
      <c r="Y51" s="185"/>
      <c r="Z51" s="185"/>
      <c r="AA51" s="185"/>
      <c r="AB51" s="185"/>
      <c r="AD51" s="185"/>
      <c r="AE51" s="185"/>
      <c r="AF51" s="185"/>
      <c r="AG51" s="185"/>
      <c r="AH51" s="185"/>
      <c r="AI51" s="185"/>
    </row>
    <row r="52" spans="1:35">
      <c r="A52" s="124">
        <v>2022</v>
      </c>
      <c r="B52" s="125" t="s">
        <v>36</v>
      </c>
      <c r="C52" s="126">
        <v>537911</v>
      </c>
      <c r="D52" s="127">
        <f t="shared" si="6"/>
        <v>11578.399772453064</v>
      </c>
      <c r="E52" s="128">
        <v>6228148600</v>
      </c>
      <c r="F52" s="129">
        <v>564</v>
      </c>
      <c r="H52" s="124">
        <v>2022</v>
      </c>
      <c r="I52" s="125" t="s">
        <v>14</v>
      </c>
      <c r="J52" s="126">
        <v>206152</v>
      </c>
      <c r="K52" s="127">
        <f t="shared" si="7"/>
        <v>16504.343882184021</v>
      </c>
      <c r="L52" s="128">
        <v>3402403500</v>
      </c>
      <c r="M52" s="129">
        <v>1284</v>
      </c>
      <c r="Q52" s="218" t="s">
        <v>189</v>
      </c>
      <c r="R52" s="219"/>
      <c r="S52" s="220"/>
      <c r="W52" s="185"/>
      <c r="X52" s="185"/>
      <c r="Y52" s="185"/>
      <c r="Z52" s="185"/>
      <c r="AA52" s="185"/>
      <c r="AB52" s="185"/>
      <c r="AD52" s="185"/>
      <c r="AE52" s="185"/>
      <c r="AF52" s="185"/>
      <c r="AG52" s="185"/>
      <c r="AH52" s="185"/>
      <c r="AI52" s="185"/>
    </row>
    <row r="53" spans="1:35">
      <c r="A53" s="224" t="s">
        <v>181</v>
      </c>
      <c r="B53" s="225"/>
      <c r="C53" s="225"/>
      <c r="D53" s="225"/>
      <c r="E53" s="144">
        <f>SUM(E40:E52)</f>
        <v>7737203290</v>
      </c>
      <c r="F53" s="145">
        <f>SUM(F40:F52)</f>
        <v>601</v>
      </c>
      <c r="H53" s="226" t="s">
        <v>181</v>
      </c>
      <c r="I53" s="227"/>
      <c r="J53" s="227"/>
      <c r="K53" s="227"/>
      <c r="L53" s="146">
        <f>SUM(L40:L52)</f>
        <v>10696882500</v>
      </c>
      <c r="M53" s="147">
        <f>SUM(M40:M52)</f>
        <v>1914</v>
      </c>
      <c r="Q53" s="221"/>
      <c r="R53" s="222"/>
      <c r="S53" s="223"/>
      <c r="W53" s="185"/>
      <c r="X53" s="185"/>
      <c r="Y53" s="185"/>
      <c r="Z53" s="185"/>
      <c r="AA53" s="185"/>
      <c r="AB53" s="185"/>
      <c r="AD53" s="185"/>
      <c r="AE53" s="185"/>
      <c r="AF53" s="185"/>
      <c r="AG53" s="185"/>
      <c r="AH53" s="185"/>
      <c r="AI53" s="185"/>
    </row>
    <row r="54" spans="1:35">
      <c r="Q54" s="96" t="s">
        <v>186</v>
      </c>
      <c r="R54" s="97" t="s">
        <v>190</v>
      </c>
      <c r="S54" s="98" t="s">
        <v>188</v>
      </c>
      <c r="W54" s="185"/>
      <c r="X54" s="185"/>
      <c r="Y54" s="185"/>
      <c r="Z54" s="185"/>
      <c r="AA54" s="185"/>
      <c r="AB54" s="185"/>
      <c r="AD54" s="185"/>
      <c r="AE54" s="185"/>
      <c r="AF54" s="185"/>
      <c r="AG54" s="185"/>
      <c r="AH54" s="185"/>
      <c r="AI54" s="185"/>
    </row>
    <row r="55" spans="1:35">
      <c r="B55" s="193" t="s">
        <v>191</v>
      </c>
      <c r="C55" s="193"/>
      <c r="D55" s="3"/>
      <c r="E55" s="4" t="s">
        <v>128</v>
      </c>
      <c r="J55" s="194" t="s">
        <v>192</v>
      </c>
      <c r="K55" s="194"/>
      <c r="L55" s="5" t="s">
        <v>128</v>
      </c>
      <c r="Q55" s="99" t="s">
        <v>125</v>
      </c>
      <c r="R55" s="108">
        <f>+E19</f>
        <v>58418911190</v>
      </c>
      <c r="S55" s="101">
        <f t="shared" ref="S55:S62" si="8">SUM(R55)/SUM($R$55:$R$62)</f>
        <v>0.31998911705383948</v>
      </c>
      <c r="W55" s="185"/>
      <c r="X55" s="185"/>
      <c r="Y55" s="185"/>
      <c r="Z55" s="185"/>
      <c r="AA55" s="185"/>
      <c r="AB55" s="185"/>
      <c r="AD55" s="185"/>
      <c r="AE55" s="185"/>
      <c r="AF55" s="185"/>
      <c r="AG55" s="185"/>
      <c r="AH55" s="185"/>
      <c r="AI55" s="185"/>
    </row>
    <row r="56" spans="1:35">
      <c r="B56" s="110">
        <v>2010</v>
      </c>
      <c r="C56" s="111">
        <f t="shared" ref="C56:C68" si="9">+E6+L6+S6+E23+L23+S23+E40+L40</f>
        <v>55955000</v>
      </c>
      <c r="D56" s="3"/>
      <c r="E56" s="3"/>
      <c r="J56" s="110">
        <v>2010</v>
      </c>
      <c r="K56" s="114">
        <f t="shared" ref="K56:K68" si="10">+F6+M6+T6+F23+M23+T23+F40+M40</f>
        <v>2</v>
      </c>
      <c r="L56" s="3"/>
      <c r="Q56" s="103" t="s">
        <v>143</v>
      </c>
      <c r="R56" s="109">
        <f>+L19</f>
        <v>45975011560</v>
      </c>
      <c r="S56" s="104">
        <f t="shared" si="8"/>
        <v>0.25182775673064484</v>
      </c>
    </row>
    <row r="57" spans="1:35">
      <c r="B57" s="112">
        <v>2011</v>
      </c>
      <c r="C57" s="111">
        <f t="shared" si="9"/>
        <v>1268667140</v>
      </c>
      <c r="D57" s="3"/>
      <c r="E57" s="113">
        <f t="shared" ref="E57:E68" si="11">+(C57-C56)/C56</f>
        <v>21.672989723885266</v>
      </c>
      <c r="J57" s="112">
        <v>2011</v>
      </c>
      <c r="K57" s="114">
        <f t="shared" si="10"/>
        <v>17</v>
      </c>
      <c r="L57" s="113">
        <f>+(K57-K56)/K56</f>
        <v>7.5</v>
      </c>
      <c r="Q57" s="103" t="s">
        <v>145</v>
      </c>
      <c r="R57" s="109">
        <f>+S19</f>
        <v>12088039290</v>
      </c>
      <c r="S57" s="104">
        <f t="shared" si="8"/>
        <v>6.6212138167705908E-2</v>
      </c>
    </row>
    <row r="58" spans="1:35">
      <c r="B58" s="112">
        <v>2012</v>
      </c>
      <c r="C58" s="111">
        <f t="shared" si="9"/>
        <v>1167444000</v>
      </c>
      <c r="D58" s="3"/>
      <c r="E58" s="113">
        <f t="shared" si="11"/>
        <v>-7.978699598067937E-2</v>
      </c>
      <c r="J58" s="112">
        <v>2012</v>
      </c>
      <c r="K58" s="114">
        <f t="shared" si="10"/>
        <v>9</v>
      </c>
      <c r="L58" s="113">
        <f t="shared" ref="L58:L68" si="12">+(K58-K57)/K57</f>
        <v>-0.47058823529411764</v>
      </c>
      <c r="Q58" s="103" t="s">
        <v>146</v>
      </c>
      <c r="R58" s="109">
        <f>+E36</f>
        <v>17927826210</v>
      </c>
      <c r="S58" s="104">
        <f t="shared" si="8"/>
        <v>9.8199524139959957E-2</v>
      </c>
    </row>
    <row r="59" spans="1:35">
      <c r="B59" s="112">
        <v>2013</v>
      </c>
      <c r="C59" s="111">
        <f t="shared" si="9"/>
        <v>704635800</v>
      </c>
      <c r="D59" s="3"/>
      <c r="E59" s="113">
        <f t="shared" si="11"/>
        <v>-0.39642860813880582</v>
      </c>
      <c r="J59" s="112">
        <v>2013</v>
      </c>
      <c r="K59" s="114">
        <f t="shared" si="10"/>
        <v>10</v>
      </c>
      <c r="L59" s="113">
        <f t="shared" si="12"/>
        <v>0.1111111111111111</v>
      </c>
      <c r="Q59" s="103" t="s">
        <v>147</v>
      </c>
      <c r="R59" s="109">
        <f>+L36</f>
        <v>12886332600</v>
      </c>
      <c r="S59" s="104">
        <f t="shared" si="8"/>
        <v>7.0584783364499887E-2</v>
      </c>
    </row>
    <row r="60" spans="1:35">
      <c r="B60" s="112">
        <v>2014</v>
      </c>
      <c r="C60" s="111">
        <f t="shared" si="9"/>
        <v>4722047740</v>
      </c>
      <c r="D60" s="3"/>
      <c r="E60" s="113">
        <f t="shared" si="11"/>
        <v>5.7014019724799674</v>
      </c>
      <c r="J60" s="112">
        <v>2014</v>
      </c>
      <c r="K60" s="114">
        <f t="shared" si="10"/>
        <v>45</v>
      </c>
      <c r="L60" s="113">
        <f t="shared" si="12"/>
        <v>3.5</v>
      </c>
      <c r="Q60" s="103" t="s">
        <v>148</v>
      </c>
      <c r="R60" s="109">
        <f>+S36</f>
        <v>16835099730</v>
      </c>
      <c r="S60" s="104">
        <f t="shared" si="8"/>
        <v>9.2214123618212407E-2</v>
      </c>
    </row>
    <row r="61" spans="1:35">
      <c r="B61" s="112">
        <v>2015</v>
      </c>
      <c r="C61" s="111">
        <f t="shared" si="9"/>
        <v>3664738040</v>
      </c>
      <c r="D61" s="3"/>
      <c r="E61" s="113">
        <f t="shared" si="11"/>
        <v>-0.22390915090578903</v>
      </c>
      <c r="J61" s="112">
        <v>2015</v>
      </c>
      <c r="K61" s="114">
        <f t="shared" si="10"/>
        <v>20</v>
      </c>
      <c r="L61" s="113">
        <f t="shared" si="12"/>
        <v>-0.55555555555555558</v>
      </c>
      <c r="Q61" s="103" t="s">
        <v>149</v>
      </c>
      <c r="R61" s="109">
        <f>+E53</f>
        <v>7737203290</v>
      </c>
      <c r="S61" s="104">
        <f t="shared" si="8"/>
        <v>4.2380468906393562E-2</v>
      </c>
    </row>
    <row r="62" spans="1:35">
      <c r="B62" s="112">
        <v>2016</v>
      </c>
      <c r="C62" s="111">
        <f t="shared" si="9"/>
        <v>3311971400</v>
      </c>
      <c r="D62" s="3"/>
      <c r="E62" s="113">
        <f t="shared" si="11"/>
        <v>-9.625971519645099E-2</v>
      </c>
      <c r="J62" s="112">
        <v>2016</v>
      </c>
      <c r="K62" s="114">
        <f t="shared" si="10"/>
        <v>19</v>
      </c>
      <c r="L62" s="113">
        <f t="shared" si="12"/>
        <v>-0.05</v>
      </c>
      <c r="Q62" s="103" t="s">
        <v>150</v>
      </c>
      <c r="R62" s="109">
        <f>+L53</f>
        <v>10696882500</v>
      </c>
      <c r="S62" s="104">
        <f t="shared" si="8"/>
        <v>5.8592088018743972E-2</v>
      </c>
    </row>
    <row r="63" spans="1:35">
      <c r="B63" s="112">
        <v>2017</v>
      </c>
      <c r="C63" s="111">
        <f t="shared" si="9"/>
        <v>527732600</v>
      </c>
      <c r="D63" s="3"/>
      <c r="E63" s="113">
        <f t="shared" si="11"/>
        <v>-0.84065907090864367</v>
      </c>
      <c r="J63" s="112">
        <v>2017</v>
      </c>
      <c r="K63" s="114">
        <f t="shared" si="10"/>
        <v>5</v>
      </c>
      <c r="L63" s="113">
        <f t="shared" si="12"/>
        <v>-0.73684210526315785</v>
      </c>
      <c r="Q63" s="105" t="s">
        <v>181</v>
      </c>
      <c r="R63" s="148">
        <f>SUM(R55:R62)</f>
        <v>182565306370</v>
      </c>
      <c r="S63" s="107">
        <f>SUM(S55:S62)</f>
        <v>0.99999999999999989</v>
      </c>
    </row>
    <row r="64" spans="1:35">
      <c r="B64" s="112">
        <v>2018</v>
      </c>
      <c r="C64" s="111">
        <f t="shared" si="9"/>
        <v>15879923100</v>
      </c>
      <c r="D64" s="3"/>
      <c r="E64" s="113">
        <f t="shared" si="11"/>
        <v>29.090851124224656</v>
      </c>
      <c r="J64" s="112">
        <v>2018</v>
      </c>
      <c r="K64" s="114">
        <f t="shared" si="10"/>
        <v>52</v>
      </c>
      <c r="L64" s="113">
        <f t="shared" si="12"/>
        <v>9.4</v>
      </c>
    </row>
    <row r="65" spans="2:37">
      <c r="B65" s="112">
        <v>2019</v>
      </c>
      <c r="C65" s="111">
        <f t="shared" si="9"/>
        <v>677140880</v>
      </c>
      <c r="D65" s="3"/>
      <c r="E65" s="113">
        <f t="shared" si="11"/>
        <v>-0.95735868015632897</v>
      </c>
      <c r="F65" s="90" t="s">
        <v>193</v>
      </c>
      <c r="J65" s="112">
        <v>2019</v>
      </c>
      <c r="K65" s="114">
        <f t="shared" si="10"/>
        <v>3</v>
      </c>
      <c r="L65" s="113">
        <f t="shared" si="12"/>
        <v>-0.94230769230769229</v>
      </c>
      <c r="M65" s="90" t="s">
        <v>193</v>
      </c>
    </row>
    <row r="66" spans="2:37">
      <c r="B66" s="112">
        <v>2020</v>
      </c>
      <c r="C66" s="111">
        <f t="shared" si="9"/>
        <v>2318003400</v>
      </c>
      <c r="D66" s="3"/>
      <c r="E66" s="113">
        <f t="shared" si="11"/>
        <v>2.4232217673817007</v>
      </c>
      <c r="F66" s="215">
        <f>+AVERAGE(E66:E68)</f>
        <v>6.7562933102933869</v>
      </c>
      <c r="J66" s="112">
        <v>2020</v>
      </c>
      <c r="K66" s="114">
        <f t="shared" si="10"/>
        <v>10</v>
      </c>
      <c r="L66" s="113">
        <f t="shared" si="12"/>
        <v>2.3333333333333335</v>
      </c>
      <c r="M66" s="215">
        <f>+AVERAGE(L66:L68)</f>
        <v>64.879185465920713</v>
      </c>
    </row>
    <row r="67" spans="2:37">
      <c r="B67" s="112">
        <v>2021</v>
      </c>
      <c r="C67" s="111">
        <f t="shared" si="9"/>
        <v>39653038240</v>
      </c>
      <c r="D67" s="3"/>
      <c r="E67" s="113">
        <f t="shared" si="11"/>
        <v>16.106548782456489</v>
      </c>
      <c r="F67" s="216"/>
      <c r="J67" s="112">
        <v>2021</v>
      </c>
      <c r="K67" s="114">
        <f t="shared" si="10"/>
        <v>1847</v>
      </c>
      <c r="L67" s="113">
        <f t="shared" si="12"/>
        <v>183.7</v>
      </c>
      <c r="M67" s="216"/>
    </row>
    <row r="68" spans="2:37">
      <c r="B68" s="112">
        <v>2022</v>
      </c>
      <c r="C68" s="111">
        <f>+E18+L18+S18+E35+L35+S35+E52+L52</f>
        <v>108614009030</v>
      </c>
      <c r="D68" s="3"/>
      <c r="E68" s="113">
        <f>+(C68-C67)/C67</f>
        <v>1.7391093810419709</v>
      </c>
      <c r="F68" s="217"/>
      <c r="J68" s="112">
        <v>2022</v>
      </c>
      <c r="K68" s="114">
        <f t="shared" si="10"/>
        <v>17739</v>
      </c>
      <c r="L68" s="113">
        <f t="shared" si="12"/>
        <v>8.6042230644288029</v>
      </c>
      <c r="M68" s="217"/>
    </row>
    <row r="69" spans="2:37">
      <c r="B69" s="3"/>
      <c r="C69" s="161"/>
      <c r="J69" s="3"/>
    </row>
    <row r="70" spans="2:37">
      <c r="D70" s="3"/>
      <c r="E70" s="3"/>
    </row>
    <row r="71" spans="2:37">
      <c r="D71" s="3"/>
      <c r="E71" s="3"/>
    </row>
    <row r="72" spans="2:37">
      <c r="D72" s="3"/>
      <c r="E72" s="3"/>
    </row>
    <row r="73" spans="2:37">
      <c r="D73" s="3"/>
      <c r="E73" s="3"/>
    </row>
    <row r="74" spans="2:37">
      <c r="D74" s="3"/>
      <c r="E74" s="3"/>
    </row>
    <row r="75" spans="2:37">
      <c r="D75" s="3"/>
      <c r="E75" s="3"/>
    </row>
    <row r="76" spans="2:37">
      <c r="D76" s="3"/>
      <c r="E76" s="3"/>
    </row>
    <row r="77" spans="2:37">
      <c r="D77" s="3"/>
      <c r="E77" s="3"/>
    </row>
    <row r="78" spans="2:37">
      <c r="D78" s="3"/>
      <c r="E78" s="3"/>
    </row>
    <row r="79" spans="2:37">
      <c r="D79" s="3"/>
      <c r="E79" s="3"/>
    </row>
    <row r="80" spans="2:37">
      <c r="B80" s="3"/>
      <c r="R80" s="3"/>
      <c r="S80" s="3"/>
      <c r="T80" s="5"/>
      <c r="U80" s="5"/>
      <c r="V80" s="5"/>
      <c r="AI80" s="3"/>
      <c r="AJ80" s="3"/>
      <c r="AK80" s="3"/>
    </row>
    <row r="81" spans="2:37">
      <c r="B81" s="3"/>
      <c r="R81" s="3"/>
      <c r="S81" s="3"/>
      <c r="T81" s="5"/>
      <c r="U81" s="5"/>
      <c r="V81" s="5"/>
      <c r="AI81" s="3"/>
      <c r="AJ81" s="3"/>
      <c r="AK81" s="3"/>
    </row>
    <row r="82" spans="2:37">
      <c r="B82" s="3"/>
      <c r="R82" s="3"/>
      <c r="S82" s="3"/>
      <c r="T82" s="5"/>
      <c r="U82" s="5"/>
      <c r="V82" s="5"/>
      <c r="AI82" s="3"/>
      <c r="AJ82" s="3"/>
      <c r="AK82" s="3"/>
    </row>
    <row r="83" spans="2:37">
      <c r="B83" s="3"/>
      <c r="R83" s="3"/>
      <c r="S83" s="3"/>
      <c r="T83" s="5"/>
      <c r="U83" s="5"/>
      <c r="V83" s="5"/>
      <c r="AI83" s="3"/>
      <c r="AJ83" s="3"/>
      <c r="AK83" s="3"/>
    </row>
    <row r="84" spans="2:37">
      <c r="R84" s="3"/>
      <c r="S84" s="3"/>
      <c r="T84" s="5"/>
      <c r="U84" s="5"/>
      <c r="V84" s="5"/>
      <c r="AI84" s="3"/>
      <c r="AJ84" s="3"/>
      <c r="AK84" s="3"/>
    </row>
    <row r="85" spans="2:37">
      <c r="R85" s="3"/>
      <c r="S85" s="3"/>
      <c r="T85" s="5"/>
      <c r="U85" s="5"/>
      <c r="V85" s="5"/>
      <c r="AI85" s="3"/>
      <c r="AJ85" s="3"/>
      <c r="AK85" s="3"/>
    </row>
    <row r="86" spans="2:37">
      <c r="R86" s="3"/>
      <c r="S86" s="3"/>
      <c r="T86" s="5"/>
      <c r="U86" s="5"/>
      <c r="V86" s="5"/>
      <c r="AI86" s="3"/>
      <c r="AJ86" s="3"/>
      <c r="AK86" s="3"/>
    </row>
    <row r="87" spans="2:37">
      <c r="R87" s="3"/>
      <c r="S87" s="3"/>
      <c r="T87" s="5"/>
      <c r="U87" s="5"/>
      <c r="V87" s="5"/>
      <c r="AI87" s="3"/>
      <c r="AJ87" s="3"/>
      <c r="AK87" s="3"/>
    </row>
  </sheetData>
  <mergeCells count="28">
    <mergeCell ref="H36:K36"/>
    <mergeCell ref="F66:F68"/>
    <mergeCell ref="M66:M68"/>
    <mergeCell ref="Q38:S39"/>
    <mergeCell ref="Q52:S53"/>
    <mergeCell ref="A53:D53"/>
    <mergeCell ref="H53:K53"/>
    <mergeCell ref="A2:T2"/>
    <mergeCell ref="A19:D19"/>
    <mergeCell ref="H19:K19"/>
    <mergeCell ref="O19:R19"/>
    <mergeCell ref="B55:C55"/>
    <mergeCell ref="J55:K55"/>
    <mergeCell ref="O4:T4"/>
    <mergeCell ref="H21:M21"/>
    <mergeCell ref="O21:T21"/>
    <mergeCell ref="A38:F38"/>
    <mergeCell ref="H38:M38"/>
    <mergeCell ref="A4:F4"/>
    <mergeCell ref="O36:R36"/>
    <mergeCell ref="A21:F21"/>
    <mergeCell ref="H4:M4"/>
    <mergeCell ref="A36:D36"/>
    <mergeCell ref="W3:AJ4"/>
    <mergeCell ref="W16:AB34"/>
    <mergeCell ref="W37:AB55"/>
    <mergeCell ref="AD16:AI34"/>
    <mergeCell ref="AD37:AI55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17B3-E539-4665-A8B3-5B5EC0EC5DC6}">
  <sheetPr>
    <tabColor theme="4"/>
  </sheetPr>
  <dimension ref="B2:AB32"/>
  <sheetViews>
    <sheetView zoomScale="85" zoomScaleNormal="85" workbookViewId="0">
      <selection activeCell="M4" sqref="M4"/>
    </sheetView>
  </sheetViews>
  <sheetFormatPr defaultColWidth="11.42578125" defaultRowHeight="15"/>
  <cols>
    <col min="19" max="19" width="14.5703125" bestFit="1" customWidth="1"/>
    <col min="20" max="20" width="13.5703125" bestFit="1" customWidth="1"/>
  </cols>
  <sheetData>
    <row r="2" spans="2:28">
      <c r="Q2" s="242" t="s">
        <v>194</v>
      </c>
      <c r="R2" s="243"/>
      <c r="S2" s="243"/>
      <c r="T2" s="243"/>
      <c r="U2" s="66"/>
      <c r="V2" s="66"/>
      <c r="W2" s="66"/>
      <c r="X2" s="66"/>
      <c r="Y2" s="66"/>
      <c r="Z2" s="66"/>
      <c r="AA2" s="66"/>
      <c r="AB2" s="67"/>
    </row>
    <row r="3" spans="2:28">
      <c r="B3" s="3"/>
      <c r="C3" s="168" t="s">
        <v>121</v>
      </c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Q3" s="17" t="s">
        <v>85</v>
      </c>
      <c r="R3" s="2" t="s">
        <v>125</v>
      </c>
      <c r="S3" s="2" t="s">
        <v>123</v>
      </c>
      <c r="T3" s="2" t="s">
        <v>124</v>
      </c>
      <c r="AB3" s="68"/>
    </row>
    <row r="4" spans="2:28" ht="15" customHeight="1">
      <c r="B4" s="4" t="s">
        <v>94</v>
      </c>
      <c r="C4" s="4">
        <v>2010</v>
      </c>
      <c r="D4" s="4">
        <v>2011</v>
      </c>
      <c r="E4" s="4">
        <v>2012</v>
      </c>
      <c r="F4" s="4">
        <v>2013</v>
      </c>
      <c r="G4" s="4">
        <v>2014</v>
      </c>
      <c r="H4" s="4">
        <v>2015</v>
      </c>
      <c r="I4" s="4">
        <v>2016</v>
      </c>
      <c r="J4" s="4">
        <v>2017</v>
      </c>
      <c r="K4" s="4">
        <v>2018</v>
      </c>
      <c r="L4" s="4">
        <v>2019</v>
      </c>
      <c r="M4" s="4">
        <v>2020</v>
      </c>
      <c r="N4" s="4">
        <v>2021</v>
      </c>
      <c r="O4" s="4">
        <v>2022</v>
      </c>
      <c r="Q4" s="17">
        <v>2010</v>
      </c>
      <c r="R4" s="16" cm="1">
        <f t="array" ref="R4:R16">+TRANSPOSE(C17:O17)</f>
        <v>0</v>
      </c>
      <c r="S4" s="1"/>
      <c r="T4" s="1"/>
      <c r="AB4" s="68"/>
    </row>
    <row r="5" spans="2:28">
      <c r="B5" s="4">
        <v>1</v>
      </c>
      <c r="C5" s="11">
        <f>+IFERROR(AVERAGEIFS(Tabla1[Variación],Tabla1[[Mes ]],AMZN!$B5,Tabla1[Año],AMZN!C$4),0)</f>
        <v>0</v>
      </c>
      <c r="D5" s="10">
        <f>+AVERAGEIFS(Tabla1[Variación],Tabla1[[Mes ]],AMZN!$B5,Tabla1[Año],AMZN!D$4)</f>
        <v>0</v>
      </c>
      <c r="E5" s="10">
        <f>+AVERAGEIFS(Tabla1[Variación],Tabla1[[Mes ]],AMZN!$B5,Tabla1[Año],AMZN!E$4)</f>
        <v>0</v>
      </c>
      <c r="F5" s="10">
        <f>+AVERAGEIFS(Tabla1[Variación],Tabla1[[Mes ]],AMZN!$B5,Tabla1[Año],AMZN!F$4)</f>
        <v>0</v>
      </c>
      <c r="G5" s="10">
        <f>+AVERAGEIFS(Tabla1[Variación],Tabla1[[Mes ]],AMZN!$B5,Tabla1[Año],AMZN!G$4)</f>
        <v>0</v>
      </c>
      <c r="H5" s="10">
        <f>+AVERAGEIFS(Tabla1[Variación],Tabla1[[Mes ]],AMZN!$B5,Tabla1[Año],AMZN!H$4)</f>
        <v>0</v>
      </c>
      <c r="I5" s="10">
        <f>+AVERAGEIFS(Tabla1[Variación],Tabla1[[Mes ]],AMZN!$B5,Tabla1[Año],AMZN!I$4)</f>
        <v>0</v>
      </c>
      <c r="J5" s="10">
        <f>+AVERAGEIFS(Tabla1[Variación],Tabla1[[Mes ]],AMZN!$B5,Tabla1[Año],AMZN!J$4)</f>
        <v>0</v>
      </c>
      <c r="K5" s="10">
        <f>+AVERAGEIFS(Tabla1[Variación],Tabla1[[Mes ]],AMZN!$B5,Tabla1[Año],AMZN!K$4)</f>
        <v>0</v>
      </c>
      <c r="L5" s="10">
        <f>+AVERAGEIFS(Tabla1[Variación],Tabla1[[Mes ]],AMZN!$B5,Tabla1[Año],AMZN!L$4)</f>
        <v>0</v>
      </c>
      <c r="M5" s="10">
        <f>+AVERAGEIFS(Tabla1[Variación],Tabla1[[Mes ]],AMZN!$B5,Tabla1[Año],AMZN!M$4)</f>
        <v>0</v>
      </c>
      <c r="N5" s="11">
        <f>+AVERAGEIFS(Tabla1[Variación],Tabla1[[Mes ]],AMZN!$B5,Tabla1[Año],AMZN!N$4)</f>
        <v>0</v>
      </c>
      <c r="O5" s="10">
        <f>+AVERAGEIFS(Tabla1[Variación],Tabla1[[Mes ]],AMZN!$B5,Tabla1[Año],AMZN!O$4)</f>
        <v>-7.7027380092787685E-3</v>
      </c>
      <c r="Q5" s="17">
        <v>2011</v>
      </c>
      <c r="R5" s="16">
        <v>0</v>
      </c>
      <c r="S5" s="1"/>
      <c r="T5" s="1"/>
      <c r="AB5" s="68"/>
    </row>
    <row r="6" spans="2:28">
      <c r="B6" s="4">
        <v>2</v>
      </c>
      <c r="C6" s="11">
        <f>+IFERROR(AVERAGEIFS(Tabla1[Variación],Tabla1[[Mes ]],AMZN!$B6,Tabla1[Año],AMZN!C$4),0)</f>
        <v>0</v>
      </c>
      <c r="D6" s="10">
        <f>+AVERAGEIFS(Tabla1[Variación],Tabla1[[Mes ]],AMZN!$B6,Tabla1[Año],AMZN!D$4)</f>
        <v>0</v>
      </c>
      <c r="E6" s="10">
        <f>+AVERAGEIFS(Tabla1[Variación],Tabla1[[Mes ]],AMZN!$B6,Tabla1[Año],AMZN!E$4)</f>
        <v>0</v>
      </c>
      <c r="F6" s="10">
        <f>+AVERAGEIFS(Tabla1[Variación],Tabla1[[Mes ]],AMZN!$B6,Tabla1[Año],AMZN!F$4)</f>
        <v>0</v>
      </c>
      <c r="G6" s="10">
        <f>+AVERAGEIFS(Tabla1[Variación],Tabla1[[Mes ]],AMZN!$B6,Tabla1[Año],AMZN!G$4)</f>
        <v>0</v>
      </c>
      <c r="H6" s="10">
        <f>+AVERAGEIFS(Tabla1[Variación],Tabla1[[Mes ]],AMZN!$B6,Tabla1[Año],AMZN!H$4)</f>
        <v>0</v>
      </c>
      <c r="I6" s="10">
        <f>+AVERAGEIFS(Tabla1[Variación],Tabla1[[Mes ]],AMZN!$B6,Tabla1[Año],AMZN!I$4)</f>
        <v>0</v>
      </c>
      <c r="J6" s="10">
        <f>+AVERAGEIFS(Tabla1[Variación],Tabla1[[Mes ]],AMZN!$B6,Tabla1[Año],AMZN!J$4)</f>
        <v>0</v>
      </c>
      <c r="K6" s="10">
        <f>+AVERAGEIFS(Tabla1[Variación],Tabla1[[Mes ]],AMZN!$B6,Tabla1[Año],AMZN!K$4)</f>
        <v>4.2361111111111113E-2</v>
      </c>
      <c r="L6" s="10">
        <f>+AVERAGEIFS(Tabla1[Variación],Tabla1[[Mes ]],AMZN!$B6,Tabla1[Año],AMZN!L$4)</f>
        <v>0</v>
      </c>
      <c r="M6" s="10">
        <f>+AVERAGEIFS(Tabla1[Variación],Tabla1[[Mes ]],AMZN!$B6,Tabla1[Año],AMZN!M$4)</f>
        <v>0</v>
      </c>
      <c r="N6" s="11">
        <f>+AVERAGEIFS(Tabla1[Variación],Tabla1[[Mes ]],AMZN!$B6,Tabla1[Año],AMZN!N$4)</f>
        <v>0</v>
      </c>
      <c r="O6" s="10">
        <f>+AVERAGEIFS(Tabla1[Variación],Tabla1[[Mes ]],AMZN!$B6,Tabla1[Año],AMZN!O$4)</f>
        <v>2.6647473754156888E-3</v>
      </c>
      <c r="Q6" s="17">
        <v>2012</v>
      </c>
      <c r="R6" s="16">
        <v>0</v>
      </c>
      <c r="S6" s="160">
        <f>+AVERAGE(R4:R5)</f>
        <v>0</v>
      </c>
      <c r="T6" s="1"/>
      <c r="V6" s="158"/>
      <c r="AB6" s="68"/>
    </row>
    <row r="7" spans="2:28">
      <c r="B7" s="4">
        <v>3</v>
      </c>
      <c r="C7" s="11">
        <f>+IFERROR(AVERAGEIFS(Tabla1[Variación],Tabla1[[Mes ]],AMZN!$B7,Tabla1[Año],AMZN!C$4),0)</f>
        <v>0</v>
      </c>
      <c r="D7" s="10">
        <f>+AVERAGEIFS(Tabla1[Variación],Tabla1[[Mes ]],AMZN!$B7,Tabla1[Año],AMZN!D$4)</f>
        <v>0</v>
      </c>
      <c r="E7" s="10">
        <f>+AVERAGEIFS(Tabla1[Variación],Tabla1[[Mes ]],AMZN!$B7,Tabla1[Año],AMZN!E$4)</f>
        <v>0</v>
      </c>
      <c r="F7" s="10">
        <f>+AVERAGEIFS(Tabla1[Variación],Tabla1[[Mes ]],AMZN!$B7,Tabla1[Año],AMZN!F$4)</f>
        <v>0</v>
      </c>
      <c r="G7" s="10">
        <f>+AVERAGEIFS(Tabla1[Variación],Tabla1[[Mes ]],AMZN!$B7,Tabla1[Año],AMZN!G$4)</f>
        <v>0</v>
      </c>
      <c r="H7" s="10">
        <f>+AVERAGEIFS(Tabla1[Variación],Tabla1[[Mes ]],AMZN!$B7,Tabla1[Año],AMZN!H$4)</f>
        <v>0</v>
      </c>
      <c r="I7" s="10">
        <f>+AVERAGEIFS(Tabla1[Variación],Tabla1[[Mes ]],AMZN!$B7,Tabla1[Año],AMZN!I$4)</f>
        <v>0</v>
      </c>
      <c r="J7" s="10">
        <f>+AVERAGEIFS(Tabla1[Variación],Tabla1[[Mes ]],AMZN!$B7,Tabla1[Año],AMZN!J$4)</f>
        <v>0</v>
      </c>
      <c r="K7" s="10">
        <f>+AVERAGEIFS(Tabla1[Variación],Tabla1[[Mes ]],AMZN!$B7,Tabla1[Año],AMZN!K$4)</f>
        <v>4.4612950976688303E-4</v>
      </c>
      <c r="L7" s="10">
        <f>+AVERAGEIFS(Tabla1[Variación],Tabla1[[Mes ]],AMZN!$B7,Tabla1[Año],AMZN!L$4)</f>
        <v>0</v>
      </c>
      <c r="M7" s="10">
        <f>+AVERAGEIFS(Tabla1[Variación],Tabla1[[Mes ]],AMZN!$B7,Tabla1[Año],AMZN!M$4)</f>
        <v>0</v>
      </c>
      <c r="N7" s="11">
        <f>+AVERAGEIFS(Tabla1[Variación],Tabla1[[Mes ]],AMZN!$B7,Tabla1[Año],AMZN!N$4)</f>
        <v>0</v>
      </c>
      <c r="O7" s="10">
        <f>+AVERAGEIFS(Tabla1[Variación],Tabla1[[Mes ]],AMZN!$B7,Tabla1[Año],AMZN!O$4)</f>
        <v>1.3135707599000598E-3</v>
      </c>
      <c r="Q7" s="17">
        <v>2013</v>
      </c>
      <c r="R7" s="16">
        <v>0</v>
      </c>
      <c r="S7" s="160">
        <f>+AVERAGE(R5:R6)</f>
        <v>0</v>
      </c>
      <c r="T7" s="157">
        <f t="shared" ref="T7:T17" si="0">+AVERAGE(R4:R6)</f>
        <v>0</v>
      </c>
      <c r="U7" s="158"/>
      <c r="V7" s="158"/>
      <c r="AB7" s="68"/>
    </row>
    <row r="8" spans="2:28">
      <c r="B8" s="4">
        <v>4</v>
      </c>
      <c r="C8" s="11">
        <f>+IFERROR(AVERAGEIFS(Tabla1[Variación],Tabla1[[Mes ]],AMZN!$B8,Tabla1[Año],AMZN!C$4),0)</f>
        <v>0</v>
      </c>
      <c r="D8" s="10">
        <f>+AVERAGEIFS(Tabla1[Variación],Tabla1[[Mes ]],AMZN!$B8,Tabla1[Año],AMZN!D$4)</f>
        <v>0</v>
      </c>
      <c r="E8" s="10">
        <f>+AVERAGEIFS(Tabla1[Variación],Tabla1[[Mes ]],AMZN!$B8,Tabla1[Año],AMZN!E$4)</f>
        <v>0</v>
      </c>
      <c r="F8" s="10">
        <f>+AVERAGEIFS(Tabla1[Variación],Tabla1[[Mes ]],AMZN!$B8,Tabla1[Año],AMZN!F$4)</f>
        <v>0</v>
      </c>
      <c r="G8" s="10">
        <f>+AVERAGEIFS(Tabla1[Variación],Tabla1[[Mes ]],AMZN!$B8,Tabla1[Año],AMZN!G$4)</f>
        <v>4.0084376701143169E-2</v>
      </c>
      <c r="H8" s="10">
        <f>+AVERAGEIFS(Tabla1[Variación],Tabla1[[Mes ]],AMZN!$B8,Tabla1[Año],AMZN!H$4)</f>
        <v>0</v>
      </c>
      <c r="I8" s="10">
        <f>+AVERAGEIFS(Tabla1[Variación],Tabla1[[Mes ]],AMZN!$B8,Tabla1[Año],AMZN!I$4)</f>
        <v>8.7326122787115698E-2</v>
      </c>
      <c r="J8" s="10">
        <f>+AVERAGEIFS(Tabla1[Variación],Tabla1[[Mes ]],AMZN!$B8,Tabla1[Año],AMZN!J$4)</f>
        <v>0</v>
      </c>
      <c r="K8" s="10">
        <f>+AVERAGEIFS(Tabla1[Variación],Tabla1[[Mes ]],AMZN!$B8,Tabla1[Año],AMZN!K$4)</f>
        <v>0</v>
      </c>
      <c r="L8" s="10">
        <f>+AVERAGEIFS(Tabla1[Variación],Tabla1[[Mes ]],AMZN!$B8,Tabla1[Año],AMZN!L$4)</f>
        <v>1.1803114013058764E-2</v>
      </c>
      <c r="M8" s="10">
        <f>+AVERAGEIFS(Tabla1[Variación],Tabla1[[Mes ]],AMZN!$B8,Tabla1[Año],AMZN!M$4)</f>
        <v>0</v>
      </c>
      <c r="N8" s="11">
        <f>+AVERAGEIFS(Tabla1[Variación],Tabla1[[Mes ]],AMZN!$B8,Tabla1[Año],AMZN!N$4)</f>
        <v>0</v>
      </c>
      <c r="O8" s="10">
        <f>+AVERAGEIFS(Tabla1[Variación],Tabla1[[Mes ]],AMZN!$B8,Tabla1[Año],AMZN!O$4)</f>
        <v>-5.5651110561336188E-3</v>
      </c>
      <c r="Q8" s="17">
        <v>2014</v>
      </c>
      <c r="R8" s="16">
        <v>3.5451456672890851E-3</v>
      </c>
      <c r="S8" s="160">
        <f t="shared" ref="S8:S15" si="1">+AVERAGE(R6:R7)</f>
        <v>0</v>
      </c>
      <c r="T8" s="157">
        <f t="shared" si="0"/>
        <v>0</v>
      </c>
      <c r="U8" s="158"/>
      <c r="V8" s="158"/>
      <c r="AB8" s="68"/>
    </row>
    <row r="9" spans="2:28">
      <c r="B9" s="4">
        <v>5</v>
      </c>
      <c r="C9" s="11">
        <f>+IFERROR(AVERAGEIFS(Tabla1[Variación],Tabla1[[Mes ]],AMZN!$B9,Tabla1[Año],AMZN!C$4),0)</f>
        <v>0</v>
      </c>
      <c r="D9" s="10">
        <f>+AVERAGEIFS(Tabla1[Variación],Tabla1[[Mes ]],AMZN!$B9,Tabla1[Año],AMZN!D$4)</f>
        <v>0</v>
      </c>
      <c r="E9" s="10">
        <f>+AVERAGEIFS(Tabla1[Variación],Tabla1[[Mes ]],AMZN!$B9,Tabla1[Año],AMZN!E$4)</f>
        <v>0</v>
      </c>
      <c r="F9" s="10">
        <f>+AVERAGEIFS(Tabla1[Variación],Tabla1[[Mes ]],AMZN!$B9,Tabla1[Año],AMZN!F$4)</f>
        <v>0</v>
      </c>
      <c r="G9" s="10">
        <f>+AVERAGEIFS(Tabla1[Variación],Tabla1[[Mes ]],AMZN!$B9,Tabla1[Año],AMZN!G$4)</f>
        <v>0</v>
      </c>
      <c r="H9" s="10">
        <f>+AVERAGEIFS(Tabla1[Variación],Tabla1[[Mes ]],AMZN!$B9,Tabla1[Año],AMZN!H$4)</f>
        <v>0</v>
      </c>
      <c r="I9" s="10">
        <f>+AVERAGEIFS(Tabla1[Variación],Tabla1[[Mes ]],AMZN!$B9,Tabla1[Año],AMZN!I$4)</f>
        <v>0</v>
      </c>
      <c r="J9" s="10">
        <f>+AVERAGEIFS(Tabla1[Variación],Tabla1[[Mes ]],AMZN!$B9,Tabla1[Año],AMZN!J$4)</f>
        <v>0</v>
      </c>
      <c r="K9" s="10">
        <f>+AVERAGEIFS(Tabla1[Variación],Tabla1[[Mes ]],AMZN!$B9,Tabla1[Año],AMZN!K$4)</f>
        <v>6.9194725945298024E-3</v>
      </c>
      <c r="L9" s="10">
        <f>+AVERAGEIFS(Tabla1[Variación],Tabla1[[Mes ]],AMZN!$B9,Tabla1[Año],AMZN!L$4)</f>
        <v>3.0111365369946607E-3</v>
      </c>
      <c r="M9" s="10">
        <f>+AVERAGEIFS(Tabla1[Variación],Tabla1[[Mes ]],AMZN!$B9,Tabla1[Año],AMZN!M$4)</f>
        <v>0</v>
      </c>
      <c r="N9" s="11">
        <f>+AVERAGEIFS(Tabla1[Variación],Tabla1[[Mes ]],AMZN!$B9,Tabla1[Año],AMZN!N$4)</f>
        <v>0</v>
      </c>
      <c r="O9" s="10">
        <f>+AVERAGEIFS(Tabla1[Variación],Tabla1[[Mes ]],AMZN!$B9,Tabla1[Año],AMZN!O$4)</f>
        <v>-7.3260934870482E-3</v>
      </c>
      <c r="Q9" s="17">
        <v>2015</v>
      </c>
      <c r="R9" s="16">
        <v>0</v>
      </c>
      <c r="S9" s="160">
        <f t="shared" si="1"/>
        <v>1.7725728336445425E-3</v>
      </c>
      <c r="T9" s="157">
        <f t="shared" si="0"/>
        <v>1.181715222429695E-3</v>
      </c>
      <c r="U9" s="158"/>
      <c r="V9" s="158"/>
      <c r="AB9" s="68"/>
    </row>
    <row r="10" spans="2:28">
      <c r="B10" s="4">
        <v>6</v>
      </c>
      <c r="C10" s="11">
        <f>+IFERROR(AVERAGEIFS(Tabla1[Variación],Tabla1[[Mes ]],AMZN!$B10,Tabla1[Año],AMZN!C$4),0)</f>
        <v>0</v>
      </c>
      <c r="D10" s="10">
        <f>+AVERAGEIFS(Tabla1[Variación],Tabla1[[Mes ]],AMZN!$B10,Tabla1[Año],AMZN!D$4)</f>
        <v>0</v>
      </c>
      <c r="E10" s="10">
        <f>+AVERAGEIFS(Tabla1[Variación],Tabla1[[Mes ]],AMZN!$B10,Tabla1[Año],AMZN!E$4)</f>
        <v>0</v>
      </c>
      <c r="F10" s="10">
        <f>+AVERAGEIFS(Tabla1[Variación],Tabla1[[Mes ]],AMZN!$B10,Tabla1[Año],AMZN!F$4)</f>
        <v>0</v>
      </c>
      <c r="G10" s="10">
        <f>+AVERAGEIFS(Tabla1[Variación],Tabla1[[Mes ]],AMZN!$B10,Tabla1[Año],AMZN!G$4)</f>
        <v>0</v>
      </c>
      <c r="H10" s="10">
        <f>+AVERAGEIFS(Tabla1[Variación],Tabla1[[Mes ]],AMZN!$B10,Tabla1[Año],AMZN!H$4)</f>
        <v>0</v>
      </c>
      <c r="I10" s="10">
        <f>+AVERAGEIFS(Tabla1[Variación],Tabla1[[Mes ]],AMZN!$B10,Tabla1[Año],AMZN!I$4)</f>
        <v>0</v>
      </c>
      <c r="J10" s="10">
        <f>+AVERAGEIFS(Tabla1[Variación],Tabla1[[Mes ]],AMZN!$B10,Tabla1[Año],AMZN!J$4)</f>
        <v>0</v>
      </c>
      <c r="K10" s="10">
        <f>+AVERAGEIFS(Tabla1[Variación],Tabla1[[Mes ]],AMZN!$B10,Tabla1[Año],AMZN!K$4)</f>
        <v>1.5122096799489366E-3</v>
      </c>
      <c r="L10" s="10">
        <f>+AVERAGEIFS(Tabla1[Variación],Tabla1[[Mes ]],AMZN!$B10,Tabla1[Año],AMZN!L$4)</f>
        <v>0</v>
      </c>
      <c r="M10" s="10">
        <f>+AVERAGEIFS(Tabla1[Variación],Tabla1[[Mes ]],AMZN!$B10,Tabla1[Año],AMZN!M$4)</f>
        <v>2.759446007172928E-2</v>
      </c>
      <c r="N10" s="11">
        <f>+AVERAGEIFS(Tabla1[Variación],Tabla1[[Mes ]],AMZN!$B10,Tabla1[Año],AMZN!N$4)</f>
        <v>0</v>
      </c>
      <c r="O10" s="10">
        <f>+AVERAGEIFS(Tabla1[Variación],Tabla1[[Mes ]],AMZN!$B10,Tabla1[Año],AMZN!O$4)</f>
        <v>-8.971473305128784E-4</v>
      </c>
      <c r="Q10" s="17">
        <v>2016</v>
      </c>
      <c r="R10" s="16">
        <v>7.8925745731475115E-3</v>
      </c>
      <c r="S10" s="160">
        <f t="shared" si="1"/>
        <v>1.7725728336445425E-3</v>
      </c>
      <c r="T10" s="157">
        <f t="shared" si="0"/>
        <v>1.181715222429695E-3</v>
      </c>
      <c r="U10" s="158"/>
      <c r="V10" s="158"/>
      <c r="AB10" s="68"/>
    </row>
    <row r="11" spans="2:28">
      <c r="B11" s="4">
        <v>7</v>
      </c>
      <c r="C11" s="11">
        <f>+IFERROR(AVERAGEIFS(Tabla1[Variación],Tabla1[[Mes ]],AMZN!$B11,Tabla1[Año],AMZN!C$4),0)</f>
        <v>0</v>
      </c>
      <c r="D11" s="10">
        <f>+AVERAGEIFS(Tabla1[Variación],Tabla1[[Mes ]],AMZN!$B11,Tabla1[Año],AMZN!D$4)</f>
        <v>0</v>
      </c>
      <c r="E11" s="10">
        <f>+AVERAGEIFS(Tabla1[Variación],Tabla1[[Mes ]],AMZN!$B11,Tabla1[Año],AMZN!E$4)</f>
        <v>0</v>
      </c>
      <c r="F11" s="10">
        <f>+AVERAGEIFS(Tabla1[Variación],Tabla1[[Mes ]],AMZN!$B11,Tabla1[Año],AMZN!F$4)</f>
        <v>0</v>
      </c>
      <c r="G11" s="10">
        <f>+AVERAGEIFS(Tabla1[Variación],Tabla1[[Mes ]],AMZN!$B11,Tabla1[Año],AMZN!G$4)</f>
        <v>0</v>
      </c>
      <c r="H11" s="10">
        <f>+AVERAGEIFS(Tabla1[Variación],Tabla1[[Mes ]],AMZN!$B11,Tabla1[Año],AMZN!H$4)</f>
        <v>0</v>
      </c>
      <c r="I11" s="10">
        <f>+AVERAGEIFS(Tabla1[Variación],Tabla1[[Mes ]],AMZN!$B11,Tabla1[Año],AMZN!I$4)</f>
        <v>7.3847720906544444E-3</v>
      </c>
      <c r="J11" s="10">
        <f>+AVERAGEIFS(Tabla1[Variación],Tabla1[[Mes ]],AMZN!$B11,Tabla1[Año],AMZN!J$4)</f>
        <v>0</v>
      </c>
      <c r="K11" s="10">
        <f>+AVERAGEIFS(Tabla1[Variación],Tabla1[[Mes ]],AMZN!$B11,Tabla1[Año],AMZN!K$4)</f>
        <v>0</v>
      </c>
      <c r="L11" s="10">
        <f>+AVERAGEIFS(Tabla1[Variación],Tabla1[[Mes ]],AMZN!$B11,Tabla1[Año],AMZN!L$4)</f>
        <v>0</v>
      </c>
      <c r="M11" s="10">
        <f>+AVERAGEIFS(Tabla1[Variación],Tabla1[[Mes ]],AMZN!$B11,Tabla1[Año],AMZN!M$4)</f>
        <v>7.1092624920299149E-3</v>
      </c>
      <c r="N11" s="11">
        <f>+AVERAGEIFS(Tabla1[Variación],Tabla1[[Mes ]],AMZN!$B11,Tabla1[Año],AMZN!N$4)</f>
        <v>0</v>
      </c>
      <c r="O11" s="10">
        <f>+AVERAGEIFS(Tabla1[Variación],Tabla1[[Mes ]],AMZN!$B11,Tabla1[Año],AMZN!O$4)</f>
        <v>1.4131642307264674E-2</v>
      </c>
      <c r="Q11" s="17">
        <v>2017</v>
      </c>
      <c r="R11" s="16">
        <v>0</v>
      </c>
      <c r="S11" s="160">
        <f t="shared" si="1"/>
        <v>3.9462872865737558E-3</v>
      </c>
      <c r="T11" s="157">
        <f t="shared" si="0"/>
        <v>3.8125734134788654E-3</v>
      </c>
      <c r="U11" s="158"/>
      <c r="V11" s="158"/>
      <c r="AB11" s="68"/>
    </row>
    <row r="12" spans="2:28">
      <c r="B12" s="4">
        <v>8</v>
      </c>
      <c r="C12" s="11">
        <f>+IFERROR(AVERAGEIFS(Tabla1[Variación],Tabla1[[Mes ]],AMZN!$B12,Tabla1[Año],AMZN!C$4),0)</f>
        <v>0</v>
      </c>
      <c r="D12" s="10">
        <f>+AVERAGEIFS(Tabla1[Variación],Tabla1[[Mes ]],AMZN!$B12,Tabla1[Año],AMZN!D$4)</f>
        <v>0</v>
      </c>
      <c r="E12" s="10">
        <f>+AVERAGEIFS(Tabla1[Variación],Tabla1[[Mes ]],AMZN!$B12,Tabla1[Año],AMZN!E$4)</f>
        <v>0</v>
      </c>
      <c r="F12" s="10">
        <f>+AVERAGEIFS(Tabla1[Variación],Tabla1[[Mes ]],AMZN!$B12,Tabla1[Año],AMZN!F$4)</f>
        <v>0</v>
      </c>
      <c r="G12" s="10">
        <f>+AVERAGEIFS(Tabla1[Variación],Tabla1[[Mes ]],AMZN!$B12,Tabla1[Año],AMZN!G$4)</f>
        <v>-3.0577286440079576E-3</v>
      </c>
      <c r="H12" s="10">
        <f>+AVERAGEIFS(Tabla1[Variación],Tabla1[[Mes ]],AMZN!$B12,Tabla1[Año],AMZN!H$4)</f>
        <v>0</v>
      </c>
      <c r="I12" s="10">
        <f>+AVERAGEIFS(Tabla1[Variación],Tabla1[[Mes ]],AMZN!$B12,Tabla1[Año],AMZN!I$4)</f>
        <v>0</v>
      </c>
      <c r="J12" s="10">
        <f>+AVERAGEIFS(Tabla1[Variación],Tabla1[[Mes ]],AMZN!$B12,Tabla1[Año],AMZN!J$4)</f>
        <v>0</v>
      </c>
      <c r="K12" s="10">
        <f>+AVERAGEIFS(Tabla1[Variación],Tabla1[[Mes ]],AMZN!$B12,Tabla1[Año],AMZN!K$4)</f>
        <v>6.5433328558841273E-3</v>
      </c>
      <c r="L12" s="10">
        <f>+AVERAGEIFS(Tabla1[Variación],Tabla1[[Mes ]],AMZN!$B12,Tabla1[Año],AMZN!L$4)</f>
        <v>0</v>
      </c>
      <c r="M12" s="10">
        <f>+AVERAGEIFS(Tabla1[Variación],Tabla1[[Mes ]],AMZN!$B12,Tabla1[Año],AMZN!M$4)</f>
        <v>0</v>
      </c>
      <c r="N12" s="11">
        <f>+AVERAGEIFS(Tabla1[Variación],Tabla1[[Mes ]],AMZN!$B12,Tabla1[Año],AMZN!N$4)</f>
        <v>0</v>
      </c>
      <c r="O12" s="10">
        <f>+AVERAGEIFS(Tabla1[Variación],Tabla1[[Mes ]],AMZN!$B12,Tabla1[Año],AMZN!O$4)</f>
        <v>-1.7232169306143292E-3</v>
      </c>
      <c r="Q12" s="17">
        <v>2018</v>
      </c>
      <c r="R12" s="16">
        <v>4.1626947300138217E-3</v>
      </c>
      <c r="S12" s="160">
        <f t="shared" si="1"/>
        <v>3.9462872865737558E-3</v>
      </c>
      <c r="T12" s="157">
        <f t="shared" si="0"/>
        <v>2.6308581910491706E-3</v>
      </c>
      <c r="U12" s="158"/>
      <c r="V12" s="158"/>
      <c r="AB12" s="68"/>
    </row>
    <row r="13" spans="2:28">
      <c r="B13" s="4">
        <v>9</v>
      </c>
      <c r="C13" s="11">
        <f>+IFERROR(AVERAGEIFS(Tabla1[Variación],Tabla1[[Mes ]],AMZN!$B13,Tabla1[Año],AMZN!C$4),0)</f>
        <v>0</v>
      </c>
      <c r="D13" s="10">
        <f>+AVERAGEIFS(Tabla1[Variación],Tabla1[[Mes ]],AMZN!$B13,Tabla1[Año],AMZN!D$4)</f>
        <v>0</v>
      </c>
      <c r="E13" s="10">
        <f>+AVERAGEIFS(Tabla1[Variación],Tabla1[[Mes ]],AMZN!$B13,Tabla1[Año],AMZN!E$4)</f>
        <v>0</v>
      </c>
      <c r="F13" s="10">
        <f>+AVERAGEIFS(Tabla1[Variación],Tabla1[[Mes ]],AMZN!$B13,Tabla1[Año],AMZN!F$4)</f>
        <v>0</v>
      </c>
      <c r="G13" s="10">
        <f>+AVERAGEIFS(Tabla1[Variación],Tabla1[[Mes ]],AMZN!$B13,Tabla1[Año],AMZN!G$4)</f>
        <v>4.4960803121708321E-3</v>
      </c>
      <c r="H13" s="10">
        <f>+AVERAGEIFS(Tabla1[Variación],Tabla1[[Mes ]],AMZN!$B13,Tabla1[Año],AMZN!H$4)</f>
        <v>0</v>
      </c>
      <c r="I13" s="10">
        <f>+AVERAGEIFS(Tabla1[Variación],Tabla1[[Mes ]],AMZN!$B13,Tabla1[Año],AMZN!I$4)</f>
        <v>0</v>
      </c>
      <c r="J13" s="10">
        <f>+AVERAGEIFS(Tabla1[Variación],Tabla1[[Mes ]],AMZN!$B13,Tabla1[Año],AMZN!J$4)</f>
        <v>0</v>
      </c>
      <c r="K13" s="10">
        <f>+AVERAGEIFS(Tabla1[Variación],Tabla1[[Mes ]],AMZN!$B13,Tabla1[Año],AMZN!K$4)</f>
        <v>3.3091568449682683E-3</v>
      </c>
      <c r="L13" s="10">
        <f>+AVERAGEIFS(Tabla1[Variación],Tabla1[[Mes ]],AMZN!$B13,Tabla1[Año],AMZN!L$4)</f>
        <v>0</v>
      </c>
      <c r="M13" s="10">
        <f>+AVERAGEIFS(Tabla1[Variación],Tabla1[[Mes ]],AMZN!$B13,Tabla1[Año],AMZN!M$4)</f>
        <v>0</v>
      </c>
      <c r="N13" s="11">
        <f>+AVERAGEIFS(Tabla1[Variación],Tabla1[[Mes ]],AMZN!$B13,Tabla1[Año],AMZN!N$4)</f>
        <v>3.47948314371318E-3</v>
      </c>
      <c r="O13" s="10">
        <f>+AVERAGEIFS(Tabla1[Variación],Tabla1[[Mes ]],AMZN!$B13,Tabla1[Año],AMZN!O$4)</f>
        <v>-2.2804532121709184E-3</v>
      </c>
      <c r="Q13" s="17">
        <v>2019</v>
      </c>
      <c r="R13" s="16">
        <v>1.2345208791711187E-3</v>
      </c>
      <c r="S13" s="160">
        <f t="shared" si="1"/>
        <v>2.0813473650069109E-3</v>
      </c>
      <c r="T13" s="157">
        <f t="shared" si="0"/>
        <v>4.0184231010537775E-3</v>
      </c>
      <c r="U13" s="158"/>
      <c r="V13" s="158"/>
      <c r="AB13" s="68"/>
    </row>
    <row r="14" spans="2:28">
      <c r="B14" s="4">
        <v>10</v>
      </c>
      <c r="C14" s="11">
        <f>+IFERROR(AVERAGEIFS(Tabla1[Variación],Tabla1[[Mes ]],AMZN!$B14,Tabla1[Año],AMZN!C$4),0)</f>
        <v>0</v>
      </c>
      <c r="D14" s="10">
        <f>+AVERAGEIFS(Tabla1[Variación],Tabla1[[Mes ]],AMZN!$B14,Tabla1[Año],AMZN!D$4)</f>
        <v>0</v>
      </c>
      <c r="E14" s="10">
        <f>+AVERAGEIFS(Tabla1[Variación],Tabla1[[Mes ]],AMZN!$B14,Tabla1[Año],AMZN!E$4)</f>
        <v>0</v>
      </c>
      <c r="F14" s="10">
        <f>+AVERAGEIFS(Tabla1[Variación],Tabla1[[Mes ]],AMZN!$B14,Tabla1[Año],AMZN!F$4)</f>
        <v>0</v>
      </c>
      <c r="G14" s="10">
        <f>+AVERAGEIFS(Tabla1[Variación],Tabla1[[Mes ]],AMZN!$B14,Tabla1[Año],AMZN!G$4)</f>
        <v>0</v>
      </c>
      <c r="H14" s="10">
        <f>+AVERAGEIFS(Tabla1[Variación],Tabla1[[Mes ]],AMZN!$B14,Tabla1[Año],AMZN!H$4)</f>
        <v>0</v>
      </c>
      <c r="I14" s="10">
        <f>+AVERAGEIFS(Tabla1[Variación],Tabla1[[Mes ]],AMZN!$B14,Tabla1[Año],AMZN!I$4)</f>
        <v>0</v>
      </c>
      <c r="J14" s="10">
        <f>+AVERAGEIFS(Tabla1[Variación],Tabla1[[Mes ]],AMZN!$B14,Tabla1[Año],AMZN!J$4)</f>
        <v>0</v>
      </c>
      <c r="K14" s="10">
        <f>+AVERAGEIFS(Tabla1[Variación],Tabla1[[Mes ]],AMZN!$B14,Tabla1[Año],AMZN!K$4)</f>
        <v>-2.2747387342961002E-3</v>
      </c>
      <c r="L14" s="10">
        <f>+AVERAGEIFS(Tabla1[Variación],Tabla1[[Mes ]],AMZN!$B14,Tabla1[Año],AMZN!L$4)</f>
        <v>0</v>
      </c>
      <c r="M14" s="10">
        <f>+AVERAGEIFS(Tabla1[Variación],Tabla1[[Mes ]],AMZN!$B14,Tabla1[Año],AMZN!M$4)</f>
        <v>0</v>
      </c>
      <c r="N14" s="11">
        <f>+AVERAGEIFS(Tabla1[Variación],Tabla1[[Mes ]],AMZN!$B14,Tabla1[Año],AMZN!N$4)</f>
        <v>-2.0341128867137822E-4</v>
      </c>
      <c r="O14" s="10">
        <f>+AVERAGEIFS(Tabla1[Variación],Tabla1[[Mes ]],AMZN!$B14,Tabla1[Año],AMZN!O$4)</f>
        <v>-2.3251522630300682E-3</v>
      </c>
      <c r="Q14" s="17">
        <v>2020</v>
      </c>
      <c r="R14" s="16">
        <v>2.8919768803132664E-3</v>
      </c>
      <c r="S14" s="160">
        <f t="shared" si="1"/>
        <v>2.6986078045924703E-3</v>
      </c>
      <c r="T14" s="157">
        <f t="shared" si="0"/>
        <v>1.7990718697283136E-3</v>
      </c>
      <c r="U14" s="158"/>
      <c r="V14" s="158"/>
      <c r="AB14" s="68"/>
    </row>
    <row r="15" spans="2:28">
      <c r="B15" s="4">
        <v>11</v>
      </c>
      <c r="C15" s="11">
        <f>+IFERROR(AVERAGEIFS(Tabla1[Variación],Tabla1[[Mes ]],AMZN!$B15,Tabla1[Año],AMZN!C$4),0)</f>
        <v>0</v>
      </c>
      <c r="D15" s="10">
        <f>+AVERAGEIFS(Tabla1[Variación],Tabla1[[Mes ]],AMZN!$B15,Tabla1[Año],AMZN!D$4)</f>
        <v>0</v>
      </c>
      <c r="E15" s="10">
        <f>+AVERAGEIFS(Tabla1[Variación],Tabla1[[Mes ]],AMZN!$B15,Tabla1[Año],AMZN!E$4)</f>
        <v>0</v>
      </c>
      <c r="F15" s="10">
        <f>+AVERAGEIFS(Tabla1[Variación],Tabla1[[Mes ]],AMZN!$B15,Tabla1[Año],AMZN!F$4)</f>
        <v>0</v>
      </c>
      <c r="G15" s="10">
        <f>+AVERAGEIFS(Tabla1[Variación],Tabla1[[Mes ]],AMZN!$B15,Tabla1[Año],AMZN!G$4)</f>
        <v>1.0190196381629814E-3</v>
      </c>
      <c r="H15" s="10">
        <f>+AVERAGEIFS(Tabla1[Variación],Tabla1[[Mes ]],AMZN!$B15,Tabla1[Año],AMZN!H$4)</f>
        <v>0</v>
      </c>
      <c r="I15" s="10">
        <f>+AVERAGEIFS(Tabla1[Variación],Tabla1[[Mes ]],AMZN!$B15,Tabla1[Año],AMZN!I$4)</f>
        <v>0</v>
      </c>
      <c r="J15" s="10">
        <f>+AVERAGEIFS(Tabla1[Variación],Tabla1[[Mes ]],AMZN!$B15,Tabla1[Año],AMZN!J$4)</f>
        <v>0</v>
      </c>
      <c r="K15" s="10">
        <f>+AVERAGEIFS(Tabla1[Variación],Tabla1[[Mes ]],AMZN!$B15,Tabla1[Año],AMZN!K$4)</f>
        <v>0</v>
      </c>
      <c r="L15" s="10">
        <f>+AVERAGEIFS(Tabla1[Variación],Tabla1[[Mes ]],AMZN!$B15,Tabla1[Año],AMZN!L$4)</f>
        <v>0</v>
      </c>
      <c r="M15" s="10">
        <f>+AVERAGEIFS(Tabla1[Variación],Tabla1[[Mes ]],AMZN!$B15,Tabla1[Año],AMZN!M$4)</f>
        <v>0</v>
      </c>
      <c r="N15" s="11">
        <f>+AVERAGEIFS(Tabla1[Variación],Tabla1[[Mes ]],AMZN!$B15,Tabla1[Año],AMZN!N$4)</f>
        <v>5.8463271563029525E-3</v>
      </c>
      <c r="O15" s="10">
        <f>+AVERAGEIFS(Tabla1[Variación],Tabla1[[Mes ]],AMZN!$B15,Tabla1[Año],AMZN!O$4)</f>
        <v>-3.7535099771219215E-3</v>
      </c>
      <c r="Q15" s="17">
        <v>2021</v>
      </c>
      <c r="R15" s="16">
        <v>7.1308191773965257E-4</v>
      </c>
      <c r="S15" s="160">
        <f t="shared" si="1"/>
        <v>2.0632488797421925E-3</v>
      </c>
      <c r="T15" s="157">
        <f t="shared" si="0"/>
        <v>2.7630641631660687E-3</v>
      </c>
      <c r="U15" s="158"/>
      <c r="V15" s="158"/>
      <c r="AB15" s="68"/>
    </row>
    <row r="16" spans="2:28">
      <c r="B16" s="4">
        <v>12</v>
      </c>
      <c r="C16" s="11">
        <f>+IFERROR(AVERAGEIFS(Tabla1[Variación],Tabla1[[Mes ]],AMZN!$B16,Tabla1[Año],AMZN!C$4),0)</f>
        <v>0</v>
      </c>
      <c r="D16" s="10">
        <f>+AVERAGEIFS(Tabla1[Variación],Tabla1[[Mes ]],AMZN!$B16,Tabla1[Año],AMZN!D$4)</f>
        <v>0</v>
      </c>
      <c r="E16" s="10">
        <f>+AVERAGEIFS(Tabla1[Variación],Tabla1[[Mes ]],AMZN!$B16,Tabla1[Año],AMZN!E$4)</f>
        <v>0</v>
      </c>
      <c r="F16" s="10">
        <f>+AVERAGEIFS(Tabla1[Variación],Tabla1[[Mes ]],AMZN!$B16,Tabla1[Año],AMZN!F$4)</f>
        <v>0</v>
      </c>
      <c r="G16" s="10">
        <f>+AVERAGEIFS(Tabla1[Variación],Tabla1[[Mes ]],AMZN!$B16,Tabla1[Año],AMZN!G$4)</f>
        <v>0</v>
      </c>
      <c r="H16" s="10">
        <f>+AVERAGEIFS(Tabla1[Variación],Tabla1[[Mes ]],AMZN!$B16,Tabla1[Año],AMZN!H$4)</f>
        <v>0</v>
      </c>
      <c r="I16" s="10">
        <f>+AVERAGEIFS(Tabla1[Variación],Tabla1[[Mes ]],AMZN!$B16,Tabla1[Año],AMZN!I$4)</f>
        <v>0</v>
      </c>
      <c r="J16" s="10">
        <f>+AVERAGEIFS(Tabla1[Variación],Tabla1[[Mes ]],AMZN!$B16,Tabla1[Año],AMZN!J$4)</f>
        <v>0</v>
      </c>
      <c r="K16" s="10">
        <f>+AVERAGEIFS(Tabla1[Variación],Tabla1[[Mes ]],AMZN!$B16,Tabla1[Año],AMZN!K$4)</f>
        <v>-8.8643371017471748E-3</v>
      </c>
      <c r="L16" s="10">
        <f>+AVERAGEIFS(Tabla1[Variación],Tabla1[[Mes ]],AMZN!$B16,Tabla1[Año],AMZN!L$4)</f>
        <v>0</v>
      </c>
      <c r="M16" s="10">
        <f>+AVERAGEIFS(Tabla1[Variación],Tabla1[[Mes ]],AMZN!$B16,Tabla1[Año],AMZN!M$4)</f>
        <v>0</v>
      </c>
      <c r="N16" s="11">
        <f>+AVERAGEIFS(Tabla1[Variación],Tabla1[[Mes ]],AMZN!$B16,Tabla1[Año],AMZN!N$4)</f>
        <v>-5.6541599846892288E-4</v>
      </c>
      <c r="O16" s="10">
        <f>+AVERAGEIFS(Tabla1[Variación],Tabla1[[Mes ]],AMZN!$B16,Tabla1[Año],AMZN!O$4)</f>
        <v>-4.9003473684342174E-3</v>
      </c>
      <c r="Q16" s="17">
        <v>2022</v>
      </c>
      <c r="R16" s="16">
        <v>-1.5303174326470415E-3</v>
      </c>
      <c r="S16" s="160">
        <f>+AVERAGE(R14:R15)</f>
        <v>1.8025293990264594E-3</v>
      </c>
      <c r="T16" s="157">
        <f t="shared" si="0"/>
        <v>1.6131932257413457E-3</v>
      </c>
      <c r="U16" s="158"/>
      <c r="V16" s="158"/>
      <c r="AB16" s="68"/>
    </row>
    <row r="17" spans="2:28">
      <c r="B17" s="7" t="s">
        <v>125</v>
      </c>
      <c r="C17" s="12">
        <v>0</v>
      </c>
      <c r="D17" s="12">
        <f t="shared" ref="D17:O17" si="2">+AVERAGE(D5:D16)</f>
        <v>0</v>
      </c>
      <c r="E17" s="12">
        <f t="shared" si="2"/>
        <v>0</v>
      </c>
      <c r="F17" s="12">
        <f t="shared" si="2"/>
        <v>0</v>
      </c>
      <c r="G17" s="12">
        <f t="shared" si="2"/>
        <v>3.5451456672890851E-3</v>
      </c>
      <c r="H17" s="12">
        <f t="shared" si="2"/>
        <v>0</v>
      </c>
      <c r="I17" s="12">
        <f t="shared" si="2"/>
        <v>7.8925745731475115E-3</v>
      </c>
      <c r="J17" s="12">
        <f t="shared" si="2"/>
        <v>0</v>
      </c>
      <c r="K17" s="12">
        <f t="shared" si="2"/>
        <v>4.1626947300138217E-3</v>
      </c>
      <c r="L17" s="12">
        <f t="shared" si="2"/>
        <v>1.2345208791711187E-3</v>
      </c>
      <c r="M17" s="12">
        <f t="shared" si="2"/>
        <v>2.8919768803132664E-3</v>
      </c>
      <c r="N17" s="12">
        <f t="shared" si="2"/>
        <v>7.1308191773965257E-4</v>
      </c>
      <c r="O17" s="22">
        <f t="shared" si="2"/>
        <v>-1.5303174326470415E-3</v>
      </c>
      <c r="Q17" s="17">
        <v>2023</v>
      </c>
      <c r="R17" s="1"/>
      <c r="S17" s="21">
        <f>+AVERAGE(R15:R16)</f>
        <v>-4.0861775745369445E-4</v>
      </c>
      <c r="T17" s="21">
        <f t="shared" si="0"/>
        <v>6.9158045513529243E-4</v>
      </c>
      <c r="U17" s="20" t="s">
        <v>195</v>
      </c>
      <c r="V17" s="158"/>
      <c r="AB17" s="68"/>
    </row>
    <row r="18" spans="2:28">
      <c r="Q18" s="155"/>
      <c r="AB18" s="68"/>
    </row>
    <row r="19" spans="2:28">
      <c r="B19" s="2" t="str">
        <f>+'D.H MSCI COLCAP'!K2</f>
        <v>Mes/Año</v>
      </c>
      <c r="C19" s="2">
        <f>+'D.H MSCI COLCAP'!M2</f>
        <v>2010</v>
      </c>
      <c r="D19" s="2">
        <f>+'D.H MSCI COLCAP'!N2</f>
        <v>2011</v>
      </c>
      <c r="E19" s="2">
        <f>+'D.H MSCI COLCAP'!O2</f>
        <v>2012</v>
      </c>
      <c r="F19" s="2">
        <f>+'D.H MSCI COLCAP'!P2</f>
        <v>2013</v>
      </c>
      <c r="G19" s="2">
        <f>+'D.H MSCI COLCAP'!Q2</f>
        <v>2014</v>
      </c>
      <c r="H19" s="2">
        <f>+'D.H MSCI COLCAP'!R2</f>
        <v>2015</v>
      </c>
      <c r="I19" s="2">
        <f>+'D.H MSCI COLCAP'!S2</f>
        <v>2016</v>
      </c>
      <c r="J19" s="2">
        <f>+'D.H MSCI COLCAP'!T2</f>
        <v>2017</v>
      </c>
      <c r="K19" s="2">
        <f>+'D.H MSCI COLCAP'!U2</f>
        <v>2018</v>
      </c>
      <c r="L19" s="2">
        <f>+'D.H MSCI COLCAP'!V2</f>
        <v>2019</v>
      </c>
      <c r="M19" s="2">
        <f>+'D.H MSCI COLCAP'!W2</f>
        <v>2020</v>
      </c>
      <c r="N19" s="2">
        <f>+'D.H MSCI COLCAP'!X2</f>
        <v>2021</v>
      </c>
      <c r="O19" s="2">
        <f>+'D.H MSCI COLCAP'!Y2</f>
        <v>2022</v>
      </c>
      <c r="Q19" s="155"/>
      <c r="S19" s="238">
        <f>+(T17-S17)/S17</f>
        <v>-2.6924875204760625</v>
      </c>
      <c r="T19" s="239"/>
      <c r="AB19" s="68"/>
    </row>
    <row r="20" spans="2:28">
      <c r="B20" s="1">
        <f>+'D.H MSCI COLCAP'!L3</f>
        <v>1</v>
      </c>
      <c r="C20" s="13">
        <f>+'D.H MSCI COLCAP'!M3</f>
        <v>-9.473684210526304E-5</v>
      </c>
      <c r="D20" s="13">
        <f>+'D.H MSCI COLCAP'!N3</f>
        <v>-1.6749999999999998E-3</v>
      </c>
      <c r="E20" s="13">
        <f>+'D.H MSCI COLCAP'!O3</f>
        <v>1.8809523809523809E-3</v>
      </c>
      <c r="F20" s="13">
        <f>+'D.H MSCI COLCAP'!P3</f>
        <v>8.6666666666666674E-4</v>
      </c>
      <c r="G20" s="13">
        <f>+'D.H MSCI COLCAP'!Q3</f>
        <v>-4.5095238095238088E-3</v>
      </c>
      <c r="H20" s="13">
        <f>+'D.H MSCI COLCAP'!R3</f>
        <v>-4.1849999999999995E-3</v>
      </c>
      <c r="I20" s="13">
        <f>+'D.H MSCI COLCAP'!S3</f>
        <v>1.1000000000000009E-3</v>
      </c>
      <c r="J20" s="13">
        <f>+'D.H MSCI COLCAP'!T3</f>
        <v>2.0952380952380932E-4</v>
      </c>
      <c r="K20" s="13">
        <f>+'D.H MSCI COLCAP'!U3</f>
        <v>1.4047619047619054E-3</v>
      </c>
      <c r="L20" s="13">
        <f>+'D.H MSCI COLCAP'!V3</f>
        <v>4.1761904761904766E-3</v>
      </c>
      <c r="M20" s="13">
        <f>+'D.H MSCI COLCAP'!W3</f>
        <v>-1.1047619047619046E-3</v>
      </c>
      <c r="N20" s="13">
        <f>+'D.H MSCI COLCAP'!X3</f>
        <v>-3.3368421052631576E-3</v>
      </c>
      <c r="O20" s="13">
        <f>+'D.H MSCI COLCAP'!Y3</f>
        <v>4.4850000000000003E-3</v>
      </c>
      <c r="Q20" s="155"/>
      <c r="S20" s="240" t="s">
        <v>196</v>
      </c>
      <c r="T20" s="240"/>
      <c r="AB20" s="68"/>
    </row>
    <row r="21" spans="2:28">
      <c r="B21" s="1">
        <f>+'D.H MSCI COLCAP'!L4</f>
        <v>2</v>
      </c>
      <c r="C21" s="13">
        <f>+'D.H MSCI COLCAP'!M4</f>
        <v>1.0249999999999999E-3</v>
      </c>
      <c r="D21" s="13">
        <f>+'D.H MSCI COLCAP'!N4</f>
        <v>-2.7999999999999987E-4</v>
      </c>
      <c r="E21" s="13">
        <f>+'D.H MSCI COLCAP'!O4</f>
        <v>2.7619047619047619E-3</v>
      </c>
      <c r="F21" s="13">
        <f>+'D.H MSCI COLCAP'!P4</f>
        <v>-5.8000000000000011E-4</v>
      </c>
      <c r="G21" s="13">
        <f>+'D.H MSCI COLCAP'!Q4</f>
        <v>2.0900000000000003E-3</v>
      </c>
      <c r="H21" s="13">
        <f>+'D.H MSCI COLCAP'!R4</f>
        <v>-7.4499999999999968E-4</v>
      </c>
      <c r="I21" s="13">
        <f>+'D.H MSCI COLCAP'!S4</f>
        <v>2.7571428571428564E-3</v>
      </c>
      <c r="J21" s="13">
        <f>+'D.H MSCI COLCAP'!T4</f>
        <v>-1.1300000000000001E-3</v>
      </c>
      <c r="K21" s="13">
        <f>+'D.H MSCI COLCAP'!U4</f>
        <v>-2.5700000000000002E-3</v>
      </c>
      <c r="L21" s="13">
        <f>+'D.H MSCI COLCAP'!V4</f>
        <v>2.1050000000000001E-3</v>
      </c>
      <c r="M21" s="13">
        <f>+'D.H MSCI COLCAP'!W4</f>
        <v>-2.3049999999999998E-3</v>
      </c>
      <c r="N21" s="13">
        <f>+'D.H MSCI COLCAP'!X4</f>
        <v>4.55E-4</v>
      </c>
      <c r="O21" s="13">
        <f>+'D.H MSCI COLCAP'!Y4</f>
        <v>-2.750000000000004E-4</v>
      </c>
      <c r="Q21" s="155"/>
      <c r="S21" s="241"/>
      <c r="T21" s="241"/>
      <c r="AB21" s="68"/>
    </row>
    <row r="22" spans="2:28">
      <c r="B22" s="1">
        <f>+'D.H MSCI COLCAP'!L5</f>
        <v>3</v>
      </c>
      <c r="C22" s="13">
        <f>+'D.H MSCI COLCAP'!M5</f>
        <v>1.6045454545454551E-3</v>
      </c>
      <c r="D22" s="13">
        <f>+'D.H MSCI COLCAP'!N5</f>
        <v>-7.5909090909090935E-4</v>
      </c>
      <c r="E22" s="13">
        <f>+'D.H MSCI COLCAP'!O5</f>
        <v>3.9047619047619044E-4</v>
      </c>
      <c r="F22" s="13">
        <f>+'D.H MSCI COLCAP'!P5</f>
        <v>-2.1222222222222215E-3</v>
      </c>
      <c r="G22" s="13">
        <f>+'D.H MSCI COLCAP'!Q5</f>
        <v>5.2799999999999991E-3</v>
      </c>
      <c r="H22" s="13">
        <f>+'D.H MSCI COLCAP'!R5</f>
        <v>-2.2000000000000006E-3</v>
      </c>
      <c r="I22" s="13">
        <f>+'D.H MSCI COLCAP'!S5</f>
        <v>3.615000000000001E-3</v>
      </c>
      <c r="J22" s="13">
        <f>+'D.H MSCI COLCAP'!T5</f>
        <v>1.3409090909090907E-3</v>
      </c>
      <c r="K22" s="13">
        <f>+'D.H MSCI COLCAP'!U5</f>
        <v>-8.0000000000000004E-4</v>
      </c>
      <c r="L22" s="13">
        <f>+'D.H MSCI COLCAP'!V5</f>
        <v>2.6299999999999982E-3</v>
      </c>
      <c r="M22" s="13">
        <f>+'D.H MSCI COLCAP'!W5</f>
        <v>-1.3266666666666668E-2</v>
      </c>
      <c r="N22" s="13">
        <f>+'D.H MSCI COLCAP'!X5</f>
        <v>-1.4409090909090906E-3</v>
      </c>
      <c r="O22" s="13">
        <f>+'D.H MSCI COLCAP'!Y5</f>
        <v>2.5909090909090908E-3</v>
      </c>
      <c r="Q22" s="156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70"/>
    </row>
    <row r="23" spans="2:28">
      <c r="B23" s="1">
        <f>+'D.H MSCI COLCAP'!L6</f>
        <v>4</v>
      </c>
      <c r="C23" s="13">
        <f>+'D.H MSCI COLCAP'!M6</f>
        <v>9.4000000000000019E-4</v>
      </c>
      <c r="D23" s="13">
        <f>+'D.H MSCI COLCAP'!N6</f>
        <v>-5.2105263157894782E-4</v>
      </c>
      <c r="E23" s="13">
        <f>+'D.H MSCI COLCAP'!O6</f>
        <v>1.2736842105263158E-3</v>
      </c>
      <c r="F23" s="13">
        <f>+'D.H MSCI COLCAP'!P6</f>
        <v>-2.3227272727272732E-3</v>
      </c>
      <c r="G23" s="13">
        <f>+'D.H MSCI COLCAP'!Q6</f>
        <v>-4.4499999999999992E-4</v>
      </c>
      <c r="H23" s="13">
        <f>+'D.H MSCI COLCAP'!R6</f>
        <v>3.4549999999999997E-3</v>
      </c>
      <c r="I23" s="13">
        <f>+'D.H MSCI COLCAP'!S6</f>
        <v>2.571428571428571E-4</v>
      </c>
      <c r="J23" s="13">
        <f>+'D.H MSCI COLCAP'!T6</f>
        <v>2.3888888888888888E-4</v>
      </c>
      <c r="K23" s="13">
        <f>+'D.H MSCI COLCAP'!U6</f>
        <v>3.4999999999999996E-3</v>
      </c>
      <c r="L23" s="13">
        <f>+'D.H MSCI COLCAP'!V6</f>
        <v>-4.3000000000000015E-4</v>
      </c>
      <c r="M23" s="13">
        <f>+'D.H MSCI COLCAP'!W6</f>
        <v>1.0749999999999996E-3</v>
      </c>
      <c r="N23" s="13">
        <f>+'D.H MSCI COLCAP'!X6</f>
        <v>-2.5599999999999998E-3</v>
      </c>
      <c r="O23" s="13">
        <f>+'D.H MSCI COLCAP'!Y6</f>
        <v>-1.7263157894736841E-3</v>
      </c>
      <c r="S23" s="19"/>
    </row>
    <row r="24" spans="2:28">
      <c r="B24" s="1">
        <f>+'D.H MSCI COLCAP'!L7</f>
        <v>5</v>
      </c>
      <c r="C24" s="13">
        <f>+'D.H MSCI COLCAP'!M7</f>
        <v>-6.7499999999999993E-4</v>
      </c>
      <c r="D24" s="13">
        <f>+'D.H MSCI COLCAP'!N7</f>
        <v>1.6090909090909092E-3</v>
      </c>
      <c r="E24" s="13">
        <f>+'D.H MSCI COLCAP'!O7</f>
        <v>-1.5619047619047617E-3</v>
      </c>
      <c r="F24" s="13">
        <f>+'D.H MSCI COLCAP'!P7</f>
        <v>-5.0952380952380954E-4</v>
      </c>
      <c r="G24" s="13">
        <f>+'D.H MSCI COLCAP'!Q7</f>
        <v>-3.6666666666666662E-4</v>
      </c>
      <c r="H24" s="13">
        <f>+'D.H MSCI COLCAP'!R7</f>
        <v>-3.4578947368421051E-3</v>
      </c>
      <c r="I24" s="13">
        <f>+'D.H MSCI COLCAP'!S7</f>
        <v>-1.8500000000000003E-3</v>
      </c>
      <c r="J24" s="13">
        <f>+'D.H MSCI COLCAP'!T7</f>
        <v>2.314285714285714E-3</v>
      </c>
      <c r="K24" s="13">
        <f>+'D.H MSCI COLCAP'!U7</f>
        <v>-5.5238095238095209E-4</v>
      </c>
      <c r="L24" s="13">
        <f>+'D.H MSCI COLCAP'!V7</f>
        <v>-2.5409090909090915E-3</v>
      </c>
      <c r="M24" s="13">
        <f>+'D.H MSCI COLCAP'!W7</f>
        <v>-2.0684210526315788E-3</v>
      </c>
      <c r="N24" s="13">
        <f>+'D.H MSCI COLCAP'!X7</f>
        <v>-1.905E-3</v>
      </c>
      <c r="O24" s="13">
        <f>+'D.H MSCI COLCAP'!Y7</f>
        <v>1.4190476190476188E-3</v>
      </c>
    </row>
    <row r="25" spans="2:28">
      <c r="B25" s="1">
        <f>+'D.H MSCI COLCAP'!L8</f>
        <v>6</v>
      </c>
      <c r="C25" s="13">
        <f>+'D.H MSCI COLCAP'!M8</f>
        <v>7.8499999999999989E-4</v>
      </c>
      <c r="D25" s="13">
        <f>+'D.H MSCI COLCAP'!N8</f>
        <v>-1.7150000000000002E-3</v>
      </c>
      <c r="E25" s="13">
        <f>+'D.H MSCI COLCAP'!O8</f>
        <v>-2.6052631578947368E-3</v>
      </c>
      <c r="F25" s="13">
        <f>+'D.H MSCI COLCAP'!P8</f>
        <v>-1.6388888888888885E-3</v>
      </c>
      <c r="G25" s="13">
        <f>+'D.H MSCI COLCAP'!Q8</f>
        <v>1.5722222222222218E-3</v>
      </c>
      <c r="H25" s="13">
        <f>+'D.H MSCI COLCAP'!R8</f>
        <v>1.0157894736842104E-3</v>
      </c>
      <c r="I25" s="13">
        <f>+'D.H MSCI COLCAP'!S8</f>
        <v>7.8571428571428564E-4</v>
      </c>
      <c r="J25" s="13">
        <f>+'D.H MSCI COLCAP'!T8</f>
        <v>8.2000000000000009E-4</v>
      </c>
      <c r="K25" s="13">
        <f>+'D.H MSCI COLCAP'!U8</f>
        <v>1.0421052631578945E-3</v>
      </c>
      <c r="L25" s="13">
        <f>+'D.H MSCI COLCAP'!V8</f>
        <v>2.2999999999999995E-3</v>
      </c>
      <c r="M25" s="13">
        <f>+'D.H MSCI COLCAP'!W8</f>
        <v>9.6842105263157858E-4</v>
      </c>
      <c r="N25" s="13">
        <f>+'D.H MSCI COLCAP'!X8</f>
        <v>2.0099999999999996E-3</v>
      </c>
      <c r="O25" s="13">
        <f>+'D.H MSCI COLCAP'!Y8</f>
        <v>-9.4299999999999974E-3</v>
      </c>
    </row>
    <row r="26" spans="2:28">
      <c r="B26" s="1">
        <f>+'D.H MSCI COLCAP'!L9</f>
        <v>7</v>
      </c>
      <c r="C26" s="13">
        <f>+'D.H MSCI COLCAP'!M9</f>
        <v>3.494999999999999E-3</v>
      </c>
      <c r="D26" s="13">
        <f>+'D.H MSCI COLCAP'!N9</f>
        <v>-1.210526315789474E-3</v>
      </c>
      <c r="E26" s="13">
        <f>+'D.H MSCI COLCAP'!O9</f>
        <v>1.0450000000000001E-3</v>
      </c>
      <c r="F26" s="13">
        <f>+'D.H MSCI COLCAP'!P9</f>
        <v>1.840909090909091E-3</v>
      </c>
      <c r="G26" s="13">
        <f>+'D.H MSCI COLCAP'!Q9</f>
        <v>-2.8695652173913041E-4</v>
      </c>
      <c r="H26" s="13">
        <f>+'D.H MSCI COLCAP'!R9</f>
        <v>-4.5909090909090948E-4</v>
      </c>
      <c r="I26" s="13">
        <f>+'D.H MSCI COLCAP'!S9</f>
        <v>-1.8947368421052646E-4</v>
      </c>
      <c r="J26" s="13">
        <f>+'D.H MSCI COLCAP'!T9</f>
        <v>6.7894736842105251E-4</v>
      </c>
      <c r="K26" s="13">
        <f>+'D.H MSCI COLCAP'!U9</f>
        <v>-1.6100000000000003E-3</v>
      </c>
      <c r="L26" s="13">
        <f>+'D.H MSCI COLCAP'!V9</f>
        <v>4.0454545454545436E-4</v>
      </c>
      <c r="M26" s="13">
        <f>+'D.H MSCI COLCAP'!W9</f>
        <v>9.4545454545454522E-4</v>
      </c>
      <c r="N26" s="13">
        <f>+'D.H MSCI COLCAP'!X9</f>
        <v>-4.2500000000000014E-4</v>
      </c>
      <c r="O26" s="13">
        <f>+'D.H MSCI COLCAP'!Y9</f>
        <v>-9.5789473684210517E-4</v>
      </c>
    </row>
    <row r="27" spans="2:28">
      <c r="B27" s="1">
        <f>+'D.H MSCI COLCAP'!L10</f>
        <v>8</v>
      </c>
      <c r="C27" s="13">
        <f>+'D.H MSCI COLCAP'!M10</f>
        <v>2.7523809523809528E-3</v>
      </c>
      <c r="D27" s="13">
        <f>+'D.H MSCI COLCAP'!N10</f>
        <v>-3.4999999999999951E-4</v>
      </c>
      <c r="E27" s="13">
        <f>+'D.H MSCI COLCAP'!O10</f>
        <v>-1.2380952380952389E-4</v>
      </c>
      <c r="F27" s="13">
        <f>+'D.H MSCI COLCAP'!P10</f>
        <v>1.4549999999999995E-3</v>
      </c>
      <c r="G27" s="13">
        <f>+'D.H MSCI COLCAP'!Q10</f>
        <v>2.3473684210526314E-3</v>
      </c>
      <c r="H27" s="13">
        <f>+'D.H MSCI COLCAP'!R10</f>
        <v>-2.7684210526315767E-3</v>
      </c>
      <c r="I27" s="13">
        <f>+'D.H MSCI COLCAP'!S10</f>
        <v>2.4499999999999999E-3</v>
      </c>
      <c r="J27" s="13">
        <f>+'D.H MSCI COLCAP'!T10</f>
        <v>4.2857142857142971E-5</v>
      </c>
      <c r="K27" s="13">
        <f>+'D.H MSCI COLCAP'!U10</f>
        <v>5.142857142857143E-4</v>
      </c>
      <c r="L27" s="13">
        <f>+'D.H MSCI COLCAP'!V10</f>
        <v>-5.00000000000049E-6</v>
      </c>
      <c r="M27" s="13">
        <f>+'D.H MSCI COLCAP'!W10</f>
        <v>3.7157894736842105E-3</v>
      </c>
      <c r="N27" s="13">
        <f>+'D.H MSCI COLCAP'!X10</f>
        <v>3.138095238095238E-3</v>
      </c>
      <c r="O27" s="13">
        <f>+'D.H MSCI COLCAP'!Y10</f>
        <v>-2.3545454545454551E-3</v>
      </c>
    </row>
    <row r="28" spans="2:28">
      <c r="B28" s="1">
        <f>+'D.H MSCI COLCAP'!L11</f>
        <v>9</v>
      </c>
      <c r="C28" s="13">
        <f>+'D.H MSCI COLCAP'!M11</f>
        <v>2.8636363636363638E-3</v>
      </c>
      <c r="D28" s="13">
        <f>+'D.H MSCI COLCAP'!N11</f>
        <v>-1.5681818181818184E-3</v>
      </c>
      <c r="E28" s="13">
        <f>+'D.H MSCI COLCAP'!O11</f>
        <v>4.100000000000001E-4</v>
      </c>
      <c r="F28" s="13">
        <f>+'D.H MSCI COLCAP'!P11</f>
        <v>6.333333333333333E-4</v>
      </c>
      <c r="G28" s="13">
        <f>+'D.H MSCI COLCAP'!Q11</f>
        <v>-2.7727272727272731E-3</v>
      </c>
      <c r="H28" s="13">
        <f>+'D.H MSCI COLCAP'!R11</f>
        <v>-9.5909090909090879E-4</v>
      </c>
      <c r="I28" s="13">
        <f>+'D.H MSCI COLCAP'!S11</f>
        <v>-1.3499999999999996E-3</v>
      </c>
      <c r="J28" s="13">
        <f>+'D.H MSCI COLCAP'!T11</f>
        <v>1.809523809523809E-4</v>
      </c>
      <c r="K28" s="13">
        <f>+'D.H MSCI COLCAP'!U11</f>
        <v>-1.1750000000000003E-3</v>
      </c>
      <c r="L28" s="13">
        <f>+'D.H MSCI COLCAP'!V11</f>
        <v>5.6666666666666649E-4</v>
      </c>
      <c r="M28" s="13">
        <f>+'D.H MSCI COLCAP'!W11</f>
        <v>-1.631818181818182E-3</v>
      </c>
      <c r="N28" s="13">
        <f>+'D.H MSCI COLCAP'!X11</f>
        <v>1.4545454545454547E-3</v>
      </c>
      <c r="O28" s="13">
        <f>+'D.H MSCI COLCAP'!Y11</f>
        <v>-3.7681818181818177E-3</v>
      </c>
    </row>
    <row r="29" spans="2:28">
      <c r="B29" s="1">
        <f>+'D.H MSCI COLCAP'!L12</f>
        <v>10</v>
      </c>
      <c r="C29" s="13">
        <f>+'D.H MSCI COLCAP'!M12</f>
        <v>3.6800000000000001E-3</v>
      </c>
      <c r="D29" s="13">
        <f>+'D.H MSCI COLCAP'!N12</f>
        <v>1.2000000000000003E-3</v>
      </c>
      <c r="E29" s="13">
        <f>+'D.H MSCI COLCAP'!O12</f>
        <v>3.3954545454545457E-3</v>
      </c>
      <c r="F29" s="13">
        <f>+'D.H MSCI COLCAP'!P12</f>
        <v>-2.3636363636363622E-4</v>
      </c>
      <c r="G29" s="13">
        <f>+'D.H MSCI COLCAP'!Q12</f>
        <v>-8.1363636363636349E-4</v>
      </c>
      <c r="H29" s="13">
        <f>+'D.H MSCI COLCAP'!R12</f>
        <v>-1.5488602464078635E-19</v>
      </c>
      <c r="I29" s="13">
        <f>+'D.H MSCI COLCAP'!S12</f>
        <v>9.8999999999999999E-4</v>
      </c>
      <c r="J29" s="13">
        <f>+'D.H MSCI COLCAP'!T12</f>
        <v>-2.0476190476190477E-3</v>
      </c>
      <c r="K29" s="13">
        <f>+'D.H MSCI COLCAP'!U12</f>
        <v>-3.5500000000000002E-3</v>
      </c>
      <c r="L29" s="13">
        <f>+'D.H MSCI COLCAP'!V12</f>
        <v>1.5727272727272727E-3</v>
      </c>
      <c r="M29" s="13">
        <f>+'D.H MSCI COLCAP'!W12</f>
        <v>-1.3952380952380952E-3</v>
      </c>
      <c r="N29" s="13">
        <f>+'D.H MSCI COLCAP'!X12</f>
        <v>1.1800000000000001E-3</v>
      </c>
      <c r="O29" s="13">
        <f>+'D.H MSCI COLCAP'!Y12</f>
        <v>4.494999999999999E-3</v>
      </c>
    </row>
    <row r="30" spans="2:28">
      <c r="B30" s="1">
        <f>+'D.H MSCI COLCAP'!L13</f>
        <v>11</v>
      </c>
      <c r="C30" s="13">
        <f>+'D.H MSCI COLCAP'!M13</f>
        <v>-3.1700000000000005E-3</v>
      </c>
      <c r="D30" s="13">
        <f>+'D.H MSCI COLCAP'!N13</f>
        <v>-1.8500000000000003E-3</v>
      </c>
      <c r="E30" s="13">
        <f>+'D.H MSCI COLCAP'!O13</f>
        <v>-1.3500000000000001E-3</v>
      </c>
      <c r="F30" s="13">
        <f>+'D.H MSCI COLCAP'!P13</f>
        <v>-3.4473684210526317E-3</v>
      </c>
      <c r="G30" s="13">
        <f>+'D.H MSCI COLCAP'!Q13</f>
        <v>-3.8222222222222221E-3</v>
      </c>
      <c r="H30" s="13">
        <f>+'D.H MSCI COLCAP'!R13</f>
        <v>-4.5894736842105261E-3</v>
      </c>
      <c r="I30" s="13">
        <f>+'D.H MSCI COLCAP'!S13</f>
        <v>-2.9499999999999995E-3</v>
      </c>
      <c r="J30" s="13">
        <f>+'D.H MSCI COLCAP'!T13</f>
        <v>7.2999999999999996E-4</v>
      </c>
      <c r="K30" s="13">
        <f>+'D.H MSCI COLCAP'!U13</f>
        <v>-4.0499999999999982E-4</v>
      </c>
      <c r="L30" s="13">
        <f>+'D.H MSCI COLCAP'!V13</f>
        <v>-6.7894736842105251E-4</v>
      </c>
      <c r="M30" s="13">
        <f>+'D.H MSCI COLCAP'!W13</f>
        <v>5.4052631578947359E-3</v>
      </c>
      <c r="N30" s="13">
        <f>+'D.H MSCI COLCAP'!X13</f>
        <v>-6.6500000000000001E-4</v>
      </c>
      <c r="O30" s="13">
        <f>+'D.H MSCI COLCAP'!Y13</f>
        <v>5.7499999999999977E-4</v>
      </c>
    </row>
    <row r="31" spans="2:28">
      <c r="B31" s="1">
        <f>+'D.H MSCI COLCAP'!L14</f>
        <v>12</v>
      </c>
      <c r="C31" s="13">
        <f>+'D.H MSCI COLCAP'!M14</f>
        <v>1.1809523809523808E-3</v>
      </c>
      <c r="D31" s="13">
        <f>+'D.H MSCI COLCAP'!N14</f>
        <v>3.9499999999999995E-4</v>
      </c>
      <c r="E31" s="13">
        <f>+'D.H MSCI COLCAP'!O14</f>
        <v>2.1526315789473682E-3</v>
      </c>
      <c r="F31" s="13">
        <f>+'D.H MSCI COLCAP'!P14</f>
        <v>-6.9500000000000009E-4</v>
      </c>
      <c r="G31" s="13">
        <f>+'D.H MSCI COLCAP'!Q14</f>
        <v>-2.399999999999999E-4</v>
      </c>
      <c r="H31" s="13">
        <f>+'D.H MSCI COLCAP'!R14</f>
        <v>1.8249999999999998E-3</v>
      </c>
      <c r="I31" s="13">
        <f>+'D.H MSCI COLCAP'!S14</f>
        <v>2.5100000000000005E-3</v>
      </c>
      <c r="J31" s="13">
        <f>+'D.H MSCI COLCAP'!T14</f>
        <v>2.5777777777777778E-3</v>
      </c>
      <c r="K31" s="13">
        <f>+'D.H MSCI COLCAP'!U14</f>
        <v>-2.0105263157894735E-3</v>
      </c>
      <c r="L31" s="13">
        <f>+'D.H MSCI COLCAP'!V14</f>
        <v>1.56E-3</v>
      </c>
      <c r="M31" s="13">
        <f>+'D.H MSCI COLCAP'!W14</f>
        <v>6.8099999999999992E-3</v>
      </c>
      <c r="N31" s="13">
        <f>+'D.H MSCI COLCAP'!X14</f>
        <v>1.3523809523809532E-3</v>
      </c>
      <c r="O31" s="13">
        <f>+'D.H MSCI COLCAP'!Y14</f>
        <v>1.7799999999999999E-3</v>
      </c>
    </row>
    <row r="32" spans="2:28">
      <c r="B32" s="14" t="s">
        <v>95</v>
      </c>
      <c r="C32" s="15">
        <f>+'D.H MSCI COLCAP'!M16</f>
        <v>1.198898192450824E-3</v>
      </c>
      <c r="D32" s="15">
        <f>+'D.H MSCI COLCAP'!N16</f>
        <v>-5.603967304625199E-4</v>
      </c>
      <c r="E32" s="15">
        <f>+'D.H MSCI COLCAP'!O16</f>
        <v>6.3909385205437831E-4</v>
      </c>
      <c r="F32" s="15">
        <f>+'D.H MSCI COLCAP'!P16</f>
        <v>-5.6301542998911413E-4</v>
      </c>
      <c r="G32" s="15">
        <f>+'D.H MSCI COLCAP'!Q16</f>
        <v>-1.6392851777005093E-4</v>
      </c>
      <c r="H32" s="15">
        <f>+'D.H MSCI COLCAP'!R16</f>
        <v>-1.0890151515151514E-3</v>
      </c>
      <c r="I32" s="15">
        <f>+'D.H MSCI COLCAP'!S16</f>
        <v>6.7712719298245632E-4</v>
      </c>
      <c r="J32" s="15">
        <f>+'D.H MSCI COLCAP'!T16</f>
        <v>4.9637692716640082E-4</v>
      </c>
      <c r="K32" s="15">
        <f>+'D.H MSCI COLCAP'!U16</f>
        <v>-5.1764619883040936E-4</v>
      </c>
      <c r="L32" s="15">
        <f>+'D.H MSCI COLCAP'!V16</f>
        <v>9.7168945089997705E-4</v>
      </c>
      <c r="M32" s="15">
        <f>+'D.H MSCI COLCAP'!W16</f>
        <v>-2.3766480595427994E-4</v>
      </c>
      <c r="N32" s="15">
        <f>+'D.H MSCI COLCAP'!X16</f>
        <v>-6.1894129262550209E-5</v>
      </c>
      <c r="O32" s="15">
        <f>+'D.H MSCI COLCAP'!Y16</f>
        <v>-2.6391509075719596E-4</v>
      </c>
    </row>
  </sheetData>
  <mergeCells count="4">
    <mergeCell ref="S19:T19"/>
    <mergeCell ref="S20:T21"/>
    <mergeCell ref="C3:O3"/>
    <mergeCell ref="Q2:T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57E9F-75A9-4316-86F3-B053D5FDC733}">
  <sheetPr>
    <tabColor rgb="FFFF0000"/>
  </sheetPr>
  <dimension ref="B2:AB32"/>
  <sheetViews>
    <sheetView topLeftCell="C1" zoomScale="85" zoomScaleNormal="85" workbookViewId="0">
      <selection activeCell="N11" sqref="N11"/>
    </sheetView>
  </sheetViews>
  <sheetFormatPr defaultColWidth="11.42578125" defaultRowHeight="15"/>
  <cols>
    <col min="19" max="20" width="13.5703125" bestFit="1" customWidth="1"/>
  </cols>
  <sheetData>
    <row r="2" spans="2:28">
      <c r="Q2" s="242" t="s">
        <v>194</v>
      </c>
      <c r="R2" s="243"/>
      <c r="S2" s="243"/>
      <c r="T2" s="243"/>
      <c r="U2" s="66"/>
      <c r="V2" s="66"/>
      <c r="W2" s="66"/>
      <c r="X2" s="66"/>
      <c r="Y2" s="66"/>
      <c r="Z2" s="66"/>
      <c r="AA2" s="66"/>
      <c r="AB2" s="67"/>
    </row>
    <row r="3" spans="2:28">
      <c r="B3" s="3"/>
      <c r="C3" s="168" t="s">
        <v>153</v>
      </c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Q3" s="17" t="s">
        <v>85</v>
      </c>
      <c r="R3" s="2" t="s">
        <v>143</v>
      </c>
      <c r="S3" s="2" t="s">
        <v>123</v>
      </c>
      <c r="T3" s="2" t="s">
        <v>124</v>
      </c>
      <c r="AB3" s="68"/>
    </row>
    <row r="4" spans="2:28">
      <c r="B4" s="3"/>
      <c r="C4" s="4">
        <v>2010</v>
      </c>
      <c r="D4" s="4">
        <v>2011</v>
      </c>
      <c r="E4" s="4">
        <v>2012</v>
      </c>
      <c r="F4" s="4">
        <v>2013</v>
      </c>
      <c r="G4" s="4">
        <v>2014</v>
      </c>
      <c r="H4" s="4">
        <v>2015</v>
      </c>
      <c r="I4" s="4">
        <v>2016</v>
      </c>
      <c r="J4" s="4">
        <v>2017</v>
      </c>
      <c r="K4" s="4">
        <v>2018</v>
      </c>
      <c r="L4" s="4">
        <v>2019</v>
      </c>
      <c r="M4" s="4">
        <v>2020</v>
      </c>
      <c r="N4" s="4">
        <v>2021</v>
      </c>
      <c r="O4" s="4">
        <v>2022</v>
      </c>
      <c r="Q4" s="17">
        <v>2010</v>
      </c>
      <c r="R4" s="16" cm="1">
        <f t="array" ref="R4:R16">+TRANSPOSE(C17:O17)</f>
        <v>0</v>
      </c>
      <c r="S4" s="1"/>
      <c r="T4" s="1"/>
      <c r="AB4" s="68"/>
    </row>
    <row r="5" spans="2:28">
      <c r="B5" s="4">
        <v>1</v>
      </c>
      <c r="C5" s="11">
        <f>+IFERROR(AVERAGEIFS(Tabla1[Variación2],Tabla1[[Mes ]],AAPL!$B5,Tabla1[Año],AAPL!C$4),0)</f>
        <v>0</v>
      </c>
      <c r="D5" s="10">
        <f>+IFERROR(AVERAGEIFS(Tabla1[Variación2],Tabla1[[Mes ]],AAPL!$B5,Tabla1[Año],AAPL!D$4),0)</f>
        <v>0</v>
      </c>
      <c r="E5" s="10">
        <f>+AVERAGEIFS(Tabla1[Variación2],Tabla1[[Mes ]],AAPL!$B5,Tabla1[Año],AAPL!E$4)</f>
        <v>0</v>
      </c>
      <c r="F5" s="10">
        <f>+AVERAGEIFS(Tabla1[Variación2],Tabla1[[Mes ]],AAPL!$B5,Tabla1[Año],AAPL!F$4)</f>
        <v>0</v>
      </c>
      <c r="G5" s="10">
        <f>+AVERAGEIFS(Tabla1[Variación2],Tabla1[[Mes ]],AAPL!$B5,Tabla1[Año],AAPL!G$4)</f>
        <v>0</v>
      </c>
      <c r="H5" s="10">
        <f>+AVERAGEIFS(Tabla1[Variación2],Tabla1[[Mes ]],AAPL!$B5,Tabla1[Año],AAPL!H$4)</f>
        <v>0</v>
      </c>
      <c r="I5" s="10">
        <f>+AVERAGEIFS(Tabla1[Variación2],Tabla1[[Mes ]],AAPL!$B5,Tabla1[Año],AAPL!I$4)</f>
        <v>-3.6033815775716564E-3</v>
      </c>
      <c r="J5" s="10">
        <f>+AVERAGEIFS(Tabla1[Variación2],Tabla1[[Mes ]],AAPL!$B5,Tabla1[Año],AAPL!J$4)</f>
        <v>0</v>
      </c>
      <c r="K5" s="10">
        <f>+AVERAGEIFS(Tabla1[Variación2],Tabla1[[Mes ]],AAPL!$B5,Tabla1[Año],AAPL!K$4)</f>
        <v>0</v>
      </c>
      <c r="L5" s="10">
        <f>+AVERAGEIFS(Tabla1[Variación2],Tabla1[[Mes ]],AAPL!$B5,Tabla1[Año],AAPL!L$4)</f>
        <v>0</v>
      </c>
      <c r="M5" s="10">
        <f>+AVERAGEIFS(Tabla1[Variación2],Tabla1[[Mes ]],AAPL!$B5,Tabla1[Año],AAPL!M$4)</f>
        <v>0</v>
      </c>
      <c r="N5" s="10">
        <f>+AVERAGEIFS(Tabla1[Variación2],Tabla1[[Mes ]],AAPL!$B5,Tabla1[Año],AAPL!N$4)</f>
        <v>0</v>
      </c>
      <c r="O5" s="10">
        <f>+AVERAGEIFS(Tabla1[Variación2],Tabla1[[Mes ]],AAPL!$B5,Tabla1[Año],AAPL!O$4)</f>
        <v>3.7224489353827851E-4</v>
      </c>
      <c r="Q5" s="17">
        <v>2011</v>
      </c>
      <c r="R5" s="16">
        <v>1.546554095723709E-3</v>
      </c>
      <c r="S5" s="1"/>
      <c r="T5" s="1"/>
      <c r="AB5" s="68"/>
    </row>
    <row r="6" spans="2:28">
      <c r="B6" s="4">
        <v>2</v>
      </c>
      <c r="C6" s="11">
        <f>+IFERROR(AVERAGEIFS(Tabla1[Variación2],Tabla1[[Mes ]],AAPL!$B6,Tabla1[Año],AAPL!C$4),0)</f>
        <v>0</v>
      </c>
      <c r="D6" s="10">
        <f>+IFERROR(AVERAGEIFS(Tabla1[Variación2],Tabla1[[Mes ]],AAPL!$B6,Tabla1[Año],AAPL!D$4),0)</f>
        <v>0</v>
      </c>
      <c r="E6" s="10">
        <f>+AVERAGEIFS(Tabla1[Variación2],Tabla1[[Mes ]],AAPL!$B6,Tabla1[Año],AAPL!E$4)</f>
        <v>1.1843077536117972E-2</v>
      </c>
      <c r="F6" s="10">
        <f>+AVERAGEIFS(Tabla1[Variación2],Tabla1[[Mes ]],AAPL!$B6,Tabla1[Año],AAPL!F$4)</f>
        <v>0</v>
      </c>
      <c r="G6" s="10">
        <f>+AVERAGEIFS(Tabla1[Variación2],Tabla1[[Mes ]],AAPL!$B6,Tabla1[Año],AAPL!G$4)</f>
        <v>0</v>
      </c>
      <c r="H6" s="10">
        <f>+AVERAGEIFS(Tabla1[Variación2],Tabla1[[Mes ]],AAPL!$B6,Tabla1[Año],AAPL!H$4)</f>
        <v>0</v>
      </c>
      <c r="I6" s="10">
        <f>+AVERAGEIFS(Tabla1[Variación2],Tabla1[[Mes ]],AAPL!$B6,Tabla1[Año],AAPL!I$4)</f>
        <v>2.2321428571428571E-4</v>
      </c>
      <c r="J6" s="10">
        <f>+AVERAGEIFS(Tabla1[Variación2],Tabla1[[Mes ]],AAPL!$B6,Tabla1[Año],AAPL!J$4)</f>
        <v>0</v>
      </c>
      <c r="K6" s="10">
        <f>+AVERAGEIFS(Tabla1[Variación2],Tabla1[[Mes ]],AAPL!$B6,Tabla1[Año],AAPL!K$4)</f>
        <v>3.0717290303724919E-3</v>
      </c>
      <c r="L6" s="10">
        <f>+AVERAGEIFS(Tabla1[Variación2],Tabla1[[Mes ]],AAPL!$B6,Tabla1[Año],AAPL!L$4)</f>
        <v>0</v>
      </c>
      <c r="M6" s="10">
        <f>+AVERAGEIFS(Tabla1[Variación2],Tabla1[[Mes ]],AAPL!$B6,Tabla1[Año],AAPL!M$4)</f>
        <v>0</v>
      </c>
      <c r="N6" s="10">
        <f>+AVERAGEIFS(Tabla1[Variación2],Tabla1[[Mes ]],AAPL!$B6,Tabla1[Año],AAPL!N$4)</f>
        <v>0</v>
      </c>
      <c r="O6" s="10">
        <f>+AVERAGEIFS(Tabla1[Variación2],Tabla1[[Mes ]],AAPL!$B6,Tabla1[Año],AAPL!O$4)</f>
        <v>-2.5472308195475931E-3</v>
      </c>
      <c r="Q6" s="17">
        <v>2012</v>
      </c>
      <c r="R6" s="16">
        <v>1.9976141386478454E-3</v>
      </c>
      <c r="S6" s="157">
        <f>+AVERAGE(R4:R5)</f>
        <v>7.7327704786185451E-4</v>
      </c>
      <c r="T6" s="1"/>
      <c r="AB6" s="68"/>
    </row>
    <row r="7" spans="2:28">
      <c r="B7" s="4">
        <v>3</v>
      </c>
      <c r="C7" s="11">
        <f>+IFERROR(AVERAGEIFS(Tabla1[Variación2],Tabla1[[Mes ]],AAPL!$B7,Tabla1[Año],AAPL!C$4),0)</f>
        <v>0</v>
      </c>
      <c r="D7" s="10">
        <f>+IFERROR(AVERAGEIFS(Tabla1[Variación2],Tabla1[[Mes ]],AAPL!$B7,Tabla1[Año],AAPL!D$4),0)</f>
        <v>0</v>
      </c>
      <c r="E7" s="10">
        <f>+AVERAGEIFS(Tabla1[Variación2],Tabla1[[Mes ]],AAPL!$B7,Tabla1[Año],AAPL!E$4)</f>
        <v>6.1769152032584594E-3</v>
      </c>
      <c r="F7" s="10">
        <f>+AVERAGEIFS(Tabla1[Variación2],Tabla1[[Mes ]],AAPL!$B7,Tabla1[Año],AAPL!F$4)</f>
        <v>0</v>
      </c>
      <c r="G7" s="10">
        <f>+AVERAGEIFS(Tabla1[Variación2],Tabla1[[Mes ]],AAPL!$B7,Tabla1[Año],AAPL!G$4)</f>
        <v>-4.7031155161693866E-3</v>
      </c>
      <c r="H7" s="10">
        <f>+AVERAGEIFS(Tabla1[Variación2],Tabla1[[Mes ]],AAPL!$B7,Tabla1[Año],AAPL!H$4)</f>
        <v>1.780422318340439E-2</v>
      </c>
      <c r="I7" s="10">
        <f>+AVERAGEIFS(Tabla1[Variación2],Tabla1[[Mes ]],AAPL!$B7,Tabla1[Año],AAPL!I$4)</f>
        <v>0</v>
      </c>
      <c r="J7" s="10">
        <f>+AVERAGEIFS(Tabla1[Variación2],Tabla1[[Mes ]],AAPL!$B7,Tabla1[Año],AAPL!J$4)</f>
        <v>1.2442331888718022E-2</v>
      </c>
      <c r="K7" s="10">
        <f>+AVERAGEIFS(Tabla1[Variación2],Tabla1[[Mes ]],AAPL!$B7,Tabla1[Año],AAPL!K$4)</f>
        <v>3.3004455093976291E-3</v>
      </c>
      <c r="L7" s="10">
        <f>+AVERAGEIFS(Tabla1[Variación2],Tabla1[[Mes ]],AAPL!$B7,Tabla1[Año],AAPL!L$4)</f>
        <v>0</v>
      </c>
      <c r="M7" s="10">
        <f>+AVERAGEIFS(Tabla1[Variación2],Tabla1[[Mes ]],AAPL!$B7,Tabla1[Año],AAPL!M$4)</f>
        <v>0</v>
      </c>
      <c r="N7" s="10">
        <f>+AVERAGEIFS(Tabla1[Variación2],Tabla1[[Mes ]],AAPL!$B7,Tabla1[Año],AAPL!N$4)</f>
        <v>0</v>
      </c>
      <c r="O7" s="10">
        <f>+AVERAGEIFS(Tabla1[Variación2],Tabla1[[Mes ]],AAPL!$B7,Tabla1[Año],AAPL!O$4)</f>
        <v>1.7502834564065103E-3</v>
      </c>
      <c r="Q7" s="17">
        <v>2013</v>
      </c>
      <c r="R7" s="16">
        <v>0</v>
      </c>
      <c r="S7" s="157">
        <f t="shared" ref="S7:S17" si="0">+AVERAGE(R5:R6)</f>
        <v>1.7720841171857773E-3</v>
      </c>
      <c r="T7" s="157">
        <f t="shared" ref="T7:T17" si="1">+AVERAGE(R4:R6)</f>
        <v>1.1813894114571849E-3</v>
      </c>
      <c r="U7" s="158"/>
      <c r="AB7" s="68"/>
    </row>
    <row r="8" spans="2:28">
      <c r="B8" s="4">
        <v>4</v>
      </c>
      <c r="C8" s="11">
        <f>+IFERROR(AVERAGEIFS(Tabla1[Variación2],Tabla1[[Mes ]],AAPL!$B8,Tabla1[Año],AAPL!C$4),0)</f>
        <v>0</v>
      </c>
      <c r="D8" s="10">
        <f>+IFERROR(AVERAGEIFS(Tabla1[Variación2],Tabla1[[Mes ]],AAPL!$B8,Tabla1[Año],AAPL!D$4),0)</f>
        <v>0</v>
      </c>
      <c r="E8" s="10">
        <f>+AVERAGEIFS(Tabla1[Variación2],Tabla1[[Mes ]],AAPL!$B8,Tabla1[Año],AAPL!E$4)</f>
        <v>-1.4682830560912084E-3</v>
      </c>
      <c r="F8" s="10">
        <f>+AVERAGEIFS(Tabla1[Variación2],Tabla1[[Mes ]],AAPL!$B8,Tabla1[Año],AAPL!F$4)</f>
        <v>0</v>
      </c>
      <c r="G8" s="10">
        <f>+AVERAGEIFS(Tabla1[Variación2],Tabla1[[Mes ]],AAPL!$B8,Tabla1[Año],AAPL!G$4)</f>
        <v>2.0083020267027615E-3</v>
      </c>
      <c r="H8" s="10">
        <f>+AVERAGEIFS(Tabla1[Variación2],Tabla1[[Mes ]],AAPL!$B8,Tabla1[Año],AAPL!H$4)</f>
        <v>0</v>
      </c>
      <c r="I8" s="10">
        <f>+AVERAGEIFS(Tabla1[Variación2],Tabla1[[Mes ]],AAPL!$B8,Tabla1[Año],AAPL!I$4)</f>
        <v>0</v>
      </c>
      <c r="J8" s="10">
        <f>+AVERAGEIFS(Tabla1[Variación2],Tabla1[[Mes ]],AAPL!$B8,Tabla1[Año],AAPL!J$4)</f>
        <v>0</v>
      </c>
      <c r="K8" s="10">
        <f>+AVERAGEIFS(Tabla1[Variación2],Tabla1[[Mes ]],AAPL!$B8,Tabla1[Año],AAPL!K$4)</f>
        <v>0</v>
      </c>
      <c r="L8" s="10">
        <f>+AVERAGEIFS(Tabla1[Variación2],Tabla1[[Mes ]],AAPL!$B8,Tabla1[Año],AAPL!L$4)</f>
        <v>0</v>
      </c>
      <c r="M8" s="10">
        <f>+AVERAGEIFS(Tabla1[Variación2],Tabla1[[Mes ]],AAPL!$B8,Tabla1[Año],AAPL!M$4)</f>
        <v>0</v>
      </c>
      <c r="N8" s="10">
        <f>+AVERAGEIFS(Tabla1[Variación2],Tabla1[[Mes ]],AAPL!$B8,Tabla1[Año],AAPL!N$4)</f>
        <v>0</v>
      </c>
      <c r="O8" s="10">
        <f>+AVERAGEIFS(Tabla1[Variación2],Tabla1[[Mes ]],AAPL!$B8,Tabla1[Año],AAPL!O$4)</f>
        <v>-1.6391502668455277E-3</v>
      </c>
      <c r="Q8" s="17">
        <v>2014</v>
      </c>
      <c r="R8" s="16">
        <v>1.3446343062454213E-3</v>
      </c>
      <c r="S8" s="157">
        <f t="shared" si="0"/>
        <v>9.9880706932392268E-4</v>
      </c>
      <c r="T8" s="157">
        <f t="shared" si="1"/>
        <v>1.1813894114571849E-3</v>
      </c>
      <c r="U8" s="158"/>
      <c r="AB8" s="68"/>
    </row>
    <row r="9" spans="2:28">
      <c r="B9" s="4">
        <v>5</v>
      </c>
      <c r="C9" s="11">
        <f>+IFERROR(AVERAGEIFS(Tabla1[Variación2],Tabla1[[Mes ]],AAPL!$B9,Tabla1[Año],AAPL!C$4),0)</f>
        <v>0</v>
      </c>
      <c r="D9" s="10">
        <f>+IFERROR(AVERAGEIFS(Tabla1[Variación2],Tabla1[[Mes ]],AAPL!$B9,Tabla1[Año],AAPL!D$4),0)</f>
        <v>0</v>
      </c>
      <c r="E9" s="10">
        <f>+AVERAGEIFS(Tabla1[Variación2],Tabla1[[Mes ]],AAPL!$B9,Tabla1[Año],AAPL!E$4)</f>
        <v>0</v>
      </c>
      <c r="F9" s="10">
        <f>+AVERAGEIFS(Tabla1[Variación2],Tabla1[[Mes ]],AAPL!$B9,Tabla1[Año],AAPL!F$4)</f>
        <v>0</v>
      </c>
      <c r="G9" s="10">
        <f>+AVERAGEIFS(Tabla1[Variación2],Tabla1[[Mes ]],AAPL!$B9,Tabla1[Año],AAPL!G$4)</f>
        <v>0</v>
      </c>
      <c r="H9" s="10">
        <f>+AVERAGEIFS(Tabla1[Variación2],Tabla1[[Mes ]],AAPL!$B9,Tabla1[Año],AAPL!H$4)</f>
        <v>-2.6006855558564934E-3</v>
      </c>
      <c r="I9" s="10">
        <f>+AVERAGEIFS(Tabla1[Variación2],Tabla1[[Mes ]],AAPL!$B9,Tabla1[Año],AAPL!I$4)</f>
        <v>-6.6021227064850642E-3</v>
      </c>
      <c r="J9" s="10">
        <f>+AVERAGEIFS(Tabla1[Variación2],Tabla1[[Mes ]],AAPL!$B9,Tabla1[Año],AAPL!J$4)</f>
        <v>0</v>
      </c>
      <c r="K9" s="10">
        <f>+AVERAGEIFS(Tabla1[Variación2],Tabla1[[Mes ]],AAPL!$B9,Tabla1[Año],AAPL!K$4)</f>
        <v>1.6626485992185553E-3</v>
      </c>
      <c r="L9" s="10">
        <f>+AVERAGEIFS(Tabla1[Variación2],Tabla1[[Mes ]],AAPL!$B9,Tabla1[Año],AAPL!L$4)</f>
        <v>0</v>
      </c>
      <c r="M9" s="10">
        <f>+AVERAGEIFS(Tabla1[Variación2],Tabla1[[Mes ]],AAPL!$B9,Tabla1[Año],AAPL!M$4)</f>
        <v>0</v>
      </c>
      <c r="N9" s="10">
        <f>+AVERAGEIFS(Tabla1[Variación2],Tabla1[[Mes ]],AAPL!$B9,Tabla1[Año],AAPL!N$4)</f>
        <v>0</v>
      </c>
      <c r="O9" s="10">
        <f>+AVERAGEIFS(Tabla1[Variación2],Tabla1[[Mes ]],AAPL!$B9,Tabla1[Año],AAPL!O$4)</f>
        <v>-5.1046231418786347E-3</v>
      </c>
      <c r="Q9" s="17">
        <v>2015</v>
      </c>
      <c r="R9" s="16">
        <v>1.7268540198790419E-3</v>
      </c>
      <c r="S9" s="157">
        <f t="shared" si="0"/>
        <v>6.7231715312271066E-4</v>
      </c>
      <c r="T9" s="157">
        <f t="shared" si="1"/>
        <v>1.1140828149644223E-3</v>
      </c>
      <c r="U9" s="158"/>
      <c r="AB9" s="68"/>
    </row>
    <row r="10" spans="2:28">
      <c r="B10" s="4">
        <v>6</v>
      </c>
      <c r="C10" s="11">
        <f>+IFERROR(AVERAGEIFS(Tabla1[Variación2],Tabla1[[Mes ]],AAPL!$B10,Tabla1[Año],AAPL!C$4),0)</f>
        <v>0</v>
      </c>
      <c r="D10" s="10">
        <f>+IFERROR(AVERAGEIFS(Tabla1[Variación2],Tabla1[[Mes ]],AAPL!$B10,Tabla1[Año],AAPL!D$4),0)</f>
        <v>0</v>
      </c>
      <c r="E10" s="10">
        <f>+AVERAGEIFS(Tabla1[Variación2],Tabla1[[Mes ]],AAPL!$B10,Tabla1[Año],AAPL!E$4)</f>
        <v>0</v>
      </c>
      <c r="F10" s="10">
        <f>+AVERAGEIFS(Tabla1[Variación2],Tabla1[[Mes ]],AAPL!$B10,Tabla1[Año],AAPL!F$4)</f>
        <v>0</v>
      </c>
      <c r="G10" s="10">
        <f>+AVERAGEIFS(Tabla1[Variación2],Tabla1[[Mes ]],AAPL!$B10,Tabla1[Año],AAPL!G$4)</f>
        <v>0</v>
      </c>
      <c r="H10" s="10">
        <f>+AVERAGEIFS(Tabla1[Variación2],Tabla1[[Mes ]],AAPL!$B10,Tabla1[Año],AAPL!H$4)</f>
        <v>0</v>
      </c>
      <c r="I10" s="10">
        <f>+AVERAGEIFS(Tabla1[Variación2],Tabla1[[Mes ]],AAPL!$B10,Tabla1[Año],AAPL!I$4)</f>
        <v>0</v>
      </c>
      <c r="J10" s="10">
        <f>+AVERAGEIFS(Tabla1[Variación2],Tabla1[[Mes ]],AAPL!$B10,Tabla1[Año],AAPL!J$4)</f>
        <v>1.7045454545454545E-3</v>
      </c>
      <c r="K10" s="10">
        <f>+AVERAGEIFS(Tabla1[Variación2],Tabla1[[Mes ]],AAPL!$B10,Tabla1[Año],AAPL!K$4)</f>
        <v>0</v>
      </c>
      <c r="L10" s="10">
        <f>+AVERAGEIFS(Tabla1[Variación2],Tabla1[[Mes ]],AAPL!$B10,Tabla1[Año],AAPL!L$4)</f>
        <v>0</v>
      </c>
      <c r="M10" s="10">
        <f>+AVERAGEIFS(Tabla1[Variación2],Tabla1[[Mes ]],AAPL!$B10,Tabla1[Año],AAPL!M$4)</f>
        <v>4.2962773338834685E-2</v>
      </c>
      <c r="N10" s="10">
        <f>+AVERAGEIFS(Tabla1[Variación2],Tabla1[[Mes ]],AAPL!$B10,Tabla1[Año],AAPL!N$4)</f>
        <v>0</v>
      </c>
      <c r="O10" s="10">
        <f>+AVERAGEIFS(Tabla1[Variación2],Tabla1[[Mes ]],AAPL!$B10,Tabla1[Año],AAPL!O$4)</f>
        <v>5.0806870746736667E-4</v>
      </c>
      <c r="Q10" s="17">
        <v>2016</v>
      </c>
      <c r="R10" s="16">
        <v>-3.5272533463408831E-4</v>
      </c>
      <c r="S10" s="157">
        <f t="shared" si="0"/>
        <v>1.5357441630622316E-3</v>
      </c>
      <c r="T10" s="157">
        <f t="shared" si="1"/>
        <v>1.0238294420414878E-3</v>
      </c>
      <c r="U10" s="158"/>
      <c r="AB10" s="68"/>
    </row>
    <row r="11" spans="2:28">
      <c r="B11" s="4">
        <v>7</v>
      </c>
      <c r="C11" s="11">
        <f>+IFERROR(AVERAGEIFS(Tabla1[Variación2],Tabla1[[Mes ]],AAPL!$B11,Tabla1[Año],AAPL!C$4),0)</f>
        <v>0</v>
      </c>
      <c r="D11" s="10">
        <f>+IFERROR(AVERAGEIFS(Tabla1[Variación2],Tabla1[[Mes ]],AAPL!$B11,Tabla1[Año],AAPL!D$4),0)</f>
        <v>0</v>
      </c>
      <c r="E11" s="10">
        <f>+AVERAGEIFS(Tabla1[Variación2],Tabla1[[Mes ]],AAPL!$B11,Tabla1[Año],AAPL!E$4)</f>
        <v>0</v>
      </c>
      <c r="F11" s="10">
        <f>+AVERAGEIFS(Tabla1[Variación2],Tabla1[[Mes ]],AAPL!$B11,Tabla1[Año],AAPL!F$4)</f>
        <v>0</v>
      </c>
      <c r="G11" s="10">
        <f>+AVERAGEIFS(Tabla1[Variación2],Tabla1[[Mes ]],AAPL!$B11,Tabla1[Año],AAPL!G$4)</f>
        <v>0</v>
      </c>
      <c r="H11" s="10">
        <f>+AVERAGEIFS(Tabla1[Variación2],Tabla1[[Mes ]],AAPL!$B11,Tabla1[Año],AAPL!H$4)</f>
        <v>3.4933367835425022E-3</v>
      </c>
      <c r="I11" s="10">
        <f>+AVERAGEIFS(Tabla1[Variación2],Tabla1[[Mes ]],AAPL!$B11,Tabla1[Año],AAPL!I$4)</f>
        <v>2.856999354236923E-3</v>
      </c>
      <c r="J11" s="10">
        <f>+AVERAGEIFS(Tabla1[Variación2],Tabla1[[Mes ]],AAPL!$B11,Tabla1[Año],AAPL!J$4)</f>
        <v>0</v>
      </c>
      <c r="K11" s="10">
        <f>+AVERAGEIFS(Tabla1[Variación2],Tabla1[[Mes ]],AAPL!$B11,Tabla1[Año],AAPL!K$4)</f>
        <v>0</v>
      </c>
      <c r="L11" s="10">
        <f>+AVERAGEIFS(Tabla1[Variación2],Tabla1[[Mes ]],AAPL!$B11,Tabla1[Año],AAPL!L$4)</f>
        <v>0</v>
      </c>
      <c r="M11" s="10">
        <f>+AVERAGEIFS(Tabla1[Variación2],Tabla1[[Mes ]],AAPL!$B11,Tabla1[Año],AAPL!M$4)</f>
        <v>9.4588864607456221E-4</v>
      </c>
      <c r="N11" s="10">
        <f>+AVERAGEIFS(Tabla1[Variación2],Tabla1[[Mes ]],AAPL!$B11,Tabla1[Año],AAPL!N$4)</f>
        <v>0</v>
      </c>
      <c r="O11" s="10">
        <f>+AVERAGEIFS(Tabla1[Variación2],Tabla1[[Mes ]],AAPL!$B11,Tabla1[Año],AAPL!O$4)</f>
        <v>9.5178678352198596E-3</v>
      </c>
      <c r="Q11" s="17">
        <v>2017</v>
      </c>
      <c r="R11" s="16">
        <v>1.5850765803577542E-3</v>
      </c>
      <c r="S11" s="157">
        <f t="shared" si="0"/>
        <v>6.8706434262247676E-4</v>
      </c>
      <c r="T11" s="157">
        <f t="shared" si="1"/>
        <v>9.0625433049679172E-4</v>
      </c>
      <c r="U11" s="158"/>
      <c r="AB11" s="68"/>
    </row>
    <row r="12" spans="2:28">
      <c r="B12" s="4">
        <v>8</v>
      </c>
      <c r="C12" s="11">
        <f>+IFERROR(AVERAGEIFS(Tabla1[Variación2],Tabla1[[Mes ]],AAPL!$B12,Tabla1[Año],AAPL!C$4),0)</f>
        <v>0</v>
      </c>
      <c r="D12" s="10">
        <f>+IFERROR(AVERAGEIFS(Tabla1[Variación2],Tabla1[[Mes ]],AAPL!$B12,Tabla1[Año],AAPL!D$4),0)</f>
        <v>0</v>
      </c>
      <c r="E12" s="10">
        <f>+AVERAGEIFS(Tabla1[Variación2],Tabla1[[Mes ]],AAPL!$B12,Tabla1[Año],AAPL!E$4)</f>
        <v>0</v>
      </c>
      <c r="F12" s="10">
        <f>+AVERAGEIFS(Tabla1[Variación2],Tabla1[[Mes ]],AAPL!$B12,Tabla1[Año],AAPL!F$4)</f>
        <v>0</v>
      </c>
      <c r="G12" s="10">
        <f>+AVERAGEIFS(Tabla1[Variación2],Tabla1[[Mes ]],AAPL!$B12,Tabla1[Año],AAPL!G$4)</f>
        <v>5.2359378917478591E-3</v>
      </c>
      <c r="H12" s="10">
        <f>+AVERAGEIFS(Tabla1[Variación2],Tabla1[[Mes ]],AAPL!$B12,Tabla1[Año],AAPL!H$4)</f>
        <v>4.1345879669232961E-3</v>
      </c>
      <c r="I12" s="10">
        <f>+AVERAGEIFS(Tabla1[Variación2],Tabla1[[Mes ]],AAPL!$B12,Tabla1[Año],AAPL!I$4)</f>
        <v>2.8925866284964514E-3</v>
      </c>
      <c r="J12" s="10">
        <f>+AVERAGEIFS(Tabla1[Variación2],Tabla1[[Mes ]],AAPL!$B12,Tabla1[Año],AAPL!J$4)</f>
        <v>0</v>
      </c>
      <c r="K12" s="10">
        <f>+AVERAGEIFS(Tabla1[Variación2],Tabla1[[Mes ]],AAPL!$B12,Tabla1[Año],AAPL!K$4)</f>
        <v>4.9280316511305872E-3</v>
      </c>
      <c r="L12" s="10">
        <f>+AVERAGEIFS(Tabla1[Variación2],Tabla1[[Mes ]],AAPL!$B12,Tabla1[Año],AAPL!L$4)</f>
        <v>0</v>
      </c>
      <c r="M12" s="10">
        <f>+AVERAGEIFS(Tabla1[Variación2],Tabla1[[Mes ]],AAPL!$B12,Tabla1[Año],AAPL!M$4)</f>
        <v>0</v>
      </c>
      <c r="N12" s="10">
        <f>+AVERAGEIFS(Tabla1[Variación2],Tabla1[[Mes ]],AAPL!$B12,Tabla1[Año],AAPL!N$4)</f>
        <v>0</v>
      </c>
      <c r="O12" s="10">
        <f>+AVERAGEIFS(Tabla1[Variación2],Tabla1[[Mes ]],AAPL!$B12,Tabla1[Año],AAPL!O$4)</f>
        <v>5.3147263133976612E-4</v>
      </c>
      <c r="Q12" s="17">
        <v>2018</v>
      </c>
      <c r="R12" s="16">
        <v>1.6432056050852371E-3</v>
      </c>
      <c r="S12" s="157">
        <f t="shared" si="0"/>
        <v>6.1617562286183291E-4</v>
      </c>
      <c r="T12" s="157">
        <f t="shared" si="1"/>
        <v>9.864017552009025E-4</v>
      </c>
      <c r="U12" s="158"/>
      <c r="AB12" s="68"/>
    </row>
    <row r="13" spans="2:28">
      <c r="B13" s="4">
        <v>9</v>
      </c>
      <c r="C13" s="11">
        <f>+IFERROR(AVERAGEIFS(Tabla1[Variación2],Tabla1[[Mes ]],AAPL!$B13,Tabla1[Año],AAPL!C$4),0)</f>
        <v>0</v>
      </c>
      <c r="D13" s="10">
        <f>+IFERROR(AVERAGEIFS(Tabla1[Variación2],Tabla1[[Mes ]],AAPL!$B13,Tabla1[Año],AAPL!D$4),0)</f>
        <v>4.7313197825354361E-3</v>
      </c>
      <c r="E13" s="10">
        <f>+AVERAGEIFS(Tabla1[Variación2],Tabla1[[Mes ]],AAPL!$B13,Tabla1[Año],AAPL!E$4)</f>
        <v>7.4196599804889265E-3</v>
      </c>
      <c r="F13" s="10">
        <f>+AVERAGEIFS(Tabla1[Variación2],Tabla1[[Mes ]],AAPL!$B13,Tabla1[Año],AAPL!F$4)</f>
        <v>0</v>
      </c>
      <c r="G13" s="10">
        <f>+AVERAGEIFS(Tabla1[Variación2],Tabla1[[Mes ]],AAPL!$B13,Tabla1[Año],AAPL!G$4)</f>
        <v>4.1600477744849476E-3</v>
      </c>
      <c r="H13" s="10">
        <f>+AVERAGEIFS(Tabla1[Variación2],Tabla1[[Mes ]],AAPL!$B13,Tabla1[Año],AAPL!H$4)</f>
        <v>-2.3165539694465316E-3</v>
      </c>
      <c r="I13" s="10">
        <f>+AVERAGEIFS(Tabla1[Variación2],Tabla1[[Mes ]],AAPL!$B13,Tabla1[Año],AAPL!I$4)</f>
        <v>0</v>
      </c>
      <c r="J13" s="10">
        <f>+AVERAGEIFS(Tabla1[Variación2],Tabla1[[Mes ]],AAPL!$B13,Tabla1[Año],AAPL!J$4)</f>
        <v>0</v>
      </c>
      <c r="K13" s="10">
        <f>+AVERAGEIFS(Tabla1[Variación2],Tabla1[[Mes ]],AAPL!$B13,Tabla1[Año],AAPL!K$4)</f>
        <v>5.0991735537190084E-3</v>
      </c>
      <c r="L13" s="10">
        <f>+AVERAGEIFS(Tabla1[Variación2],Tabla1[[Mes ]],AAPL!$B13,Tabla1[Año],AAPL!L$4)</f>
        <v>0</v>
      </c>
      <c r="M13" s="10">
        <f>+AVERAGEIFS(Tabla1[Variación2],Tabla1[[Mes ]],AAPL!$B13,Tabla1[Año],AAPL!M$4)</f>
        <v>0</v>
      </c>
      <c r="N13" s="10">
        <f>+AVERAGEIFS(Tabla1[Variación2],Tabla1[[Mes ]],AAPL!$B13,Tabla1[Año],AAPL!N$4)</f>
        <v>2.9150000493817017E-2</v>
      </c>
      <c r="O13" s="10">
        <f>+AVERAGEIFS(Tabla1[Variación2],Tabla1[[Mes ]],AAPL!$B13,Tabla1[Año],AAPL!O$4)</f>
        <v>-3.5209203788169625E-3</v>
      </c>
      <c r="Q13" s="17">
        <v>2019</v>
      </c>
      <c r="R13" s="16">
        <v>0</v>
      </c>
      <c r="S13" s="157">
        <f t="shared" si="0"/>
        <v>1.6141410927214958E-3</v>
      </c>
      <c r="T13" s="157">
        <f t="shared" si="1"/>
        <v>9.5851895026963436E-4</v>
      </c>
      <c r="U13" s="158"/>
      <c r="AB13" s="68"/>
    </row>
    <row r="14" spans="2:28">
      <c r="B14" s="4">
        <v>10</v>
      </c>
      <c r="C14" s="11">
        <f>+IFERROR(AVERAGEIFS(Tabla1[Variación2],Tabla1[[Mes ]],AAPL!$B14,Tabla1[Año],AAPL!C$4),0)</f>
        <v>0</v>
      </c>
      <c r="D14" s="10">
        <f>+IFERROR(AVERAGEIFS(Tabla1[Variación2],Tabla1[[Mes ]],AAPL!$B14,Tabla1[Año],AAPL!D$4),0)</f>
        <v>3.3088014440384125E-3</v>
      </c>
      <c r="E14" s="10">
        <f>+AVERAGEIFS(Tabla1[Variación2],Tabla1[[Mes ]],AAPL!$B14,Tabla1[Año],AAPL!E$4)</f>
        <v>0</v>
      </c>
      <c r="F14" s="10">
        <f>+AVERAGEIFS(Tabla1[Variación2],Tabla1[[Mes ]],AAPL!$B14,Tabla1[Año],AAPL!F$4)</f>
        <v>0</v>
      </c>
      <c r="G14" s="10">
        <f>+AVERAGEIFS(Tabla1[Variación2],Tabla1[[Mes ]],AAPL!$B14,Tabla1[Año],AAPL!G$4)</f>
        <v>0</v>
      </c>
      <c r="H14" s="10">
        <f>+AVERAGEIFS(Tabla1[Variación2],Tabla1[[Mes ]],AAPL!$B14,Tabla1[Año],AAPL!H$4)</f>
        <v>0</v>
      </c>
      <c r="I14" s="10">
        <f>+AVERAGEIFS(Tabla1[Variación2],Tabla1[[Mes ]],AAPL!$B14,Tabla1[Año],AAPL!I$4)</f>
        <v>0</v>
      </c>
      <c r="J14" s="10">
        <f>+AVERAGEIFS(Tabla1[Variación2],Tabla1[[Mes ]],AAPL!$B14,Tabla1[Año],AAPL!J$4)</f>
        <v>4.8740416210295732E-3</v>
      </c>
      <c r="K14" s="10">
        <f>+AVERAGEIFS(Tabla1[Variación2],Tabla1[[Mes ]],AAPL!$B14,Tabla1[Año],AAPL!K$4)</f>
        <v>1.6564389171845758E-3</v>
      </c>
      <c r="L14" s="10">
        <f>+AVERAGEIFS(Tabla1[Variación2],Tabla1[[Mes ]],AAPL!$B14,Tabla1[Año],AAPL!L$4)</f>
        <v>0</v>
      </c>
      <c r="M14" s="10">
        <f>+AVERAGEIFS(Tabla1[Variación2],Tabla1[[Mes ]],AAPL!$B14,Tabla1[Año],AAPL!M$4)</f>
        <v>0</v>
      </c>
      <c r="N14" s="10">
        <f>+AVERAGEIFS(Tabla1[Variación2],Tabla1[[Mes ]],AAPL!$B14,Tabla1[Año],AAPL!N$4)</f>
        <v>1.2094194873722322E-3</v>
      </c>
      <c r="O14" s="10">
        <f>+AVERAGEIFS(Tabla1[Variación2],Tabla1[[Mes ]],AAPL!$B14,Tabla1[Año],AAPL!O$4)</f>
        <v>7.8417670043624352E-3</v>
      </c>
      <c r="Q14" s="17">
        <v>2020</v>
      </c>
      <c r="R14" s="16">
        <v>3.659055165409104E-3</v>
      </c>
      <c r="S14" s="157">
        <f t="shared" si="0"/>
        <v>8.2160280254261857E-4</v>
      </c>
      <c r="T14" s="157">
        <f t="shared" si="1"/>
        <v>1.0760940618143304E-3</v>
      </c>
      <c r="U14" s="158"/>
      <c r="AB14" s="68"/>
    </row>
    <row r="15" spans="2:28">
      <c r="B15" s="4">
        <v>11</v>
      </c>
      <c r="C15" s="11">
        <f>+IFERROR(AVERAGEIFS(Tabla1[Variación2],Tabla1[[Mes ]],AAPL!$B15,Tabla1[Año],AAPL!C$4),0)</f>
        <v>0</v>
      </c>
      <c r="D15" s="10">
        <f>+IFERROR(AVERAGEIFS(Tabla1[Variación2],Tabla1[[Mes ]],AAPL!$B15,Tabla1[Año],AAPL!D$4),0)</f>
        <v>-4.4690978268414694E-3</v>
      </c>
      <c r="E15" s="10">
        <f>+AVERAGEIFS(Tabla1[Variación2],Tabla1[[Mes ]],AAPL!$B15,Tabla1[Año],AAPL!E$4)</f>
        <v>0</v>
      </c>
      <c r="F15" s="10">
        <f>+AVERAGEIFS(Tabla1[Variación2],Tabla1[[Mes ]],AAPL!$B15,Tabla1[Año],AAPL!F$4)</f>
        <v>0</v>
      </c>
      <c r="G15" s="10">
        <f>+AVERAGEIFS(Tabla1[Variación2],Tabla1[[Mes ]],AAPL!$B15,Tabla1[Año],AAPL!G$4)</f>
        <v>9.4344394981788742E-3</v>
      </c>
      <c r="H15" s="10">
        <f>+AVERAGEIFS(Tabla1[Variación2],Tabla1[[Mes ]],AAPL!$B15,Tabla1[Año],AAPL!H$4)</f>
        <v>2.073398299813394E-4</v>
      </c>
      <c r="I15" s="10">
        <f>+AVERAGEIFS(Tabla1[Variación2],Tabla1[[Mes ]],AAPL!$B15,Tabla1[Año],AAPL!I$4)</f>
        <v>0</v>
      </c>
      <c r="J15" s="10">
        <f>+AVERAGEIFS(Tabla1[Variación2],Tabla1[[Mes ]],AAPL!$B15,Tabla1[Año],AAPL!J$4)</f>
        <v>0</v>
      </c>
      <c r="K15" s="10">
        <f>+AVERAGEIFS(Tabla1[Variación2],Tabla1[[Mes ]],AAPL!$B15,Tabla1[Año],AAPL!K$4)</f>
        <v>0</v>
      </c>
      <c r="L15" s="10">
        <f>+AVERAGEIFS(Tabla1[Variación2],Tabla1[[Mes ]],AAPL!$B15,Tabla1[Año],AAPL!L$4)</f>
        <v>0</v>
      </c>
      <c r="M15" s="10">
        <f>+AVERAGEIFS(Tabla1[Variación2],Tabla1[[Mes ]],AAPL!$B15,Tabla1[Año],AAPL!M$4)</f>
        <v>0</v>
      </c>
      <c r="N15" s="10">
        <f>+AVERAGEIFS(Tabla1[Variación2],Tabla1[[Mes ]],AAPL!$B15,Tabla1[Año],AAPL!N$4)</f>
        <v>7.2154628657892014E-3</v>
      </c>
      <c r="O15" s="10">
        <f>+AVERAGEIFS(Tabla1[Variación2],Tabla1[[Mes ]],AAPL!$B15,Tabla1[Año],AAPL!O$4)</f>
        <v>-3.059715905961091E-3</v>
      </c>
      <c r="Q15" s="17">
        <v>2021</v>
      </c>
      <c r="R15" s="16">
        <v>3.2788870290355238E-3</v>
      </c>
      <c r="S15" s="157">
        <f t="shared" si="0"/>
        <v>1.829527582704552E-3</v>
      </c>
      <c r="T15" s="157">
        <f t="shared" si="1"/>
        <v>1.7674202568314472E-3</v>
      </c>
      <c r="U15" s="158"/>
      <c r="AB15" s="68"/>
    </row>
    <row r="16" spans="2:28">
      <c r="B16" s="4">
        <v>12</v>
      </c>
      <c r="C16" s="11">
        <f>+IFERROR(AVERAGEIFS(Tabla1[Variación2],Tabla1[[Mes ]],AAPL!$B16,Tabla1[Año],AAPL!C$4),0)</f>
        <v>0</v>
      </c>
      <c r="D16" s="10">
        <f>+IFERROR(AVERAGEIFS(Tabla1[Variación2],Tabla1[[Mes ]],AAPL!$B16,Tabla1[Año],AAPL!D$4),0)</f>
        <v>2.6151929831624565E-3</v>
      </c>
      <c r="E16" s="10">
        <f>+AVERAGEIFS(Tabla1[Variación2],Tabla1[[Mes ]],AAPL!$B16,Tabla1[Año],AAPL!E$4)</f>
        <v>0</v>
      </c>
      <c r="F16" s="10">
        <f>+AVERAGEIFS(Tabla1[Variación2],Tabla1[[Mes ]],AAPL!$B16,Tabla1[Año],AAPL!F$4)</f>
        <v>0</v>
      </c>
      <c r="G16" s="10">
        <f>+AVERAGEIFS(Tabla1[Variación2],Tabla1[[Mes ]],AAPL!$B16,Tabla1[Año],AAPL!G$4)</f>
        <v>0</v>
      </c>
      <c r="H16" s="10">
        <f>+AVERAGEIFS(Tabla1[Variación2],Tabla1[[Mes ]],AAPL!$B16,Tabla1[Año],AAPL!H$4)</f>
        <v>0</v>
      </c>
      <c r="I16" s="10">
        <f>+AVERAGEIFS(Tabla1[Variación2],Tabla1[[Mes ]],AAPL!$B16,Tabla1[Año],AAPL!I$4)</f>
        <v>0</v>
      </c>
      <c r="J16" s="10">
        <f>+AVERAGEIFS(Tabla1[Variación2],Tabla1[[Mes ]],AAPL!$B16,Tabla1[Año],AAPL!J$4)</f>
        <v>0</v>
      </c>
      <c r="K16" s="10">
        <f>+AVERAGEIFS(Tabla1[Variación2],Tabla1[[Mes ]],AAPL!$B16,Tabla1[Año],AAPL!K$4)</f>
        <v>0</v>
      </c>
      <c r="L16" s="10">
        <f>+AVERAGEIFS(Tabla1[Variación2],Tabla1[[Mes ]],AAPL!$B16,Tabla1[Año],AAPL!L$4)</f>
        <v>0</v>
      </c>
      <c r="M16" s="10">
        <f>+AVERAGEIFS(Tabla1[Variación2],Tabla1[[Mes ]],AAPL!$B16,Tabla1[Año],AAPL!M$4)</f>
        <v>0</v>
      </c>
      <c r="N16" s="10">
        <f>+AVERAGEIFS(Tabla1[Variación2],Tabla1[[Mes ]],AAPL!$B16,Tabla1[Año],AAPL!N$4)</f>
        <v>1.7717615014478365E-3</v>
      </c>
      <c r="O16" s="10">
        <f>+AVERAGEIFS(Tabla1[Variación2],Tabla1[[Mes ]],AAPL!$B16,Tabla1[Año],AAPL!O$4)</f>
        <v>-5.2147708900485952E-3</v>
      </c>
      <c r="Q16" s="17">
        <v>2022</v>
      </c>
      <c r="R16" s="16">
        <v>-4.7058906230349079E-5</v>
      </c>
      <c r="S16" s="157">
        <f t="shared" si="0"/>
        <v>3.4689710972223139E-3</v>
      </c>
      <c r="T16" s="157">
        <f t="shared" si="1"/>
        <v>2.3126473981482094E-3</v>
      </c>
      <c r="U16" s="158"/>
      <c r="AB16" s="68"/>
    </row>
    <row r="17" spans="2:28">
      <c r="B17" s="7" t="s">
        <v>153</v>
      </c>
      <c r="C17" s="12">
        <f>+AVERAGE(C13:C16)</f>
        <v>0</v>
      </c>
      <c r="D17" s="12">
        <f>+AVERAGE(D13:D16)</f>
        <v>1.546554095723709E-3</v>
      </c>
      <c r="E17" s="12">
        <f t="shared" ref="E17:O17" si="2">+AVERAGE(E5:E16)</f>
        <v>1.9976141386478454E-3</v>
      </c>
      <c r="F17" s="12">
        <f t="shared" si="2"/>
        <v>0</v>
      </c>
      <c r="G17" s="12">
        <f t="shared" si="2"/>
        <v>1.3446343062454213E-3</v>
      </c>
      <c r="H17" s="12">
        <f t="shared" si="2"/>
        <v>1.7268540198790419E-3</v>
      </c>
      <c r="I17" s="12">
        <f t="shared" si="2"/>
        <v>-3.5272533463408831E-4</v>
      </c>
      <c r="J17" s="12">
        <f t="shared" si="2"/>
        <v>1.5850765803577542E-3</v>
      </c>
      <c r="K17" s="12">
        <f t="shared" si="2"/>
        <v>1.6432056050852371E-3</v>
      </c>
      <c r="L17" s="12">
        <f t="shared" si="2"/>
        <v>0</v>
      </c>
      <c r="M17" s="12">
        <f t="shared" si="2"/>
        <v>3.659055165409104E-3</v>
      </c>
      <c r="N17" s="12">
        <f t="shared" si="2"/>
        <v>3.2788870290355238E-3</v>
      </c>
      <c r="O17" s="22">
        <f t="shared" si="2"/>
        <v>-4.7058906230349079E-5</v>
      </c>
      <c r="Q17" s="17">
        <v>2023</v>
      </c>
      <c r="R17" s="1"/>
      <c r="S17" s="21">
        <f t="shared" si="0"/>
        <v>1.6159140614025874E-3</v>
      </c>
      <c r="T17" s="21">
        <f t="shared" si="1"/>
        <v>2.2969610960714261E-3</v>
      </c>
      <c r="U17" s="20" t="s">
        <v>195</v>
      </c>
      <c r="AB17" s="68"/>
    </row>
    <row r="18" spans="2:28">
      <c r="Q18" s="155"/>
      <c r="AB18" s="68"/>
    </row>
    <row r="19" spans="2:28">
      <c r="B19" s="2" t="str">
        <f>+AMZN!B19</f>
        <v>Mes/Año</v>
      </c>
      <c r="C19" s="2">
        <f>+AMZN!C19</f>
        <v>2010</v>
      </c>
      <c r="D19" s="2">
        <f>+AMZN!D19</f>
        <v>2011</v>
      </c>
      <c r="E19" s="2">
        <f>+AMZN!E19</f>
        <v>2012</v>
      </c>
      <c r="F19" s="2">
        <f>+AMZN!F19</f>
        <v>2013</v>
      </c>
      <c r="G19" s="2">
        <f>+AMZN!G19</f>
        <v>2014</v>
      </c>
      <c r="H19" s="2">
        <f>+AMZN!H19</f>
        <v>2015</v>
      </c>
      <c r="I19" s="2">
        <f>+AMZN!I19</f>
        <v>2016</v>
      </c>
      <c r="J19" s="2">
        <f>+AMZN!J19</f>
        <v>2017</v>
      </c>
      <c r="K19" s="2">
        <f>+AMZN!K19</f>
        <v>2018</v>
      </c>
      <c r="L19" s="2">
        <f>+AMZN!L19</f>
        <v>2019</v>
      </c>
      <c r="M19" s="2">
        <f>+AMZN!M19</f>
        <v>2020</v>
      </c>
      <c r="N19" s="2">
        <f>+AMZN!N19</f>
        <v>2021</v>
      </c>
      <c r="O19" s="2">
        <f>+AMZN!O19</f>
        <v>2022</v>
      </c>
      <c r="Q19" s="155"/>
      <c r="S19" s="238">
        <f>+(T17-S17)/S17</f>
        <v>0.42146240999827728</v>
      </c>
      <c r="T19" s="244"/>
      <c r="AB19" s="68"/>
    </row>
    <row r="20" spans="2:28">
      <c r="B20" s="1">
        <f>+AMZN!B20</f>
        <v>1</v>
      </c>
      <c r="C20" s="13">
        <f>+AMZN!C20</f>
        <v>-9.473684210526304E-5</v>
      </c>
      <c r="D20" s="13">
        <f>+AMZN!D20</f>
        <v>-1.6749999999999998E-3</v>
      </c>
      <c r="E20" s="13">
        <f>+AMZN!E20</f>
        <v>1.8809523809523809E-3</v>
      </c>
      <c r="F20" s="13">
        <f>+AMZN!F20</f>
        <v>8.6666666666666674E-4</v>
      </c>
      <c r="G20" s="13">
        <f>+AMZN!G20</f>
        <v>-4.5095238095238088E-3</v>
      </c>
      <c r="H20" s="13">
        <f>+AMZN!H20</f>
        <v>-4.1849999999999995E-3</v>
      </c>
      <c r="I20" s="13">
        <f>+AMZN!I20</f>
        <v>1.1000000000000009E-3</v>
      </c>
      <c r="J20" s="13">
        <f>+AMZN!J20</f>
        <v>2.0952380952380932E-4</v>
      </c>
      <c r="K20" s="13">
        <f>+AMZN!K20</f>
        <v>1.4047619047619054E-3</v>
      </c>
      <c r="L20" s="13">
        <f>+AMZN!L20</f>
        <v>4.1761904761904766E-3</v>
      </c>
      <c r="M20" s="13">
        <f>+AMZN!M20</f>
        <v>-1.1047619047619046E-3</v>
      </c>
      <c r="N20" s="13">
        <f>+AMZN!N20</f>
        <v>-3.3368421052631576E-3</v>
      </c>
      <c r="O20" s="13">
        <f>+AMZN!O20</f>
        <v>4.4850000000000003E-3</v>
      </c>
      <c r="Q20" s="155"/>
      <c r="S20" s="240" t="s">
        <v>196</v>
      </c>
      <c r="T20" s="240"/>
      <c r="AB20" s="68"/>
    </row>
    <row r="21" spans="2:28">
      <c r="B21" s="1">
        <f>+AMZN!B21</f>
        <v>2</v>
      </c>
      <c r="C21" s="13">
        <f>+AMZN!C21</f>
        <v>1.0249999999999999E-3</v>
      </c>
      <c r="D21" s="13">
        <f>+AMZN!D21</f>
        <v>-2.7999999999999987E-4</v>
      </c>
      <c r="E21" s="13">
        <f>+AMZN!E21</f>
        <v>2.7619047619047619E-3</v>
      </c>
      <c r="F21" s="13">
        <f>+AMZN!F21</f>
        <v>-5.8000000000000011E-4</v>
      </c>
      <c r="G21" s="13">
        <f>+AMZN!G21</f>
        <v>2.0900000000000003E-3</v>
      </c>
      <c r="H21" s="13">
        <f>+AMZN!H21</f>
        <v>-7.4499999999999968E-4</v>
      </c>
      <c r="I21" s="13">
        <f>+AMZN!I21</f>
        <v>2.7571428571428564E-3</v>
      </c>
      <c r="J21" s="13">
        <f>+AMZN!J21</f>
        <v>-1.1300000000000001E-3</v>
      </c>
      <c r="K21" s="13">
        <f>+AMZN!K21</f>
        <v>-2.5700000000000002E-3</v>
      </c>
      <c r="L21" s="13">
        <f>+AMZN!L21</f>
        <v>2.1050000000000001E-3</v>
      </c>
      <c r="M21" s="13">
        <f>+AMZN!M21</f>
        <v>-2.3049999999999998E-3</v>
      </c>
      <c r="N21" s="13">
        <f>+AMZN!N21</f>
        <v>4.55E-4</v>
      </c>
      <c r="O21" s="13">
        <f>+AMZN!O21</f>
        <v>-2.750000000000004E-4</v>
      </c>
      <c r="Q21" s="155"/>
      <c r="S21" s="241"/>
      <c r="T21" s="241"/>
      <c r="AB21" s="68"/>
    </row>
    <row r="22" spans="2:28">
      <c r="B22" s="1">
        <f>+AMZN!B22</f>
        <v>3</v>
      </c>
      <c r="C22" s="13">
        <f>+AMZN!C22</f>
        <v>1.6045454545454551E-3</v>
      </c>
      <c r="D22" s="13">
        <f>+AMZN!D22</f>
        <v>-7.5909090909090935E-4</v>
      </c>
      <c r="E22" s="13">
        <f>+AMZN!E22</f>
        <v>3.9047619047619044E-4</v>
      </c>
      <c r="F22" s="13">
        <f>+AMZN!F22</f>
        <v>-2.1222222222222215E-3</v>
      </c>
      <c r="G22" s="13">
        <f>+AMZN!G22</f>
        <v>5.2799999999999991E-3</v>
      </c>
      <c r="H22" s="13">
        <f>+AMZN!H22</f>
        <v>-2.2000000000000006E-3</v>
      </c>
      <c r="I22" s="13">
        <f>+AMZN!I22</f>
        <v>3.615000000000001E-3</v>
      </c>
      <c r="J22" s="13">
        <f>+AMZN!J22</f>
        <v>1.3409090909090907E-3</v>
      </c>
      <c r="K22" s="13">
        <f>+AMZN!K22</f>
        <v>-8.0000000000000004E-4</v>
      </c>
      <c r="L22" s="13">
        <f>+AMZN!L22</f>
        <v>2.6299999999999982E-3</v>
      </c>
      <c r="M22" s="13">
        <f>+AMZN!M22</f>
        <v>-1.3266666666666668E-2</v>
      </c>
      <c r="N22" s="13">
        <f>+AMZN!N22</f>
        <v>-1.4409090909090906E-3</v>
      </c>
      <c r="O22" s="13">
        <f>+AMZN!O22</f>
        <v>2.5909090909090908E-3</v>
      </c>
      <c r="Q22" s="156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70"/>
    </row>
    <row r="23" spans="2:28">
      <c r="B23" s="1">
        <f>+AMZN!B23</f>
        <v>4</v>
      </c>
      <c r="C23" s="13">
        <f>+AMZN!C23</f>
        <v>9.4000000000000019E-4</v>
      </c>
      <c r="D23" s="13">
        <f>+AMZN!D23</f>
        <v>-5.2105263157894782E-4</v>
      </c>
      <c r="E23" s="13">
        <f>+AMZN!E23</f>
        <v>1.2736842105263158E-3</v>
      </c>
      <c r="F23" s="13">
        <f>+AMZN!F23</f>
        <v>-2.3227272727272732E-3</v>
      </c>
      <c r="G23" s="13">
        <f>+AMZN!G23</f>
        <v>-4.4499999999999992E-4</v>
      </c>
      <c r="H23" s="13">
        <f>+AMZN!H23</f>
        <v>3.4549999999999997E-3</v>
      </c>
      <c r="I23" s="13">
        <f>+AMZN!I23</f>
        <v>2.571428571428571E-4</v>
      </c>
      <c r="J23" s="13">
        <f>+AMZN!J23</f>
        <v>2.3888888888888888E-4</v>
      </c>
      <c r="K23" s="13">
        <f>+AMZN!K23</f>
        <v>3.4999999999999996E-3</v>
      </c>
      <c r="L23" s="13">
        <f>+AMZN!L23</f>
        <v>-4.3000000000000015E-4</v>
      </c>
      <c r="M23" s="13">
        <f>+AMZN!M23</f>
        <v>1.0749999999999996E-3</v>
      </c>
      <c r="N23" s="13">
        <f>+AMZN!N23</f>
        <v>-2.5599999999999998E-3</v>
      </c>
      <c r="O23" s="13">
        <f>+AMZN!O23</f>
        <v>-1.7263157894736841E-3</v>
      </c>
      <c r="S23" s="19"/>
    </row>
    <row r="24" spans="2:28">
      <c r="B24" s="1">
        <f>+AMZN!B24</f>
        <v>5</v>
      </c>
      <c r="C24" s="13">
        <f>+AMZN!C24</f>
        <v>-6.7499999999999993E-4</v>
      </c>
      <c r="D24" s="13">
        <f>+AMZN!D24</f>
        <v>1.6090909090909092E-3</v>
      </c>
      <c r="E24" s="13">
        <f>+AMZN!E24</f>
        <v>-1.5619047619047617E-3</v>
      </c>
      <c r="F24" s="13">
        <f>+AMZN!F24</f>
        <v>-5.0952380952380954E-4</v>
      </c>
      <c r="G24" s="13">
        <f>+AMZN!G24</f>
        <v>-3.6666666666666662E-4</v>
      </c>
      <c r="H24" s="13">
        <f>+AMZN!H24</f>
        <v>-3.4578947368421051E-3</v>
      </c>
      <c r="I24" s="13">
        <f>+AMZN!I24</f>
        <v>-1.8500000000000003E-3</v>
      </c>
      <c r="J24" s="13">
        <f>+AMZN!J24</f>
        <v>2.314285714285714E-3</v>
      </c>
      <c r="K24" s="13">
        <f>+AMZN!K24</f>
        <v>-5.5238095238095209E-4</v>
      </c>
      <c r="L24" s="13">
        <f>+AMZN!L24</f>
        <v>-2.5409090909090915E-3</v>
      </c>
      <c r="M24" s="13">
        <f>+AMZN!M24</f>
        <v>-2.0684210526315788E-3</v>
      </c>
      <c r="N24" s="13">
        <f>+AMZN!N24</f>
        <v>-1.905E-3</v>
      </c>
      <c r="O24" s="13">
        <f>+AMZN!O24</f>
        <v>1.4190476190476188E-3</v>
      </c>
    </row>
    <row r="25" spans="2:28">
      <c r="B25" s="1">
        <f>+AMZN!B25</f>
        <v>6</v>
      </c>
      <c r="C25" s="13">
        <f>+AMZN!C25</f>
        <v>7.8499999999999989E-4</v>
      </c>
      <c r="D25" s="13">
        <f>+AMZN!D25</f>
        <v>-1.7150000000000002E-3</v>
      </c>
      <c r="E25" s="13">
        <f>+AMZN!E25</f>
        <v>-2.6052631578947368E-3</v>
      </c>
      <c r="F25" s="13">
        <f>+AMZN!F25</f>
        <v>-1.6388888888888885E-3</v>
      </c>
      <c r="G25" s="13">
        <f>+AMZN!G25</f>
        <v>1.5722222222222218E-3</v>
      </c>
      <c r="H25" s="13">
        <f>+AMZN!H25</f>
        <v>1.0157894736842104E-3</v>
      </c>
      <c r="I25" s="13">
        <f>+AMZN!I25</f>
        <v>7.8571428571428564E-4</v>
      </c>
      <c r="J25" s="13">
        <f>+AMZN!J25</f>
        <v>8.2000000000000009E-4</v>
      </c>
      <c r="K25" s="13">
        <f>+AMZN!K25</f>
        <v>1.0421052631578945E-3</v>
      </c>
      <c r="L25" s="13">
        <f>+AMZN!L25</f>
        <v>2.2999999999999995E-3</v>
      </c>
      <c r="M25" s="13">
        <f>+AMZN!M25</f>
        <v>9.6842105263157858E-4</v>
      </c>
      <c r="N25" s="13">
        <f>+AMZN!N25</f>
        <v>2.0099999999999996E-3</v>
      </c>
      <c r="O25" s="13">
        <f>+AMZN!O25</f>
        <v>-9.4299999999999974E-3</v>
      </c>
    </row>
    <row r="26" spans="2:28">
      <c r="B26" s="1">
        <f>+AMZN!B26</f>
        <v>7</v>
      </c>
      <c r="C26" s="13">
        <f>+AMZN!C26</f>
        <v>3.494999999999999E-3</v>
      </c>
      <c r="D26" s="13">
        <f>+AMZN!D26</f>
        <v>-1.210526315789474E-3</v>
      </c>
      <c r="E26" s="13">
        <f>+AMZN!E26</f>
        <v>1.0450000000000001E-3</v>
      </c>
      <c r="F26" s="13">
        <f>+AMZN!F26</f>
        <v>1.840909090909091E-3</v>
      </c>
      <c r="G26" s="13">
        <f>+AMZN!G26</f>
        <v>-2.8695652173913041E-4</v>
      </c>
      <c r="H26" s="13">
        <f>+AMZN!H26</f>
        <v>-4.5909090909090948E-4</v>
      </c>
      <c r="I26" s="13">
        <f>+AMZN!I26</f>
        <v>-1.8947368421052646E-4</v>
      </c>
      <c r="J26" s="13">
        <f>+AMZN!J26</f>
        <v>6.7894736842105251E-4</v>
      </c>
      <c r="K26" s="13">
        <f>+AMZN!K26</f>
        <v>-1.6100000000000003E-3</v>
      </c>
      <c r="L26" s="13">
        <f>+AMZN!L26</f>
        <v>4.0454545454545436E-4</v>
      </c>
      <c r="M26" s="13">
        <f>+AMZN!M26</f>
        <v>9.4545454545454522E-4</v>
      </c>
      <c r="N26" s="13">
        <f>+AMZN!N26</f>
        <v>-4.2500000000000014E-4</v>
      </c>
      <c r="O26" s="13">
        <f>+AMZN!O26</f>
        <v>-9.5789473684210517E-4</v>
      </c>
    </row>
    <row r="27" spans="2:28">
      <c r="B27" s="1">
        <f>+AMZN!B27</f>
        <v>8</v>
      </c>
      <c r="C27" s="13">
        <f>+AMZN!C27</f>
        <v>2.7523809523809528E-3</v>
      </c>
      <c r="D27" s="13">
        <f>+AMZN!D27</f>
        <v>-3.4999999999999951E-4</v>
      </c>
      <c r="E27" s="13">
        <f>+AMZN!E27</f>
        <v>-1.2380952380952389E-4</v>
      </c>
      <c r="F27" s="13">
        <f>+AMZN!F27</f>
        <v>1.4549999999999995E-3</v>
      </c>
      <c r="G27" s="13">
        <f>+AMZN!G27</f>
        <v>2.3473684210526314E-3</v>
      </c>
      <c r="H27" s="13">
        <f>+AMZN!H27</f>
        <v>-2.7684210526315767E-3</v>
      </c>
      <c r="I27" s="13">
        <f>+AMZN!I27</f>
        <v>2.4499999999999999E-3</v>
      </c>
      <c r="J27" s="13">
        <f>+AMZN!J27</f>
        <v>4.2857142857142971E-5</v>
      </c>
      <c r="K27" s="13">
        <f>+AMZN!K27</f>
        <v>5.142857142857143E-4</v>
      </c>
      <c r="L27" s="13">
        <f>+AMZN!L27</f>
        <v>-5.00000000000049E-6</v>
      </c>
      <c r="M27" s="13">
        <f>+AMZN!M27</f>
        <v>3.7157894736842105E-3</v>
      </c>
      <c r="N27" s="13">
        <f>+AMZN!N27</f>
        <v>3.138095238095238E-3</v>
      </c>
      <c r="O27" s="13">
        <f>+AMZN!O27</f>
        <v>-2.3545454545454551E-3</v>
      </c>
    </row>
    <row r="28" spans="2:28">
      <c r="B28" s="1">
        <f>+AMZN!B28</f>
        <v>9</v>
      </c>
      <c r="C28" s="13">
        <f>+AMZN!C28</f>
        <v>2.8636363636363638E-3</v>
      </c>
      <c r="D28" s="13">
        <f>+AMZN!D28</f>
        <v>-1.5681818181818184E-3</v>
      </c>
      <c r="E28" s="13">
        <f>+AMZN!E28</f>
        <v>4.100000000000001E-4</v>
      </c>
      <c r="F28" s="13">
        <f>+AMZN!F28</f>
        <v>6.333333333333333E-4</v>
      </c>
      <c r="G28" s="13">
        <f>+AMZN!G28</f>
        <v>-2.7727272727272731E-3</v>
      </c>
      <c r="H28" s="13">
        <f>+AMZN!H28</f>
        <v>-9.5909090909090879E-4</v>
      </c>
      <c r="I28" s="13">
        <f>+AMZN!I28</f>
        <v>-1.3499999999999996E-3</v>
      </c>
      <c r="J28" s="13">
        <f>+AMZN!J28</f>
        <v>1.809523809523809E-4</v>
      </c>
      <c r="K28" s="13">
        <f>+AMZN!K28</f>
        <v>-1.1750000000000003E-3</v>
      </c>
      <c r="L28" s="13">
        <f>+AMZN!L28</f>
        <v>5.6666666666666649E-4</v>
      </c>
      <c r="M28" s="13">
        <f>+AMZN!M28</f>
        <v>-1.631818181818182E-3</v>
      </c>
      <c r="N28" s="13">
        <f>+AMZN!N28</f>
        <v>1.4545454545454547E-3</v>
      </c>
      <c r="O28" s="13">
        <f>+AMZN!O28</f>
        <v>-3.7681818181818177E-3</v>
      </c>
    </row>
    <row r="29" spans="2:28">
      <c r="B29" s="1">
        <f>+AMZN!B29</f>
        <v>10</v>
      </c>
      <c r="C29" s="13">
        <f>+AMZN!C29</f>
        <v>3.6800000000000001E-3</v>
      </c>
      <c r="D29" s="13">
        <f>+AMZN!D29</f>
        <v>1.2000000000000003E-3</v>
      </c>
      <c r="E29" s="13">
        <f>+AMZN!E29</f>
        <v>3.3954545454545457E-3</v>
      </c>
      <c r="F29" s="13">
        <f>+AMZN!F29</f>
        <v>-2.3636363636363622E-4</v>
      </c>
      <c r="G29" s="13">
        <f>+AMZN!G29</f>
        <v>-8.1363636363636349E-4</v>
      </c>
      <c r="H29" s="13">
        <f>+AMZN!H29</f>
        <v>-1.5488602464078635E-19</v>
      </c>
      <c r="I29" s="13">
        <f>+AMZN!I29</f>
        <v>9.8999999999999999E-4</v>
      </c>
      <c r="J29" s="13">
        <f>+AMZN!J29</f>
        <v>-2.0476190476190477E-3</v>
      </c>
      <c r="K29" s="13">
        <f>+AMZN!K29</f>
        <v>-3.5500000000000002E-3</v>
      </c>
      <c r="L29" s="13">
        <f>+AMZN!L29</f>
        <v>1.5727272727272727E-3</v>
      </c>
      <c r="M29" s="13">
        <f>+AMZN!M29</f>
        <v>-1.3952380952380952E-3</v>
      </c>
      <c r="N29" s="13">
        <f>+AMZN!N29</f>
        <v>1.1800000000000001E-3</v>
      </c>
      <c r="O29" s="13">
        <f>+AMZN!O29</f>
        <v>4.494999999999999E-3</v>
      </c>
    </row>
    <row r="30" spans="2:28">
      <c r="B30" s="1">
        <f>+AMZN!B30</f>
        <v>11</v>
      </c>
      <c r="C30" s="13">
        <f>+AMZN!C30</f>
        <v>-3.1700000000000005E-3</v>
      </c>
      <c r="D30" s="13">
        <f>+AMZN!D30</f>
        <v>-1.8500000000000003E-3</v>
      </c>
      <c r="E30" s="13">
        <f>+AMZN!E30</f>
        <v>-1.3500000000000001E-3</v>
      </c>
      <c r="F30" s="13">
        <f>+AMZN!F30</f>
        <v>-3.4473684210526317E-3</v>
      </c>
      <c r="G30" s="13">
        <f>+AMZN!G30</f>
        <v>-3.8222222222222221E-3</v>
      </c>
      <c r="H30" s="13">
        <f>+AMZN!H30</f>
        <v>-4.5894736842105261E-3</v>
      </c>
      <c r="I30" s="13">
        <f>+AMZN!I30</f>
        <v>-2.9499999999999995E-3</v>
      </c>
      <c r="J30" s="13">
        <f>+AMZN!J30</f>
        <v>7.2999999999999996E-4</v>
      </c>
      <c r="K30" s="13">
        <f>+AMZN!K30</f>
        <v>-4.0499999999999982E-4</v>
      </c>
      <c r="L30" s="13">
        <f>+AMZN!L30</f>
        <v>-6.7894736842105251E-4</v>
      </c>
      <c r="M30" s="13">
        <f>+AMZN!M30</f>
        <v>5.4052631578947359E-3</v>
      </c>
      <c r="N30" s="13">
        <f>+AMZN!N30</f>
        <v>-6.6500000000000001E-4</v>
      </c>
      <c r="O30" s="13">
        <f>+AMZN!O30</f>
        <v>5.7499999999999977E-4</v>
      </c>
    </row>
    <row r="31" spans="2:28">
      <c r="B31" s="1">
        <f>+AMZN!B31</f>
        <v>12</v>
      </c>
      <c r="C31" s="13">
        <f>+AMZN!C31</f>
        <v>1.1809523809523808E-3</v>
      </c>
      <c r="D31" s="13">
        <f>+AMZN!D31</f>
        <v>3.9499999999999995E-4</v>
      </c>
      <c r="E31" s="13">
        <f>+AMZN!E31</f>
        <v>2.1526315789473682E-3</v>
      </c>
      <c r="F31" s="13">
        <f>+AMZN!F31</f>
        <v>-6.9500000000000009E-4</v>
      </c>
      <c r="G31" s="13">
        <f>+AMZN!G31</f>
        <v>-2.399999999999999E-4</v>
      </c>
      <c r="H31" s="13">
        <f>+AMZN!H31</f>
        <v>1.8249999999999998E-3</v>
      </c>
      <c r="I31" s="13">
        <f>+AMZN!I31</f>
        <v>2.5100000000000005E-3</v>
      </c>
      <c r="J31" s="13">
        <f>+AMZN!J31</f>
        <v>2.5777777777777778E-3</v>
      </c>
      <c r="K31" s="13">
        <f>+AMZN!K31</f>
        <v>-2.0105263157894735E-3</v>
      </c>
      <c r="L31" s="13">
        <f>+AMZN!L31</f>
        <v>1.56E-3</v>
      </c>
      <c r="M31" s="13">
        <f>+AMZN!M31</f>
        <v>6.8099999999999992E-3</v>
      </c>
      <c r="N31" s="13">
        <f>+AMZN!N31</f>
        <v>1.3523809523809532E-3</v>
      </c>
      <c r="O31" s="13">
        <f>+AMZN!O31</f>
        <v>1.7799999999999999E-3</v>
      </c>
    </row>
    <row r="32" spans="2:28">
      <c r="B32" s="14" t="str">
        <f>+AMZN!B32</f>
        <v>COLCAP</v>
      </c>
      <c r="C32" s="15">
        <f>+AMZN!C32</f>
        <v>1.198898192450824E-3</v>
      </c>
      <c r="D32" s="15">
        <f>+AMZN!D32</f>
        <v>-5.603967304625199E-4</v>
      </c>
      <c r="E32" s="15">
        <f>+AMZN!E32</f>
        <v>6.3909385205437831E-4</v>
      </c>
      <c r="F32" s="15">
        <f>+AMZN!F32</f>
        <v>-5.6301542998911413E-4</v>
      </c>
      <c r="G32" s="15">
        <f>+AMZN!G32</f>
        <v>-1.6392851777005093E-4</v>
      </c>
      <c r="H32" s="15">
        <f>+AMZN!H32</f>
        <v>-1.0890151515151514E-3</v>
      </c>
      <c r="I32" s="15">
        <f>+AMZN!I32</f>
        <v>6.7712719298245632E-4</v>
      </c>
      <c r="J32" s="15">
        <f>+AMZN!J32</f>
        <v>4.9637692716640082E-4</v>
      </c>
      <c r="K32" s="15">
        <f>+AMZN!K32</f>
        <v>-5.1764619883040936E-4</v>
      </c>
      <c r="L32" s="15">
        <f>+AMZN!L32</f>
        <v>9.7168945089997705E-4</v>
      </c>
      <c r="M32" s="15">
        <f>+AMZN!M32</f>
        <v>-2.3766480595427994E-4</v>
      </c>
      <c r="N32" s="15">
        <f>+AMZN!N32</f>
        <v>-6.1894129262550209E-5</v>
      </c>
      <c r="O32" s="15">
        <f>+AMZN!O32</f>
        <v>-2.6391509075719596E-4</v>
      </c>
    </row>
  </sheetData>
  <mergeCells count="4">
    <mergeCell ref="C3:O3"/>
    <mergeCell ref="S19:T19"/>
    <mergeCell ref="S20:T21"/>
    <mergeCell ref="Q2:T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E20DC-BAB8-465E-AFE5-15EE985853FE}">
  <sheetPr>
    <tabColor theme="9"/>
  </sheetPr>
  <dimension ref="B2:AB31"/>
  <sheetViews>
    <sheetView topLeftCell="D1" zoomScale="85" zoomScaleNormal="85" workbookViewId="0">
      <selection activeCell="P6" sqref="P6"/>
    </sheetView>
  </sheetViews>
  <sheetFormatPr defaultColWidth="11.42578125" defaultRowHeight="15"/>
  <cols>
    <col min="19" max="20" width="13.5703125" bestFit="1" customWidth="1"/>
  </cols>
  <sheetData>
    <row r="2" spans="2:28">
      <c r="C2" s="168" t="s">
        <v>154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Q2" s="242" t="s">
        <v>194</v>
      </c>
      <c r="R2" s="243"/>
      <c r="S2" s="243"/>
      <c r="T2" s="243"/>
      <c r="U2" s="66"/>
      <c r="V2" s="66"/>
      <c r="W2" s="66"/>
      <c r="X2" s="66"/>
      <c r="Y2" s="66"/>
      <c r="Z2" s="66"/>
      <c r="AA2" s="66"/>
      <c r="AB2" s="67"/>
    </row>
    <row r="3" spans="2:28">
      <c r="B3" s="3"/>
      <c r="C3" s="4">
        <v>2010</v>
      </c>
      <c r="D3" s="4">
        <v>2011</v>
      </c>
      <c r="E3" s="4">
        <v>2012</v>
      </c>
      <c r="F3" s="4">
        <v>2013</v>
      </c>
      <c r="G3" s="4">
        <v>2014</v>
      </c>
      <c r="H3" s="4">
        <v>2015</v>
      </c>
      <c r="I3" s="4">
        <v>2016</v>
      </c>
      <c r="J3" s="4">
        <v>2017</v>
      </c>
      <c r="K3" s="4">
        <v>2018</v>
      </c>
      <c r="L3" s="4">
        <v>2019</v>
      </c>
      <c r="M3" s="4">
        <v>2020</v>
      </c>
      <c r="N3" s="4">
        <v>2021</v>
      </c>
      <c r="O3" s="4">
        <v>2022</v>
      </c>
      <c r="Q3" s="17" t="s">
        <v>85</v>
      </c>
      <c r="R3" s="2" t="s">
        <v>145</v>
      </c>
      <c r="S3" s="2" t="s">
        <v>123</v>
      </c>
      <c r="T3" s="2" t="s">
        <v>124</v>
      </c>
      <c r="AB3" s="68"/>
    </row>
    <row r="4" spans="2:28">
      <c r="B4" s="4">
        <v>1</v>
      </c>
      <c r="C4" s="11">
        <f>+IFERROR(AVERAGEIFS(Tabla1[Variación3],Tabla1[[Mes ]],BAC!$B4,Tabla1[Año],BAC!C$3),0)</f>
        <v>0</v>
      </c>
      <c r="D4" s="11">
        <f>+IFERROR(AVERAGEIFS(Tabla1[Variación3],Tabla1[[Mes ]],BAC!$B4,Tabla1[Año],BAC!D$3),0)</f>
        <v>0</v>
      </c>
      <c r="E4" s="10">
        <f>+AVERAGEIFS(Tabla1[Variación3],Tabla1[[Mes ]],BAC!$B4,Tabla1[Año],BAC!E$3)</f>
        <v>0</v>
      </c>
      <c r="F4" s="10">
        <f>+AVERAGEIFS(Tabla1[Variación3],Tabla1[[Mes ]],BAC!$B4,Tabla1[Año],BAC!F$3)</f>
        <v>0</v>
      </c>
      <c r="G4" s="10">
        <f>+AVERAGEIFS(Tabla1[Variación3],Tabla1[[Mes ]],BAC!$B4,Tabla1[Año],BAC!G$3)</f>
        <v>3.0707418567943751E-3</v>
      </c>
      <c r="H4" s="10">
        <f>+AVERAGEIFS(Tabla1[Variación3],Tabla1[[Mes ]],BAC!$B4,Tabla1[Año],BAC!H$3)</f>
        <v>0</v>
      </c>
      <c r="I4" s="10">
        <f>+AVERAGEIFS(Tabla1[Variación3],Tabla1[[Mes ]],BAC!$B4,Tabla1[Año],BAC!I$3)</f>
        <v>7.6190476190476193E-4</v>
      </c>
      <c r="J4" s="10">
        <f>+AVERAGEIFS(Tabla1[Variación3],Tabla1[[Mes ]],BAC!$B4,Tabla1[Año],BAC!J$3)</f>
        <v>0</v>
      </c>
      <c r="K4" s="10">
        <f>+AVERAGEIFS(Tabla1[Variación3],Tabla1[[Mes ]],BAC!$B4,Tabla1[Año],BAC!K$3)</f>
        <v>0</v>
      </c>
      <c r="L4" s="10">
        <f>+AVERAGEIFS(Tabla1[Variación3],Tabla1[[Mes ]],BAC!$B4,Tabla1[Año],BAC!L$3)</f>
        <v>0</v>
      </c>
      <c r="M4" s="10">
        <f>+AVERAGEIFS(Tabla1[Variación3],Tabla1[[Mes ]],BAC!$B4,Tabla1[Año],BAC!M$3)</f>
        <v>0</v>
      </c>
      <c r="N4" s="10">
        <f>+AVERAGEIFS(Tabla1[Variación3],Tabla1[[Mes ]],BAC!$B4,Tabla1[Año],BAC!N$3)</f>
        <v>0</v>
      </c>
      <c r="O4" s="10">
        <f>+AVERAGEIFS(Tabla1[Variación3],Tabla1[[Mes ]],BAC!$B4,Tabla1[Año],BAC!O$3)</f>
        <v>9.1464943007529701E-4</v>
      </c>
      <c r="Q4" s="17">
        <v>2010</v>
      </c>
      <c r="R4" s="16" cm="1">
        <f t="array" ref="R4:R16">+TRANSPOSE(C16:O16)</f>
        <v>0</v>
      </c>
      <c r="S4" s="1"/>
      <c r="T4" s="1"/>
      <c r="AB4" s="68"/>
    </row>
    <row r="5" spans="2:28">
      <c r="B5" s="4">
        <v>2</v>
      </c>
      <c r="C5" s="11">
        <f>+IFERROR(AVERAGEIFS(Tabla1[Variación3],Tabla1[[Mes ]],BAC!$B5,Tabla1[Año],BAC!C$3),0)</f>
        <v>0</v>
      </c>
      <c r="D5" s="11">
        <f>+IFERROR(AVERAGEIFS(Tabla1[Variación3],Tabla1[[Mes ]],BAC!$B5,Tabla1[Año],BAC!D$3),0)</f>
        <v>0</v>
      </c>
      <c r="E5" s="10">
        <f>+AVERAGEIFS(Tabla1[Variación3],Tabla1[[Mes ]],BAC!$B5,Tabla1[Año],BAC!E$3)</f>
        <v>0</v>
      </c>
      <c r="F5" s="10">
        <f>+AVERAGEIFS(Tabla1[Variación3],Tabla1[[Mes ]],BAC!$B5,Tabla1[Año],BAC!F$3)</f>
        <v>0</v>
      </c>
      <c r="G5" s="10">
        <f>+AVERAGEIFS(Tabla1[Variación3],Tabla1[[Mes ]],BAC!$B5,Tabla1[Año],BAC!G$3)</f>
        <v>0</v>
      </c>
      <c r="H5" s="10">
        <f>+AVERAGEIFS(Tabla1[Variación3],Tabla1[[Mes ]],BAC!$B5,Tabla1[Año],BAC!H$3)</f>
        <v>0</v>
      </c>
      <c r="I5" s="10">
        <f>+AVERAGEIFS(Tabla1[Variación3],Tabla1[[Mes ]],BAC!$B5,Tabla1[Año],BAC!I$3)</f>
        <v>0</v>
      </c>
      <c r="J5" s="10">
        <f>+AVERAGEIFS(Tabla1[Variación3],Tabla1[[Mes ]],BAC!$B5,Tabla1[Año],BAC!J$3)</f>
        <v>0</v>
      </c>
      <c r="K5" s="10">
        <f>+AVERAGEIFS(Tabla1[Variación3],Tabla1[[Mes ]],BAC!$B5,Tabla1[Año],BAC!K$3)</f>
        <v>0</v>
      </c>
      <c r="L5" s="10">
        <f>+AVERAGEIFS(Tabla1[Variación3],Tabla1[[Mes ]],BAC!$B5,Tabla1[Año],BAC!L$3)</f>
        <v>0</v>
      </c>
      <c r="M5" s="10">
        <f>+AVERAGEIFS(Tabla1[Variación3],Tabla1[[Mes ]],BAC!$B5,Tabla1[Año],BAC!M$3)</f>
        <v>0</v>
      </c>
      <c r="N5" s="10">
        <f>+AVERAGEIFS(Tabla1[Variación3],Tabla1[[Mes ]],BAC!$B5,Tabla1[Año],BAC!N$3)</f>
        <v>0</v>
      </c>
      <c r="O5" s="10">
        <f>+AVERAGEIFS(Tabla1[Variación3],Tabla1[[Mes ]],BAC!$B5,Tabla1[Año],BAC!O$3)</f>
        <v>-1.3400992357161415E-3</v>
      </c>
      <c r="Q5" s="17">
        <v>2011</v>
      </c>
      <c r="R5" s="16">
        <v>0</v>
      </c>
      <c r="S5" s="1"/>
      <c r="T5" s="1"/>
      <c r="AB5" s="68"/>
    </row>
    <row r="6" spans="2:28">
      <c r="B6" s="4">
        <v>3</v>
      </c>
      <c r="C6" s="11">
        <f>+IFERROR(AVERAGEIFS(Tabla1[Variación3],Tabla1[[Mes ]],BAC!$B6,Tabla1[Año],BAC!C$3),0)</f>
        <v>0</v>
      </c>
      <c r="D6" s="11">
        <f>+IFERROR(AVERAGEIFS(Tabla1[Variación3],Tabla1[[Mes ]],BAC!$B6,Tabla1[Año],BAC!D$3),0)</f>
        <v>0</v>
      </c>
      <c r="E6" s="10">
        <f>+AVERAGEIFS(Tabla1[Variación3],Tabla1[[Mes ]],BAC!$B6,Tabla1[Año],BAC!E$3)</f>
        <v>0</v>
      </c>
      <c r="F6" s="10">
        <f>+AVERAGEIFS(Tabla1[Variación3],Tabla1[[Mes ]],BAC!$B6,Tabla1[Año],BAC!F$3)</f>
        <v>0</v>
      </c>
      <c r="G6" s="10">
        <f>+AVERAGEIFS(Tabla1[Variación3],Tabla1[[Mes ]],BAC!$B6,Tabla1[Año],BAC!G$3)</f>
        <v>4.5211672831894775E-3</v>
      </c>
      <c r="H6" s="10">
        <f>+AVERAGEIFS(Tabla1[Variación3],Tabla1[[Mes ]],BAC!$B6,Tabla1[Año],BAC!H$3)</f>
        <v>0</v>
      </c>
      <c r="I6" s="10">
        <f>+AVERAGEIFS(Tabla1[Variación3],Tabla1[[Mes ]],BAC!$B6,Tabla1[Año],BAC!I$3)</f>
        <v>0</v>
      </c>
      <c r="J6" s="10">
        <f>+AVERAGEIFS(Tabla1[Variación3],Tabla1[[Mes ]],BAC!$B6,Tabla1[Año],BAC!J$3)</f>
        <v>0</v>
      </c>
      <c r="K6" s="10">
        <f>+AVERAGEIFS(Tabla1[Variación3],Tabla1[[Mes ]],BAC!$B6,Tabla1[Año],BAC!K$3)</f>
        <v>0</v>
      </c>
      <c r="L6" s="10">
        <f>+AVERAGEIFS(Tabla1[Variación3],Tabla1[[Mes ]],BAC!$B6,Tabla1[Año],BAC!L$3)</f>
        <v>0</v>
      </c>
      <c r="M6" s="10">
        <f>+AVERAGEIFS(Tabla1[Variación3],Tabla1[[Mes ]],BAC!$B6,Tabla1[Año],BAC!M$3)</f>
        <v>0</v>
      </c>
      <c r="N6" s="10">
        <f>+AVERAGEIFS(Tabla1[Variación3],Tabla1[[Mes ]],BAC!$B6,Tabla1[Año],BAC!N$3)</f>
        <v>0</v>
      </c>
      <c r="O6" s="10">
        <f>+AVERAGEIFS(Tabla1[Variación3],Tabla1[[Mes ]],BAC!$B6,Tabla1[Año],BAC!O$3)</f>
        <v>-9.7276462234963687E-4</v>
      </c>
      <c r="Q6" s="17">
        <v>2012</v>
      </c>
      <c r="R6" s="16">
        <v>0</v>
      </c>
      <c r="S6" s="157">
        <f>+AVERAGE(R4:R5)</f>
        <v>0</v>
      </c>
      <c r="T6" s="1"/>
      <c r="AB6" s="68"/>
    </row>
    <row r="7" spans="2:28">
      <c r="B7" s="4">
        <v>4</v>
      </c>
      <c r="C7" s="11">
        <f>+IFERROR(AVERAGEIFS(Tabla1[Variación3],Tabla1[[Mes ]],BAC!$B7,Tabla1[Año],BAC!C$3),0)</f>
        <v>0</v>
      </c>
      <c r="D7" s="11">
        <f>+IFERROR(AVERAGEIFS(Tabla1[Variación3],Tabla1[[Mes ]],BAC!$B7,Tabla1[Año],BAC!D$3),0)</f>
        <v>0</v>
      </c>
      <c r="E7" s="10">
        <f>+AVERAGEIFS(Tabla1[Variación3],Tabla1[[Mes ]],BAC!$B7,Tabla1[Año],BAC!E$3)</f>
        <v>0</v>
      </c>
      <c r="F7" s="10">
        <f>+AVERAGEIFS(Tabla1[Variación3],Tabla1[[Mes ]],BAC!$B7,Tabla1[Año],BAC!F$3)</f>
        <v>0</v>
      </c>
      <c r="G7" s="10">
        <f>+AVERAGEIFS(Tabla1[Variación3],Tabla1[[Mes ]],BAC!$B7,Tabla1[Año],BAC!G$3)</f>
        <v>0</v>
      </c>
      <c r="H7" s="10">
        <f>+AVERAGEIFS(Tabla1[Variación3],Tabla1[[Mes ]],BAC!$B7,Tabla1[Año],BAC!H$3)</f>
        <v>0</v>
      </c>
      <c r="I7" s="10">
        <f>+AVERAGEIFS(Tabla1[Variación3],Tabla1[[Mes ]],BAC!$B7,Tabla1[Año],BAC!I$3)</f>
        <v>0</v>
      </c>
      <c r="J7" s="10">
        <f>+AVERAGEIFS(Tabla1[Variación3],Tabla1[[Mes ]],BAC!$B7,Tabla1[Año],BAC!J$3)</f>
        <v>0</v>
      </c>
      <c r="K7" s="10">
        <f>+AVERAGEIFS(Tabla1[Variación3],Tabla1[[Mes ]],BAC!$B7,Tabla1[Año],BAC!K$3)</f>
        <v>0</v>
      </c>
      <c r="L7" s="10">
        <f>+AVERAGEIFS(Tabla1[Variación3],Tabla1[[Mes ]],BAC!$B7,Tabla1[Año],BAC!L$3)</f>
        <v>0</v>
      </c>
      <c r="M7" s="10">
        <f>+AVERAGEIFS(Tabla1[Variación3],Tabla1[[Mes ]],BAC!$B7,Tabla1[Año],BAC!M$3)</f>
        <v>0</v>
      </c>
      <c r="N7" s="10">
        <f>+AVERAGEIFS(Tabla1[Variación3],Tabla1[[Mes ]],BAC!$B7,Tabla1[Año],BAC!N$3)</f>
        <v>0</v>
      </c>
      <c r="O7" s="10">
        <f>+AVERAGEIFS(Tabla1[Variación3],Tabla1[[Mes ]],BAC!$B7,Tabla1[Año],BAC!O$3)</f>
        <v>-7.4002402229907541E-3</v>
      </c>
      <c r="Q7" s="17">
        <v>2013</v>
      </c>
      <c r="R7" s="16">
        <v>3.3163999290611343E-3</v>
      </c>
      <c r="S7" s="157">
        <f t="shared" ref="S7:S17" si="0">+AVERAGE(R5:R6)</f>
        <v>0</v>
      </c>
      <c r="T7" s="157">
        <f t="shared" ref="T7:T17" si="1">+AVERAGE(R4:R6)</f>
        <v>0</v>
      </c>
      <c r="U7" s="158"/>
      <c r="AB7" s="68"/>
    </row>
    <row r="8" spans="2:28">
      <c r="B8" s="4">
        <v>5</v>
      </c>
      <c r="C8" s="11">
        <f>+IFERROR(AVERAGEIFS(Tabla1[Variación3],Tabla1[[Mes ]],BAC!$B8,Tabla1[Año],BAC!C$3),0)</f>
        <v>0</v>
      </c>
      <c r="D8" s="11">
        <f>+IFERROR(AVERAGEIFS(Tabla1[Variación3],Tabla1[[Mes ]],BAC!$B8,Tabla1[Año],BAC!D$3),0)</f>
        <v>0</v>
      </c>
      <c r="E8" s="10">
        <f>+AVERAGEIFS(Tabla1[Variación3],Tabla1[[Mes ]],BAC!$B8,Tabla1[Año],BAC!E$3)</f>
        <v>0</v>
      </c>
      <c r="F8" s="10">
        <f>+AVERAGEIFS(Tabla1[Variación3],Tabla1[[Mes ]],BAC!$B8,Tabla1[Año],BAC!F$3)</f>
        <v>3.2153963504077919E-2</v>
      </c>
      <c r="G8" s="10">
        <f>+AVERAGEIFS(Tabla1[Variación3],Tabla1[[Mes ]],BAC!$B8,Tabla1[Año],BAC!G$3)</f>
        <v>0</v>
      </c>
      <c r="H8" s="10">
        <f>+AVERAGEIFS(Tabla1[Variación3],Tabla1[[Mes ]],BAC!$B8,Tabla1[Año],BAC!H$3)</f>
        <v>5.9278801731199636E-3</v>
      </c>
      <c r="I8" s="10">
        <f>+AVERAGEIFS(Tabla1[Variación3],Tabla1[[Mes ]],BAC!$B8,Tabla1[Año],BAC!I$3)</f>
        <v>0</v>
      </c>
      <c r="J8" s="10">
        <f>+AVERAGEIFS(Tabla1[Variación3],Tabla1[[Mes ]],BAC!$B8,Tabla1[Año],BAC!J$3)</f>
        <v>0</v>
      </c>
      <c r="K8" s="10">
        <f>+AVERAGEIFS(Tabla1[Variación3],Tabla1[[Mes ]],BAC!$B8,Tabla1[Año],BAC!K$3)</f>
        <v>0</v>
      </c>
      <c r="L8" s="10">
        <f>+AVERAGEIFS(Tabla1[Variación3],Tabla1[[Mes ]],BAC!$B8,Tabla1[Año],BAC!L$3)</f>
        <v>0</v>
      </c>
      <c r="M8" s="10">
        <f>+AVERAGEIFS(Tabla1[Variación3],Tabla1[[Mes ]],BAC!$B8,Tabla1[Año],BAC!M$3)</f>
        <v>0</v>
      </c>
      <c r="N8" s="10">
        <f>+AVERAGEIFS(Tabla1[Variación3],Tabla1[[Mes ]],BAC!$B8,Tabla1[Año],BAC!N$3)</f>
        <v>0</v>
      </c>
      <c r="O8" s="10">
        <f>+AVERAGEIFS(Tabla1[Variación3],Tabla1[[Mes ]],BAC!$B8,Tabla1[Año],BAC!O$3)</f>
        <v>-3.3310162043215713E-4</v>
      </c>
      <c r="Q8" s="17">
        <v>2014</v>
      </c>
      <c r="R8" s="16">
        <v>7.6169438028393969E-4</v>
      </c>
      <c r="S8" s="157">
        <f t="shared" si="0"/>
        <v>1.6581999645305671E-3</v>
      </c>
      <c r="T8" s="157">
        <f t="shared" si="1"/>
        <v>1.1054666430203781E-3</v>
      </c>
      <c r="U8" s="158"/>
      <c r="AB8" s="68"/>
    </row>
    <row r="9" spans="2:28">
      <c r="B9" s="4">
        <v>6</v>
      </c>
      <c r="C9" s="11">
        <f>+IFERROR(AVERAGEIFS(Tabla1[Variación3],Tabla1[[Mes ]],BAC!$B9,Tabla1[Año],BAC!C$3),0)</f>
        <v>0</v>
      </c>
      <c r="D9" s="11">
        <f>+IFERROR(AVERAGEIFS(Tabla1[Variación3],Tabla1[[Mes ]],BAC!$B9,Tabla1[Año],BAC!D$3),0)</f>
        <v>0</v>
      </c>
      <c r="E9" s="10">
        <f>+AVERAGEIFS(Tabla1[Variación3],Tabla1[[Mes ]],BAC!$B9,Tabla1[Año],BAC!E$3)</f>
        <v>0</v>
      </c>
      <c r="F9" s="10">
        <f>+AVERAGEIFS(Tabla1[Variación3],Tabla1[[Mes ]],BAC!$B9,Tabla1[Año],BAC!F$3)</f>
        <v>0</v>
      </c>
      <c r="G9" s="10">
        <f>+AVERAGEIFS(Tabla1[Variación3],Tabla1[[Mes ]],BAC!$B9,Tabla1[Año],BAC!G$3)</f>
        <v>0</v>
      </c>
      <c r="H9" s="10">
        <f>+AVERAGEIFS(Tabla1[Variación3],Tabla1[[Mes ]],BAC!$B9,Tabla1[Año],BAC!H$3)</f>
        <v>0</v>
      </c>
      <c r="I9" s="10">
        <f>+AVERAGEIFS(Tabla1[Variación3],Tabla1[[Mes ]],BAC!$B9,Tabla1[Año],BAC!I$3)</f>
        <v>0</v>
      </c>
      <c r="J9" s="10">
        <f>+AVERAGEIFS(Tabla1[Variación3],Tabla1[[Mes ]],BAC!$B9,Tabla1[Año],BAC!J$3)</f>
        <v>0</v>
      </c>
      <c r="K9" s="10">
        <f>+AVERAGEIFS(Tabla1[Variación3],Tabla1[[Mes ]],BAC!$B9,Tabla1[Año],BAC!K$3)</f>
        <v>0</v>
      </c>
      <c r="L9" s="10">
        <f>+AVERAGEIFS(Tabla1[Variación3],Tabla1[[Mes ]],BAC!$B9,Tabla1[Año],BAC!L$3)</f>
        <v>0</v>
      </c>
      <c r="M9" s="10">
        <f>+AVERAGEIFS(Tabla1[Variación3],Tabla1[[Mes ]],BAC!$B9,Tabla1[Año],BAC!M$3)</f>
        <v>0</v>
      </c>
      <c r="N9" s="10">
        <f>+AVERAGEIFS(Tabla1[Variación3],Tabla1[[Mes ]],BAC!$B9,Tabla1[Año],BAC!N$3)</f>
        <v>0</v>
      </c>
      <c r="O9" s="10">
        <f>+AVERAGEIFS(Tabla1[Variación3],Tabla1[[Mes ]],BAC!$B9,Tabla1[Año],BAC!O$3)</f>
        <v>-2.9238430515650432E-3</v>
      </c>
      <c r="Q9" s="17">
        <v>2015</v>
      </c>
      <c r="R9" s="16">
        <v>1.2625475841941387E-3</v>
      </c>
      <c r="S9" s="157">
        <f t="shared" si="0"/>
        <v>2.0390471546725369E-3</v>
      </c>
      <c r="T9" s="157">
        <f t="shared" si="1"/>
        <v>1.3593647697816914E-3</v>
      </c>
      <c r="U9" s="158"/>
      <c r="AB9" s="68"/>
    </row>
    <row r="10" spans="2:28">
      <c r="B10" s="4">
        <v>7</v>
      </c>
      <c r="C10" s="11">
        <f>+IFERROR(AVERAGEIFS(Tabla1[Variación3],Tabla1[[Mes ]],BAC!$B10,Tabla1[Año],BAC!C$3),0)</f>
        <v>0</v>
      </c>
      <c r="D10" s="11">
        <f>+IFERROR(AVERAGEIFS(Tabla1[Variación3],Tabla1[[Mes ]],BAC!$B10,Tabla1[Año],BAC!D$3),0)</f>
        <v>0</v>
      </c>
      <c r="E10" s="10">
        <f>+AVERAGEIFS(Tabla1[Variación3],Tabla1[[Mes ]],BAC!$B10,Tabla1[Año],BAC!E$3)</f>
        <v>0</v>
      </c>
      <c r="F10" s="10">
        <f>+AVERAGEIFS(Tabla1[Variación3],Tabla1[[Mes ]],BAC!$B10,Tabla1[Año],BAC!F$3)</f>
        <v>3.7440550477282693E-3</v>
      </c>
      <c r="G10" s="10">
        <f>+AVERAGEIFS(Tabla1[Variación3],Tabla1[[Mes ]],BAC!$B10,Tabla1[Año],BAC!G$3)</f>
        <v>0</v>
      </c>
      <c r="H10" s="10">
        <f>+AVERAGEIFS(Tabla1[Variación3],Tabla1[[Mes ]],BAC!$B10,Tabla1[Año],BAC!H$3)</f>
        <v>3.4092343953870115E-3</v>
      </c>
      <c r="I10" s="10">
        <f>+AVERAGEIFS(Tabla1[Variación3],Tabla1[[Mes ]],BAC!$B10,Tabla1[Año],BAC!I$3)</f>
        <v>-9.7675290588676422E-3</v>
      </c>
      <c r="J10" s="10">
        <f>+AVERAGEIFS(Tabla1[Variación3],Tabla1[[Mes ]],BAC!$B10,Tabla1[Año],BAC!J$3)</f>
        <v>0</v>
      </c>
      <c r="K10" s="10">
        <f>+AVERAGEIFS(Tabla1[Variación3],Tabla1[[Mes ]],BAC!$B10,Tabla1[Año],BAC!K$3)</f>
        <v>3.4549398540721747E-2</v>
      </c>
      <c r="L10" s="10">
        <f>+AVERAGEIFS(Tabla1[Variación3],Tabla1[[Mes ]],BAC!$B10,Tabla1[Año],BAC!L$3)</f>
        <v>0</v>
      </c>
      <c r="M10" s="10">
        <f>+AVERAGEIFS(Tabla1[Variación3],Tabla1[[Mes ]],BAC!$B10,Tabla1[Año],BAC!M$3)</f>
        <v>0</v>
      </c>
      <c r="N10" s="10">
        <f>+AVERAGEIFS(Tabla1[Variación3],Tabla1[[Mes ]],BAC!$B10,Tabla1[Año],BAC!N$3)</f>
        <v>0</v>
      </c>
      <c r="O10" s="10">
        <f>+AVERAGEIFS(Tabla1[Variación3],Tabla1[[Mes ]],BAC!$B10,Tabla1[Año],BAC!O$3)</f>
        <v>3.8992070117545106E-3</v>
      </c>
      <c r="Q10" s="17">
        <v>2016</v>
      </c>
      <c r="R10" s="16">
        <v>-1.8834851562326386E-4</v>
      </c>
      <c r="S10" s="157">
        <f t="shared" si="0"/>
        <v>1.0121209822390393E-3</v>
      </c>
      <c r="T10" s="157">
        <f t="shared" si="1"/>
        <v>1.7802139645130709E-3</v>
      </c>
      <c r="U10" s="158"/>
      <c r="AB10" s="68"/>
    </row>
    <row r="11" spans="2:28">
      <c r="B11" s="4">
        <v>8</v>
      </c>
      <c r="C11" s="11">
        <f>+IFERROR(AVERAGEIFS(Tabla1[Variación3],Tabla1[[Mes ]],BAC!$B11,Tabla1[Año],BAC!C$3),0)</f>
        <v>0</v>
      </c>
      <c r="D11" s="11">
        <f>+IFERROR(AVERAGEIFS(Tabla1[Variación3],Tabla1[[Mes ]],BAC!$B11,Tabla1[Año],BAC!D$3),0)</f>
        <v>0</v>
      </c>
      <c r="E11" s="10">
        <f>+AVERAGEIFS(Tabla1[Variación3],Tabla1[[Mes ]],BAC!$B11,Tabla1[Año],BAC!E$3)</f>
        <v>0</v>
      </c>
      <c r="F11" s="10">
        <f>+AVERAGEIFS(Tabla1[Variación3],Tabla1[[Mes ]],BAC!$B11,Tabla1[Año],BAC!F$3)</f>
        <v>9.7402597402597403E-5</v>
      </c>
      <c r="G11" s="10">
        <f>+AVERAGEIFS(Tabla1[Variación3],Tabla1[[Mes ]],BAC!$B11,Tabla1[Año],BAC!G$3)</f>
        <v>0</v>
      </c>
      <c r="H11" s="10">
        <f>+AVERAGEIFS(Tabla1[Variación3],Tabla1[[Mes ]],BAC!$B11,Tabla1[Año],BAC!H$3)</f>
        <v>0</v>
      </c>
      <c r="I11" s="10">
        <f>+AVERAGEIFS(Tabla1[Variación3],Tabla1[[Mes ]],BAC!$B11,Tabla1[Año],BAC!I$3)</f>
        <v>0</v>
      </c>
      <c r="J11" s="10">
        <f>+AVERAGEIFS(Tabla1[Variación3],Tabla1[[Mes ]],BAC!$B11,Tabla1[Año],BAC!J$3)</f>
        <v>0</v>
      </c>
      <c r="K11" s="10">
        <f>+AVERAGEIFS(Tabla1[Variación3],Tabla1[[Mes ]],BAC!$B11,Tabla1[Año],BAC!K$3)</f>
        <v>6.6561179151228226E-3</v>
      </c>
      <c r="L11" s="10">
        <f>+AVERAGEIFS(Tabla1[Variación3],Tabla1[[Mes ]],BAC!$B11,Tabla1[Año],BAC!L$3)</f>
        <v>0</v>
      </c>
      <c r="M11" s="10">
        <f>+AVERAGEIFS(Tabla1[Variación3],Tabla1[[Mes ]],BAC!$B11,Tabla1[Año],BAC!M$3)</f>
        <v>0</v>
      </c>
      <c r="N11" s="10">
        <f>+AVERAGEIFS(Tabla1[Variación3],Tabla1[[Mes ]],BAC!$B11,Tabla1[Año],BAC!N$3)</f>
        <v>0</v>
      </c>
      <c r="O11" s="10">
        <f>+AVERAGEIFS(Tabla1[Variación3],Tabla1[[Mes ]],BAC!$B11,Tabla1[Año],BAC!O$3)</f>
        <v>1.8827270002365012E-3</v>
      </c>
      <c r="Q11" s="17">
        <v>2017</v>
      </c>
      <c r="R11" s="16">
        <v>0</v>
      </c>
      <c r="S11" s="157">
        <f t="shared" si="0"/>
        <v>5.3709953428543748E-4</v>
      </c>
      <c r="T11" s="157">
        <f t="shared" si="1"/>
        <v>6.1196448295160492E-4</v>
      </c>
      <c r="U11" s="158"/>
      <c r="AB11" s="68"/>
    </row>
    <row r="12" spans="2:28">
      <c r="B12" s="4">
        <v>9</v>
      </c>
      <c r="C12" s="11">
        <f>+IFERROR(AVERAGEIFS(Tabla1[Variación3],Tabla1[[Mes ]],BAC!$B12,Tabla1[Año],BAC!C$3),0)</f>
        <v>0</v>
      </c>
      <c r="D12" s="11">
        <f>+IFERROR(AVERAGEIFS(Tabla1[Variación3],Tabla1[[Mes ]],BAC!$B12,Tabla1[Año],BAC!D$3),0)</f>
        <v>0</v>
      </c>
      <c r="E12" s="10">
        <f>+AVERAGEIFS(Tabla1[Variación3],Tabla1[[Mes ]],BAC!$B12,Tabla1[Año],BAC!E$3)</f>
        <v>0</v>
      </c>
      <c r="F12" s="10">
        <f>+AVERAGEIFS(Tabla1[Variación3],Tabla1[[Mes ]],BAC!$B12,Tabla1[Año],BAC!F$3)</f>
        <v>0</v>
      </c>
      <c r="G12" s="10">
        <f>+AVERAGEIFS(Tabla1[Variación3],Tabla1[[Mes ]],BAC!$B12,Tabla1[Año],BAC!G$3)</f>
        <v>0</v>
      </c>
      <c r="H12" s="10">
        <f>+AVERAGEIFS(Tabla1[Variación3],Tabla1[[Mes ]],BAC!$B12,Tabla1[Año],BAC!H$3)</f>
        <v>0</v>
      </c>
      <c r="I12" s="10">
        <f>+AVERAGEIFS(Tabla1[Variación3],Tabla1[[Mes ]],BAC!$B12,Tabla1[Año],BAC!I$3)</f>
        <v>0</v>
      </c>
      <c r="J12" s="10">
        <f>+AVERAGEIFS(Tabla1[Variación3],Tabla1[[Mes ]],BAC!$B12,Tabla1[Año],BAC!J$3)</f>
        <v>0</v>
      </c>
      <c r="K12" s="10">
        <f>+AVERAGEIFS(Tabla1[Variación3],Tabla1[[Mes ]],BAC!$B12,Tabla1[Año],BAC!K$3)</f>
        <v>3.1948881789137381E-4</v>
      </c>
      <c r="L12" s="10">
        <f>+AVERAGEIFS(Tabla1[Variación3],Tabla1[[Mes ]],BAC!$B12,Tabla1[Año],BAC!L$3)</f>
        <v>0</v>
      </c>
      <c r="M12" s="10">
        <f>+AVERAGEIFS(Tabla1[Variación3],Tabla1[[Mes ]],BAC!$B12,Tabla1[Año],BAC!M$3)</f>
        <v>0</v>
      </c>
      <c r="N12" s="10">
        <f>+AVERAGEIFS(Tabla1[Variación3],Tabla1[[Mes ]],BAC!$B12,Tabla1[Año],BAC!N$3)</f>
        <v>3.0374900662196936E-2</v>
      </c>
      <c r="O12" s="10">
        <f>+AVERAGEIFS(Tabla1[Variación3],Tabla1[[Mes ]],BAC!$B12,Tabla1[Año],BAC!O$3)</f>
        <v>5.6023978730212294E-4</v>
      </c>
      <c r="Q12" s="17">
        <v>2018</v>
      </c>
      <c r="R12" s="16">
        <v>3.4604171061446616E-3</v>
      </c>
      <c r="S12" s="157">
        <f t="shared" si="0"/>
        <v>-9.417425781163193E-5</v>
      </c>
      <c r="T12" s="157">
        <f t="shared" si="1"/>
        <v>3.5806635619029165E-4</v>
      </c>
      <c r="U12" s="158"/>
      <c r="AB12" s="68"/>
    </row>
    <row r="13" spans="2:28">
      <c r="B13" s="4">
        <v>10</v>
      </c>
      <c r="C13" s="11">
        <f>+IFERROR(AVERAGEIFS(Tabla1[Variación3],Tabla1[[Mes ]],BAC!$B13,Tabla1[Año],BAC!C$3),0)</f>
        <v>0</v>
      </c>
      <c r="D13" s="11">
        <f>+IFERROR(AVERAGEIFS(Tabla1[Variación3],Tabla1[[Mes ]],BAC!$B13,Tabla1[Año],BAC!D$3),0)</f>
        <v>0</v>
      </c>
      <c r="E13" s="10">
        <f>+AVERAGEIFS(Tabla1[Variación3],Tabla1[[Mes ]],BAC!$B13,Tabla1[Año],BAC!E$3)</f>
        <v>0</v>
      </c>
      <c r="F13" s="10">
        <f>+AVERAGEIFS(Tabla1[Variación3],Tabla1[[Mes ]],BAC!$B13,Tabla1[Año],BAC!F$3)</f>
        <v>0</v>
      </c>
      <c r="G13" s="10">
        <f>+AVERAGEIFS(Tabla1[Variación3],Tabla1[[Mes ]],BAC!$B13,Tabla1[Año],BAC!G$3)</f>
        <v>0</v>
      </c>
      <c r="H13" s="10">
        <f>+AVERAGEIFS(Tabla1[Variación3],Tabla1[[Mes ]],BAC!$B13,Tabla1[Año],BAC!H$3)</f>
        <v>0</v>
      </c>
      <c r="I13" s="10">
        <f>+AVERAGEIFS(Tabla1[Variación3],Tabla1[[Mes ]],BAC!$B13,Tabla1[Año],BAC!I$3)</f>
        <v>6.7454421094837137E-3</v>
      </c>
      <c r="J13" s="10">
        <f>+AVERAGEIFS(Tabla1[Variación3],Tabla1[[Mes ]],BAC!$B13,Tabla1[Año],BAC!J$3)</f>
        <v>0</v>
      </c>
      <c r="K13" s="10">
        <f>+AVERAGEIFS(Tabla1[Variación3],Tabla1[[Mes ]],BAC!$B13,Tabla1[Año],BAC!K$3)</f>
        <v>0</v>
      </c>
      <c r="L13" s="10">
        <f>+AVERAGEIFS(Tabla1[Variación3],Tabla1[[Mes ]],BAC!$B13,Tabla1[Año],BAC!L$3)</f>
        <v>0</v>
      </c>
      <c r="M13" s="10">
        <f>+AVERAGEIFS(Tabla1[Variación3],Tabla1[[Mes ]],BAC!$B13,Tabla1[Año],BAC!M$3)</f>
        <v>0</v>
      </c>
      <c r="N13" s="10">
        <f>+AVERAGEIFS(Tabla1[Variación3],Tabla1[[Mes ]],BAC!$B13,Tabla1[Año],BAC!N$3)</f>
        <v>5.5482659578672223E-3</v>
      </c>
      <c r="O13" s="10">
        <f>+AVERAGEIFS(Tabla1[Variación3],Tabla1[[Mes ]],BAC!$B13,Tabla1[Año],BAC!O$3)</f>
        <v>8.3049078992144202E-3</v>
      </c>
      <c r="Q13" s="17">
        <v>2019</v>
      </c>
      <c r="R13" s="16">
        <v>0</v>
      </c>
      <c r="S13" s="157">
        <f t="shared" si="0"/>
        <v>1.7302085530723308E-3</v>
      </c>
      <c r="T13" s="157">
        <f t="shared" si="1"/>
        <v>1.0906895301737993E-3</v>
      </c>
      <c r="U13" s="158"/>
      <c r="AB13" s="68"/>
    </row>
    <row r="14" spans="2:28">
      <c r="B14" s="4">
        <v>11</v>
      </c>
      <c r="C14" s="11">
        <f>+IFERROR(AVERAGEIFS(Tabla1[Variación3],Tabla1[[Mes ]],BAC!$B14,Tabla1[Año],BAC!C$3),0)</f>
        <v>0</v>
      </c>
      <c r="D14" s="11">
        <f>+IFERROR(AVERAGEIFS(Tabla1[Variación3],Tabla1[[Mes ]],BAC!$B14,Tabla1[Año],BAC!D$3),0)</f>
        <v>0</v>
      </c>
      <c r="E14" s="10">
        <f>+AVERAGEIFS(Tabla1[Variación3],Tabla1[[Mes ]],BAC!$B14,Tabla1[Año],BAC!E$3)</f>
        <v>0</v>
      </c>
      <c r="F14" s="10">
        <f>+AVERAGEIFS(Tabla1[Variación3],Tabla1[[Mes ]],BAC!$B14,Tabla1[Año],BAC!F$3)</f>
        <v>3.8013779995248278E-3</v>
      </c>
      <c r="G14" s="10">
        <f>+AVERAGEIFS(Tabla1[Variación3],Tabla1[[Mes ]],BAC!$B14,Tabla1[Año],BAC!G$3)</f>
        <v>1.5484234234234234E-3</v>
      </c>
      <c r="H14" s="10">
        <f>+AVERAGEIFS(Tabla1[Variación3],Tabla1[[Mes ]],BAC!$B14,Tabla1[Año],BAC!H$3)</f>
        <v>5.8134564418226894E-3</v>
      </c>
      <c r="I14" s="10">
        <f>+AVERAGEIFS(Tabla1[Variación3],Tabla1[[Mes ]],BAC!$B14,Tabla1[Año],BAC!I$3)</f>
        <v>0</v>
      </c>
      <c r="J14" s="10">
        <f>+AVERAGEIFS(Tabla1[Variación3],Tabla1[[Mes ]],BAC!$B14,Tabla1[Año],BAC!J$3)</f>
        <v>0</v>
      </c>
      <c r="K14" s="10">
        <f>+AVERAGEIFS(Tabla1[Variación3],Tabla1[[Mes ]],BAC!$B14,Tabla1[Año],BAC!K$3)</f>
        <v>0</v>
      </c>
      <c r="L14" s="10">
        <f>+AVERAGEIFS(Tabla1[Variación3],Tabla1[[Mes ]],BAC!$B14,Tabla1[Año],BAC!L$3)</f>
        <v>0</v>
      </c>
      <c r="M14" s="10">
        <f>+AVERAGEIFS(Tabla1[Variación3],Tabla1[[Mes ]],BAC!$B14,Tabla1[Año],BAC!M$3)</f>
        <v>0</v>
      </c>
      <c r="N14" s="10">
        <f>+AVERAGEIFS(Tabla1[Variación3],Tabla1[[Mes ]],BAC!$B14,Tabla1[Año],BAC!N$3)</f>
        <v>4.5921657795346346E-5</v>
      </c>
      <c r="O14" s="10">
        <f>+AVERAGEIFS(Tabla1[Variación3],Tabla1[[Mes ]],BAC!$B14,Tabla1[Año],BAC!O$3)</f>
        <v>2.050083166235291E-3</v>
      </c>
      <c r="Q14" s="17">
        <v>2020</v>
      </c>
      <c r="R14" s="16">
        <v>0</v>
      </c>
      <c r="S14" s="157">
        <f t="shared" si="0"/>
        <v>1.7302085530723308E-3</v>
      </c>
      <c r="T14" s="157">
        <f t="shared" si="1"/>
        <v>1.1534723687148872E-3</v>
      </c>
      <c r="U14" s="158"/>
      <c r="AB14" s="68"/>
    </row>
    <row r="15" spans="2:28">
      <c r="B15" s="4">
        <v>12</v>
      </c>
      <c r="C15" s="11">
        <f>+IFERROR(AVERAGEIFS(Tabla1[Variación3],Tabla1[[Mes ]],BAC!$B15,Tabla1[Año],BAC!C$3),0)</f>
        <v>0</v>
      </c>
      <c r="D15" s="11">
        <f>+IFERROR(AVERAGEIFS(Tabla1[Variación3],Tabla1[[Mes ]],BAC!$B15,Tabla1[Año],BAC!D$3),0)</f>
        <v>0</v>
      </c>
      <c r="E15" s="10">
        <f>+AVERAGEIFS(Tabla1[Variación3],Tabla1[[Mes ]],BAC!$B15,Tabla1[Año],BAC!E$3)</f>
        <v>0</v>
      </c>
      <c r="F15" s="10">
        <f>+AVERAGEIFS(Tabla1[Variación3],Tabla1[[Mes ]],BAC!$B15,Tabla1[Año],BAC!F$3)</f>
        <v>0</v>
      </c>
      <c r="G15" s="10">
        <f>+AVERAGEIFS(Tabla1[Variación3],Tabla1[[Mes ]],BAC!$B15,Tabla1[Año],BAC!G$3)</f>
        <v>0</v>
      </c>
      <c r="H15" s="10">
        <f>+AVERAGEIFS(Tabla1[Variación3],Tabla1[[Mes ]],BAC!$B15,Tabla1[Año],BAC!H$3)</f>
        <v>0</v>
      </c>
      <c r="I15" s="10">
        <f>+AVERAGEIFS(Tabla1[Variación3],Tabla1[[Mes ]],BAC!$B15,Tabla1[Año],BAC!I$3)</f>
        <v>0</v>
      </c>
      <c r="J15" s="10">
        <f>+AVERAGEIFS(Tabla1[Variación3],Tabla1[[Mes ]],BAC!$B15,Tabla1[Año],BAC!J$3)</f>
        <v>0</v>
      </c>
      <c r="K15" s="10">
        <f>+AVERAGEIFS(Tabla1[Variación3],Tabla1[[Mes ]],BAC!$B15,Tabla1[Año],BAC!K$3)</f>
        <v>0</v>
      </c>
      <c r="L15" s="10">
        <f>+AVERAGEIFS(Tabla1[Variación3],Tabla1[[Mes ]],BAC!$B15,Tabla1[Año],BAC!L$3)</f>
        <v>0</v>
      </c>
      <c r="M15" s="10">
        <f>+AVERAGEIFS(Tabla1[Variación3],Tabla1[[Mes ]],BAC!$B15,Tabla1[Año],BAC!M$3)</f>
        <v>0</v>
      </c>
      <c r="N15" s="10">
        <f>+AVERAGEIFS(Tabla1[Variación3],Tabla1[[Mes ]],BAC!$B15,Tabla1[Año],BAC!N$3)</f>
        <v>-7.0320960675455176E-4</v>
      </c>
      <c r="O15" s="10">
        <f>+AVERAGEIFS(Tabla1[Variación3],Tabla1[[Mes ]],BAC!$B15,Tabla1[Año],BAC!O$3)</f>
        <v>-4.5238772447748609E-3</v>
      </c>
      <c r="Q15" s="17">
        <v>2021</v>
      </c>
      <c r="R15" s="16">
        <v>2.938823222592079E-3</v>
      </c>
      <c r="S15" s="157">
        <f t="shared" si="0"/>
        <v>0</v>
      </c>
      <c r="T15" s="157">
        <f t="shared" si="1"/>
        <v>1.1534723687148872E-3</v>
      </c>
      <c r="U15" s="158"/>
      <c r="AB15" s="68"/>
    </row>
    <row r="16" spans="2:28">
      <c r="B16" s="7" t="s">
        <v>145</v>
      </c>
      <c r="C16" s="12"/>
      <c r="D16" s="12">
        <f>+AVERAGE(D13:D15)</f>
        <v>0</v>
      </c>
      <c r="E16" s="12">
        <f t="shared" ref="E16:O16" si="2">+AVERAGE(E4:E15)</f>
        <v>0</v>
      </c>
      <c r="F16" s="12">
        <f t="shared" si="2"/>
        <v>3.3163999290611343E-3</v>
      </c>
      <c r="G16" s="12">
        <f t="shared" si="2"/>
        <v>7.6169438028393969E-4</v>
      </c>
      <c r="H16" s="12">
        <f t="shared" si="2"/>
        <v>1.2625475841941387E-3</v>
      </c>
      <c r="I16" s="12">
        <f t="shared" si="2"/>
        <v>-1.8834851562326386E-4</v>
      </c>
      <c r="J16" s="12">
        <f t="shared" si="2"/>
        <v>0</v>
      </c>
      <c r="K16" s="12">
        <f t="shared" si="2"/>
        <v>3.4604171061446616E-3</v>
      </c>
      <c r="L16" s="12">
        <f t="shared" si="2"/>
        <v>0</v>
      </c>
      <c r="M16" s="12">
        <f t="shared" si="2"/>
        <v>0</v>
      </c>
      <c r="N16" s="12">
        <f t="shared" si="2"/>
        <v>2.938823222592079E-3</v>
      </c>
      <c r="O16" s="12">
        <f t="shared" si="2"/>
        <v>9.8240247491291083E-6</v>
      </c>
      <c r="Q16" s="17">
        <v>2022</v>
      </c>
      <c r="R16" s="16">
        <v>9.8240247491291083E-6</v>
      </c>
      <c r="S16" s="157">
        <f t="shared" si="0"/>
        <v>1.4694116112960395E-3</v>
      </c>
      <c r="T16" s="157">
        <f t="shared" si="1"/>
        <v>9.7960774086402634E-4</v>
      </c>
      <c r="U16" s="158"/>
      <c r="AB16" s="68"/>
    </row>
    <row r="17" spans="2:28">
      <c r="Q17" s="17">
        <v>2023</v>
      </c>
      <c r="R17" s="1"/>
      <c r="S17" s="21">
        <f t="shared" si="0"/>
        <v>1.4743236236706041E-3</v>
      </c>
      <c r="T17" s="21">
        <f t="shared" si="1"/>
        <v>9.8288241578040276E-4</v>
      </c>
      <c r="U17" s="20" t="s">
        <v>195</v>
      </c>
      <c r="AB17" s="68"/>
    </row>
    <row r="18" spans="2:28">
      <c r="B18" s="2" t="str">
        <f>+AMZN!B19</f>
        <v>Mes/Año</v>
      </c>
      <c r="C18" s="2">
        <f>+AMZN!C19</f>
        <v>2010</v>
      </c>
      <c r="D18" s="2">
        <f>+AMZN!D19</f>
        <v>2011</v>
      </c>
      <c r="E18" s="2">
        <f>+AMZN!E19</f>
        <v>2012</v>
      </c>
      <c r="F18" s="2">
        <f>+AMZN!F19</f>
        <v>2013</v>
      </c>
      <c r="G18" s="2">
        <f>+AMZN!G19</f>
        <v>2014</v>
      </c>
      <c r="H18" s="2">
        <f>+AMZN!H19</f>
        <v>2015</v>
      </c>
      <c r="I18" s="2">
        <f>+AMZN!I19</f>
        <v>2016</v>
      </c>
      <c r="J18" s="2">
        <f>+AMZN!J19</f>
        <v>2017</v>
      </c>
      <c r="K18" s="2">
        <f>+AMZN!K19</f>
        <v>2018</v>
      </c>
      <c r="L18" s="2">
        <f>+AMZN!L19</f>
        <v>2019</v>
      </c>
      <c r="M18" s="2">
        <f>+AMZN!M19</f>
        <v>2020</v>
      </c>
      <c r="N18" s="2">
        <f>+AMZN!N19</f>
        <v>2021</v>
      </c>
      <c r="O18" s="2">
        <f>+AMZN!O19</f>
        <v>2022</v>
      </c>
      <c r="Q18" s="155"/>
      <c r="AB18" s="68"/>
    </row>
    <row r="19" spans="2:28">
      <c r="B19" s="2">
        <f>+AMZN!B20</f>
        <v>1</v>
      </c>
      <c r="C19" s="13">
        <f>+AMZN!C20</f>
        <v>-9.473684210526304E-5</v>
      </c>
      <c r="D19" s="13">
        <f>+AMZN!D20</f>
        <v>-1.6749999999999998E-3</v>
      </c>
      <c r="E19" s="13">
        <f>+AMZN!E20</f>
        <v>1.8809523809523809E-3</v>
      </c>
      <c r="F19" s="13">
        <f>+AMZN!F20</f>
        <v>8.6666666666666674E-4</v>
      </c>
      <c r="G19" s="13">
        <f>+AMZN!G20</f>
        <v>-4.5095238095238088E-3</v>
      </c>
      <c r="H19" s="13">
        <f>+AMZN!H20</f>
        <v>-4.1849999999999995E-3</v>
      </c>
      <c r="I19" s="13">
        <f>+AMZN!I20</f>
        <v>1.1000000000000009E-3</v>
      </c>
      <c r="J19" s="13">
        <f>+AMZN!J20</f>
        <v>2.0952380952380932E-4</v>
      </c>
      <c r="K19" s="13">
        <f>+AMZN!K20</f>
        <v>1.4047619047619054E-3</v>
      </c>
      <c r="L19" s="13">
        <f>+AMZN!L20</f>
        <v>4.1761904761904766E-3</v>
      </c>
      <c r="M19" s="13">
        <f>+AMZN!M20</f>
        <v>-1.1047619047619046E-3</v>
      </c>
      <c r="N19" s="13">
        <f>+AMZN!N20</f>
        <v>-3.3368421052631576E-3</v>
      </c>
      <c r="O19" s="13">
        <f>+AMZN!O20</f>
        <v>4.4850000000000003E-3</v>
      </c>
      <c r="Q19" s="155"/>
      <c r="S19" s="238">
        <f>+(T17-S17)/S17</f>
        <v>-0.33333333333333331</v>
      </c>
      <c r="T19" s="239"/>
      <c r="AB19" s="68"/>
    </row>
    <row r="20" spans="2:28">
      <c r="B20" s="2">
        <f>+AMZN!B21</f>
        <v>2</v>
      </c>
      <c r="C20" s="13">
        <f>+AMZN!C21</f>
        <v>1.0249999999999999E-3</v>
      </c>
      <c r="D20" s="13">
        <f>+AMZN!D21</f>
        <v>-2.7999999999999987E-4</v>
      </c>
      <c r="E20" s="13">
        <f>+AMZN!E21</f>
        <v>2.7619047619047619E-3</v>
      </c>
      <c r="F20" s="13">
        <f>+AMZN!F21</f>
        <v>-5.8000000000000011E-4</v>
      </c>
      <c r="G20" s="13">
        <f>+AMZN!G21</f>
        <v>2.0900000000000003E-3</v>
      </c>
      <c r="H20" s="13">
        <f>+AMZN!H21</f>
        <v>-7.4499999999999968E-4</v>
      </c>
      <c r="I20" s="13">
        <f>+AMZN!I21</f>
        <v>2.7571428571428564E-3</v>
      </c>
      <c r="J20" s="13">
        <f>+AMZN!J21</f>
        <v>-1.1300000000000001E-3</v>
      </c>
      <c r="K20" s="13">
        <f>+AMZN!K21</f>
        <v>-2.5700000000000002E-3</v>
      </c>
      <c r="L20" s="13">
        <f>+AMZN!L21</f>
        <v>2.1050000000000001E-3</v>
      </c>
      <c r="M20" s="13">
        <f>+AMZN!M21</f>
        <v>-2.3049999999999998E-3</v>
      </c>
      <c r="N20" s="13">
        <f>+AMZN!N21</f>
        <v>4.55E-4</v>
      </c>
      <c r="O20" s="13">
        <f>+AMZN!O21</f>
        <v>-2.750000000000004E-4</v>
      </c>
      <c r="Q20" s="155"/>
      <c r="S20" s="240" t="s">
        <v>196</v>
      </c>
      <c r="T20" s="240"/>
      <c r="AB20" s="68"/>
    </row>
    <row r="21" spans="2:28">
      <c r="B21" s="2">
        <f>+AMZN!B22</f>
        <v>3</v>
      </c>
      <c r="C21" s="13">
        <f>+AMZN!C22</f>
        <v>1.6045454545454551E-3</v>
      </c>
      <c r="D21" s="13">
        <f>+AMZN!D22</f>
        <v>-7.5909090909090935E-4</v>
      </c>
      <c r="E21" s="13">
        <f>+AMZN!E22</f>
        <v>3.9047619047619044E-4</v>
      </c>
      <c r="F21" s="13">
        <f>+AMZN!F22</f>
        <v>-2.1222222222222215E-3</v>
      </c>
      <c r="G21" s="13">
        <f>+AMZN!G22</f>
        <v>5.2799999999999991E-3</v>
      </c>
      <c r="H21" s="13">
        <f>+AMZN!H22</f>
        <v>-2.2000000000000006E-3</v>
      </c>
      <c r="I21" s="13">
        <f>+AMZN!I22</f>
        <v>3.615000000000001E-3</v>
      </c>
      <c r="J21" s="13">
        <f>+AMZN!J22</f>
        <v>1.3409090909090907E-3</v>
      </c>
      <c r="K21" s="13">
        <f>+AMZN!K22</f>
        <v>-8.0000000000000004E-4</v>
      </c>
      <c r="L21" s="13">
        <f>+AMZN!L22</f>
        <v>2.6299999999999982E-3</v>
      </c>
      <c r="M21" s="13">
        <f>+AMZN!M22</f>
        <v>-1.3266666666666668E-2</v>
      </c>
      <c r="N21" s="13">
        <f>+AMZN!N22</f>
        <v>-1.4409090909090906E-3</v>
      </c>
      <c r="O21" s="13">
        <f>+AMZN!O22</f>
        <v>2.5909090909090908E-3</v>
      </c>
      <c r="Q21" s="156"/>
      <c r="R21" s="69"/>
      <c r="S21" s="245"/>
      <c r="T21" s="245"/>
      <c r="U21" s="69"/>
      <c r="V21" s="69"/>
      <c r="W21" s="69"/>
      <c r="X21" s="69"/>
      <c r="Y21" s="69"/>
      <c r="Z21" s="69"/>
      <c r="AA21" s="69"/>
      <c r="AB21" s="70"/>
    </row>
    <row r="22" spans="2:28">
      <c r="B22" s="2">
        <f>+AMZN!B23</f>
        <v>4</v>
      </c>
      <c r="C22" s="13">
        <f>+AMZN!C23</f>
        <v>9.4000000000000019E-4</v>
      </c>
      <c r="D22" s="13">
        <f>+AMZN!D23</f>
        <v>-5.2105263157894782E-4</v>
      </c>
      <c r="E22" s="13">
        <f>+AMZN!E23</f>
        <v>1.2736842105263158E-3</v>
      </c>
      <c r="F22" s="13">
        <f>+AMZN!F23</f>
        <v>-2.3227272727272732E-3</v>
      </c>
      <c r="G22" s="13">
        <f>+AMZN!G23</f>
        <v>-4.4499999999999992E-4</v>
      </c>
      <c r="H22" s="13">
        <f>+AMZN!H23</f>
        <v>3.4549999999999997E-3</v>
      </c>
      <c r="I22" s="13">
        <f>+AMZN!I23</f>
        <v>2.571428571428571E-4</v>
      </c>
      <c r="J22" s="13">
        <f>+AMZN!J23</f>
        <v>2.3888888888888888E-4</v>
      </c>
      <c r="K22" s="13">
        <f>+AMZN!K23</f>
        <v>3.4999999999999996E-3</v>
      </c>
      <c r="L22" s="13">
        <f>+AMZN!L23</f>
        <v>-4.3000000000000015E-4</v>
      </c>
      <c r="M22" s="13">
        <f>+AMZN!M23</f>
        <v>1.0749999999999996E-3</v>
      </c>
      <c r="N22" s="13">
        <f>+AMZN!N23</f>
        <v>-2.5599999999999998E-3</v>
      </c>
      <c r="O22" s="13">
        <f>+AMZN!O23</f>
        <v>-1.7263157894736841E-3</v>
      </c>
    </row>
    <row r="23" spans="2:28">
      <c r="B23" s="2">
        <f>+AMZN!B24</f>
        <v>5</v>
      </c>
      <c r="C23" s="13">
        <f>+AMZN!C24</f>
        <v>-6.7499999999999993E-4</v>
      </c>
      <c r="D23" s="13">
        <f>+AMZN!D24</f>
        <v>1.6090909090909092E-3</v>
      </c>
      <c r="E23" s="13">
        <f>+AMZN!E24</f>
        <v>-1.5619047619047617E-3</v>
      </c>
      <c r="F23" s="13">
        <f>+AMZN!F24</f>
        <v>-5.0952380952380954E-4</v>
      </c>
      <c r="G23" s="13">
        <f>+AMZN!G24</f>
        <v>-3.6666666666666662E-4</v>
      </c>
      <c r="H23" s="13">
        <f>+AMZN!H24</f>
        <v>-3.4578947368421051E-3</v>
      </c>
      <c r="I23" s="13">
        <f>+AMZN!I24</f>
        <v>-1.8500000000000003E-3</v>
      </c>
      <c r="J23" s="13">
        <f>+AMZN!J24</f>
        <v>2.314285714285714E-3</v>
      </c>
      <c r="K23" s="13">
        <f>+AMZN!K24</f>
        <v>-5.5238095238095209E-4</v>
      </c>
      <c r="L23" s="13">
        <f>+AMZN!L24</f>
        <v>-2.5409090909090915E-3</v>
      </c>
      <c r="M23" s="13">
        <f>+AMZN!M24</f>
        <v>-2.0684210526315788E-3</v>
      </c>
      <c r="N23" s="13">
        <f>+AMZN!N24</f>
        <v>-1.905E-3</v>
      </c>
      <c r="O23" s="13">
        <f>+AMZN!O24</f>
        <v>1.4190476190476188E-3</v>
      </c>
      <c r="S23" s="19"/>
    </row>
    <row r="24" spans="2:28">
      <c r="B24" s="2">
        <f>+AMZN!B25</f>
        <v>6</v>
      </c>
      <c r="C24" s="13">
        <f>+AMZN!C25</f>
        <v>7.8499999999999989E-4</v>
      </c>
      <c r="D24" s="13">
        <f>+AMZN!D25</f>
        <v>-1.7150000000000002E-3</v>
      </c>
      <c r="E24" s="13">
        <f>+AMZN!E25</f>
        <v>-2.6052631578947368E-3</v>
      </c>
      <c r="F24" s="13">
        <f>+AMZN!F25</f>
        <v>-1.6388888888888885E-3</v>
      </c>
      <c r="G24" s="13">
        <f>+AMZN!G25</f>
        <v>1.5722222222222218E-3</v>
      </c>
      <c r="H24" s="13">
        <f>+AMZN!H25</f>
        <v>1.0157894736842104E-3</v>
      </c>
      <c r="I24" s="13">
        <f>+AMZN!I25</f>
        <v>7.8571428571428564E-4</v>
      </c>
      <c r="J24" s="13">
        <f>+AMZN!J25</f>
        <v>8.2000000000000009E-4</v>
      </c>
      <c r="K24" s="13">
        <f>+AMZN!K25</f>
        <v>1.0421052631578945E-3</v>
      </c>
      <c r="L24" s="13">
        <f>+AMZN!L25</f>
        <v>2.2999999999999995E-3</v>
      </c>
      <c r="M24" s="13">
        <f>+AMZN!M25</f>
        <v>9.6842105263157858E-4</v>
      </c>
      <c r="N24" s="13">
        <f>+AMZN!N25</f>
        <v>2.0099999999999996E-3</v>
      </c>
      <c r="O24" s="13">
        <f>+AMZN!O25</f>
        <v>-9.4299999999999974E-3</v>
      </c>
    </row>
    <row r="25" spans="2:28">
      <c r="B25" s="2">
        <f>+AMZN!B26</f>
        <v>7</v>
      </c>
      <c r="C25" s="13">
        <f>+AMZN!C26</f>
        <v>3.494999999999999E-3</v>
      </c>
      <c r="D25" s="13">
        <f>+AMZN!D26</f>
        <v>-1.210526315789474E-3</v>
      </c>
      <c r="E25" s="13">
        <f>+AMZN!E26</f>
        <v>1.0450000000000001E-3</v>
      </c>
      <c r="F25" s="13">
        <f>+AMZN!F26</f>
        <v>1.840909090909091E-3</v>
      </c>
      <c r="G25" s="13">
        <f>+AMZN!G26</f>
        <v>-2.8695652173913041E-4</v>
      </c>
      <c r="H25" s="13">
        <f>+AMZN!H26</f>
        <v>-4.5909090909090948E-4</v>
      </c>
      <c r="I25" s="13">
        <f>+AMZN!I26</f>
        <v>-1.8947368421052646E-4</v>
      </c>
      <c r="J25" s="13">
        <f>+AMZN!J26</f>
        <v>6.7894736842105251E-4</v>
      </c>
      <c r="K25" s="13">
        <f>+AMZN!K26</f>
        <v>-1.6100000000000003E-3</v>
      </c>
      <c r="L25" s="13">
        <f>+AMZN!L26</f>
        <v>4.0454545454545436E-4</v>
      </c>
      <c r="M25" s="13">
        <f>+AMZN!M26</f>
        <v>9.4545454545454522E-4</v>
      </c>
      <c r="N25" s="13">
        <f>+AMZN!N26</f>
        <v>-4.2500000000000014E-4</v>
      </c>
      <c r="O25" s="13">
        <f>+AMZN!O26</f>
        <v>-9.5789473684210517E-4</v>
      </c>
    </row>
    <row r="26" spans="2:28">
      <c r="B26" s="2">
        <f>+AMZN!B27</f>
        <v>8</v>
      </c>
      <c r="C26" s="13">
        <f>+AMZN!C27</f>
        <v>2.7523809523809528E-3</v>
      </c>
      <c r="D26" s="13">
        <f>+AMZN!D27</f>
        <v>-3.4999999999999951E-4</v>
      </c>
      <c r="E26" s="13">
        <f>+AMZN!E27</f>
        <v>-1.2380952380952389E-4</v>
      </c>
      <c r="F26" s="13">
        <f>+AMZN!F27</f>
        <v>1.4549999999999995E-3</v>
      </c>
      <c r="G26" s="13">
        <f>+AMZN!G27</f>
        <v>2.3473684210526314E-3</v>
      </c>
      <c r="H26" s="13">
        <f>+AMZN!H27</f>
        <v>-2.7684210526315767E-3</v>
      </c>
      <c r="I26" s="13">
        <f>+AMZN!I27</f>
        <v>2.4499999999999999E-3</v>
      </c>
      <c r="J26" s="13">
        <f>+AMZN!J27</f>
        <v>4.2857142857142971E-5</v>
      </c>
      <c r="K26" s="13">
        <f>+AMZN!K27</f>
        <v>5.142857142857143E-4</v>
      </c>
      <c r="L26" s="13">
        <f>+AMZN!L27</f>
        <v>-5.00000000000049E-6</v>
      </c>
      <c r="M26" s="13">
        <f>+AMZN!M27</f>
        <v>3.7157894736842105E-3</v>
      </c>
      <c r="N26" s="13">
        <f>+AMZN!N27</f>
        <v>3.138095238095238E-3</v>
      </c>
      <c r="O26" s="13">
        <f>+AMZN!O27</f>
        <v>-2.3545454545454551E-3</v>
      </c>
    </row>
    <row r="27" spans="2:28">
      <c r="B27" s="2">
        <f>+AMZN!B28</f>
        <v>9</v>
      </c>
      <c r="C27" s="13">
        <f>+AMZN!C28</f>
        <v>2.8636363636363638E-3</v>
      </c>
      <c r="D27" s="13">
        <f>+AMZN!D28</f>
        <v>-1.5681818181818184E-3</v>
      </c>
      <c r="E27" s="13">
        <f>+AMZN!E28</f>
        <v>4.100000000000001E-4</v>
      </c>
      <c r="F27" s="13">
        <f>+AMZN!F28</f>
        <v>6.333333333333333E-4</v>
      </c>
      <c r="G27" s="13">
        <f>+AMZN!G28</f>
        <v>-2.7727272727272731E-3</v>
      </c>
      <c r="H27" s="13">
        <f>+AMZN!H28</f>
        <v>-9.5909090909090879E-4</v>
      </c>
      <c r="I27" s="13">
        <f>+AMZN!I28</f>
        <v>-1.3499999999999996E-3</v>
      </c>
      <c r="J27" s="13">
        <f>+AMZN!J28</f>
        <v>1.809523809523809E-4</v>
      </c>
      <c r="K27" s="13">
        <f>+AMZN!K28</f>
        <v>-1.1750000000000003E-3</v>
      </c>
      <c r="L27" s="13">
        <f>+AMZN!L28</f>
        <v>5.6666666666666649E-4</v>
      </c>
      <c r="M27" s="13">
        <f>+AMZN!M28</f>
        <v>-1.631818181818182E-3</v>
      </c>
      <c r="N27" s="13">
        <f>+AMZN!N28</f>
        <v>1.4545454545454547E-3</v>
      </c>
      <c r="O27" s="13">
        <f>+AMZN!O28</f>
        <v>-3.7681818181818177E-3</v>
      </c>
    </row>
    <row r="28" spans="2:28">
      <c r="B28" s="2">
        <f>+AMZN!B29</f>
        <v>10</v>
      </c>
      <c r="C28" s="13">
        <f>+AMZN!C29</f>
        <v>3.6800000000000001E-3</v>
      </c>
      <c r="D28" s="13">
        <f>+AMZN!D29</f>
        <v>1.2000000000000003E-3</v>
      </c>
      <c r="E28" s="13">
        <f>+AMZN!E29</f>
        <v>3.3954545454545457E-3</v>
      </c>
      <c r="F28" s="13">
        <f>+AMZN!F29</f>
        <v>-2.3636363636363622E-4</v>
      </c>
      <c r="G28" s="13">
        <f>+AMZN!G29</f>
        <v>-8.1363636363636349E-4</v>
      </c>
      <c r="H28" s="13">
        <f>+AMZN!H29</f>
        <v>-1.5488602464078635E-19</v>
      </c>
      <c r="I28" s="13">
        <f>+AMZN!I29</f>
        <v>9.8999999999999999E-4</v>
      </c>
      <c r="J28" s="13">
        <f>+AMZN!J29</f>
        <v>-2.0476190476190477E-3</v>
      </c>
      <c r="K28" s="13">
        <f>+AMZN!K29</f>
        <v>-3.5500000000000002E-3</v>
      </c>
      <c r="L28" s="13">
        <f>+AMZN!L29</f>
        <v>1.5727272727272727E-3</v>
      </c>
      <c r="M28" s="13">
        <f>+AMZN!M29</f>
        <v>-1.3952380952380952E-3</v>
      </c>
      <c r="N28" s="13">
        <f>+AMZN!N29</f>
        <v>1.1800000000000001E-3</v>
      </c>
      <c r="O28" s="13">
        <f>+AMZN!O29</f>
        <v>4.494999999999999E-3</v>
      </c>
    </row>
    <row r="29" spans="2:28">
      <c r="B29" s="2">
        <f>+AMZN!B30</f>
        <v>11</v>
      </c>
      <c r="C29" s="13">
        <f>+AMZN!C30</f>
        <v>-3.1700000000000005E-3</v>
      </c>
      <c r="D29" s="13">
        <f>+AMZN!D30</f>
        <v>-1.8500000000000003E-3</v>
      </c>
      <c r="E29" s="13">
        <f>+AMZN!E30</f>
        <v>-1.3500000000000001E-3</v>
      </c>
      <c r="F29" s="13">
        <f>+AMZN!F30</f>
        <v>-3.4473684210526317E-3</v>
      </c>
      <c r="G29" s="13">
        <f>+AMZN!G30</f>
        <v>-3.8222222222222221E-3</v>
      </c>
      <c r="H29" s="13">
        <f>+AMZN!H30</f>
        <v>-4.5894736842105261E-3</v>
      </c>
      <c r="I29" s="13">
        <f>+AMZN!I30</f>
        <v>-2.9499999999999995E-3</v>
      </c>
      <c r="J29" s="13">
        <f>+AMZN!J30</f>
        <v>7.2999999999999996E-4</v>
      </c>
      <c r="K29" s="13">
        <f>+AMZN!K30</f>
        <v>-4.0499999999999982E-4</v>
      </c>
      <c r="L29" s="13">
        <f>+AMZN!L30</f>
        <v>-6.7894736842105251E-4</v>
      </c>
      <c r="M29" s="13">
        <f>+AMZN!M30</f>
        <v>5.4052631578947359E-3</v>
      </c>
      <c r="N29" s="13">
        <f>+AMZN!N30</f>
        <v>-6.6500000000000001E-4</v>
      </c>
      <c r="O29" s="13">
        <f>+AMZN!O30</f>
        <v>5.7499999999999977E-4</v>
      </c>
    </row>
    <row r="30" spans="2:28">
      <c r="B30" s="2">
        <f>+AMZN!B31</f>
        <v>12</v>
      </c>
      <c r="C30" s="13">
        <f>+AMZN!C31</f>
        <v>1.1809523809523808E-3</v>
      </c>
      <c r="D30" s="13">
        <f>+AMZN!D31</f>
        <v>3.9499999999999995E-4</v>
      </c>
      <c r="E30" s="13">
        <f>+AMZN!E31</f>
        <v>2.1526315789473682E-3</v>
      </c>
      <c r="F30" s="13">
        <f>+AMZN!F31</f>
        <v>-6.9500000000000009E-4</v>
      </c>
      <c r="G30" s="13">
        <f>+AMZN!G31</f>
        <v>-2.399999999999999E-4</v>
      </c>
      <c r="H30" s="13">
        <f>+AMZN!H31</f>
        <v>1.8249999999999998E-3</v>
      </c>
      <c r="I30" s="13">
        <f>+AMZN!I31</f>
        <v>2.5100000000000005E-3</v>
      </c>
      <c r="J30" s="13">
        <f>+AMZN!J31</f>
        <v>2.5777777777777778E-3</v>
      </c>
      <c r="K30" s="13">
        <f>+AMZN!K31</f>
        <v>-2.0105263157894735E-3</v>
      </c>
      <c r="L30" s="13">
        <f>+AMZN!L31</f>
        <v>1.56E-3</v>
      </c>
      <c r="M30" s="13">
        <f>+AMZN!M31</f>
        <v>6.8099999999999992E-3</v>
      </c>
      <c r="N30" s="13">
        <f>+AMZN!N31</f>
        <v>1.3523809523809532E-3</v>
      </c>
      <c r="O30" s="13">
        <f>+AMZN!O31</f>
        <v>1.7799999999999999E-3</v>
      </c>
    </row>
    <row r="31" spans="2:28">
      <c r="B31" s="14" t="str">
        <f>+AMZN!B32</f>
        <v>COLCAP</v>
      </c>
      <c r="C31" s="15">
        <f>+AMZN!C32</f>
        <v>1.198898192450824E-3</v>
      </c>
      <c r="D31" s="15">
        <f>+AMZN!D32</f>
        <v>-5.603967304625199E-4</v>
      </c>
      <c r="E31" s="15">
        <f>+AMZN!E32</f>
        <v>6.3909385205437831E-4</v>
      </c>
      <c r="F31" s="15">
        <f>+AMZN!F32</f>
        <v>-5.6301542998911413E-4</v>
      </c>
      <c r="G31" s="15">
        <f>+AMZN!G32</f>
        <v>-1.6392851777005093E-4</v>
      </c>
      <c r="H31" s="15">
        <f>+AMZN!H32</f>
        <v>-1.0890151515151514E-3</v>
      </c>
      <c r="I31" s="15">
        <f>+AMZN!I32</f>
        <v>6.7712719298245632E-4</v>
      </c>
      <c r="J31" s="15">
        <f>+AMZN!J32</f>
        <v>4.9637692716640082E-4</v>
      </c>
      <c r="K31" s="15">
        <f>+AMZN!K32</f>
        <v>-5.1764619883040936E-4</v>
      </c>
      <c r="L31" s="15">
        <f>+AMZN!L32</f>
        <v>9.7168945089997705E-4</v>
      </c>
      <c r="M31" s="15">
        <f>+AMZN!M32</f>
        <v>-2.3766480595427994E-4</v>
      </c>
      <c r="N31" s="15">
        <f>+AMZN!N32</f>
        <v>-6.1894129262550209E-5</v>
      </c>
      <c r="O31" s="15">
        <f>+AMZN!O32</f>
        <v>-2.6391509075719596E-4</v>
      </c>
    </row>
  </sheetData>
  <mergeCells count="4">
    <mergeCell ref="C2:O2"/>
    <mergeCell ref="S19:T19"/>
    <mergeCell ref="S20:T21"/>
    <mergeCell ref="Q2:T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D6C2F-9928-4E2C-88CE-2B3D89F9B7FD}">
  <sheetPr>
    <tabColor rgb="FF7030A0"/>
  </sheetPr>
  <dimension ref="B2:AB31"/>
  <sheetViews>
    <sheetView topLeftCell="K1" zoomScale="85" zoomScaleNormal="85" workbookViewId="0">
      <selection activeCell="P7" sqref="P7"/>
    </sheetView>
  </sheetViews>
  <sheetFormatPr defaultColWidth="11.42578125" defaultRowHeight="15"/>
  <cols>
    <col min="2" max="2" width="13.42578125" bestFit="1" customWidth="1"/>
    <col min="19" max="20" width="13.5703125" bestFit="1" customWidth="1"/>
  </cols>
  <sheetData>
    <row r="2" spans="2:28">
      <c r="B2" s="3"/>
      <c r="C2" s="168" t="s">
        <v>156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Q2" s="242" t="s">
        <v>194</v>
      </c>
      <c r="R2" s="243"/>
      <c r="S2" s="243"/>
      <c r="T2" s="243"/>
      <c r="U2" s="66"/>
      <c r="V2" s="66"/>
      <c r="W2" s="66"/>
      <c r="X2" s="66"/>
      <c r="Y2" s="66"/>
      <c r="Z2" s="66"/>
      <c r="AA2" s="66"/>
      <c r="AB2" s="67"/>
    </row>
    <row r="3" spans="2:28">
      <c r="B3" s="3"/>
      <c r="C3" s="4">
        <v>2010</v>
      </c>
      <c r="D3" s="4">
        <v>2011</v>
      </c>
      <c r="E3" s="4">
        <v>2012</v>
      </c>
      <c r="F3" s="4">
        <v>2013</v>
      </c>
      <c r="G3" s="4">
        <v>2014</v>
      </c>
      <c r="H3" s="4">
        <v>2015</v>
      </c>
      <c r="I3" s="4">
        <v>2016</v>
      </c>
      <c r="J3" s="4">
        <v>2017</v>
      </c>
      <c r="K3" s="4">
        <v>2018</v>
      </c>
      <c r="L3" s="4">
        <v>2019</v>
      </c>
      <c r="M3" s="4">
        <v>2020</v>
      </c>
      <c r="N3" s="4">
        <v>2021</v>
      </c>
      <c r="O3" s="4">
        <v>2022</v>
      </c>
      <c r="Q3" s="17" t="s">
        <v>85</v>
      </c>
      <c r="R3" s="2" t="s">
        <v>146</v>
      </c>
      <c r="S3" s="2" t="s">
        <v>123</v>
      </c>
      <c r="T3" s="2" t="s">
        <v>124</v>
      </c>
      <c r="AB3" s="68"/>
    </row>
    <row r="4" spans="2:28">
      <c r="B4" s="4">
        <v>1</v>
      </c>
      <c r="C4" s="11">
        <f>+IFERROR(AVERAGEIFS(Tabla1[Variación4],Tabla1[[Mes ]],'C'!$B4,Tabla1[Año],'C'!C$3),0)</f>
        <v>0</v>
      </c>
      <c r="D4" s="11">
        <f>+IFERROR(AVERAGEIFS(Tabla1[GE CB Equity],Tabla1[Año],'C'!$B4,Tabla1[AMZN CB Equity],'C'!D$3),0)</f>
        <v>0</v>
      </c>
      <c r="E4" s="11">
        <f>+AVERAGEIFS(Tabla1[Variación4],Tabla1[[Mes ]],'C'!$B4,Tabla1[Año],'C'!E$3)</f>
        <v>0</v>
      </c>
      <c r="F4" s="11">
        <f>+AVERAGEIFS(Tabla1[Variación4],Tabla1[[Mes ]],'C'!$B4,Tabla1[Año],'C'!F$3)</f>
        <v>0</v>
      </c>
      <c r="G4" s="11">
        <f>+AVERAGEIFS(Tabla1[Variación4],Tabla1[[Mes ]],'C'!$B4,Tabla1[Año],'C'!G$3)</f>
        <v>6.2130496002694925E-4</v>
      </c>
      <c r="H4" s="11">
        <f>+AVERAGEIFS(Tabla1[Variación4],Tabla1[[Mes ]],'C'!$B4,Tabla1[Año],'C'!H$3)</f>
        <v>0</v>
      </c>
      <c r="I4" s="11">
        <f>+AVERAGEIFS(Tabla1[Variación4],Tabla1[[Mes ]],'C'!$B4,Tabla1[Año],'C'!I$3)</f>
        <v>0</v>
      </c>
      <c r="J4" s="11">
        <f>+AVERAGEIFS(Tabla1[Variación4],Tabla1[[Mes ]],'C'!$B4,Tabla1[Año],'C'!J$3)</f>
        <v>0</v>
      </c>
      <c r="K4" s="11">
        <f>+AVERAGEIFS(Tabla1[Variación4],Tabla1[[Mes ]],'C'!$B4,Tabla1[Año],'C'!K$3)</f>
        <v>0</v>
      </c>
      <c r="L4" s="11">
        <f>+AVERAGEIFS(Tabla1[Variación4],Tabla1[[Mes ]],'C'!$B4,Tabla1[Año],'C'!L$3)</f>
        <v>0</v>
      </c>
      <c r="M4" s="11">
        <f>+AVERAGEIFS(Tabla1[Variación4],Tabla1[[Mes ]],'C'!$B4,Tabla1[Año],'C'!M$3)</f>
        <v>0</v>
      </c>
      <c r="N4" s="11">
        <f>+AVERAGEIFS(Tabla1[Variación4],Tabla1[[Mes ]],'C'!$B4,Tabla1[Año],'C'!N$3)</f>
        <v>0</v>
      </c>
      <c r="O4" s="11">
        <f>+AVERAGEIFS(Tabla1[Variación4],Tabla1[[Mes ]],'C'!$B4,Tabla1[Año],'C'!O$3)</f>
        <v>5.3316449615031123E-3</v>
      </c>
      <c r="Q4" s="17">
        <v>2010</v>
      </c>
      <c r="R4" s="16" cm="1">
        <f t="array" ref="R4:R16">+TRANSPOSE(C16:O16)</f>
        <v>0</v>
      </c>
      <c r="S4" s="1"/>
      <c r="T4" s="1"/>
      <c r="AB4" s="68"/>
    </row>
    <row r="5" spans="2:28">
      <c r="B5" s="4">
        <v>2</v>
      </c>
      <c r="C5" s="11">
        <f>+IFERROR(AVERAGEIFS(Tabla1[Variación4],Tabla1[[Mes ]],'C'!$B5,Tabla1[Año],'C'!C$3),0)</f>
        <v>0</v>
      </c>
      <c r="D5" s="11">
        <f>+IFERROR(AVERAGEIFS(Tabla1[GE CB Equity],Tabla1[Año],'C'!$B5,Tabla1[AMZN CB Equity],'C'!D$3),0)</f>
        <v>0</v>
      </c>
      <c r="E5" s="11">
        <f>+AVERAGEIFS(Tabla1[Variación4],Tabla1[[Mes ]],'C'!$B5,Tabla1[Año],'C'!E$3)</f>
        <v>0</v>
      </c>
      <c r="F5" s="11">
        <f>+AVERAGEIFS(Tabla1[Variación4],Tabla1[[Mes ]],'C'!$B5,Tabla1[Año],'C'!F$3)</f>
        <v>0</v>
      </c>
      <c r="G5" s="11">
        <f>+AVERAGEIFS(Tabla1[Variación4],Tabla1[[Mes ]],'C'!$B5,Tabla1[Año],'C'!G$3)</f>
        <v>0</v>
      </c>
      <c r="H5" s="11">
        <f>+AVERAGEIFS(Tabla1[Variación4],Tabla1[[Mes ]],'C'!$B5,Tabla1[Año],'C'!H$3)</f>
        <v>0</v>
      </c>
      <c r="I5" s="11">
        <f>+AVERAGEIFS(Tabla1[Variación4],Tabla1[[Mes ]],'C'!$B5,Tabla1[Año],'C'!I$3)</f>
        <v>0</v>
      </c>
      <c r="J5" s="11">
        <f>+AVERAGEIFS(Tabla1[Variación4],Tabla1[[Mes ]],'C'!$B5,Tabla1[Año],'C'!J$3)</f>
        <v>0</v>
      </c>
      <c r="K5" s="11">
        <f>+AVERAGEIFS(Tabla1[Variación4],Tabla1[[Mes ]],'C'!$B5,Tabla1[Año],'C'!K$3)</f>
        <v>0</v>
      </c>
      <c r="L5" s="11">
        <f>+AVERAGEIFS(Tabla1[Variación4],Tabla1[[Mes ]],'C'!$B5,Tabla1[Año],'C'!L$3)</f>
        <v>0</v>
      </c>
      <c r="M5" s="11">
        <f>+AVERAGEIFS(Tabla1[Variación4],Tabla1[[Mes ]],'C'!$B5,Tabla1[Año],'C'!M$3)</f>
        <v>0</v>
      </c>
      <c r="N5" s="11">
        <f>+AVERAGEIFS(Tabla1[Variación4],Tabla1[[Mes ]],'C'!$B5,Tabla1[Año],'C'!N$3)</f>
        <v>0</v>
      </c>
      <c r="O5" s="11">
        <f>+AVERAGEIFS(Tabla1[Variación4],Tabla1[[Mes ]],'C'!$B5,Tabla1[Año],'C'!O$3)</f>
        <v>-6.3984797851587977E-3</v>
      </c>
      <c r="Q5" s="17">
        <v>2011</v>
      </c>
      <c r="R5" s="16">
        <v>0</v>
      </c>
      <c r="S5" s="1"/>
      <c r="T5" s="1"/>
      <c r="AB5" s="68"/>
    </row>
    <row r="6" spans="2:28">
      <c r="B6" s="4">
        <v>3</v>
      </c>
      <c r="C6" s="11">
        <f>+IFERROR(AVERAGEIFS(Tabla1[Variación4],Tabla1[[Mes ]],'C'!$B6,Tabla1[Año],'C'!C$3),0)</f>
        <v>0</v>
      </c>
      <c r="D6" s="11">
        <f>+IFERROR(AVERAGEIFS(Tabla1[GE CB Equity],Tabla1[Año],'C'!$B6,Tabla1[AMZN CB Equity],'C'!D$3),0)</f>
        <v>0</v>
      </c>
      <c r="E6" s="11">
        <f>+AVERAGEIFS(Tabla1[Variación4],Tabla1[[Mes ]],'C'!$B6,Tabla1[Año],'C'!E$3)</f>
        <v>0</v>
      </c>
      <c r="F6" s="11">
        <f>+AVERAGEIFS(Tabla1[Variación4],Tabla1[[Mes ]],'C'!$B6,Tabla1[Año],'C'!F$3)</f>
        <v>0</v>
      </c>
      <c r="G6" s="11">
        <f>+AVERAGEIFS(Tabla1[Variación4],Tabla1[[Mes ]],'C'!$B6,Tabla1[Año],'C'!G$3)</f>
        <v>1.93376843123036E-3</v>
      </c>
      <c r="H6" s="11">
        <f>+AVERAGEIFS(Tabla1[Variación4],Tabla1[[Mes ]],'C'!$B6,Tabla1[Año],'C'!H$3)</f>
        <v>0</v>
      </c>
      <c r="I6" s="11">
        <f>+AVERAGEIFS(Tabla1[Variación4],Tabla1[[Mes ]],'C'!$B6,Tabla1[Año],'C'!I$3)</f>
        <v>0</v>
      </c>
      <c r="J6" s="11">
        <f>+AVERAGEIFS(Tabla1[Variación4],Tabla1[[Mes ]],'C'!$B6,Tabla1[Año],'C'!J$3)</f>
        <v>0</v>
      </c>
      <c r="K6" s="11">
        <f>+AVERAGEIFS(Tabla1[Variación4],Tabla1[[Mes ]],'C'!$B6,Tabla1[Año],'C'!K$3)</f>
        <v>0</v>
      </c>
      <c r="L6" s="11">
        <f>+AVERAGEIFS(Tabla1[Variación4],Tabla1[[Mes ]],'C'!$B6,Tabla1[Año],'C'!L$3)</f>
        <v>0</v>
      </c>
      <c r="M6" s="11">
        <f>+AVERAGEIFS(Tabla1[Variación4],Tabla1[[Mes ]],'C'!$B6,Tabla1[Año],'C'!M$3)</f>
        <v>0</v>
      </c>
      <c r="N6" s="11">
        <f>+AVERAGEIFS(Tabla1[Variación4],Tabla1[[Mes ]],'C'!$B6,Tabla1[Año],'C'!N$3)</f>
        <v>1.841557458485121E-2</v>
      </c>
      <c r="O6" s="11">
        <f>+AVERAGEIFS(Tabla1[Variación4],Tabla1[[Mes ]],'C'!$B6,Tabla1[Año],'C'!O$3)</f>
        <v>-3.104534741008982E-3</v>
      </c>
      <c r="Q6" s="17">
        <v>2012</v>
      </c>
      <c r="R6" s="16">
        <v>0</v>
      </c>
      <c r="S6" s="157">
        <f>+AVERAGE(R4:R5)</f>
        <v>0</v>
      </c>
      <c r="T6" s="1"/>
      <c r="AB6" s="68"/>
    </row>
    <row r="7" spans="2:28">
      <c r="B7" s="4">
        <v>4</v>
      </c>
      <c r="C7" s="11">
        <f>+IFERROR(AVERAGEIFS(Tabla1[Variación4],Tabla1[[Mes ]],'C'!$B7,Tabla1[Año],'C'!C$3),0)</f>
        <v>0</v>
      </c>
      <c r="D7" s="11">
        <f>+IFERROR(AVERAGEIFS(Tabla1[GE CB Equity],Tabla1[Año],'C'!$B7,Tabla1[AMZN CB Equity],'C'!D$3),0)</f>
        <v>0</v>
      </c>
      <c r="E7" s="11">
        <f>+AVERAGEIFS(Tabla1[Variación4],Tabla1[[Mes ]],'C'!$B7,Tabla1[Año],'C'!E$3)</f>
        <v>0</v>
      </c>
      <c r="F7" s="11">
        <f>+AVERAGEIFS(Tabla1[Variación4],Tabla1[[Mes ]],'C'!$B7,Tabla1[Año],'C'!F$3)</f>
        <v>0</v>
      </c>
      <c r="G7" s="11">
        <f>+AVERAGEIFS(Tabla1[Variación4],Tabla1[[Mes ]],'C'!$B7,Tabla1[Año],'C'!G$3)</f>
        <v>0</v>
      </c>
      <c r="H7" s="11">
        <f>+AVERAGEIFS(Tabla1[Variación4],Tabla1[[Mes ]],'C'!$B7,Tabla1[Año],'C'!H$3)</f>
        <v>0</v>
      </c>
      <c r="I7" s="11">
        <f>+AVERAGEIFS(Tabla1[Variación4],Tabla1[[Mes ]],'C'!$B7,Tabla1[Año],'C'!I$3)</f>
        <v>0</v>
      </c>
      <c r="J7" s="11">
        <f>+AVERAGEIFS(Tabla1[Variación4],Tabla1[[Mes ]],'C'!$B7,Tabla1[Año],'C'!J$3)</f>
        <v>-2.9411764705882353E-3</v>
      </c>
      <c r="K7" s="11">
        <f>+AVERAGEIFS(Tabla1[Variación4],Tabla1[[Mes ]],'C'!$B7,Tabla1[Año],'C'!K$3)</f>
        <v>0</v>
      </c>
      <c r="L7" s="11">
        <f>+AVERAGEIFS(Tabla1[Variación4],Tabla1[[Mes ]],'C'!$B7,Tabla1[Año],'C'!L$3)</f>
        <v>0</v>
      </c>
      <c r="M7" s="11">
        <f>+AVERAGEIFS(Tabla1[Variación4],Tabla1[[Mes ]],'C'!$B7,Tabla1[Año],'C'!M$3)</f>
        <v>-8.4580639447347436E-3</v>
      </c>
      <c r="N7" s="11">
        <f>+AVERAGEIFS(Tabla1[Variación4],Tabla1[[Mes ]],'C'!$B7,Tabla1[Año],'C'!N$3)</f>
        <v>0</v>
      </c>
      <c r="O7" s="11">
        <f>+AVERAGEIFS(Tabla1[Variación4],Tabla1[[Mes ]],'C'!$B7,Tabla1[Año],'C'!O$3)</f>
        <v>-7.9734219269102995E-4</v>
      </c>
      <c r="Q7" s="17">
        <v>2013</v>
      </c>
      <c r="R7" s="16">
        <v>3.0517283055354126E-3</v>
      </c>
      <c r="S7" s="157">
        <f t="shared" ref="S7:S17" si="0">+AVERAGE(R5:R6)</f>
        <v>0</v>
      </c>
      <c r="T7" s="157">
        <f t="shared" ref="T7:T17" si="1">+AVERAGE(R4:R6)</f>
        <v>0</v>
      </c>
      <c r="U7" s="158"/>
      <c r="AB7" s="68"/>
    </row>
    <row r="8" spans="2:28">
      <c r="B8" s="4">
        <v>5</v>
      </c>
      <c r="C8" s="11">
        <f>+IFERROR(AVERAGEIFS(Tabla1[Variación4],Tabla1[[Mes ]],'C'!$B8,Tabla1[Año],'C'!C$3),0)</f>
        <v>0</v>
      </c>
      <c r="D8" s="11">
        <f>+IFERROR(AVERAGEIFS(Tabla1[GE CB Equity],Tabla1[Año],'C'!$B8,Tabla1[AMZN CB Equity],'C'!D$3),0)</f>
        <v>0</v>
      </c>
      <c r="E8" s="11">
        <f>+AVERAGEIFS(Tabla1[Variación4],Tabla1[[Mes ]],'C'!$B8,Tabla1[Año],'C'!E$3)</f>
        <v>0</v>
      </c>
      <c r="F8" s="11">
        <f>+AVERAGEIFS(Tabla1[Variación4],Tabla1[[Mes ]],'C'!$B8,Tabla1[Año],'C'!F$3)</f>
        <v>0</v>
      </c>
      <c r="G8" s="11">
        <f>+AVERAGEIFS(Tabla1[Variación4],Tabla1[[Mes ]],'C'!$B8,Tabla1[Año],'C'!G$3)</f>
        <v>0</v>
      </c>
      <c r="H8" s="11">
        <f>+AVERAGEIFS(Tabla1[Variación4],Tabla1[[Mes ]],'C'!$B8,Tabla1[Año],'C'!H$3)</f>
        <v>0</v>
      </c>
      <c r="I8" s="11">
        <f>+AVERAGEIFS(Tabla1[Variación4],Tabla1[[Mes ]],'C'!$B8,Tabla1[Año],'C'!I$3)</f>
        <v>0</v>
      </c>
      <c r="J8" s="11">
        <f>+AVERAGEIFS(Tabla1[Variación4],Tabla1[[Mes ]],'C'!$B8,Tabla1[Año],'C'!J$3)</f>
        <v>0</v>
      </c>
      <c r="K8" s="11">
        <f>+AVERAGEIFS(Tabla1[Variación4],Tabla1[[Mes ]],'C'!$B8,Tabla1[Año],'C'!K$3)</f>
        <v>0</v>
      </c>
      <c r="L8" s="11">
        <f>+AVERAGEIFS(Tabla1[Variación4],Tabla1[[Mes ]],'C'!$B8,Tabla1[Año],'C'!L$3)</f>
        <v>0</v>
      </c>
      <c r="M8" s="11">
        <f>+AVERAGEIFS(Tabla1[Variación4],Tabla1[[Mes ]],'C'!$B8,Tabla1[Año],'C'!M$3)</f>
        <v>0</v>
      </c>
      <c r="N8" s="11">
        <f>+AVERAGEIFS(Tabla1[Variación4],Tabla1[[Mes ]],'C'!$B8,Tabla1[Año],'C'!N$3)</f>
        <v>0</v>
      </c>
      <c r="O8" s="11">
        <f>+AVERAGEIFS(Tabla1[Variación4],Tabla1[[Mes ]],'C'!$B8,Tabla1[Año],'C'!O$3)</f>
        <v>-3.7288449038439447E-4</v>
      </c>
      <c r="Q8" s="17">
        <v>2014</v>
      </c>
      <c r="R8" s="16">
        <v>7.6955639625478909E-4</v>
      </c>
      <c r="S8" s="157">
        <f t="shared" si="0"/>
        <v>1.5258641527677063E-3</v>
      </c>
      <c r="T8" s="157">
        <f t="shared" si="1"/>
        <v>1.0172427685118041E-3</v>
      </c>
      <c r="U8" s="158"/>
      <c r="AB8" s="68"/>
    </row>
    <row r="9" spans="2:28">
      <c r="B9" s="4">
        <v>6</v>
      </c>
      <c r="C9" s="11">
        <f>+IFERROR(AVERAGEIFS(Tabla1[Variación4],Tabla1[[Mes ]],'C'!$B9,Tabla1[Año],'C'!C$3),0)</f>
        <v>0</v>
      </c>
      <c r="D9" s="11">
        <f>+IFERROR(AVERAGEIFS(Tabla1[GE CB Equity],Tabla1[Año],'C'!$B9,Tabla1[AMZN CB Equity],'C'!D$3),0)</f>
        <v>0</v>
      </c>
      <c r="E9" s="11">
        <f>+AVERAGEIFS(Tabla1[Variación4],Tabla1[[Mes ]],'C'!$B9,Tabla1[Año],'C'!E$3)</f>
        <v>0</v>
      </c>
      <c r="F9" s="11">
        <f>+AVERAGEIFS(Tabla1[Variación4],Tabla1[[Mes ]],'C'!$B9,Tabla1[Año],'C'!F$3)</f>
        <v>0</v>
      </c>
      <c r="G9" s="11">
        <f>+AVERAGEIFS(Tabla1[Variación4],Tabla1[[Mes ]],'C'!$B9,Tabla1[Año],'C'!G$3)</f>
        <v>0</v>
      </c>
      <c r="H9" s="11">
        <f>+AVERAGEIFS(Tabla1[Variación4],Tabla1[[Mes ]],'C'!$B9,Tabla1[Año],'C'!H$3)</f>
        <v>0</v>
      </c>
      <c r="I9" s="11">
        <f>+AVERAGEIFS(Tabla1[Variación4],Tabla1[[Mes ]],'C'!$B9,Tabla1[Año],'C'!I$3)</f>
        <v>0</v>
      </c>
      <c r="J9" s="11">
        <f>+AVERAGEIFS(Tabla1[Variación4],Tabla1[[Mes ]],'C'!$B9,Tabla1[Año],'C'!J$3)</f>
        <v>0</v>
      </c>
      <c r="K9" s="11">
        <f>+AVERAGEIFS(Tabla1[Variación4],Tabla1[[Mes ]],'C'!$B9,Tabla1[Año],'C'!K$3)</f>
        <v>-6.862946949420081E-5</v>
      </c>
      <c r="L9" s="11">
        <f>+AVERAGEIFS(Tabla1[Variación4],Tabla1[[Mes ]],'C'!$B9,Tabla1[Año],'C'!L$3)</f>
        <v>0</v>
      </c>
      <c r="M9" s="11">
        <f>+AVERAGEIFS(Tabla1[Variación4],Tabla1[[Mes ]],'C'!$B9,Tabla1[Año],'C'!M$3)</f>
        <v>0</v>
      </c>
      <c r="N9" s="11">
        <f>+AVERAGEIFS(Tabla1[Variación4],Tabla1[[Mes ]],'C'!$B9,Tabla1[Año],'C'!N$3)</f>
        <v>0</v>
      </c>
      <c r="O9" s="11">
        <f>+AVERAGEIFS(Tabla1[Variación4],Tabla1[[Mes ]],'C'!$B9,Tabla1[Año],'C'!O$3)</f>
        <v>-2.5212856183372896E-3</v>
      </c>
      <c r="Q9" s="17">
        <v>2015</v>
      </c>
      <c r="R9" s="16">
        <v>5.9813204508856702E-4</v>
      </c>
      <c r="S9" s="157">
        <f t="shared" si="0"/>
        <v>1.9106423508951009E-3</v>
      </c>
      <c r="T9" s="157">
        <f t="shared" si="1"/>
        <v>1.2737615672634005E-3</v>
      </c>
      <c r="U9" s="158"/>
      <c r="AB9" s="68"/>
    </row>
    <row r="10" spans="2:28">
      <c r="B10" s="4">
        <v>7</v>
      </c>
      <c r="C10" s="11">
        <f>+IFERROR(AVERAGEIFS(Tabla1[Variación4],Tabla1[[Mes ]],'C'!$B10,Tabla1[Año],'C'!C$3),0)</f>
        <v>0</v>
      </c>
      <c r="D10" s="11">
        <f>+IFERROR(AVERAGEIFS(Tabla1[GE CB Equity],Tabla1[Año],'C'!$B10,Tabla1[AMZN CB Equity],'C'!D$3),0)</f>
        <v>0</v>
      </c>
      <c r="E10" s="11">
        <f>+AVERAGEIFS(Tabla1[Variación4],Tabla1[[Mes ]],'C'!$B10,Tabla1[Año],'C'!E$3)</f>
        <v>0</v>
      </c>
      <c r="F10" s="11">
        <f>+AVERAGEIFS(Tabla1[Variación4],Tabla1[[Mes ]],'C'!$B10,Tabla1[Año],'C'!F$3)</f>
        <v>0</v>
      </c>
      <c r="G10" s="11">
        <f>+AVERAGEIFS(Tabla1[Variación4],Tabla1[[Mes ]],'C'!$B10,Tabla1[Año],'C'!G$3)</f>
        <v>0</v>
      </c>
      <c r="H10" s="11">
        <f>+AVERAGEIFS(Tabla1[Variación4],Tabla1[[Mes ]],'C'!$B10,Tabla1[Año],'C'!H$3)</f>
        <v>7.1775845410628038E-3</v>
      </c>
      <c r="I10" s="11">
        <f>+AVERAGEIFS(Tabla1[Variación4],Tabla1[[Mes ]],'C'!$B10,Tabla1[Año],'C'!I$3)</f>
        <v>-9.2874254499163047E-4</v>
      </c>
      <c r="J10" s="11">
        <f>+AVERAGEIFS(Tabla1[Variación4],Tabla1[[Mes ]],'C'!$B10,Tabla1[Año],'C'!J$3)</f>
        <v>0</v>
      </c>
      <c r="K10" s="11">
        <f>+AVERAGEIFS(Tabla1[Variación4],Tabla1[[Mes ]],'C'!$B10,Tabla1[Año],'C'!K$3)</f>
        <v>-1.4058106841611997E-4</v>
      </c>
      <c r="L10" s="11">
        <f>+AVERAGEIFS(Tabla1[Variación4],Tabla1[[Mes ]],'C'!$B10,Tabla1[Año],'C'!L$3)</f>
        <v>0</v>
      </c>
      <c r="M10" s="11">
        <f>+AVERAGEIFS(Tabla1[Variación4],Tabla1[[Mes ]],'C'!$B10,Tabla1[Año],'C'!M$3)</f>
        <v>0</v>
      </c>
      <c r="N10" s="11">
        <f>+AVERAGEIFS(Tabla1[Variación4],Tabla1[[Mes ]],'C'!$B10,Tabla1[Año],'C'!N$3)</f>
        <v>0</v>
      </c>
      <c r="O10" s="11">
        <f>+AVERAGEIFS(Tabla1[Variación4],Tabla1[[Mes ]],'C'!$B10,Tabla1[Año],'C'!O$3)</f>
        <v>6.4963630925642868E-3</v>
      </c>
      <c r="Q10" s="17">
        <v>2016</v>
      </c>
      <c r="R10" s="16">
        <v>1.2725403133848046E-3</v>
      </c>
      <c r="S10" s="157">
        <f t="shared" si="0"/>
        <v>6.8384422067167805E-4</v>
      </c>
      <c r="T10" s="157">
        <f t="shared" si="1"/>
        <v>1.4731389156262562E-3</v>
      </c>
      <c r="U10" s="158"/>
      <c r="AB10" s="68"/>
    </row>
    <row r="11" spans="2:28">
      <c r="B11" s="4">
        <v>8</v>
      </c>
      <c r="C11" s="11">
        <f>+IFERROR(AVERAGEIFS(Tabla1[Variación4],Tabla1[[Mes ]],'C'!$B11,Tabla1[Año],'C'!C$3),0)</f>
        <v>0</v>
      </c>
      <c r="D11" s="11">
        <f>+IFERROR(AVERAGEIFS(Tabla1[GE CB Equity],Tabla1[Año],'C'!$B11,Tabla1[AMZN CB Equity],'C'!D$3),0)</f>
        <v>0</v>
      </c>
      <c r="E11" s="11">
        <f>+AVERAGEIFS(Tabla1[Variación4],Tabla1[[Mes ]],'C'!$B11,Tabla1[Año],'C'!E$3)</f>
        <v>0</v>
      </c>
      <c r="F11" s="11">
        <f>+AVERAGEIFS(Tabla1[Variación4],Tabla1[[Mes ]],'C'!$B11,Tabla1[Año],'C'!F$3)</f>
        <v>0</v>
      </c>
      <c r="G11" s="11">
        <f>+AVERAGEIFS(Tabla1[Variación4],Tabla1[[Mes ]],'C'!$B11,Tabla1[Año],'C'!G$3)</f>
        <v>-5.0731707317073172E-3</v>
      </c>
      <c r="H11" s="11">
        <f>+AVERAGEIFS(Tabla1[Variación4],Tabla1[[Mes ]],'C'!$B11,Tabla1[Año],'C'!H$3)</f>
        <v>0</v>
      </c>
      <c r="I11" s="11">
        <f>+AVERAGEIFS(Tabla1[Variación4],Tabla1[[Mes ]],'C'!$B11,Tabla1[Año],'C'!I$3)</f>
        <v>0</v>
      </c>
      <c r="J11" s="11">
        <f>+AVERAGEIFS(Tabla1[Variación4],Tabla1[[Mes ]],'C'!$B11,Tabla1[Año],'C'!J$3)</f>
        <v>6.8012422360248445E-3</v>
      </c>
      <c r="K11" s="11">
        <f>+AVERAGEIFS(Tabla1[Variación4],Tabla1[[Mes ]],'C'!$B11,Tabla1[Año],'C'!K$3)</f>
        <v>2.3454360700761508E-3</v>
      </c>
      <c r="L11" s="11">
        <f>+AVERAGEIFS(Tabla1[Variación4],Tabla1[[Mes ]],'C'!$B11,Tabla1[Año],'C'!L$3)</f>
        <v>4.985481349117713E-3</v>
      </c>
      <c r="M11" s="11">
        <f>+AVERAGEIFS(Tabla1[Variación4],Tabla1[[Mes ]],'C'!$B11,Tabla1[Año],'C'!M$3)</f>
        <v>0</v>
      </c>
      <c r="N11" s="11">
        <f>+AVERAGEIFS(Tabla1[Variación4],Tabla1[[Mes ]],'C'!$B11,Tabla1[Año],'C'!N$3)</f>
        <v>0</v>
      </c>
      <c r="O11" s="11">
        <f>+AVERAGEIFS(Tabla1[Variación4],Tabla1[[Mes ]],'C'!$B11,Tabla1[Año],'C'!O$3)</f>
        <v>-8.8490996209970095E-5</v>
      </c>
      <c r="Q11" s="17">
        <v>2017</v>
      </c>
      <c r="R11" s="16">
        <v>3.2167214711971746E-4</v>
      </c>
      <c r="S11" s="157">
        <f t="shared" si="0"/>
        <v>9.3533617923668576E-4</v>
      </c>
      <c r="T11" s="157">
        <f t="shared" si="1"/>
        <v>8.8007625157605354E-4</v>
      </c>
      <c r="U11" s="158"/>
      <c r="AB11" s="68"/>
    </row>
    <row r="12" spans="2:28">
      <c r="B12" s="4">
        <v>9</v>
      </c>
      <c r="C12" s="11">
        <f>+IFERROR(AVERAGEIFS(Tabla1[Variación4],Tabla1[[Mes ]],'C'!$B12,Tabla1[Año],'C'!C$3),0)</f>
        <v>0</v>
      </c>
      <c r="D12" s="11">
        <f>+IFERROR(AVERAGEIFS(Tabla1[GE CB Equity],Tabla1[Año],'C'!$B12,Tabla1[AMZN CB Equity],'C'!D$3),0)</f>
        <v>0</v>
      </c>
      <c r="E12" s="11">
        <f>+AVERAGEIFS(Tabla1[Variación4],Tabla1[[Mes ]],'C'!$B12,Tabla1[Año],'C'!E$3)</f>
        <v>0</v>
      </c>
      <c r="F12" s="11">
        <f>+AVERAGEIFS(Tabla1[Variación4],Tabla1[[Mes ]],'C'!$B12,Tabla1[Año],'C'!F$3)</f>
        <v>3.6620739666424949E-2</v>
      </c>
      <c r="G12" s="11">
        <f>+AVERAGEIFS(Tabla1[Variación4],Tabla1[[Mes ]],'C'!$B12,Tabla1[Año],'C'!G$3)</f>
        <v>5.8269967638825467E-3</v>
      </c>
      <c r="H12" s="11">
        <f>+AVERAGEIFS(Tabla1[Variación4],Tabla1[[Mes ]],'C'!$B12,Tabla1[Año],'C'!H$3)</f>
        <v>0</v>
      </c>
      <c r="I12" s="11">
        <f>+AVERAGEIFS(Tabla1[Variación4],Tabla1[[Mes ]],'C'!$B12,Tabla1[Año],'C'!I$3)</f>
        <v>0</v>
      </c>
      <c r="J12" s="11">
        <f>+AVERAGEIFS(Tabla1[Variación4],Tabla1[[Mes ]],'C'!$B12,Tabla1[Año],'C'!J$3)</f>
        <v>0</v>
      </c>
      <c r="K12" s="11">
        <f>+AVERAGEIFS(Tabla1[Variación4],Tabla1[[Mes ]],'C'!$B12,Tabla1[Año],'C'!K$3)</f>
        <v>0</v>
      </c>
      <c r="L12" s="11">
        <f>+AVERAGEIFS(Tabla1[Variación4],Tabla1[[Mes ]],'C'!$B12,Tabla1[Año],'C'!L$3)</f>
        <v>0</v>
      </c>
      <c r="M12" s="11">
        <f>+AVERAGEIFS(Tabla1[Variación4],Tabla1[[Mes ]],'C'!$B12,Tabla1[Año],'C'!M$3)</f>
        <v>0</v>
      </c>
      <c r="N12" s="11">
        <f>+AVERAGEIFS(Tabla1[Variación4],Tabla1[[Mes ]],'C'!$B12,Tabla1[Año],'C'!N$3)</f>
        <v>1.1181111364918918E-3</v>
      </c>
      <c r="O12" s="11">
        <f>+AVERAGEIFS(Tabla1[Variación4],Tabla1[[Mes ]],'C'!$B12,Tabla1[Año],'C'!O$3)</f>
        <v>-4.0206611570247934E-3</v>
      </c>
      <c r="Q12" s="17">
        <v>2018</v>
      </c>
      <c r="R12" s="16">
        <v>1.7801879434715248E-4</v>
      </c>
      <c r="S12" s="157">
        <f t="shared" si="0"/>
        <v>7.9710623025226106E-4</v>
      </c>
      <c r="T12" s="157">
        <f t="shared" si="1"/>
        <v>7.307815018643629E-4</v>
      </c>
      <c r="U12" s="158"/>
      <c r="AB12" s="68"/>
    </row>
    <row r="13" spans="2:28">
      <c r="B13" s="4">
        <v>10</v>
      </c>
      <c r="C13" s="11">
        <f>+IFERROR(AVERAGEIFS(Tabla1[Variación4],Tabla1[[Mes ]],'C'!$B13,Tabla1[Año],'C'!C$3),0)</f>
        <v>0</v>
      </c>
      <c r="D13" s="11">
        <f>+IFERROR(AVERAGEIFS(Tabla1[GE CB Equity],Tabla1[Año],'C'!$B13,Tabla1[AMZN CB Equity],'C'!D$3),0)</f>
        <v>0</v>
      </c>
      <c r="E13" s="11">
        <f>+AVERAGEIFS(Tabla1[Variación4],Tabla1[[Mes ]],'C'!$B13,Tabla1[Año],'C'!E$3)</f>
        <v>0</v>
      </c>
      <c r="F13" s="11">
        <f>+AVERAGEIFS(Tabla1[Variación4],Tabla1[[Mes ]],'C'!$B13,Tabla1[Año],'C'!F$3)</f>
        <v>0</v>
      </c>
      <c r="G13" s="11">
        <f>+AVERAGEIFS(Tabla1[Variación4],Tabla1[[Mes ]],'C'!$B13,Tabla1[Año],'C'!G$3)</f>
        <v>-5.8913632614587016E-4</v>
      </c>
      <c r="H13" s="11">
        <f>+AVERAGEIFS(Tabla1[Variación4],Tabla1[[Mes ]],'C'!$B13,Tabla1[Año],'C'!H$3)</f>
        <v>0</v>
      </c>
      <c r="I13" s="11">
        <f>+AVERAGEIFS(Tabla1[Variación4],Tabla1[[Mes ]],'C'!$B13,Tabla1[Año],'C'!I$3)</f>
        <v>0</v>
      </c>
      <c r="J13" s="11">
        <f>+AVERAGEIFS(Tabla1[Variación4],Tabla1[[Mes ]],'C'!$B13,Tabla1[Año],'C'!J$3)</f>
        <v>0</v>
      </c>
      <c r="K13" s="11">
        <f>+AVERAGEIFS(Tabla1[Variación4],Tabla1[[Mes ]],'C'!$B13,Tabla1[Año],'C'!K$3)</f>
        <v>0</v>
      </c>
      <c r="L13" s="11">
        <f>+AVERAGEIFS(Tabla1[Variación4],Tabla1[[Mes ]],'C'!$B13,Tabla1[Año],'C'!L$3)</f>
        <v>0</v>
      </c>
      <c r="M13" s="11">
        <f>+AVERAGEIFS(Tabla1[Variación4],Tabla1[[Mes ]],'C'!$B13,Tabla1[Año],'C'!M$3)</f>
        <v>0</v>
      </c>
      <c r="N13" s="11">
        <f>+AVERAGEIFS(Tabla1[Variación4],Tabla1[[Mes ]],'C'!$B13,Tabla1[Año],'C'!N$3)</f>
        <v>-2.7169577407538731E-4</v>
      </c>
      <c r="O13" s="11">
        <f>+AVERAGEIFS(Tabla1[Variación4],Tabla1[[Mes ]],'C'!$B13,Tabla1[Año],'C'!O$3)</f>
        <v>5.9251809475531804E-3</v>
      </c>
      <c r="Q13" s="17">
        <v>2019</v>
      </c>
      <c r="R13" s="16">
        <v>4.1545677909314273E-4</v>
      </c>
      <c r="S13" s="157">
        <f t="shared" si="0"/>
        <v>2.4984547073343498E-4</v>
      </c>
      <c r="T13" s="157">
        <f t="shared" si="1"/>
        <v>5.9074375161722486E-4</v>
      </c>
      <c r="U13" s="158"/>
      <c r="AB13" s="68"/>
    </row>
    <row r="14" spans="2:28">
      <c r="B14" s="4">
        <v>11</v>
      </c>
      <c r="C14" s="11">
        <f>+IFERROR(AVERAGEIFS(Tabla1[Variación4],Tabla1[[Mes ]],'C'!$B14,Tabla1[Año],'C'!C$3),0)</f>
        <v>0</v>
      </c>
      <c r="D14" s="11">
        <f>+IFERROR(AVERAGEIFS(Tabla1[GE CB Equity],Tabla1[Año],'C'!$B14,Tabla1[AMZN CB Equity],'C'!D$3),0)</f>
        <v>0</v>
      </c>
      <c r="E14" s="11">
        <f>+AVERAGEIFS(Tabla1[Variación4],Tabla1[[Mes ]],'C'!$B14,Tabla1[Año],'C'!E$3)</f>
        <v>0</v>
      </c>
      <c r="F14" s="11">
        <f>+AVERAGEIFS(Tabla1[Variación4],Tabla1[[Mes ]],'C'!$B14,Tabla1[Año],'C'!F$3)</f>
        <v>0</v>
      </c>
      <c r="G14" s="11">
        <f>+AVERAGEIFS(Tabla1[Variación4],Tabla1[[Mes ]],'C'!$B14,Tabla1[Año],'C'!G$3)</f>
        <v>6.5149136577708003E-3</v>
      </c>
      <c r="H14" s="11">
        <f>+AVERAGEIFS(Tabla1[Variación4],Tabla1[[Mes ]],'C'!$B14,Tabla1[Año],'C'!H$3)</f>
        <v>0</v>
      </c>
      <c r="I14" s="11">
        <f>+AVERAGEIFS(Tabla1[Variación4],Tabla1[[Mes ]],'C'!$B14,Tabla1[Año],'C'!I$3)</f>
        <v>1.6199226305609285E-2</v>
      </c>
      <c r="J14" s="11">
        <f>+AVERAGEIFS(Tabla1[Variación4],Tabla1[[Mes ]],'C'!$B14,Tabla1[Año],'C'!J$3)</f>
        <v>0</v>
      </c>
      <c r="K14" s="11">
        <f>+AVERAGEIFS(Tabla1[Variación4],Tabla1[[Mes ]],'C'!$B14,Tabla1[Año],'C'!K$3)</f>
        <v>0</v>
      </c>
      <c r="L14" s="11">
        <f>+AVERAGEIFS(Tabla1[Variación4],Tabla1[[Mes ]],'C'!$B14,Tabla1[Año],'C'!L$3)</f>
        <v>0</v>
      </c>
      <c r="M14" s="11">
        <f>+AVERAGEIFS(Tabla1[Variación4],Tabla1[[Mes ]],'C'!$B14,Tabla1[Año],'C'!M$3)</f>
        <v>0</v>
      </c>
      <c r="N14" s="11">
        <f>+AVERAGEIFS(Tabla1[Variación4],Tabla1[[Mes ]],'C'!$B14,Tabla1[Año],'C'!N$3)</f>
        <v>-7.0508729458424278E-6</v>
      </c>
      <c r="O14" s="11">
        <f>+AVERAGEIFS(Tabla1[Variación4],Tabla1[[Mes ]],'C'!$B14,Tabla1[Año],'C'!O$3)</f>
        <v>2.2706223084592784E-3</v>
      </c>
      <c r="Q14" s="17">
        <v>2020</v>
      </c>
      <c r="R14" s="16">
        <v>-7.048386620612286E-4</v>
      </c>
      <c r="S14" s="157">
        <f t="shared" si="0"/>
        <v>2.9673778672014762E-4</v>
      </c>
      <c r="T14" s="157">
        <f t="shared" si="1"/>
        <v>3.050492401866709E-4</v>
      </c>
      <c r="U14" s="158"/>
      <c r="AB14" s="68"/>
    </row>
    <row r="15" spans="2:28">
      <c r="B15" s="4">
        <v>12</v>
      </c>
      <c r="C15" s="11">
        <f>+IFERROR(AVERAGEIFS(Tabla1[Variación4],Tabla1[[Mes ]],'C'!$B15,Tabla1[Año],'C'!C$3),0)</f>
        <v>0</v>
      </c>
      <c r="D15" s="11">
        <f>+IFERROR(AVERAGEIFS(Tabla1[GE CB Equity],Tabla1[Año],'C'!$B15,Tabla1[AMZN CB Equity],'C'!D$3),0)</f>
        <v>0</v>
      </c>
      <c r="E15" s="11">
        <f>+AVERAGEIFS(Tabla1[Variación4],Tabla1[[Mes ]],'C'!$B15,Tabla1[Año],'C'!E$3)</f>
        <v>0</v>
      </c>
      <c r="F15" s="11">
        <f>+AVERAGEIFS(Tabla1[Variación4],Tabla1[[Mes ]],'C'!$B15,Tabla1[Año],'C'!F$3)</f>
        <v>0</v>
      </c>
      <c r="G15" s="11">
        <f>+AVERAGEIFS(Tabla1[Variación4],Tabla1[[Mes ]],'C'!$B15,Tabla1[Año],'C'!G$3)</f>
        <v>0</v>
      </c>
      <c r="H15" s="11">
        <f>+AVERAGEIFS(Tabla1[Variación4],Tabla1[[Mes ]],'C'!$B15,Tabla1[Año],'C'!H$3)</f>
        <v>0</v>
      </c>
      <c r="I15" s="11">
        <f>+AVERAGEIFS(Tabla1[Variación4],Tabla1[[Mes ]],'C'!$B15,Tabla1[Año],'C'!I$3)</f>
        <v>0</v>
      </c>
      <c r="J15" s="11">
        <f>+AVERAGEIFS(Tabla1[Variación4],Tabla1[[Mes ]],'C'!$B15,Tabla1[Año],'C'!J$3)</f>
        <v>0</v>
      </c>
      <c r="K15" s="11">
        <f>+AVERAGEIFS(Tabla1[Variación4],Tabla1[[Mes ]],'C'!$B15,Tabla1[Año],'C'!K$3)</f>
        <v>0</v>
      </c>
      <c r="L15" s="11">
        <f>+AVERAGEIFS(Tabla1[Variación4],Tabla1[[Mes ]],'C'!$B15,Tabla1[Año],'C'!L$3)</f>
        <v>0</v>
      </c>
      <c r="M15" s="11">
        <f>+AVERAGEIFS(Tabla1[Variación4],Tabla1[[Mes ]],'C'!$B15,Tabla1[Año],'C'!M$3)</f>
        <v>0</v>
      </c>
      <c r="N15" s="11">
        <f>+AVERAGEIFS(Tabla1[Variación4],Tabla1[[Mes ]],'C'!$B15,Tabla1[Año],'C'!N$3)</f>
        <v>-4.3478719305168065E-3</v>
      </c>
      <c r="O15" s="11">
        <f>+AVERAGEIFS(Tabla1[Variación4],Tabla1[[Mes ]],'C'!$B15,Tabla1[Año],'C'!O$3)</f>
        <v>0</v>
      </c>
      <c r="Q15" s="17">
        <v>2021</v>
      </c>
      <c r="R15" s="16">
        <v>1.2422555953170891E-3</v>
      </c>
      <c r="S15" s="157">
        <f t="shared" si="0"/>
        <v>-1.4469094148404293E-4</v>
      </c>
      <c r="T15" s="157">
        <f t="shared" si="1"/>
        <v>-3.7121029540311121E-5</v>
      </c>
      <c r="U15" s="158"/>
      <c r="AB15" s="68"/>
    </row>
    <row r="16" spans="2:28">
      <c r="B16" s="7" t="s">
        <v>146</v>
      </c>
      <c r="C16" s="12"/>
      <c r="D16" s="12">
        <f>+AVERAGE(D13:D15)</f>
        <v>0</v>
      </c>
      <c r="E16" s="12">
        <f t="shared" ref="E16:O16" si="2">+AVERAGE(E4:E15)</f>
        <v>0</v>
      </c>
      <c r="F16" s="12">
        <f t="shared" si="2"/>
        <v>3.0517283055354126E-3</v>
      </c>
      <c r="G16" s="12">
        <f t="shared" si="2"/>
        <v>7.6955639625478909E-4</v>
      </c>
      <c r="H16" s="12">
        <f t="shared" si="2"/>
        <v>5.9813204508856702E-4</v>
      </c>
      <c r="I16" s="12">
        <f t="shared" si="2"/>
        <v>1.2725403133848046E-3</v>
      </c>
      <c r="J16" s="12">
        <f t="shared" si="2"/>
        <v>3.2167214711971746E-4</v>
      </c>
      <c r="K16" s="12">
        <f t="shared" si="2"/>
        <v>1.7801879434715248E-4</v>
      </c>
      <c r="L16" s="12">
        <f t="shared" si="2"/>
        <v>4.1545677909314273E-4</v>
      </c>
      <c r="M16" s="12">
        <f t="shared" si="2"/>
        <v>-7.048386620612286E-4</v>
      </c>
      <c r="N16" s="12">
        <f t="shared" si="2"/>
        <v>1.2422555953170891E-3</v>
      </c>
      <c r="O16" s="12">
        <f t="shared" si="2"/>
        <v>2.2667769410538344E-4</v>
      </c>
      <c r="Q16" s="17">
        <v>2022</v>
      </c>
      <c r="R16" s="16">
        <v>2.2667769410538344E-4</v>
      </c>
      <c r="S16" s="157">
        <f t="shared" si="0"/>
        <v>2.6870846662793024E-4</v>
      </c>
      <c r="T16" s="157">
        <f t="shared" si="1"/>
        <v>3.1762457078300107E-4</v>
      </c>
      <c r="U16" s="158"/>
      <c r="AB16" s="68"/>
    </row>
    <row r="17" spans="2:28">
      <c r="Q17" s="17">
        <v>2023</v>
      </c>
      <c r="R17" s="1"/>
      <c r="S17" s="21">
        <f t="shared" si="0"/>
        <v>7.3446664471123625E-4</v>
      </c>
      <c r="T17" s="21">
        <f t="shared" si="1"/>
        <v>2.5469820912041465E-4</v>
      </c>
      <c r="U17" s="20" t="s">
        <v>195</v>
      </c>
      <c r="AB17" s="68"/>
    </row>
    <row r="18" spans="2:28">
      <c r="B18" s="4" t="str">
        <f>+BAC!B18</f>
        <v>Mes/Año</v>
      </c>
      <c r="C18" s="4">
        <f>+BAC!C18</f>
        <v>2010</v>
      </c>
      <c r="D18" s="4">
        <f>+BAC!D18</f>
        <v>2011</v>
      </c>
      <c r="E18" s="4">
        <f>+BAC!E18</f>
        <v>2012</v>
      </c>
      <c r="F18" s="4">
        <f>+BAC!F18</f>
        <v>2013</v>
      </c>
      <c r="G18" s="4">
        <f>+BAC!G18</f>
        <v>2014</v>
      </c>
      <c r="H18" s="4">
        <f>+BAC!H18</f>
        <v>2015</v>
      </c>
      <c r="I18" s="4">
        <f>+BAC!I18</f>
        <v>2016</v>
      </c>
      <c r="J18" s="4">
        <f>+BAC!J18</f>
        <v>2017</v>
      </c>
      <c r="K18" s="4">
        <f>+BAC!K18</f>
        <v>2018</v>
      </c>
      <c r="L18" s="4">
        <f>+BAC!L18</f>
        <v>2019</v>
      </c>
      <c r="M18" s="4">
        <f>+BAC!M18</f>
        <v>2020</v>
      </c>
      <c r="N18" s="4">
        <f>+BAC!N18</f>
        <v>2021</v>
      </c>
      <c r="O18" s="4">
        <f>+BAC!O18</f>
        <v>2022</v>
      </c>
      <c r="Q18" s="155"/>
      <c r="AB18" s="68"/>
    </row>
    <row r="19" spans="2:28">
      <c r="B19" s="4">
        <f>+BAC!B19</f>
        <v>1</v>
      </c>
      <c r="C19" s="6">
        <f>+BAC!C19</f>
        <v>-9.473684210526304E-5</v>
      </c>
      <c r="D19" s="11">
        <f>+BAC!D19</f>
        <v>-1.6749999999999998E-3</v>
      </c>
      <c r="E19" s="11">
        <f>+BAC!E19</f>
        <v>1.8809523809523809E-3</v>
      </c>
      <c r="F19" s="11">
        <f>+BAC!F19</f>
        <v>8.6666666666666674E-4</v>
      </c>
      <c r="G19" s="11">
        <f>+BAC!G19</f>
        <v>-4.5095238095238088E-3</v>
      </c>
      <c r="H19" s="11">
        <f>+BAC!H19</f>
        <v>-4.1849999999999995E-3</v>
      </c>
      <c r="I19" s="11">
        <f>+BAC!I19</f>
        <v>1.1000000000000009E-3</v>
      </c>
      <c r="J19" s="11">
        <f>+BAC!J19</f>
        <v>2.0952380952380932E-4</v>
      </c>
      <c r="K19" s="11">
        <f>+BAC!K19</f>
        <v>1.4047619047619054E-3</v>
      </c>
      <c r="L19" s="11">
        <f>+BAC!L19</f>
        <v>4.1761904761904766E-3</v>
      </c>
      <c r="M19" s="11">
        <f>+BAC!M19</f>
        <v>-1.1047619047619046E-3</v>
      </c>
      <c r="N19" s="11">
        <f>+BAC!N19</f>
        <v>-3.3368421052631576E-3</v>
      </c>
      <c r="O19" s="11">
        <f>+BAC!O19</f>
        <v>4.4850000000000003E-3</v>
      </c>
      <c r="Q19" s="155"/>
      <c r="S19" s="238">
        <f>+(T17-S17)/S17</f>
        <v>-0.65322018235347901</v>
      </c>
      <c r="T19" s="239"/>
      <c r="AB19" s="68"/>
    </row>
    <row r="20" spans="2:28">
      <c r="B20" s="4">
        <f>+BAC!B20</f>
        <v>2</v>
      </c>
      <c r="C20" s="6">
        <f>+BAC!C20</f>
        <v>1.0249999999999999E-3</v>
      </c>
      <c r="D20" s="11">
        <f>+BAC!D20</f>
        <v>-2.7999999999999987E-4</v>
      </c>
      <c r="E20" s="11">
        <f>+BAC!E20</f>
        <v>2.7619047619047619E-3</v>
      </c>
      <c r="F20" s="11">
        <f>+BAC!F20</f>
        <v>-5.8000000000000011E-4</v>
      </c>
      <c r="G20" s="11">
        <f>+BAC!G20</f>
        <v>2.0900000000000003E-3</v>
      </c>
      <c r="H20" s="11">
        <f>+BAC!H20</f>
        <v>-7.4499999999999968E-4</v>
      </c>
      <c r="I20" s="11">
        <f>+BAC!I20</f>
        <v>2.7571428571428564E-3</v>
      </c>
      <c r="J20" s="11">
        <f>+BAC!J20</f>
        <v>-1.1300000000000001E-3</v>
      </c>
      <c r="K20" s="11">
        <f>+BAC!K20</f>
        <v>-2.5700000000000002E-3</v>
      </c>
      <c r="L20" s="11">
        <f>+BAC!L20</f>
        <v>2.1050000000000001E-3</v>
      </c>
      <c r="M20" s="11">
        <f>+BAC!M20</f>
        <v>-2.3049999999999998E-3</v>
      </c>
      <c r="N20" s="11">
        <f>+BAC!N20</f>
        <v>4.55E-4</v>
      </c>
      <c r="O20" s="11">
        <f>+BAC!O20</f>
        <v>-2.750000000000004E-4</v>
      </c>
      <c r="Q20" s="155"/>
      <c r="S20" s="240" t="s">
        <v>196</v>
      </c>
      <c r="T20" s="240"/>
      <c r="AB20" s="68"/>
    </row>
    <row r="21" spans="2:28">
      <c r="B21" s="4">
        <f>+BAC!B21</f>
        <v>3</v>
      </c>
      <c r="C21" s="6">
        <f>+BAC!C21</f>
        <v>1.6045454545454551E-3</v>
      </c>
      <c r="D21" s="11">
        <f>+BAC!D21</f>
        <v>-7.5909090909090935E-4</v>
      </c>
      <c r="E21" s="11">
        <f>+BAC!E21</f>
        <v>3.9047619047619044E-4</v>
      </c>
      <c r="F21" s="11">
        <f>+BAC!F21</f>
        <v>-2.1222222222222215E-3</v>
      </c>
      <c r="G21" s="11">
        <f>+BAC!G21</f>
        <v>5.2799999999999991E-3</v>
      </c>
      <c r="H21" s="11">
        <f>+BAC!H21</f>
        <v>-2.2000000000000006E-3</v>
      </c>
      <c r="I21" s="11">
        <f>+BAC!I21</f>
        <v>3.615000000000001E-3</v>
      </c>
      <c r="J21" s="11">
        <f>+BAC!J21</f>
        <v>1.3409090909090907E-3</v>
      </c>
      <c r="K21" s="11">
        <f>+BAC!K21</f>
        <v>-8.0000000000000004E-4</v>
      </c>
      <c r="L21" s="11">
        <f>+BAC!L21</f>
        <v>2.6299999999999982E-3</v>
      </c>
      <c r="M21" s="11">
        <f>+BAC!M21</f>
        <v>-1.3266666666666668E-2</v>
      </c>
      <c r="N21" s="11">
        <f>+BAC!N21</f>
        <v>-1.4409090909090906E-3</v>
      </c>
      <c r="O21" s="11">
        <f>+BAC!O21</f>
        <v>2.5909090909090908E-3</v>
      </c>
      <c r="Q21" s="155"/>
      <c r="S21" s="241"/>
      <c r="T21" s="241"/>
      <c r="AB21" s="68"/>
    </row>
    <row r="22" spans="2:28">
      <c r="B22" s="4">
        <f>+BAC!B22</f>
        <v>4</v>
      </c>
      <c r="C22" s="6">
        <f>+BAC!C22</f>
        <v>9.4000000000000019E-4</v>
      </c>
      <c r="D22" s="11">
        <f>+BAC!D22</f>
        <v>-5.2105263157894782E-4</v>
      </c>
      <c r="E22" s="11">
        <f>+BAC!E22</f>
        <v>1.2736842105263158E-3</v>
      </c>
      <c r="F22" s="11">
        <f>+BAC!F22</f>
        <v>-2.3227272727272732E-3</v>
      </c>
      <c r="G22" s="11">
        <f>+BAC!G22</f>
        <v>-4.4499999999999992E-4</v>
      </c>
      <c r="H22" s="11">
        <f>+BAC!H22</f>
        <v>3.4549999999999997E-3</v>
      </c>
      <c r="I22" s="11">
        <f>+BAC!I22</f>
        <v>2.571428571428571E-4</v>
      </c>
      <c r="J22" s="11">
        <f>+BAC!J22</f>
        <v>2.3888888888888888E-4</v>
      </c>
      <c r="K22" s="11">
        <f>+BAC!K22</f>
        <v>3.4999999999999996E-3</v>
      </c>
      <c r="L22" s="11">
        <f>+BAC!L22</f>
        <v>-4.3000000000000015E-4</v>
      </c>
      <c r="M22" s="11">
        <f>+BAC!M22</f>
        <v>1.0749999999999996E-3</v>
      </c>
      <c r="N22" s="11">
        <f>+BAC!N22</f>
        <v>-2.5599999999999998E-3</v>
      </c>
      <c r="O22" s="11">
        <f>+BAC!O22</f>
        <v>-1.7263157894736841E-3</v>
      </c>
      <c r="Q22" s="156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70"/>
    </row>
    <row r="23" spans="2:28">
      <c r="B23" s="4">
        <f>+BAC!B23</f>
        <v>5</v>
      </c>
      <c r="C23" s="6">
        <f>+BAC!C23</f>
        <v>-6.7499999999999993E-4</v>
      </c>
      <c r="D23" s="11">
        <f>+BAC!D23</f>
        <v>1.6090909090909092E-3</v>
      </c>
      <c r="E23" s="11">
        <f>+BAC!E23</f>
        <v>-1.5619047619047617E-3</v>
      </c>
      <c r="F23" s="11">
        <f>+BAC!F23</f>
        <v>-5.0952380952380954E-4</v>
      </c>
      <c r="G23" s="11">
        <f>+BAC!G23</f>
        <v>-3.6666666666666662E-4</v>
      </c>
      <c r="H23" s="11">
        <f>+BAC!H23</f>
        <v>-3.4578947368421051E-3</v>
      </c>
      <c r="I23" s="11">
        <f>+BAC!I23</f>
        <v>-1.8500000000000003E-3</v>
      </c>
      <c r="J23" s="11">
        <f>+BAC!J23</f>
        <v>2.314285714285714E-3</v>
      </c>
      <c r="K23" s="11">
        <f>+BAC!K23</f>
        <v>-5.5238095238095209E-4</v>
      </c>
      <c r="L23" s="11">
        <f>+BAC!L23</f>
        <v>-2.5409090909090915E-3</v>
      </c>
      <c r="M23" s="11">
        <f>+BAC!M23</f>
        <v>-2.0684210526315788E-3</v>
      </c>
      <c r="N23" s="11">
        <f>+BAC!N23</f>
        <v>-1.905E-3</v>
      </c>
      <c r="O23" s="11">
        <f>+BAC!O23</f>
        <v>1.4190476190476188E-3</v>
      </c>
      <c r="S23" s="19"/>
    </row>
    <row r="24" spans="2:28">
      <c r="B24" s="4">
        <f>+BAC!B24</f>
        <v>6</v>
      </c>
      <c r="C24" s="6">
        <f>+BAC!C24</f>
        <v>7.8499999999999989E-4</v>
      </c>
      <c r="D24" s="11">
        <f>+BAC!D24</f>
        <v>-1.7150000000000002E-3</v>
      </c>
      <c r="E24" s="11">
        <f>+BAC!E24</f>
        <v>-2.6052631578947368E-3</v>
      </c>
      <c r="F24" s="11">
        <f>+BAC!F24</f>
        <v>-1.6388888888888885E-3</v>
      </c>
      <c r="G24" s="11">
        <f>+BAC!G24</f>
        <v>1.5722222222222218E-3</v>
      </c>
      <c r="H24" s="11">
        <f>+BAC!H24</f>
        <v>1.0157894736842104E-3</v>
      </c>
      <c r="I24" s="11">
        <f>+BAC!I24</f>
        <v>7.8571428571428564E-4</v>
      </c>
      <c r="J24" s="11">
        <f>+BAC!J24</f>
        <v>8.2000000000000009E-4</v>
      </c>
      <c r="K24" s="11">
        <f>+BAC!K24</f>
        <v>1.0421052631578945E-3</v>
      </c>
      <c r="L24" s="11">
        <f>+BAC!L24</f>
        <v>2.2999999999999995E-3</v>
      </c>
      <c r="M24" s="11">
        <f>+BAC!M24</f>
        <v>9.6842105263157858E-4</v>
      </c>
      <c r="N24" s="11">
        <f>+BAC!N24</f>
        <v>2.0099999999999996E-3</v>
      </c>
      <c r="O24" s="11">
        <f>+BAC!O24</f>
        <v>-9.4299999999999974E-3</v>
      </c>
    </row>
    <row r="25" spans="2:28">
      <c r="B25" s="4">
        <f>+BAC!B25</f>
        <v>7</v>
      </c>
      <c r="C25" s="6">
        <f>+BAC!C25</f>
        <v>3.494999999999999E-3</v>
      </c>
      <c r="D25" s="11">
        <f>+BAC!D25</f>
        <v>-1.210526315789474E-3</v>
      </c>
      <c r="E25" s="11">
        <f>+BAC!E25</f>
        <v>1.0450000000000001E-3</v>
      </c>
      <c r="F25" s="11">
        <f>+BAC!F25</f>
        <v>1.840909090909091E-3</v>
      </c>
      <c r="G25" s="11">
        <f>+BAC!G25</f>
        <v>-2.8695652173913041E-4</v>
      </c>
      <c r="H25" s="11">
        <f>+BAC!H25</f>
        <v>-4.5909090909090948E-4</v>
      </c>
      <c r="I25" s="11">
        <f>+BAC!I25</f>
        <v>-1.8947368421052646E-4</v>
      </c>
      <c r="J25" s="11">
        <f>+BAC!J25</f>
        <v>6.7894736842105251E-4</v>
      </c>
      <c r="K25" s="11">
        <f>+BAC!K25</f>
        <v>-1.6100000000000003E-3</v>
      </c>
      <c r="L25" s="11">
        <f>+BAC!L25</f>
        <v>4.0454545454545436E-4</v>
      </c>
      <c r="M25" s="11">
        <f>+BAC!M25</f>
        <v>9.4545454545454522E-4</v>
      </c>
      <c r="N25" s="11">
        <f>+BAC!N25</f>
        <v>-4.2500000000000014E-4</v>
      </c>
      <c r="O25" s="11">
        <f>+BAC!O25</f>
        <v>-9.5789473684210517E-4</v>
      </c>
    </row>
    <row r="26" spans="2:28">
      <c r="B26" s="4">
        <f>+BAC!B26</f>
        <v>8</v>
      </c>
      <c r="C26" s="6">
        <f>+BAC!C26</f>
        <v>2.7523809523809528E-3</v>
      </c>
      <c r="D26" s="11">
        <f>+BAC!D26</f>
        <v>-3.4999999999999951E-4</v>
      </c>
      <c r="E26" s="11">
        <f>+BAC!E26</f>
        <v>-1.2380952380952389E-4</v>
      </c>
      <c r="F26" s="11">
        <f>+BAC!F26</f>
        <v>1.4549999999999995E-3</v>
      </c>
      <c r="G26" s="11">
        <f>+BAC!G26</f>
        <v>2.3473684210526314E-3</v>
      </c>
      <c r="H26" s="11">
        <f>+BAC!H26</f>
        <v>-2.7684210526315767E-3</v>
      </c>
      <c r="I26" s="11">
        <f>+BAC!I26</f>
        <v>2.4499999999999999E-3</v>
      </c>
      <c r="J26" s="11">
        <f>+BAC!J26</f>
        <v>4.2857142857142971E-5</v>
      </c>
      <c r="K26" s="11">
        <f>+BAC!K26</f>
        <v>5.142857142857143E-4</v>
      </c>
      <c r="L26" s="11">
        <f>+BAC!L26</f>
        <v>-5.00000000000049E-6</v>
      </c>
      <c r="M26" s="11">
        <f>+BAC!M26</f>
        <v>3.7157894736842105E-3</v>
      </c>
      <c r="N26" s="11">
        <f>+BAC!N26</f>
        <v>3.138095238095238E-3</v>
      </c>
      <c r="O26" s="11">
        <f>+BAC!O26</f>
        <v>-2.3545454545454551E-3</v>
      </c>
    </row>
    <row r="27" spans="2:28">
      <c r="B27" s="4">
        <f>+BAC!B27</f>
        <v>9</v>
      </c>
      <c r="C27" s="6">
        <f>+BAC!C27</f>
        <v>2.8636363636363638E-3</v>
      </c>
      <c r="D27" s="11">
        <f>+BAC!D27</f>
        <v>-1.5681818181818184E-3</v>
      </c>
      <c r="E27" s="11">
        <f>+BAC!E27</f>
        <v>4.100000000000001E-4</v>
      </c>
      <c r="F27" s="11">
        <f>+BAC!F27</f>
        <v>6.333333333333333E-4</v>
      </c>
      <c r="G27" s="11">
        <f>+BAC!G27</f>
        <v>-2.7727272727272731E-3</v>
      </c>
      <c r="H27" s="11">
        <f>+BAC!H27</f>
        <v>-9.5909090909090879E-4</v>
      </c>
      <c r="I27" s="11">
        <f>+BAC!I27</f>
        <v>-1.3499999999999996E-3</v>
      </c>
      <c r="J27" s="11">
        <f>+BAC!J27</f>
        <v>1.809523809523809E-4</v>
      </c>
      <c r="K27" s="11">
        <f>+BAC!K27</f>
        <v>-1.1750000000000003E-3</v>
      </c>
      <c r="L27" s="11">
        <f>+BAC!L27</f>
        <v>5.6666666666666649E-4</v>
      </c>
      <c r="M27" s="11">
        <f>+BAC!M27</f>
        <v>-1.631818181818182E-3</v>
      </c>
      <c r="N27" s="11">
        <f>+BAC!N27</f>
        <v>1.4545454545454547E-3</v>
      </c>
      <c r="O27" s="11">
        <f>+BAC!O27</f>
        <v>-3.7681818181818177E-3</v>
      </c>
    </row>
    <row r="28" spans="2:28">
      <c r="B28" s="4">
        <f>+BAC!B28</f>
        <v>10</v>
      </c>
      <c r="C28" s="6">
        <f>+BAC!C28</f>
        <v>3.6800000000000001E-3</v>
      </c>
      <c r="D28" s="11">
        <f>+BAC!D28</f>
        <v>1.2000000000000003E-3</v>
      </c>
      <c r="E28" s="11">
        <f>+BAC!E28</f>
        <v>3.3954545454545457E-3</v>
      </c>
      <c r="F28" s="11">
        <f>+BAC!F28</f>
        <v>-2.3636363636363622E-4</v>
      </c>
      <c r="G28" s="11">
        <f>+BAC!G28</f>
        <v>-8.1363636363636349E-4</v>
      </c>
      <c r="H28" s="11">
        <f>+BAC!H28</f>
        <v>-1.5488602464078635E-19</v>
      </c>
      <c r="I28" s="11">
        <f>+BAC!I28</f>
        <v>9.8999999999999999E-4</v>
      </c>
      <c r="J28" s="11">
        <f>+BAC!J28</f>
        <v>-2.0476190476190477E-3</v>
      </c>
      <c r="K28" s="11">
        <f>+BAC!K28</f>
        <v>-3.5500000000000002E-3</v>
      </c>
      <c r="L28" s="11">
        <f>+BAC!L28</f>
        <v>1.5727272727272727E-3</v>
      </c>
      <c r="M28" s="11">
        <f>+BAC!M28</f>
        <v>-1.3952380952380952E-3</v>
      </c>
      <c r="N28" s="11">
        <f>+BAC!N28</f>
        <v>1.1800000000000001E-3</v>
      </c>
      <c r="O28" s="11">
        <f>+BAC!O28</f>
        <v>4.494999999999999E-3</v>
      </c>
    </row>
    <row r="29" spans="2:28">
      <c r="B29" s="4">
        <f>+BAC!B29</f>
        <v>11</v>
      </c>
      <c r="C29" s="6">
        <f>+BAC!C29</f>
        <v>-3.1700000000000005E-3</v>
      </c>
      <c r="D29" s="11">
        <f>+BAC!D29</f>
        <v>-1.8500000000000003E-3</v>
      </c>
      <c r="E29" s="11">
        <f>+BAC!E29</f>
        <v>-1.3500000000000001E-3</v>
      </c>
      <c r="F29" s="11">
        <f>+BAC!F29</f>
        <v>-3.4473684210526317E-3</v>
      </c>
      <c r="G29" s="11">
        <f>+BAC!G29</f>
        <v>-3.8222222222222221E-3</v>
      </c>
      <c r="H29" s="11">
        <f>+BAC!H29</f>
        <v>-4.5894736842105261E-3</v>
      </c>
      <c r="I29" s="11">
        <f>+BAC!I29</f>
        <v>-2.9499999999999995E-3</v>
      </c>
      <c r="J29" s="11">
        <f>+BAC!J29</f>
        <v>7.2999999999999996E-4</v>
      </c>
      <c r="K29" s="11">
        <f>+BAC!K29</f>
        <v>-4.0499999999999982E-4</v>
      </c>
      <c r="L29" s="11">
        <f>+BAC!L29</f>
        <v>-6.7894736842105251E-4</v>
      </c>
      <c r="M29" s="11">
        <f>+BAC!M29</f>
        <v>5.4052631578947359E-3</v>
      </c>
      <c r="N29" s="11">
        <f>+BAC!N29</f>
        <v>-6.6500000000000001E-4</v>
      </c>
      <c r="O29" s="11">
        <f>+BAC!O29</f>
        <v>5.7499999999999977E-4</v>
      </c>
    </row>
    <row r="30" spans="2:28">
      <c r="B30" s="4">
        <f>+BAC!B30</f>
        <v>12</v>
      </c>
      <c r="C30" s="6">
        <f>+BAC!C30</f>
        <v>1.1809523809523808E-3</v>
      </c>
      <c r="D30" s="11">
        <f>+BAC!D30</f>
        <v>3.9499999999999995E-4</v>
      </c>
      <c r="E30" s="11">
        <f>+BAC!E30</f>
        <v>2.1526315789473682E-3</v>
      </c>
      <c r="F30" s="11">
        <f>+BAC!F30</f>
        <v>-6.9500000000000009E-4</v>
      </c>
      <c r="G30" s="11">
        <f>+BAC!G30</f>
        <v>-2.399999999999999E-4</v>
      </c>
      <c r="H30" s="11">
        <f>+BAC!H30</f>
        <v>1.8249999999999998E-3</v>
      </c>
      <c r="I30" s="11">
        <f>+BAC!I30</f>
        <v>2.5100000000000005E-3</v>
      </c>
      <c r="J30" s="11">
        <f>+BAC!J30</f>
        <v>2.5777777777777778E-3</v>
      </c>
      <c r="K30" s="11">
        <f>+BAC!K30</f>
        <v>-2.0105263157894735E-3</v>
      </c>
      <c r="L30" s="11">
        <f>+BAC!L30</f>
        <v>1.56E-3</v>
      </c>
      <c r="M30" s="11">
        <f>+BAC!M30</f>
        <v>6.8099999999999992E-3</v>
      </c>
      <c r="N30" s="11">
        <f>+BAC!N30</f>
        <v>1.3523809523809532E-3</v>
      </c>
      <c r="O30" s="11">
        <f>+BAC!O30</f>
        <v>1.7799999999999999E-3</v>
      </c>
    </row>
    <row r="31" spans="2:28">
      <c r="B31" s="7" t="str">
        <f>+BAC!B31</f>
        <v>COLCAP</v>
      </c>
      <c r="C31" s="12">
        <f>+BAC!C31</f>
        <v>1.198898192450824E-3</v>
      </c>
      <c r="D31" s="12">
        <f>+BAC!D31</f>
        <v>-5.603967304625199E-4</v>
      </c>
      <c r="E31" s="12">
        <f>+BAC!E31</f>
        <v>6.3909385205437831E-4</v>
      </c>
      <c r="F31" s="12">
        <f>+BAC!F31</f>
        <v>-5.6301542998911413E-4</v>
      </c>
      <c r="G31" s="12">
        <f>+BAC!G31</f>
        <v>-1.6392851777005093E-4</v>
      </c>
      <c r="H31" s="12">
        <f>+BAC!H31</f>
        <v>-1.0890151515151514E-3</v>
      </c>
      <c r="I31" s="12">
        <f>+BAC!I31</f>
        <v>6.7712719298245632E-4</v>
      </c>
      <c r="J31" s="12">
        <f>+BAC!J31</f>
        <v>4.9637692716640082E-4</v>
      </c>
      <c r="K31" s="12">
        <f>+BAC!K31</f>
        <v>-5.1764619883040936E-4</v>
      </c>
      <c r="L31" s="12">
        <f>+BAC!L31</f>
        <v>9.7168945089997705E-4</v>
      </c>
      <c r="M31" s="12">
        <f>+BAC!M31</f>
        <v>-2.3766480595427994E-4</v>
      </c>
      <c r="N31" s="12">
        <f>+BAC!N31</f>
        <v>-6.1894129262550209E-5</v>
      </c>
      <c r="O31" s="12">
        <f>+BAC!O31</f>
        <v>-2.6391509075719596E-4</v>
      </c>
    </row>
  </sheetData>
  <mergeCells count="4">
    <mergeCell ref="C2:O2"/>
    <mergeCell ref="S19:T19"/>
    <mergeCell ref="S20:T21"/>
    <mergeCell ref="Q2:T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11912-0D1E-4CC0-8422-85EC9A26EC1C}">
  <sheetPr>
    <tabColor rgb="FF00B0F0"/>
  </sheetPr>
  <dimension ref="B2:AB31"/>
  <sheetViews>
    <sheetView topLeftCell="C1" zoomScale="80" zoomScaleNormal="100" workbookViewId="0">
      <selection activeCell="R12" sqref="R12"/>
    </sheetView>
  </sheetViews>
  <sheetFormatPr defaultColWidth="11.42578125" defaultRowHeight="15"/>
  <cols>
    <col min="19" max="20" width="13.5703125" bestFit="1" customWidth="1"/>
  </cols>
  <sheetData>
    <row r="2" spans="2:28">
      <c r="B2" s="3"/>
      <c r="C2" s="168" t="s">
        <v>157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Q2" s="242" t="s">
        <v>194</v>
      </c>
      <c r="R2" s="243"/>
      <c r="S2" s="243"/>
      <c r="T2" s="243"/>
      <c r="U2" s="66"/>
      <c r="V2" s="66"/>
      <c r="W2" s="66"/>
      <c r="X2" s="66"/>
      <c r="Y2" s="66"/>
      <c r="Z2" s="66"/>
      <c r="AA2" s="66"/>
      <c r="AB2" s="67"/>
    </row>
    <row r="3" spans="2:28">
      <c r="B3" s="3"/>
      <c r="C3" s="4">
        <v>2010</v>
      </c>
      <c r="D3" s="4">
        <v>2011</v>
      </c>
      <c r="E3" s="4">
        <v>2012</v>
      </c>
      <c r="F3" s="4">
        <v>2013</v>
      </c>
      <c r="G3" s="4">
        <v>2014</v>
      </c>
      <c r="H3" s="4">
        <v>2015</v>
      </c>
      <c r="I3" s="4">
        <v>2016</v>
      </c>
      <c r="J3" s="4">
        <v>2017</v>
      </c>
      <c r="K3" s="4">
        <v>2018</v>
      </c>
      <c r="L3" s="4">
        <v>2019</v>
      </c>
      <c r="M3" s="4">
        <v>2020</v>
      </c>
      <c r="N3" s="4">
        <v>2021</v>
      </c>
      <c r="O3" s="4">
        <v>2022</v>
      </c>
      <c r="Q3" s="17" t="s">
        <v>85</v>
      </c>
      <c r="R3" s="2" t="s">
        <v>147</v>
      </c>
      <c r="S3" s="2" t="s">
        <v>123</v>
      </c>
      <c r="T3" s="2" t="s">
        <v>124</v>
      </c>
      <c r="AB3" s="68"/>
    </row>
    <row r="4" spans="2:28">
      <c r="B4" s="4">
        <v>1</v>
      </c>
      <c r="C4" s="11">
        <f>+IFERROR(AVERAGEIFS(Tabla1[Variación5],Tabla1[[Mes ]],$B4,Tabla1[Año],C$3),0)</f>
        <v>0</v>
      </c>
      <c r="D4" s="11">
        <f>+IFERROR(AVERAGEIFS(Tabla1[Variación5],Tabla1[[Mes ]],$B4,Tabla1[Año],D$3),0)</f>
        <v>0</v>
      </c>
      <c r="E4" s="11">
        <f>+AVERAGEIFS(Tabla1[Variación5],Tabla1[[Mes ]],$B4,Tabla1[Año],E$3)</f>
        <v>0</v>
      </c>
      <c r="F4" s="11">
        <f>+AVERAGEIFS(Tabla1[Variación5],Tabla1[[Mes ]],$B4,Tabla1[Año],F$3)</f>
        <v>0</v>
      </c>
      <c r="G4" s="11">
        <f>+AVERAGEIFS(Tabla1[Variación5],Tabla1[[Mes ]],$B4,Tabla1[Año],G$3)</f>
        <v>0</v>
      </c>
      <c r="H4" s="11">
        <f>+AVERAGEIFS(Tabla1[Variación5],Tabla1[[Mes ]],$B4,Tabla1[Año],H$3)</f>
        <v>0</v>
      </c>
      <c r="I4" s="11">
        <f>+AVERAGEIFS(Tabla1[Variación5],Tabla1[[Mes ]],$B4,Tabla1[Año],I$3)</f>
        <v>0</v>
      </c>
      <c r="J4" s="11">
        <f>+AVERAGEIFS(Tabla1[Variación5],Tabla1[[Mes ]],$B4,Tabla1[Año],J$3)</f>
        <v>0</v>
      </c>
      <c r="K4" s="11">
        <f>+AVERAGEIFS(Tabla1[Variación5],Tabla1[[Mes ]],$B4,Tabla1[Año],K$3)</f>
        <v>0</v>
      </c>
      <c r="L4" s="11">
        <f>+AVERAGEIFS(Tabla1[Variación5],Tabla1[[Mes ]],$B4,Tabla1[Año],L$3)</f>
        <v>0</v>
      </c>
      <c r="M4" s="11">
        <f>+AVERAGEIFS(Tabla1[Variación5],Tabla1[[Mes ]],$B4,Tabla1[Año],M$3)</f>
        <v>0</v>
      </c>
      <c r="N4" s="11">
        <f>+AVERAGEIFS(Tabla1[Variación5],Tabla1[[Mes ]],$B4,Tabla1[Año],N$3)</f>
        <v>0</v>
      </c>
      <c r="O4" s="11">
        <f>+AVERAGEIFS(Tabla1[Variación5],Tabla1[[Mes ]],$B4,Tabla1[Año],O$3)</f>
        <v>6.1748819327425387E-3</v>
      </c>
      <c r="Q4" s="17">
        <v>2010</v>
      </c>
      <c r="R4" s="16" cm="1">
        <f t="array" ref="R4:R16">+TRANSPOSE(C16:O16)</f>
        <v>0</v>
      </c>
      <c r="S4" s="1"/>
      <c r="T4" s="1"/>
      <c r="AB4" s="68"/>
    </row>
    <row r="5" spans="2:28">
      <c r="B5" s="4">
        <v>2</v>
      </c>
      <c r="C5" s="11">
        <f>+IFERROR(AVERAGEIFS(Tabla1[Variación5],Tabla1[[Mes ]],$B5,Tabla1[Año],C$3),0)</f>
        <v>0</v>
      </c>
      <c r="D5" s="11">
        <f>+IFERROR(AVERAGEIFS(Tabla1[Variación5],Tabla1[[Mes ]],$B5,Tabla1[Año],D$3),0)</f>
        <v>0</v>
      </c>
      <c r="E5" s="11">
        <f>+AVERAGEIFS(Tabla1[Variación5],Tabla1[[Mes ]],$B5,Tabla1[Año],E$3)</f>
        <v>0</v>
      </c>
      <c r="F5" s="11">
        <f>+AVERAGEIFS(Tabla1[Variación5],Tabla1[[Mes ]],$B5,Tabla1[Año],F$3)</f>
        <v>0</v>
      </c>
      <c r="G5" s="11">
        <f>+AVERAGEIFS(Tabla1[Variación5],Tabla1[[Mes ]],$B5,Tabla1[Año],G$3)</f>
        <v>0</v>
      </c>
      <c r="H5" s="11">
        <f>+AVERAGEIFS(Tabla1[Variación5],Tabla1[[Mes ]],$B5,Tabla1[Año],H$3)</f>
        <v>0</v>
      </c>
      <c r="I5" s="11">
        <f>+AVERAGEIFS(Tabla1[Variación5],Tabla1[[Mes ]],$B5,Tabla1[Año],I$3)</f>
        <v>0</v>
      </c>
      <c r="J5" s="11">
        <f>+AVERAGEIFS(Tabla1[Variación5],Tabla1[[Mes ]],$B5,Tabla1[Año],J$3)</f>
        <v>0</v>
      </c>
      <c r="K5" s="11">
        <f>+AVERAGEIFS(Tabla1[Variación5],Tabla1[[Mes ]],$B5,Tabla1[Año],K$3)</f>
        <v>0</v>
      </c>
      <c r="L5" s="11">
        <f>+AVERAGEIFS(Tabla1[Variación5],Tabla1[[Mes ]],$B5,Tabla1[Año],L$3)</f>
        <v>0</v>
      </c>
      <c r="M5" s="11">
        <f>+AVERAGEIFS(Tabla1[Variación5],Tabla1[[Mes ]],$B5,Tabla1[Año],M$3)</f>
        <v>0</v>
      </c>
      <c r="N5" s="11">
        <f>+AVERAGEIFS(Tabla1[Variación5],Tabla1[[Mes ]],$B5,Tabla1[Año],N$3)</f>
        <v>0</v>
      </c>
      <c r="O5" s="11">
        <f>+AVERAGEIFS(Tabla1[Variación5],Tabla1[[Mes ]],$B5,Tabla1[Año],O$3)</f>
        <v>-3.3888775544697095E-3</v>
      </c>
      <c r="Q5" s="17">
        <v>2011</v>
      </c>
      <c r="R5" s="16">
        <v>0</v>
      </c>
      <c r="S5" s="1"/>
      <c r="T5" s="1"/>
      <c r="AB5" s="68"/>
    </row>
    <row r="6" spans="2:28">
      <c r="B6" s="4">
        <v>3</v>
      </c>
      <c r="C6" s="11">
        <f>+IFERROR(AVERAGEIFS(Tabla1[Variación5],Tabla1[[Mes ]],$B6,Tabla1[Año],C$3),0)</f>
        <v>0</v>
      </c>
      <c r="D6" s="11">
        <f>+IFERROR(AVERAGEIFS(Tabla1[Variación5],Tabla1[[Mes ]],$B6,Tabla1[Año],D$3),0)</f>
        <v>0</v>
      </c>
      <c r="E6" s="11">
        <f>+AVERAGEIFS(Tabla1[Variación5],Tabla1[[Mes ]],$B6,Tabla1[Año],E$3)</f>
        <v>1.0323359233851815E-2</v>
      </c>
      <c r="F6" s="11">
        <f>+AVERAGEIFS(Tabla1[Variación5],Tabla1[[Mes ]],$B6,Tabla1[Año],F$3)</f>
        <v>0</v>
      </c>
      <c r="G6" s="11">
        <f>+AVERAGEIFS(Tabla1[Variación5],Tabla1[[Mes ]],$B6,Tabla1[Año],G$3)</f>
        <v>0</v>
      </c>
      <c r="H6" s="11">
        <f>+AVERAGEIFS(Tabla1[Variación5],Tabla1[[Mes ]],$B6,Tabla1[Año],H$3)</f>
        <v>0</v>
      </c>
      <c r="I6" s="11">
        <f>+AVERAGEIFS(Tabla1[Variación5],Tabla1[[Mes ]],$B6,Tabla1[Año],I$3)</f>
        <v>0</v>
      </c>
      <c r="J6" s="11">
        <f>+AVERAGEIFS(Tabla1[Variación5],Tabla1[[Mes ]],$B6,Tabla1[Año],J$3)</f>
        <v>0</v>
      </c>
      <c r="K6" s="11">
        <f>+AVERAGEIFS(Tabla1[Variación5],Tabla1[[Mes ]],$B6,Tabla1[Año],K$3)</f>
        <v>0</v>
      </c>
      <c r="L6" s="11">
        <f>+AVERAGEIFS(Tabla1[Variación5],Tabla1[[Mes ]],$B6,Tabla1[Año],L$3)</f>
        <v>0</v>
      </c>
      <c r="M6" s="11">
        <f>+AVERAGEIFS(Tabla1[Variación5],Tabla1[[Mes ]],$B6,Tabla1[Año],M$3)</f>
        <v>0</v>
      </c>
      <c r="N6" s="11">
        <f>+AVERAGEIFS(Tabla1[Variación5],Tabla1[[Mes ]],$B6,Tabla1[Año],N$3)</f>
        <v>0</v>
      </c>
      <c r="O6" s="11">
        <f>+AVERAGEIFS(Tabla1[Variación5],Tabla1[[Mes ]],$B6,Tabla1[Año],O$3)</f>
        <v>-1.9968266181931565E-3</v>
      </c>
      <c r="Q6" s="17">
        <v>2012</v>
      </c>
      <c r="R6" s="16">
        <v>8.6027993615431795E-4</v>
      </c>
      <c r="S6" s="157">
        <f>+AVERAGE(R4:R5)</f>
        <v>0</v>
      </c>
      <c r="T6" s="1"/>
      <c r="AB6" s="68"/>
    </row>
    <row r="7" spans="2:28">
      <c r="B7" s="4">
        <v>4</v>
      </c>
      <c r="C7" s="11">
        <f>+IFERROR(AVERAGEIFS(Tabla1[Variación5],Tabla1[[Mes ]],$B7,Tabla1[Año],C$3),0)</f>
        <v>0</v>
      </c>
      <c r="D7" s="11">
        <f>+IFERROR(AVERAGEIFS(Tabla1[Variación5],Tabla1[[Mes ]],$B7,Tabla1[Año],D$3),0)</f>
        <v>0</v>
      </c>
      <c r="E7" s="11">
        <f>+AVERAGEIFS(Tabla1[Variación5],Tabla1[[Mes ]],$B7,Tabla1[Año],E$3)</f>
        <v>0</v>
      </c>
      <c r="F7" s="11">
        <f>+AVERAGEIFS(Tabla1[Variación5],Tabla1[[Mes ]],$B7,Tabla1[Año],F$3)</f>
        <v>0</v>
      </c>
      <c r="G7" s="11">
        <f>+AVERAGEIFS(Tabla1[Variación5],Tabla1[[Mes ]],$B7,Tabla1[Año],G$3)</f>
        <v>2.101884440805531E-2</v>
      </c>
      <c r="H7" s="11">
        <f>+AVERAGEIFS(Tabla1[Variación5],Tabla1[[Mes ]],$B7,Tabla1[Año],H$3)</f>
        <v>0</v>
      </c>
      <c r="I7" s="11">
        <f>+AVERAGEIFS(Tabla1[Variación5],Tabla1[[Mes ]],$B7,Tabla1[Año],I$3)</f>
        <v>0</v>
      </c>
      <c r="J7" s="11">
        <f>+AVERAGEIFS(Tabla1[Variación5],Tabla1[[Mes ]],$B7,Tabla1[Año],J$3)</f>
        <v>0</v>
      </c>
      <c r="K7" s="11">
        <f>+AVERAGEIFS(Tabla1[Variación5],Tabla1[[Mes ]],$B7,Tabla1[Año],K$3)</f>
        <v>0</v>
      </c>
      <c r="L7" s="11">
        <f>+AVERAGEIFS(Tabla1[Variación5],Tabla1[[Mes ]],$B7,Tabla1[Año],L$3)</f>
        <v>0</v>
      </c>
      <c r="M7" s="11">
        <f>+AVERAGEIFS(Tabla1[Variación5],Tabla1[[Mes ]],$B7,Tabla1[Año],M$3)</f>
        <v>0</v>
      </c>
      <c r="N7" s="11">
        <f>+AVERAGEIFS(Tabla1[Variación5],Tabla1[[Mes ]],$B7,Tabla1[Año],N$3)</f>
        <v>0</v>
      </c>
      <c r="O7" s="11">
        <f>+AVERAGEIFS(Tabla1[Variación5],Tabla1[[Mes ]],$B7,Tabla1[Año],O$3)</f>
        <v>-7.1278900631313799E-3</v>
      </c>
      <c r="Q7" s="17">
        <v>2013</v>
      </c>
      <c r="R7" s="16">
        <v>0</v>
      </c>
      <c r="S7" s="157">
        <f t="shared" ref="S7:S17" si="0">+AVERAGE(R5:R6)</f>
        <v>4.3013996807715897E-4</v>
      </c>
      <c r="T7" s="157">
        <f t="shared" ref="T7:T17" si="1">+AVERAGE(R4:R6)</f>
        <v>2.86759978718106E-4</v>
      </c>
      <c r="U7" s="158"/>
      <c r="AB7" s="68"/>
    </row>
    <row r="8" spans="2:28">
      <c r="B8" s="4">
        <v>5</v>
      </c>
      <c r="C8" s="11">
        <f>+IFERROR(AVERAGEIFS(Tabla1[Variación5],Tabla1[[Mes ]],$B8,Tabla1[Año],C$3),0)</f>
        <v>0</v>
      </c>
      <c r="D8" s="11">
        <f>+IFERROR(AVERAGEIFS(Tabla1[Variación5],Tabla1[[Mes ]],$B8,Tabla1[Año],D$3),0)</f>
        <v>0</v>
      </c>
      <c r="E8" s="11">
        <f>+AVERAGEIFS(Tabla1[Variación5],Tabla1[[Mes ]],$B8,Tabla1[Año],E$3)</f>
        <v>0</v>
      </c>
      <c r="F8" s="11">
        <f>+AVERAGEIFS(Tabla1[Variación5],Tabla1[[Mes ]],$B8,Tabla1[Año],F$3)</f>
        <v>0</v>
      </c>
      <c r="G8" s="11">
        <f>+AVERAGEIFS(Tabla1[Variación5],Tabla1[[Mes ]],$B8,Tabla1[Año],G$3)</f>
        <v>-1.4160286218124066E-4</v>
      </c>
      <c r="H8" s="11">
        <f>+AVERAGEIFS(Tabla1[Variación5],Tabla1[[Mes ]],$B8,Tabla1[Año],H$3)</f>
        <v>0</v>
      </c>
      <c r="I8" s="11">
        <f>+AVERAGEIFS(Tabla1[Variación5],Tabla1[[Mes ]],$B8,Tabla1[Año],I$3)</f>
        <v>0</v>
      </c>
      <c r="J8" s="11">
        <f>+AVERAGEIFS(Tabla1[Variación5],Tabla1[[Mes ]],$B8,Tabla1[Año],J$3)</f>
        <v>0</v>
      </c>
      <c r="K8" s="11">
        <f>+AVERAGEIFS(Tabla1[Variación5],Tabla1[[Mes ]],$B8,Tabla1[Año],K$3)</f>
        <v>0</v>
      </c>
      <c r="L8" s="11">
        <f>+AVERAGEIFS(Tabla1[Variación5],Tabla1[[Mes ]],$B8,Tabla1[Año],L$3)</f>
        <v>0</v>
      </c>
      <c r="M8" s="11">
        <f>+AVERAGEIFS(Tabla1[Variación5],Tabla1[[Mes ]],$B8,Tabla1[Año],M$3)</f>
        <v>0</v>
      </c>
      <c r="N8" s="11">
        <f>+AVERAGEIFS(Tabla1[Variación5],Tabla1[[Mes ]],$B8,Tabla1[Año],N$3)</f>
        <v>0</v>
      </c>
      <c r="O8" s="11">
        <f>+AVERAGEIFS(Tabla1[Variación5],Tabla1[[Mes ]],$B8,Tabla1[Año],O$3)</f>
        <v>-6.8817824667815177E-4</v>
      </c>
      <c r="Q8" s="17">
        <v>2014</v>
      </c>
      <c r="R8" s="16">
        <v>1.7643945102215686E-3</v>
      </c>
      <c r="S8" s="157">
        <f t="shared" si="0"/>
        <v>4.3013996807715897E-4</v>
      </c>
      <c r="T8" s="157">
        <f t="shared" si="1"/>
        <v>2.86759978718106E-4</v>
      </c>
      <c r="U8" s="158"/>
      <c r="AB8" s="68"/>
    </row>
    <row r="9" spans="2:28">
      <c r="B9" s="4">
        <v>6</v>
      </c>
      <c r="C9" s="11">
        <f>+IFERROR(AVERAGEIFS(Tabla1[Variación5],Tabla1[[Mes ]],$B9,Tabla1[Año],C$3),0)</f>
        <v>0</v>
      </c>
      <c r="D9" s="11">
        <f>+IFERROR(AVERAGEIFS(Tabla1[Variación5],Tabla1[[Mes ]],$B9,Tabla1[Año],D$3),0)</f>
        <v>0</v>
      </c>
      <c r="E9" s="11">
        <f>+AVERAGEIFS(Tabla1[Variación5],Tabla1[[Mes ]],$B9,Tabla1[Año],E$3)</f>
        <v>0</v>
      </c>
      <c r="F9" s="11">
        <f>+AVERAGEIFS(Tabla1[Variación5],Tabla1[[Mes ]],$B9,Tabla1[Año],F$3)</f>
        <v>0</v>
      </c>
      <c r="G9" s="11">
        <f>+AVERAGEIFS(Tabla1[Variación5],Tabla1[[Mes ]],$B9,Tabla1[Año],G$3)</f>
        <v>0</v>
      </c>
      <c r="H9" s="11">
        <f>+AVERAGEIFS(Tabla1[Variación5],Tabla1[[Mes ]],$B9,Tabla1[Año],H$3)</f>
        <v>0</v>
      </c>
      <c r="I9" s="11">
        <f>+AVERAGEIFS(Tabla1[Variación5],Tabla1[[Mes ]],$B9,Tabla1[Año],I$3)</f>
        <v>0</v>
      </c>
      <c r="J9" s="11">
        <f>+AVERAGEIFS(Tabla1[Variación5],Tabla1[[Mes ]],$B9,Tabla1[Año],J$3)</f>
        <v>0</v>
      </c>
      <c r="K9" s="11">
        <f>+AVERAGEIFS(Tabla1[Variación5],Tabla1[[Mes ]],$B9,Tabla1[Año],K$3)</f>
        <v>0</v>
      </c>
      <c r="L9" s="11">
        <f>+AVERAGEIFS(Tabla1[Variación5],Tabla1[[Mes ]],$B9,Tabla1[Año],L$3)</f>
        <v>0</v>
      </c>
      <c r="M9" s="11">
        <f>+AVERAGEIFS(Tabla1[Variación5],Tabla1[[Mes ]],$B9,Tabla1[Año],M$3)</f>
        <v>0</v>
      </c>
      <c r="N9" s="11">
        <f>+AVERAGEIFS(Tabla1[Variación5],Tabla1[[Mes ]],$B9,Tabla1[Año],N$3)</f>
        <v>0</v>
      </c>
      <c r="O9" s="11">
        <f>+AVERAGEIFS(Tabla1[Variación5],Tabla1[[Mes ]],$B9,Tabla1[Año],O$3)</f>
        <v>-3.7051169206456752E-3</v>
      </c>
      <c r="Q9" s="17">
        <v>2015</v>
      </c>
      <c r="R9" s="16">
        <v>0</v>
      </c>
      <c r="S9" s="157">
        <f t="shared" si="0"/>
        <v>8.8219725511078431E-4</v>
      </c>
      <c r="T9" s="157">
        <f t="shared" si="1"/>
        <v>8.7489148212529545E-4</v>
      </c>
      <c r="U9" s="158"/>
      <c r="AB9" s="68"/>
    </row>
    <row r="10" spans="2:28">
      <c r="B10" s="4">
        <v>7</v>
      </c>
      <c r="C10" s="11">
        <f>+IFERROR(AVERAGEIFS(Tabla1[Variación5],Tabla1[[Mes ]],$B10,Tabla1[Año],C$3),0)</f>
        <v>0</v>
      </c>
      <c r="D10" s="11">
        <f>+IFERROR(AVERAGEIFS(Tabla1[Variación5],Tabla1[[Mes ]],$B10,Tabla1[Año],D$3),0)</f>
        <v>0</v>
      </c>
      <c r="E10" s="11">
        <f>+AVERAGEIFS(Tabla1[Variación5],Tabla1[[Mes ]],$B10,Tabla1[Año],E$3)</f>
        <v>0</v>
      </c>
      <c r="F10" s="11">
        <f>+AVERAGEIFS(Tabla1[Variación5],Tabla1[[Mes ]],$B10,Tabla1[Año],F$3)</f>
        <v>0</v>
      </c>
      <c r="G10" s="11">
        <f>+AVERAGEIFS(Tabla1[Variación5],Tabla1[[Mes ]],$B10,Tabla1[Año],G$3)</f>
        <v>0</v>
      </c>
      <c r="H10" s="11">
        <f>+AVERAGEIFS(Tabla1[Variación5],Tabla1[[Mes ]],$B10,Tabla1[Año],H$3)</f>
        <v>0</v>
      </c>
      <c r="I10" s="11">
        <f>+AVERAGEIFS(Tabla1[Variación5],Tabla1[[Mes ]],$B10,Tabla1[Año],I$3)</f>
        <v>0</v>
      </c>
      <c r="J10" s="11">
        <f>+AVERAGEIFS(Tabla1[Variación5],Tabla1[[Mes ]],$B10,Tabla1[Año],J$3)</f>
        <v>0</v>
      </c>
      <c r="K10" s="11">
        <f>+AVERAGEIFS(Tabla1[Variación5],Tabla1[[Mes ]],$B10,Tabla1[Año],K$3)</f>
        <v>0</v>
      </c>
      <c r="L10" s="11">
        <f>+AVERAGEIFS(Tabla1[Variación5],Tabla1[[Mes ]],$B10,Tabla1[Año],L$3)</f>
        <v>0</v>
      </c>
      <c r="M10" s="11">
        <f>+AVERAGEIFS(Tabla1[Variación5],Tabla1[[Mes ]],$B10,Tabla1[Año],M$3)</f>
        <v>0</v>
      </c>
      <c r="N10" s="11">
        <f>+AVERAGEIFS(Tabla1[Variación5],Tabla1[[Mes ]],$B10,Tabla1[Año],N$3)</f>
        <v>0</v>
      </c>
      <c r="O10" s="11">
        <f>+AVERAGEIFS(Tabla1[Variación5],Tabla1[[Mes ]],$B10,Tabla1[Año],O$3)</f>
        <v>4.527673493542099E-3</v>
      </c>
      <c r="Q10" s="17">
        <v>2016</v>
      </c>
      <c r="R10" s="16">
        <v>0</v>
      </c>
      <c r="S10" s="157">
        <f t="shared" si="0"/>
        <v>8.8219725511078431E-4</v>
      </c>
      <c r="T10" s="157">
        <f t="shared" si="1"/>
        <v>5.8813150340718951E-4</v>
      </c>
      <c r="U10" s="158"/>
      <c r="AB10" s="68"/>
    </row>
    <row r="11" spans="2:28">
      <c r="B11" s="4">
        <v>8</v>
      </c>
      <c r="C11" s="11">
        <f>+IFERROR(AVERAGEIFS(Tabla1[Variación5],Tabla1[[Mes ]],$B11,Tabla1[Año],C$3),0)</f>
        <v>0</v>
      </c>
      <c r="D11" s="11">
        <f>+IFERROR(AVERAGEIFS(Tabla1[Variación5],Tabla1[[Mes ]],$B11,Tabla1[Año],D$3),0)</f>
        <v>0</v>
      </c>
      <c r="E11" s="11">
        <f>+AVERAGEIFS(Tabla1[Variación5],Tabla1[[Mes ]],$B11,Tabla1[Año],E$3)</f>
        <v>0</v>
      </c>
      <c r="F11" s="11">
        <f>+AVERAGEIFS(Tabla1[Variación5],Tabla1[[Mes ]],$B11,Tabla1[Año],F$3)</f>
        <v>0</v>
      </c>
      <c r="G11" s="11">
        <f>+AVERAGEIFS(Tabla1[Variación5],Tabla1[[Mes ]],$B11,Tabla1[Año],G$3)</f>
        <v>-3.1250000188892237E-3</v>
      </c>
      <c r="H11" s="11">
        <f>+AVERAGEIFS(Tabla1[Variación5],Tabla1[[Mes ]],$B11,Tabla1[Año],H$3)</f>
        <v>0</v>
      </c>
      <c r="I11" s="11">
        <f>+AVERAGEIFS(Tabla1[Variación5],Tabla1[[Mes ]],$B11,Tabla1[Año],I$3)</f>
        <v>0</v>
      </c>
      <c r="J11" s="11">
        <f>+AVERAGEIFS(Tabla1[Variación5],Tabla1[[Mes ]],$B11,Tabla1[Año],J$3)</f>
        <v>0</v>
      </c>
      <c r="K11" s="11">
        <f>+AVERAGEIFS(Tabla1[Variación5],Tabla1[[Mes ]],$B11,Tabla1[Año],K$3)</f>
        <v>0</v>
      </c>
      <c r="L11" s="11">
        <f>+AVERAGEIFS(Tabla1[Variación5],Tabla1[[Mes ]],$B11,Tabla1[Año],L$3)</f>
        <v>0</v>
      </c>
      <c r="M11" s="11">
        <f>+AVERAGEIFS(Tabla1[Variación5],Tabla1[[Mes ]],$B11,Tabla1[Año],M$3)</f>
        <v>0</v>
      </c>
      <c r="N11" s="11">
        <f>+AVERAGEIFS(Tabla1[Variación5],Tabla1[[Mes ]],$B11,Tabla1[Año],N$3)</f>
        <v>0</v>
      </c>
      <c r="O11" s="11">
        <f>+AVERAGEIFS(Tabla1[Variación5],Tabla1[[Mes ]],$B11,Tabla1[Año],O$3)</f>
        <v>6.0384424717800523E-3</v>
      </c>
      <c r="Q11" s="17">
        <v>2017</v>
      </c>
      <c r="R11" s="16">
        <v>0</v>
      </c>
      <c r="S11" s="157">
        <f t="shared" si="0"/>
        <v>0</v>
      </c>
      <c r="T11" s="157">
        <f t="shared" si="1"/>
        <v>5.8813150340718951E-4</v>
      </c>
      <c r="U11" s="158"/>
      <c r="AB11" s="68"/>
    </row>
    <row r="12" spans="2:28">
      <c r="B12" s="4">
        <v>9</v>
      </c>
      <c r="C12" s="11">
        <f>+IFERROR(AVERAGEIFS(Tabla1[Variación5],Tabla1[[Mes ]],$B12,Tabla1[Año],C$3),0)</f>
        <v>0</v>
      </c>
      <c r="D12" s="11">
        <f>+IFERROR(AVERAGEIFS(Tabla1[Variación5],Tabla1[[Mes ]],$B12,Tabla1[Año],D$3),0)</f>
        <v>0</v>
      </c>
      <c r="E12" s="11">
        <f>+AVERAGEIFS(Tabla1[Variación5],Tabla1[[Mes ]],$B12,Tabla1[Año],E$3)</f>
        <v>0</v>
      </c>
      <c r="F12" s="11">
        <f>+AVERAGEIFS(Tabla1[Variación5],Tabla1[[Mes ]],$B12,Tabla1[Año],F$3)</f>
        <v>0</v>
      </c>
      <c r="G12" s="11">
        <f>+AVERAGEIFS(Tabla1[Variación5],Tabla1[[Mes ]],$B12,Tabla1[Año],G$3)</f>
        <v>3.420492595673977E-3</v>
      </c>
      <c r="H12" s="11">
        <f>+AVERAGEIFS(Tabla1[Variación5],Tabla1[[Mes ]],$B12,Tabla1[Año],H$3)</f>
        <v>0</v>
      </c>
      <c r="I12" s="11">
        <f>+AVERAGEIFS(Tabla1[Variación5],Tabla1[[Mes ]],$B12,Tabla1[Año],I$3)</f>
        <v>0</v>
      </c>
      <c r="J12" s="11">
        <f>+AVERAGEIFS(Tabla1[Variación5],Tabla1[[Mes ]],$B12,Tabla1[Año],J$3)</f>
        <v>0</v>
      </c>
      <c r="K12" s="11">
        <f>+AVERAGEIFS(Tabla1[Variación5],Tabla1[[Mes ]],$B12,Tabla1[Año],K$3)</f>
        <v>0</v>
      </c>
      <c r="L12" s="11">
        <f>+AVERAGEIFS(Tabla1[Variación5],Tabla1[[Mes ]],$B12,Tabla1[Año],L$3)</f>
        <v>0</v>
      </c>
      <c r="M12" s="11">
        <f>+AVERAGEIFS(Tabla1[Variación5],Tabla1[[Mes ]],$B12,Tabla1[Año],M$3)</f>
        <v>0</v>
      </c>
      <c r="N12" s="11">
        <f>+AVERAGEIFS(Tabla1[Variación5],Tabla1[[Mes ]],$B12,Tabla1[Año],N$3)</f>
        <v>1.032092253753509E-3</v>
      </c>
      <c r="O12" s="11">
        <f>+AVERAGEIFS(Tabla1[Variación5],Tabla1[[Mes ]],$B12,Tabla1[Año],O$3)</f>
        <v>-2.9359809669474769E-3</v>
      </c>
      <c r="Q12" s="17">
        <v>2018</v>
      </c>
      <c r="R12" s="16">
        <v>0</v>
      </c>
      <c r="S12" s="157">
        <f t="shared" si="0"/>
        <v>0</v>
      </c>
      <c r="T12" s="157">
        <f t="shared" si="1"/>
        <v>0</v>
      </c>
      <c r="U12" s="158"/>
      <c r="AB12" s="68"/>
    </row>
    <row r="13" spans="2:28">
      <c r="B13" s="4">
        <v>10</v>
      </c>
      <c r="C13" s="11">
        <f>+IFERROR(AVERAGEIFS(Tabla1[Variación5],Tabla1[[Mes ]],$B13,Tabla1[Año],C$3),0)</f>
        <v>0</v>
      </c>
      <c r="D13" s="11">
        <f>+IFERROR(AVERAGEIFS(Tabla1[Variación5],Tabla1[[Mes ]],$B13,Tabla1[Año],D$3),0)</f>
        <v>0</v>
      </c>
      <c r="E13" s="11">
        <f>+AVERAGEIFS(Tabla1[Variación5],Tabla1[[Mes ]],$B13,Tabla1[Año],E$3)</f>
        <v>0</v>
      </c>
      <c r="F13" s="11">
        <f>+AVERAGEIFS(Tabla1[Variación5],Tabla1[[Mes ]],$B13,Tabla1[Año],F$3)</f>
        <v>0</v>
      </c>
      <c r="G13" s="11">
        <f>+AVERAGEIFS(Tabla1[Variación5],Tabla1[[Mes ]],$B13,Tabla1[Año],G$3)</f>
        <v>0</v>
      </c>
      <c r="H13" s="11">
        <f>+AVERAGEIFS(Tabla1[Variación5],Tabla1[[Mes ]],$B13,Tabla1[Año],H$3)</f>
        <v>0</v>
      </c>
      <c r="I13" s="11">
        <f>+AVERAGEIFS(Tabla1[Variación5],Tabla1[[Mes ]],$B13,Tabla1[Año],I$3)</f>
        <v>0</v>
      </c>
      <c r="J13" s="11">
        <f>+AVERAGEIFS(Tabla1[Variación5],Tabla1[[Mes ]],$B13,Tabla1[Año],J$3)</f>
        <v>0</v>
      </c>
      <c r="K13" s="11">
        <f>+AVERAGEIFS(Tabla1[Variación5],Tabla1[[Mes ]],$B13,Tabla1[Año],K$3)</f>
        <v>0</v>
      </c>
      <c r="L13" s="11">
        <f>+AVERAGEIFS(Tabla1[Variación5],Tabla1[[Mes ]],$B13,Tabla1[Año],L$3)</f>
        <v>0</v>
      </c>
      <c r="M13" s="11">
        <f>+AVERAGEIFS(Tabla1[Variación5],Tabla1[[Mes ]],$B13,Tabla1[Año],M$3)</f>
        <v>0</v>
      </c>
      <c r="N13" s="11">
        <f>+AVERAGEIFS(Tabla1[Variación5],Tabla1[[Mes ]],$B13,Tabla1[Año],N$3)</f>
        <v>-1.146192245311632E-3</v>
      </c>
      <c r="O13" s="11">
        <f>+AVERAGEIFS(Tabla1[Variación5],Tabla1[[Mes ]],$B13,Tabla1[Año],O$3)</f>
        <v>4.1855000361159262E-3</v>
      </c>
      <c r="Q13" s="17">
        <v>2019</v>
      </c>
      <c r="R13" s="16">
        <v>0</v>
      </c>
      <c r="S13" s="157">
        <f t="shared" si="0"/>
        <v>0</v>
      </c>
      <c r="T13" s="157">
        <f t="shared" si="1"/>
        <v>0</v>
      </c>
      <c r="U13" s="158"/>
      <c r="AB13" s="68"/>
    </row>
    <row r="14" spans="2:28">
      <c r="B14" s="4">
        <v>11</v>
      </c>
      <c r="C14" s="11">
        <f>+IFERROR(AVERAGEIFS(Tabla1[Variación5],Tabla1[[Mes ]],$B14,Tabla1[Año],C$3),0)</f>
        <v>0</v>
      </c>
      <c r="D14" s="11">
        <f>+IFERROR(AVERAGEIFS(Tabla1[Variación5],Tabla1[[Mes ]],$B14,Tabla1[Año],D$3),0)</f>
        <v>0</v>
      </c>
      <c r="E14" s="11">
        <f>+AVERAGEIFS(Tabla1[Variación5],Tabla1[[Mes ]],$B14,Tabla1[Año],E$3)</f>
        <v>0</v>
      </c>
      <c r="F14" s="11">
        <f>+AVERAGEIFS(Tabla1[Variación5],Tabla1[[Mes ]],$B14,Tabla1[Año],F$3)</f>
        <v>0</v>
      </c>
      <c r="G14" s="11">
        <f>+AVERAGEIFS(Tabla1[Variación5],Tabla1[[Mes ]],$B14,Tabla1[Año],G$3)</f>
        <v>0</v>
      </c>
      <c r="H14" s="11">
        <f>+AVERAGEIFS(Tabla1[Variación5],Tabla1[[Mes ]],$B14,Tabla1[Año],H$3)</f>
        <v>0</v>
      </c>
      <c r="I14" s="11">
        <f>+AVERAGEIFS(Tabla1[Variación5],Tabla1[[Mes ]],$B14,Tabla1[Año],I$3)</f>
        <v>0</v>
      </c>
      <c r="J14" s="11">
        <f>+AVERAGEIFS(Tabla1[Variación5],Tabla1[[Mes ]],$B14,Tabla1[Año],J$3)</f>
        <v>0</v>
      </c>
      <c r="K14" s="11">
        <f>+AVERAGEIFS(Tabla1[Variación5],Tabla1[[Mes ]],$B14,Tabla1[Año],K$3)</f>
        <v>0</v>
      </c>
      <c r="L14" s="11">
        <f>+AVERAGEIFS(Tabla1[Variación5],Tabla1[[Mes ]],$B14,Tabla1[Año],L$3)</f>
        <v>0</v>
      </c>
      <c r="M14" s="11">
        <f>+AVERAGEIFS(Tabla1[Variación5],Tabla1[[Mes ]],$B14,Tabla1[Año],M$3)</f>
        <v>0</v>
      </c>
      <c r="N14" s="11">
        <f>+AVERAGEIFS(Tabla1[Variación5],Tabla1[[Mes ]],$B14,Tabla1[Año],N$3)</f>
        <v>2.0368416163940792E-3</v>
      </c>
      <c r="O14" s="11">
        <f>+AVERAGEIFS(Tabla1[Variación5],Tabla1[[Mes ]],$B14,Tabla1[Año],O$3)</f>
        <v>7.8472903939771719E-3</v>
      </c>
      <c r="Q14" s="17">
        <v>2020</v>
      </c>
      <c r="R14" s="16">
        <v>0</v>
      </c>
      <c r="S14" s="157">
        <f t="shared" si="0"/>
        <v>0</v>
      </c>
      <c r="T14" s="157">
        <f t="shared" si="1"/>
        <v>0</v>
      </c>
      <c r="U14" s="158"/>
      <c r="AB14" s="68"/>
    </row>
    <row r="15" spans="2:28">
      <c r="B15" s="4">
        <v>12</v>
      </c>
      <c r="C15" s="11">
        <f>+IFERROR(AVERAGEIFS(Tabla1[Variación5],Tabla1[[Mes ]],$B15,Tabla1[Año],C$3),0)</f>
        <v>0</v>
      </c>
      <c r="D15" s="11">
        <f>+IFERROR(AVERAGEIFS(Tabla1[Variación5],Tabla1[[Mes ]],$B15,Tabla1[Año],D$3),0)</f>
        <v>0</v>
      </c>
      <c r="E15" s="11">
        <f>+AVERAGEIFS(Tabla1[Variación5],Tabla1[[Mes ]],$B15,Tabla1[Año],E$3)</f>
        <v>0</v>
      </c>
      <c r="F15" s="11">
        <f>+AVERAGEIFS(Tabla1[Variación5],Tabla1[[Mes ]],$B15,Tabla1[Año],F$3)</f>
        <v>0</v>
      </c>
      <c r="G15" s="11">
        <f>+AVERAGEIFS(Tabla1[Variación5],Tabla1[[Mes ]],$B15,Tabla1[Año],G$3)</f>
        <v>0</v>
      </c>
      <c r="H15" s="11">
        <f>+AVERAGEIFS(Tabla1[Variación5],Tabla1[[Mes ]],$B15,Tabla1[Año],H$3)</f>
        <v>0</v>
      </c>
      <c r="I15" s="11">
        <f>+AVERAGEIFS(Tabla1[Variación5],Tabla1[[Mes ]],$B15,Tabla1[Año],I$3)</f>
        <v>0</v>
      </c>
      <c r="J15" s="11">
        <f>+AVERAGEIFS(Tabla1[Variación5],Tabla1[[Mes ]],$B15,Tabla1[Año],J$3)</f>
        <v>0</v>
      </c>
      <c r="K15" s="11">
        <f>+AVERAGEIFS(Tabla1[Variación5],Tabla1[[Mes ]],$B15,Tabla1[Año],K$3)</f>
        <v>0</v>
      </c>
      <c r="L15" s="11">
        <f>+AVERAGEIFS(Tabla1[Variación5],Tabla1[[Mes ]],$B15,Tabla1[Año],L$3)</f>
        <v>0</v>
      </c>
      <c r="M15" s="11">
        <f>+AVERAGEIFS(Tabla1[Variación5],Tabla1[[Mes ]],$B15,Tabla1[Año],M$3)</f>
        <v>0</v>
      </c>
      <c r="N15" s="11">
        <f>+AVERAGEIFS(Tabla1[Variación5],Tabla1[[Mes ]],$B15,Tabla1[Año],N$3)</f>
        <v>-4.8186331143280723E-3</v>
      </c>
      <c r="O15" s="23">
        <f>+AVERAGEIFS(Tabla1[Variación5],Tabla1[[Mes ]],$B15,Tabla1[Año],O$3)</f>
        <v>0</v>
      </c>
      <c r="Q15" s="17">
        <v>2021</v>
      </c>
      <c r="R15" s="16">
        <v>-2.4132429079100969E-4</v>
      </c>
      <c r="S15" s="157">
        <f t="shared" si="0"/>
        <v>0</v>
      </c>
      <c r="T15" s="157">
        <f t="shared" si="1"/>
        <v>0</v>
      </c>
      <c r="U15" s="158"/>
      <c r="AB15" s="68"/>
    </row>
    <row r="16" spans="2:28">
      <c r="B16" s="7" t="s">
        <v>147</v>
      </c>
      <c r="C16" s="12"/>
      <c r="D16" s="12">
        <f>+AVERAGE(D13:D15)</f>
        <v>0</v>
      </c>
      <c r="E16" s="12">
        <f t="shared" ref="E16:O16" si="2">+AVERAGE(E4:E15)</f>
        <v>8.6027993615431795E-4</v>
      </c>
      <c r="F16" s="12">
        <f t="shared" si="2"/>
        <v>0</v>
      </c>
      <c r="G16" s="12">
        <f t="shared" si="2"/>
        <v>1.7643945102215686E-3</v>
      </c>
      <c r="H16" s="12">
        <f t="shared" si="2"/>
        <v>0</v>
      </c>
      <c r="I16" s="12">
        <f t="shared" si="2"/>
        <v>0</v>
      </c>
      <c r="J16" s="12">
        <f t="shared" si="2"/>
        <v>0</v>
      </c>
      <c r="K16" s="12">
        <f t="shared" si="2"/>
        <v>0</v>
      </c>
      <c r="L16" s="12">
        <f t="shared" si="2"/>
        <v>0</v>
      </c>
      <c r="M16" s="12">
        <f t="shared" si="2"/>
        <v>0</v>
      </c>
      <c r="N16" s="12">
        <f t="shared" si="2"/>
        <v>-2.4132429079100969E-4</v>
      </c>
      <c r="O16" s="22">
        <f t="shared" si="2"/>
        <v>7.4424316317435327E-4</v>
      </c>
      <c r="Q16" s="17">
        <v>2022</v>
      </c>
      <c r="R16" s="16">
        <v>7.4424316317435327E-4</v>
      </c>
      <c r="S16" s="157">
        <f t="shared" si="0"/>
        <v>-1.2066214539550484E-4</v>
      </c>
      <c r="T16" s="157">
        <f t="shared" si="1"/>
        <v>-8.0441430263669892E-5</v>
      </c>
      <c r="U16" s="158"/>
      <c r="AB16" s="68"/>
    </row>
    <row r="17" spans="2:28">
      <c r="Q17" s="17">
        <v>2023</v>
      </c>
      <c r="R17" s="1"/>
      <c r="S17" s="21">
        <f t="shared" si="0"/>
        <v>2.514594361916718E-4</v>
      </c>
      <c r="T17" s="21">
        <f t="shared" si="1"/>
        <v>1.6763962412778119E-4</v>
      </c>
      <c r="U17" s="20" t="s">
        <v>195</v>
      </c>
      <c r="AB17" s="68"/>
    </row>
    <row r="18" spans="2:28">
      <c r="B18" s="4" t="str">
        <f>+AMZN!B19</f>
        <v>Mes/Año</v>
      </c>
      <c r="C18" s="4">
        <f>+AMZN!C19</f>
        <v>2010</v>
      </c>
      <c r="D18" s="4">
        <f>+AMZN!D19</f>
        <v>2011</v>
      </c>
      <c r="E18" s="4">
        <f>+AMZN!E19</f>
        <v>2012</v>
      </c>
      <c r="F18" s="4">
        <f>+AMZN!F19</f>
        <v>2013</v>
      </c>
      <c r="G18" s="4">
        <f>+AMZN!G19</f>
        <v>2014</v>
      </c>
      <c r="H18" s="4">
        <f>+AMZN!H19</f>
        <v>2015</v>
      </c>
      <c r="I18" s="4">
        <f>+AMZN!I19</f>
        <v>2016</v>
      </c>
      <c r="J18" s="4">
        <f>+AMZN!J19</f>
        <v>2017</v>
      </c>
      <c r="K18" s="4">
        <f>+AMZN!K19</f>
        <v>2018</v>
      </c>
      <c r="L18" s="4">
        <f>+AMZN!L19</f>
        <v>2019</v>
      </c>
      <c r="M18" s="4">
        <f>+AMZN!M19</f>
        <v>2020</v>
      </c>
      <c r="N18" s="4">
        <f>+AMZN!N19</f>
        <v>2021</v>
      </c>
      <c r="O18" s="4">
        <f>+AMZN!O19</f>
        <v>2022</v>
      </c>
      <c r="Q18" s="155"/>
      <c r="AB18" s="68"/>
    </row>
    <row r="19" spans="2:28">
      <c r="B19" s="4">
        <f>+AMZN!B20</f>
        <v>1</v>
      </c>
      <c r="C19" s="11">
        <f>+AMZN!C20</f>
        <v>-9.473684210526304E-5</v>
      </c>
      <c r="D19" s="11">
        <f>+AMZN!D20</f>
        <v>-1.6749999999999998E-3</v>
      </c>
      <c r="E19" s="11">
        <f>+AMZN!E20</f>
        <v>1.8809523809523809E-3</v>
      </c>
      <c r="F19" s="11">
        <f>+AMZN!F20</f>
        <v>8.6666666666666674E-4</v>
      </c>
      <c r="G19" s="11">
        <f>+AMZN!G20</f>
        <v>-4.5095238095238088E-3</v>
      </c>
      <c r="H19" s="11">
        <f>+AMZN!H20</f>
        <v>-4.1849999999999995E-3</v>
      </c>
      <c r="I19" s="11">
        <f>+AMZN!I20</f>
        <v>1.1000000000000009E-3</v>
      </c>
      <c r="J19" s="11">
        <f>+AMZN!J20</f>
        <v>2.0952380952380932E-4</v>
      </c>
      <c r="K19" s="11">
        <f>+AMZN!K20</f>
        <v>1.4047619047619054E-3</v>
      </c>
      <c r="L19" s="11">
        <f>+AMZN!L20</f>
        <v>4.1761904761904766E-3</v>
      </c>
      <c r="M19" s="11">
        <f>+AMZN!M20</f>
        <v>-1.1047619047619046E-3</v>
      </c>
      <c r="N19" s="11">
        <f>+AMZN!N20</f>
        <v>-3.3368421052631576E-3</v>
      </c>
      <c r="O19" s="11">
        <f>+AMZN!O20</f>
        <v>4.4850000000000003E-3</v>
      </c>
      <c r="Q19" s="155"/>
      <c r="S19" s="238">
        <f>+(T17-S17)/S17</f>
        <v>-0.33333333333333337</v>
      </c>
      <c r="T19" s="239"/>
      <c r="AB19" s="68"/>
    </row>
    <row r="20" spans="2:28">
      <c r="B20" s="4">
        <f>+AMZN!B21</f>
        <v>2</v>
      </c>
      <c r="C20" s="11">
        <f>+AMZN!C21</f>
        <v>1.0249999999999999E-3</v>
      </c>
      <c r="D20" s="11">
        <f>+AMZN!D21</f>
        <v>-2.7999999999999987E-4</v>
      </c>
      <c r="E20" s="11">
        <f>+AMZN!E21</f>
        <v>2.7619047619047619E-3</v>
      </c>
      <c r="F20" s="11">
        <f>+AMZN!F21</f>
        <v>-5.8000000000000011E-4</v>
      </c>
      <c r="G20" s="11">
        <f>+AMZN!G21</f>
        <v>2.0900000000000003E-3</v>
      </c>
      <c r="H20" s="11">
        <f>+AMZN!H21</f>
        <v>-7.4499999999999968E-4</v>
      </c>
      <c r="I20" s="11">
        <f>+AMZN!I21</f>
        <v>2.7571428571428564E-3</v>
      </c>
      <c r="J20" s="11">
        <f>+AMZN!J21</f>
        <v>-1.1300000000000001E-3</v>
      </c>
      <c r="K20" s="11">
        <f>+AMZN!K21</f>
        <v>-2.5700000000000002E-3</v>
      </c>
      <c r="L20" s="11">
        <f>+AMZN!L21</f>
        <v>2.1050000000000001E-3</v>
      </c>
      <c r="M20" s="11">
        <f>+AMZN!M21</f>
        <v>-2.3049999999999998E-3</v>
      </c>
      <c r="N20" s="11">
        <f>+AMZN!N21</f>
        <v>4.55E-4</v>
      </c>
      <c r="O20" s="11">
        <f>+AMZN!O21</f>
        <v>-2.750000000000004E-4</v>
      </c>
      <c r="Q20" s="155"/>
      <c r="S20" s="240" t="s">
        <v>196</v>
      </c>
      <c r="T20" s="240"/>
      <c r="AB20" s="68"/>
    </row>
    <row r="21" spans="2:28">
      <c r="B21" s="4">
        <f>+AMZN!B22</f>
        <v>3</v>
      </c>
      <c r="C21" s="11">
        <f>+AMZN!C22</f>
        <v>1.6045454545454551E-3</v>
      </c>
      <c r="D21" s="11">
        <f>+AMZN!D22</f>
        <v>-7.5909090909090935E-4</v>
      </c>
      <c r="E21" s="11">
        <f>+AMZN!E22</f>
        <v>3.9047619047619044E-4</v>
      </c>
      <c r="F21" s="11">
        <f>+AMZN!F22</f>
        <v>-2.1222222222222215E-3</v>
      </c>
      <c r="G21" s="11">
        <f>+AMZN!G22</f>
        <v>5.2799999999999991E-3</v>
      </c>
      <c r="H21" s="11">
        <f>+AMZN!H22</f>
        <v>-2.2000000000000006E-3</v>
      </c>
      <c r="I21" s="11">
        <f>+AMZN!I22</f>
        <v>3.615000000000001E-3</v>
      </c>
      <c r="J21" s="11">
        <f>+AMZN!J22</f>
        <v>1.3409090909090907E-3</v>
      </c>
      <c r="K21" s="11">
        <f>+AMZN!K22</f>
        <v>-8.0000000000000004E-4</v>
      </c>
      <c r="L21" s="11">
        <f>+AMZN!L22</f>
        <v>2.6299999999999982E-3</v>
      </c>
      <c r="M21" s="11">
        <f>+AMZN!M22</f>
        <v>-1.3266666666666668E-2</v>
      </c>
      <c r="N21" s="11">
        <f>+AMZN!N22</f>
        <v>-1.4409090909090906E-3</v>
      </c>
      <c r="O21" s="11">
        <f>+AMZN!O22</f>
        <v>2.5909090909090908E-3</v>
      </c>
      <c r="Q21" s="155"/>
      <c r="S21" s="241"/>
      <c r="T21" s="241"/>
      <c r="AB21" s="68"/>
    </row>
    <row r="22" spans="2:28">
      <c r="B22" s="4">
        <f>+AMZN!B23</f>
        <v>4</v>
      </c>
      <c r="C22" s="11">
        <f>+AMZN!C23</f>
        <v>9.4000000000000019E-4</v>
      </c>
      <c r="D22" s="11">
        <f>+AMZN!D23</f>
        <v>-5.2105263157894782E-4</v>
      </c>
      <c r="E22" s="11">
        <f>+AMZN!E23</f>
        <v>1.2736842105263158E-3</v>
      </c>
      <c r="F22" s="11">
        <f>+AMZN!F23</f>
        <v>-2.3227272727272732E-3</v>
      </c>
      <c r="G22" s="11">
        <f>+AMZN!G23</f>
        <v>-4.4499999999999992E-4</v>
      </c>
      <c r="H22" s="11">
        <f>+AMZN!H23</f>
        <v>3.4549999999999997E-3</v>
      </c>
      <c r="I22" s="11">
        <f>+AMZN!I23</f>
        <v>2.571428571428571E-4</v>
      </c>
      <c r="J22" s="11">
        <f>+AMZN!J23</f>
        <v>2.3888888888888888E-4</v>
      </c>
      <c r="K22" s="11">
        <f>+AMZN!K23</f>
        <v>3.4999999999999996E-3</v>
      </c>
      <c r="L22" s="11">
        <f>+AMZN!L23</f>
        <v>-4.3000000000000015E-4</v>
      </c>
      <c r="M22" s="11">
        <f>+AMZN!M23</f>
        <v>1.0749999999999996E-3</v>
      </c>
      <c r="N22" s="11">
        <f>+AMZN!N23</f>
        <v>-2.5599999999999998E-3</v>
      </c>
      <c r="O22" s="11">
        <f>+AMZN!O23</f>
        <v>-1.7263157894736841E-3</v>
      </c>
      <c r="Q22" s="156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70"/>
    </row>
    <row r="23" spans="2:28">
      <c r="B23" s="4">
        <f>+AMZN!B24</f>
        <v>5</v>
      </c>
      <c r="C23" s="11">
        <f>+AMZN!C24</f>
        <v>-6.7499999999999993E-4</v>
      </c>
      <c r="D23" s="11">
        <f>+AMZN!D24</f>
        <v>1.6090909090909092E-3</v>
      </c>
      <c r="E23" s="11">
        <f>+AMZN!E24</f>
        <v>-1.5619047619047617E-3</v>
      </c>
      <c r="F23" s="11">
        <f>+AMZN!F24</f>
        <v>-5.0952380952380954E-4</v>
      </c>
      <c r="G23" s="11">
        <f>+AMZN!G24</f>
        <v>-3.6666666666666662E-4</v>
      </c>
      <c r="H23" s="11">
        <f>+AMZN!H24</f>
        <v>-3.4578947368421051E-3</v>
      </c>
      <c r="I23" s="11">
        <f>+AMZN!I24</f>
        <v>-1.8500000000000003E-3</v>
      </c>
      <c r="J23" s="11">
        <f>+AMZN!J24</f>
        <v>2.314285714285714E-3</v>
      </c>
      <c r="K23" s="11">
        <f>+AMZN!K24</f>
        <v>-5.5238095238095209E-4</v>
      </c>
      <c r="L23" s="11">
        <f>+AMZN!L24</f>
        <v>-2.5409090909090915E-3</v>
      </c>
      <c r="M23" s="11">
        <f>+AMZN!M24</f>
        <v>-2.0684210526315788E-3</v>
      </c>
      <c r="N23" s="11">
        <f>+AMZN!N24</f>
        <v>-1.905E-3</v>
      </c>
      <c r="O23" s="11">
        <f>+AMZN!O24</f>
        <v>1.4190476190476188E-3</v>
      </c>
      <c r="S23" s="19"/>
    </row>
    <row r="24" spans="2:28">
      <c r="B24" s="4">
        <f>+AMZN!B25</f>
        <v>6</v>
      </c>
      <c r="C24" s="11">
        <f>+AMZN!C25</f>
        <v>7.8499999999999989E-4</v>
      </c>
      <c r="D24" s="11">
        <f>+AMZN!D25</f>
        <v>-1.7150000000000002E-3</v>
      </c>
      <c r="E24" s="11">
        <f>+AMZN!E25</f>
        <v>-2.6052631578947368E-3</v>
      </c>
      <c r="F24" s="11">
        <f>+AMZN!F25</f>
        <v>-1.6388888888888885E-3</v>
      </c>
      <c r="G24" s="11">
        <f>+AMZN!G25</f>
        <v>1.5722222222222218E-3</v>
      </c>
      <c r="H24" s="11">
        <f>+AMZN!H25</f>
        <v>1.0157894736842104E-3</v>
      </c>
      <c r="I24" s="11">
        <f>+AMZN!I25</f>
        <v>7.8571428571428564E-4</v>
      </c>
      <c r="J24" s="11">
        <f>+AMZN!J25</f>
        <v>8.2000000000000009E-4</v>
      </c>
      <c r="K24" s="11">
        <f>+AMZN!K25</f>
        <v>1.0421052631578945E-3</v>
      </c>
      <c r="L24" s="11">
        <f>+AMZN!L25</f>
        <v>2.2999999999999995E-3</v>
      </c>
      <c r="M24" s="11">
        <f>+AMZN!M25</f>
        <v>9.6842105263157858E-4</v>
      </c>
      <c r="N24" s="11">
        <f>+AMZN!N25</f>
        <v>2.0099999999999996E-3</v>
      </c>
      <c r="O24" s="11">
        <f>+AMZN!O25</f>
        <v>-9.4299999999999974E-3</v>
      </c>
    </row>
    <row r="25" spans="2:28">
      <c r="B25" s="4">
        <f>+AMZN!B26</f>
        <v>7</v>
      </c>
      <c r="C25" s="11">
        <f>+AMZN!C26</f>
        <v>3.494999999999999E-3</v>
      </c>
      <c r="D25" s="11">
        <f>+AMZN!D26</f>
        <v>-1.210526315789474E-3</v>
      </c>
      <c r="E25" s="11">
        <f>+AMZN!E26</f>
        <v>1.0450000000000001E-3</v>
      </c>
      <c r="F25" s="11">
        <f>+AMZN!F26</f>
        <v>1.840909090909091E-3</v>
      </c>
      <c r="G25" s="11">
        <f>+AMZN!G26</f>
        <v>-2.8695652173913041E-4</v>
      </c>
      <c r="H25" s="11">
        <f>+AMZN!H26</f>
        <v>-4.5909090909090948E-4</v>
      </c>
      <c r="I25" s="11">
        <f>+AMZN!I26</f>
        <v>-1.8947368421052646E-4</v>
      </c>
      <c r="J25" s="11">
        <f>+AMZN!J26</f>
        <v>6.7894736842105251E-4</v>
      </c>
      <c r="K25" s="11">
        <f>+AMZN!K26</f>
        <v>-1.6100000000000003E-3</v>
      </c>
      <c r="L25" s="11">
        <f>+AMZN!L26</f>
        <v>4.0454545454545436E-4</v>
      </c>
      <c r="M25" s="11">
        <f>+AMZN!M26</f>
        <v>9.4545454545454522E-4</v>
      </c>
      <c r="N25" s="11">
        <f>+AMZN!N26</f>
        <v>-4.2500000000000014E-4</v>
      </c>
      <c r="O25" s="11">
        <f>+AMZN!O26</f>
        <v>-9.5789473684210517E-4</v>
      </c>
    </row>
    <row r="26" spans="2:28">
      <c r="B26" s="4">
        <f>+AMZN!B27</f>
        <v>8</v>
      </c>
      <c r="C26" s="11">
        <f>+AMZN!C27</f>
        <v>2.7523809523809528E-3</v>
      </c>
      <c r="D26" s="11">
        <f>+AMZN!D27</f>
        <v>-3.4999999999999951E-4</v>
      </c>
      <c r="E26" s="11">
        <f>+AMZN!E27</f>
        <v>-1.2380952380952389E-4</v>
      </c>
      <c r="F26" s="11">
        <f>+AMZN!F27</f>
        <v>1.4549999999999995E-3</v>
      </c>
      <c r="G26" s="11">
        <f>+AMZN!G27</f>
        <v>2.3473684210526314E-3</v>
      </c>
      <c r="H26" s="11">
        <f>+AMZN!H27</f>
        <v>-2.7684210526315767E-3</v>
      </c>
      <c r="I26" s="11">
        <f>+AMZN!I27</f>
        <v>2.4499999999999999E-3</v>
      </c>
      <c r="J26" s="11">
        <f>+AMZN!J27</f>
        <v>4.2857142857142971E-5</v>
      </c>
      <c r="K26" s="11">
        <f>+AMZN!K27</f>
        <v>5.142857142857143E-4</v>
      </c>
      <c r="L26" s="11">
        <f>+AMZN!L27</f>
        <v>-5.00000000000049E-6</v>
      </c>
      <c r="M26" s="11">
        <f>+AMZN!M27</f>
        <v>3.7157894736842105E-3</v>
      </c>
      <c r="N26" s="11">
        <f>+AMZN!N27</f>
        <v>3.138095238095238E-3</v>
      </c>
      <c r="O26" s="11">
        <f>+AMZN!O27</f>
        <v>-2.3545454545454551E-3</v>
      </c>
    </row>
    <row r="27" spans="2:28">
      <c r="B27" s="4">
        <f>+AMZN!B28</f>
        <v>9</v>
      </c>
      <c r="C27" s="11">
        <f>+AMZN!C28</f>
        <v>2.8636363636363638E-3</v>
      </c>
      <c r="D27" s="11">
        <f>+AMZN!D28</f>
        <v>-1.5681818181818184E-3</v>
      </c>
      <c r="E27" s="11">
        <f>+AMZN!E28</f>
        <v>4.100000000000001E-4</v>
      </c>
      <c r="F27" s="11">
        <f>+AMZN!F28</f>
        <v>6.333333333333333E-4</v>
      </c>
      <c r="G27" s="11">
        <f>+AMZN!G28</f>
        <v>-2.7727272727272731E-3</v>
      </c>
      <c r="H27" s="11">
        <f>+AMZN!H28</f>
        <v>-9.5909090909090879E-4</v>
      </c>
      <c r="I27" s="11">
        <f>+AMZN!I28</f>
        <v>-1.3499999999999996E-3</v>
      </c>
      <c r="J27" s="11">
        <f>+AMZN!J28</f>
        <v>1.809523809523809E-4</v>
      </c>
      <c r="K27" s="11">
        <f>+AMZN!K28</f>
        <v>-1.1750000000000003E-3</v>
      </c>
      <c r="L27" s="11">
        <f>+AMZN!L28</f>
        <v>5.6666666666666649E-4</v>
      </c>
      <c r="M27" s="11">
        <f>+AMZN!M28</f>
        <v>-1.631818181818182E-3</v>
      </c>
      <c r="N27" s="11">
        <f>+AMZN!N28</f>
        <v>1.4545454545454547E-3</v>
      </c>
      <c r="O27" s="11">
        <f>+AMZN!O28</f>
        <v>-3.7681818181818177E-3</v>
      </c>
    </row>
    <row r="28" spans="2:28">
      <c r="B28" s="4">
        <f>+AMZN!B29</f>
        <v>10</v>
      </c>
      <c r="C28" s="11">
        <f>+AMZN!C29</f>
        <v>3.6800000000000001E-3</v>
      </c>
      <c r="D28" s="11">
        <f>+AMZN!D29</f>
        <v>1.2000000000000003E-3</v>
      </c>
      <c r="E28" s="11">
        <f>+AMZN!E29</f>
        <v>3.3954545454545457E-3</v>
      </c>
      <c r="F28" s="11">
        <f>+AMZN!F29</f>
        <v>-2.3636363636363622E-4</v>
      </c>
      <c r="G28" s="11">
        <f>+AMZN!G29</f>
        <v>-8.1363636363636349E-4</v>
      </c>
      <c r="H28" s="11">
        <f>+AMZN!H29</f>
        <v>-1.5488602464078635E-19</v>
      </c>
      <c r="I28" s="11">
        <f>+AMZN!I29</f>
        <v>9.8999999999999999E-4</v>
      </c>
      <c r="J28" s="11">
        <f>+AMZN!J29</f>
        <v>-2.0476190476190477E-3</v>
      </c>
      <c r="K28" s="11">
        <f>+AMZN!K29</f>
        <v>-3.5500000000000002E-3</v>
      </c>
      <c r="L28" s="11">
        <f>+AMZN!L29</f>
        <v>1.5727272727272727E-3</v>
      </c>
      <c r="M28" s="11">
        <f>+AMZN!M29</f>
        <v>-1.3952380952380952E-3</v>
      </c>
      <c r="N28" s="11">
        <f>+AMZN!N29</f>
        <v>1.1800000000000001E-3</v>
      </c>
      <c r="O28" s="11">
        <f>+AMZN!O29</f>
        <v>4.494999999999999E-3</v>
      </c>
    </row>
    <row r="29" spans="2:28">
      <c r="B29" s="4">
        <f>+AMZN!B30</f>
        <v>11</v>
      </c>
      <c r="C29" s="11">
        <f>+AMZN!C30</f>
        <v>-3.1700000000000005E-3</v>
      </c>
      <c r="D29" s="11">
        <f>+AMZN!D30</f>
        <v>-1.8500000000000003E-3</v>
      </c>
      <c r="E29" s="11">
        <f>+AMZN!E30</f>
        <v>-1.3500000000000001E-3</v>
      </c>
      <c r="F29" s="11">
        <f>+AMZN!F30</f>
        <v>-3.4473684210526317E-3</v>
      </c>
      <c r="G29" s="11">
        <f>+AMZN!G30</f>
        <v>-3.8222222222222221E-3</v>
      </c>
      <c r="H29" s="11">
        <f>+AMZN!H30</f>
        <v>-4.5894736842105261E-3</v>
      </c>
      <c r="I29" s="11">
        <f>+AMZN!I30</f>
        <v>-2.9499999999999995E-3</v>
      </c>
      <c r="J29" s="11">
        <f>+AMZN!J30</f>
        <v>7.2999999999999996E-4</v>
      </c>
      <c r="K29" s="11">
        <f>+AMZN!K30</f>
        <v>-4.0499999999999982E-4</v>
      </c>
      <c r="L29" s="11">
        <f>+AMZN!L30</f>
        <v>-6.7894736842105251E-4</v>
      </c>
      <c r="M29" s="11">
        <f>+AMZN!M30</f>
        <v>5.4052631578947359E-3</v>
      </c>
      <c r="N29" s="11">
        <f>+AMZN!N30</f>
        <v>-6.6500000000000001E-4</v>
      </c>
      <c r="O29" s="11">
        <f>+AMZN!O30</f>
        <v>5.7499999999999977E-4</v>
      </c>
    </row>
    <row r="30" spans="2:28">
      <c r="B30" s="4">
        <f>+AMZN!B31</f>
        <v>12</v>
      </c>
      <c r="C30" s="11">
        <f>+AMZN!C31</f>
        <v>1.1809523809523808E-3</v>
      </c>
      <c r="D30" s="11">
        <f>+AMZN!D31</f>
        <v>3.9499999999999995E-4</v>
      </c>
      <c r="E30" s="11">
        <f>+AMZN!E31</f>
        <v>2.1526315789473682E-3</v>
      </c>
      <c r="F30" s="11">
        <f>+AMZN!F31</f>
        <v>-6.9500000000000009E-4</v>
      </c>
      <c r="G30" s="11">
        <f>+AMZN!G31</f>
        <v>-2.399999999999999E-4</v>
      </c>
      <c r="H30" s="11">
        <f>+AMZN!H31</f>
        <v>1.8249999999999998E-3</v>
      </c>
      <c r="I30" s="11">
        <f>+AMZN!I31</f>
        <v>2.5100000000000005E-3</v>
      </c>
      <c r="J30" s="11">
        <f>+AMZN!J31</f>
        <v>2.5777777777777778E-3</v>
      </c>
      <c r="K30" s="11">
        <f>+AMZN!K31</f>
        <v>-2.0105263157894735E-3</v>
      </c>
      <c r="L30" s="11">
        <f>+AMZN!L31</f>
        <v>1.56E-3</v>
      </c>
      <c r="M30" s="11">
        <f>+AMZN!M31</f>
        <v>6.8099999999999992E-3</v>
      </c>
      <c r="N30" s="11">
        <f>+AMZN!N31</f>
        <v>1.3523809523809532E-3</v>
      </c>
      <c r="O30" s="11">
        <f>+AMZN!O31</f>
        <v>1.7799999999999999E-3</v>
      </c>
    </row>
    <row r="31" spans="2:28">
      <c r="B31" s="7" t="str">
        <f>+AMZN!B32</f>
        <v>COLCAP</v>
      </c>
      <c r="C31" s="12">
        <f>+AMZN!C32</f>
        <v>1.198898192450824E-3</v>
      </c>
      <c r="D31" s="12">
        <f>+AMZN!D32</f>
        <v>-5.603967304625199E-4</v>
      </c>
      <c r="E31" s="12">
        <f>+AMZN!E32</f>
        <v>6.3909385205437831E-4</v>
      </c>
      <c r="F31" s="12">
        <f>+AMZN!F32</f>
        <v>-5.6301542998911413E-4</v>
      </c>
      <c r="G31" s="12">
        <f>+AMZN!G32</f>
        <v>-1.6392851777005093E-4</v>
      </c>
      <c r="H31" s="12">
        <f>+AMZN!H32</f>
        <v>-1.0890151515151514E-3</v>
      </c>
      <c r="I31" s="12">
        <f>+AMZN!I32</f>
        <v>6.7712719298245632E-4</v>
      </c>
      <c r="J31" s="12">
        <f>+AMZN!J32</f>
        <v>4.9637692716640082E-4</v>
      </c>
      <c r="K31" s="12">
        <f>+AMZN!K32</f>
        <v>-5.1764619883040936E-4</v>
      </c>
      <c r="L31" s="12">
        <f>+AMZN!L32</f>
        <v>9.7168945089997705E-4</v>
      </c>
      <c r="M31" s="12">
        <f>+AMZN!M32</f>
        <v>-2.3766480595427994E-4</v>
      </c>
      <c r="N31" s="12">
        <f>+AMZN!N32</f>
        <v>-6.1894129262550209E-5</v>
      </c>
      <c r="O31" s="12">
        <f>+AMZN!O32</f>
        <v>-2.6391509075719596E-4</v>
      </c>
    </row>
  </sheetData>
  <mergeCells count="4">
    <mergeCell ref="C2:O2"/>
    <mergeCell ref="S19:T19"/>
    <mergeCell ref="S20:T21"/>
    <mergeCell ref="Q2:T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Valentina Gonzalez</dc:creator>
  <cp:keywords/>
  <dc:description/>
  <cp:lastModifiedBy>VALENTINA GONZALEZ</cp:lastModifiedBy>
  <cp:revision/>
  <dcterms:created xsi:type="dcterms:W3CDTF">2024-02-16T20:42:24Z</dcterms:created>
  <dcterms:modified xsi:type="dcterms:W3CDTF">2024-03-31T15:44:46Z</dcterms:modified>
  <cp:category/>
  <cp:contentStatus/>
</cp:coreProperties>
</file>